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I:\Hafslund Nett\10 - Nettservice\184 - DLE\02 - DLE\00 DLE - Perioder\DLE-2023\Tilsynsplan 2023 - Elvia\Områdefordeling 2023\"/>
    </mc:Choice>
  </mc:AlternateContent>
  <xr:revisionPtr revIDLastSave="0" documentId="13_ncr:1_{4E2C4705-AF88-487D-9CEC-759220B45218}" xr6:coauthVersionLast="47" xr6:coauthVersionMax="47" xr10:uidLastSave="{00000000-0000-0000-0000-000000000000}"/>
  <workbookProtection workbookAlgorithmName="SHA-512" workbookHashValue="UDaAkDFyuJXFF9u5us4fzrjn/kyrlJKX7r+/iKSCdEBc3glD8OZgMxVqsRycV7RXZZd7R6SUJ1Fj02EotoCHig==" workbookSaltValue="pXLa1z8ErK6cTL7ca4TyFg==" workbookSpinCount="100000" lockStructure="1"/>
  <bookViews>
    <workbookView xWindow="-120" yWindow="-120" windowWidth="51840" windowHeight="21120" xr2:uid="{26924A13-E640-4189-B947-E37FE89C9586}"/>
  </bookViews>
  <sheets>
    <sheet name="Søk" sheetId="4" r:id="rId1"/>
    <sheet name="2023" sheetId="1" r:id="rId2"/>
    <sheet name="Kontrakter" sheetId="2" state="hidden" r:id="rId3"/>
    <sheet name="Ark1" sheetId="3" state="hidden" r:id="rId4"/>
  </sheets>
  <definedNames>
    <definedName name="_xlnm._FilterDatabase" localSheetId="1" hidden="1">'2023'!$A$1:$P$1319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2" i="4" l="1"/>
  <c r="I1319" i="1" a="1"/>
  <c r="I1319" i="1"/>
  <c r="M1319" i="1" s="1" a="1"/>
  <c r="M1319" i="1" s="1"/>
  <c r="I1318" i="1" a="1"/>
  <c r="I1318" i="1"/>
  <c r="M1318" i="1" s="1" a="1"/>
  <c r="M1318" i="1" s="1"/>
  <c r="I1317" i="1" a="1"/>
  <c r="I1317" i="1"/>
  <c r="M1317" i="1" s="1" a="1"/>
  <c r="M1317" i="1" s="1"/>
  <c r="I1316" i="1" a="1"/>
  <c r="I1316" i="1"/>
  <c r="M1316" i="1" s="1" a="1"/>
  <c r="M1316" i="1" s="1"/>
  <c r="I1315" i="1" a="1"/>
  <c r="I1315" i="1"/>
  <c r="M1315" i="1" s="1" a="1"/>
  <c r="M1315" i="1" s="1"/>
  <c r="I1314" i="1" a="1"/>
  <c r="I1314" i="1"/>
  <c r="M1314" i="1" s="1" a="1"/>
  <c r="M1314" i="1" s="1"/>
  <c r="I1313" i="1" a="1"/>
  <c r="I1313" i="1"/>
  <c r="M1313" i="1" s="1" a="1"/>
  <c r="M1313" i="1" s="1"/>
  <c r="I1312" i="1" a="1"/>
  <c r="I1312" i="1"/>
  <c r="M1312" i="1" s="1" a="1"/>
  <c r="M1312" i="1" s="1"/>
  <c r="I1311" i="1" a="1"/>
  <c r="I1311" i="1"/>
  <c r="M1311" i="1" s="1" a="1"/>
  <c r="M1311" i="1" s="1"/>
  <c r="I1310" i="1" a="1"/>
  <c r="I1310" i="1"/>
  <c r="M1310" i="1" s="1" a="1"/>
  <c r="M1310" i="1" s="1"/>
  <c r="I1309" i="1" a="1"/>
  <c r="I1309" i="1"/>
  <c r="M1309" i="1" s="1" a="1"/>
  <c r="M1309" i="1" s="1"/>
  <c r="I1308" i="1" a="1"/>
  <c r="I1308" i="1"/>
  <c r="M1308" i="1" s="1" a="1"/>
  <c r="M1308" i="1" s="1"/>
  <c r="I1307" i="1" a="1"/>
  <c r="I1307" i="1"/>
  <c r="M1307" i="1" s="1" a="1"/>
  <c r="M1307" i="1" s="1"/>
  <c r="I1306" i="1" a="1"/>
  <c r="I1306" i="1"/>
  <c r="M1306" i="1" s="1" a="1"/>
  <c r="M1306" i="1" s="1"/>
  <c r="I1305" i="1" a="1"/>
  <c r="I1305" i="1"/>
  <c r="M1305" i="1" s="1" a="1"/>
  <c r="M1305" i="1" s="1"/>
  <c r="I1304" i="1" a="1"/>
  <c r="I1304" i="1"/>
  <c r="M1304" i="1" s="1" a="1"/>
  <c r="M1304" i="1" s="1"/>
  <c r="I1303" i="1" a="1"/>
  <c r="I1303" i="1"/>
  <c r="M1303" i="1" s="1" a="1"/>
  <c r="M1303" i="1" s="1"/>
  <c r="I1302" i="1" a="1"/>
  <c r="I1302" i="1"/>
  <c r="M1302" i="1" s="1" a="1"/>
  <c r="M1302" i="1" s="1"/>
  <c r="I1301" i="1" a="1"/>
  <c r="I1301" i="1"/>
  <c r="M1301" i="1" s="1" a="1"/>
  <c r="M1301" i="1" s="1"/>
  <c r="I1300" i="1" a="1"/>
  <c r="I1300" i="1"/>
  <c r="M1300" i="1" s="1" a="1"/>
  <c r="M1300" i="1" s="1"/>
  <c r="I1299" i="1" a="1"/>
  <c r="I1299" i="1"/>
  <c r="M1299" i="1" s="1" a="1"/>
  <c r="M1299" i="1" s="1"/>
  <c r="I1298" i="1" a="1"/>
  <c r="I1298" i="1" s="1"/>
  <c r="M1298" i="1" s="1" a="1"/>
  <c r="M1298" i="1" s="1"/>
  <c r="I1297" i="1" a="1"/>
  <c r="I1297" i="1"/>
  <c r="M1297" i="1" s="1" a="1"/>
  <c r="M1297" i="1" s="1"/>
  <c r="I1296" i="1" a="1"/>
  <c r="I1296" i="1" s="1"/>
  <c r="M1296" i="1" s="1" a="1"/>
  <c r="M1296" i="1" s="1"/>
  <c r="I1295" i="1" a="1"/>
  <c r="I1295" i="1"/>
  <c r="M1295" i="1" s="1" a="1"/>
  <c r="M1295" i="1" s="1"/>
  <c r="I1294" i="1" a="1"/>
  <c r="I1294" i="1" s="1"/>
  <c r="M1294" i="1" s="1" a="1"/>
  <c r="M1294" i="1" s="1"/>
  <c r="M1293" i="1" a="1"/>
  <c r="M1293" i="1" s="1"/>
  <c r="I1293" i="1" a="1"/>
  <c r="I1293" i="1"/>
  <c r="I1292" i="1" a="1"/>
  <c r="I1292" i="1"/>
  <c r="M1292" i="1" s="1" a="1"/>
  <c r="M1292" i="1" s="1"/>
  <c r="M1291" i="1" a="1"/>
  <c r="M1291" i="1" s="1"/>
  <c r="I1291" i="1" a="1"/>
  <c r="I1291" i="1"/>
  <c r="I1290" i="1" a="1"/>
  <c r="I1290" i="1"/>
  <c r="M1290" i="1" s="1" a="1"/>
  <c r="M1290" i="1" s="1"/>
  <c r="M1289" i="1" a="1"/>
  <c r="M1289" i="1" s="1"/>
  <c r="I1289" i="1" a="1"/>
  <c r="I1289" i="1"/>
  <c r="M1288" i="1" a="1"/>
  <c r="M1288" i="1" s="1"/>
  <c r="I1288" i="1" a="1"/>
  <c r="I1288" i="1"/>
  <c r="M1287" i="1" a="1"/>
  <c r="M1287" i="1" s="1"/>
  <c r="I1287" i="1" a="1"/>
  <c r="I1287" i="1"/>
  <c r="M1286" i="1" a="1"/>
  <c r="M1286" i="1" s="1"/>
  <c r="I1286" i="1" a="1"/>
  <c r="I1286" i="1"/>
  <c r="M1285" i="1" a="1"/>
  <c r="M1285" i="1" s="1"/>
  <c r="I1285" i="1" a="1"/>
  <c r="I1285" i="1"/>
  <c r="I1284" i="1" a="1"/>
  <c r="I1284" i="1"/>
  <c r="M1284" i="1" s="1" a="1"/>
  <c r="M1284" i="1" s="1"/>
  <c r="M1283" i="1" a="1"/>
  <c r="M1283" i="1" s="1"/>
  <c r="I1283" i="1" a="1"/>
  <c r="I1283" i="1"/>
  <c r="I1282" i="1" a="1"/>
  <c r="I1282" i="1"/>
  <c r="M1282" i="1" s="1" a="1"/>
  <c r="M1282" i="1" s="1"/>
  <c r="M1281" i="1" a="1"/>
  <c r="M1281" i="1" s="1"/>
  <c r="I1281" i="1" a="1"/>
  <c r="I1281" i="1"/>
  <c r="M1280" i="1" a="1"/>
  <c r="M1280" i="1" s="1"/>
  <c r="I1280" i="1" a="1"/>
  <c r="I1280" i="1"/>
  <c r="M1279" i="1" a="1"/>
  <c r="M1279" i="1" s="1"/>
  <c r="I1279" i="1" a="1"/>
  <c r="I1279" i="1"/>
  <c r="M1278" i="1" a="1"/>
  <c r="M1278" i="1" s="1"/>
  <c r="I1278" i="1" a="1"/>
  <c r="I1278" i="1"/>
  <c r="M1277" i="1" a="1"/>
  <c r="M1277" i="1" s="1"/>
  <c r="I1277" i="1" a="1"/>
  <c r="I1277" i="1"/>
  <c r="I1276" i="1" a="1"/>
  <c r="I1276" i="1"/>
  <c r="M1276" i="1" s="1" a="1"/>
  <c r="M1276" i="1" s="1"/>
  <c r="M1275" i="1" a="1"/>
  <c r="M1275" i="1" s="1"/>
  <c r="I1275" i="1" a="1"/>
  <c r="I1275" i="1"/>
  <c r="I1274" i="1" a="1"/>
  <c r="I1274" i="1"/>
  <c r="M1274" i="1" s="1" a="1"/>
  <c r="M1274" i="1" s="1"/>
  <c r="I1273" i="1" a="1"/>
  <c r="I1273" i="1" s="1"/>
  <c r="M1273" i="1" s="1" a="1"/>
  <c r="M1273" i="1" s="1"/>
  <c r="I1272" i="1" a="1"/>
  <c r="I1272" i="1"/>
  <c r="M1272" i="1" s="1" a="1"/>
  <c r="M1272" i="1" s="1"/>
  <c r="I1271" i="1" a="1"/>
  <c r="I1271" i="1" s="1"/>
  <c r="M1271" i="1" s="1" a="1"/>
  <c r="M1271" i="1" s="1"/>
  <c r="I1270" i="1" a="1"/>
  <c r="I1270" i="1"/>
  <c r="M1270" i="1" s="1" a="1"/>
  <c r="M1270" i="1" s="1"/>
  <c r="I1269" i="1" a="1"/>
  <c r="I1269" i="1" s="1"/>
  <c r="M1269" i="1" s="1" a="1"/>
  <c r="M1269" i="1" s="1"/>
  <c r="M1268" i="1" a="1"/>
  <c r="M1268" i="1" s="1"/>
  <c r="I1268" i="1" a="1"/>
  <c r="I1268" i="1"/>
  <c r="I1267" i="1" a="1"/>
  <c r="I1267" i="1" s="1"/>
  <c r="M1267" i="1" s="1" a="1"/>
  <c r="M1267" i="1" s="1"/>
  <c r="M1266" i="1" a="1"/>
  <c r="M1266" i="1" s="1"/>
  <c r="I1266" i="1" a="1"/>
  <c r="I1266" i="1"/>
  <c r="M1265" i="1" a="1"/>
  <c r="M1265" i="1" s="1"/>
  <c r="I1265" i="1" a="1"/>
  <c r="I1265" i="1" s="1"/>
  <c r="I1264" i="1" a="1"/>
  <c r="I1264" i="1"/>
  <c r="M1264" i="1" s="1" a="1"/>
  <c r="M1264" i="1" s="1"/>
  <c r="M1263" i="1" a="1"/>
  <c r="M1263" i="1" s="1"/>
  <c r="I1263" i="1" a="1"/>
  <c r="I1263" i="1" s="1"/>
  <c r="M1262" i="1" a="1"/>
  <c r="M1262" i="1" s="1"/>
  <c r="I1262" i="1" a="1"/>
  <c r="I1262" i="1" s="1"/>
  <c r="I1261" i="1" a="1"/>
  <c r="I1261" i="1"/>
  <c r="M1261" i="1" s="1" a="1"/>
  <c r="M1261" i="1" s="1"/>
  <c r="M1260" i="1" a="1"/>
  <c r="M1260" i="1" s="1"/>
  <c r="I1260" i="1" a="1"/>
  <c r="I1260" i="1" s="1"/>
  <c r="I1259" i="1" a="1"/>
  <c r="I1259" i="1"/>
  <c r="M1259" i="1" s="1" a="1"/>
  <c r="M1259" i="1" s="1"/>
  <c r="M1258" i="1" a="1"/>
  <c r="M1258" i="1" s="1"/>
  <c r="I1258" i="1" a="1"/>
  <c r="I1258" i="1" s="1"/>
  <c r="I1257" i="1" a="1"/>
  <c r="I1257" i="1" s="1"/>
  <c r="M1257" i="1" s="1" a="1"/>
  <c r="M1257" i="1" s="1"/>
  <c r="O1256" i="1" a="1"/>
  <c r="O1256" i="1" s="1"/>
  <c r="M1256" i="1" a="1"/>
  <c r="M1256" i="1"/>
  <c r="N1256" i="1" s="1" a="1"/>
  <c r="N1256" i="1" s="1"/>
  <c r="I1256" i="1" a="1"/>
  <c r="I1256" i="1" s="1"/>
  <c r="I1255" i="1" a="1"/>
  <c r="I1255" i="1" s="1"/>
  <c r="M1255" i="1" s="1" a="1"/>
  <c r="M1255" i="1" s="1"/>
  <c r="I1254" i="1" a="1"/>
  <c r="I1254" i="1" s="1"/>
  <c r="M1254" i="1" s="1" a="1"/>
  <c r="M1254" i="1" s="1"/>
  <c r="I1253" i="1" a="1"/>
  <c r="I1253" i="1" s="1"/>
  <c r="M1253" i="1" s="1" a="1"/>
  <c r="M1253" i="1" s="1"/>
  <c r="I1252" i="1" a="1"/>
  <c r="I1252" i="1" s="1"/>
  <c r="M1252" i="1" s="1" a="1"/>
  <c r="M1252" i="1" s="1"/>
  <c r="M1251" i="1" a="1"/>
  <c r="M1251" i="1" s="1"/>
  <c r="I1251" i="1" a="1"/>
  <c r="I1251" i="1"/>
  <c r="M1250" i="1" a="1"/>
  <c r="M1250" i="1" s="1"/>
  <c r="I1250" i="1" a="1"/>
  <c r="I1250" i="1" s="1"/>
  <c r="I1249" i="1" a="1"/>
  <c r="I1249" i="1" s="1"/>
  <c r="M1249" i="1" s="1" a="1"/>
  <c r="M1249" i="1" s="1"/>
  <c r="N1248" i="1" a="1"/>
  <c r="N1248" i="1" s="1"/>
  <c r="M1248" i="1" a="1"/>
  <c r="M1248" i="1" s="1"/>
  <c r="O1248" i="1" s="1" a="1"/>
  <c r="O1248" i="1" s="1"/>
  <c r="I1248" i="1" a="1"/>
  <c r="I1248" i="1"/>
  <c r="I1247" i="1" a="1"/>
  <c r="I1247" i="1" s="1"/>
  <c r="M1247" i="1" s="1" a="1"/>
  <c r="M1247" i="1" s="1"/>
  <c r="O1246" i="1" a="1"/>
  <c r="O1246" i="1" s="1"/>
  <c r="M1246" i="1"/>
  <c r="N1246" i="1" s="1" a="1"/>
  <c r="N1246" i="1" s="1"/>
  <c r="I1246" i="1" a="1"/>
  <c r="I1246" i="1"/>
  <c r="M1246" i="1" s="1" a="1"/>
  <c r="M1245" i="1" a="1"/>
  <c r="M1245" i="1" s="1"/>
  <c r="I1245" i="1" a="1"/>
  <c r="I1245" i="1" s="1"/>
  <c r="I1244" i="1" a="1"/>
  <c r="I1244" i="1"/>
  <c r="M1244" i="1" s="1" a="1"/>
  <c r="M1244" i="1" s="1"/>
  <c r="M1243" i="1" a="1"/>
  <c r="M1243" i="1" s="1"/>
  <c r="I1243" i="1" a="1"/>
  <c r="I1243" i="1" s="1"/>
  <c r="I1242" i="1" a="1"/>
  <c r="I1242" i="1"/>
  <c r="M1242" i="1" s="1" a="1"/>
  <c r="M1242" i="1" s="1"/>
  <c r="M1241" i="1" a="1"/>
  <c r="M1241" i="1" s="1"/>
  <c r="O1241" i="1" s="1" a="1"/>
  <c r="O1241" i="1" s="1"/>
  <c r="I1241" i="1" a="1"/>
  <c r="I1241" i="1"/>
  <c r="I1240" i="1" a="1"/>
  <c r="I1240" i="1"/>
  <c r="M1240" i="1" s="1" a="1"/>
  <c r="M1240" i="1" s="1"/>
  <c r="I1239" i="1" a="1"/>
  <c r="I1239" i="1" s="1"/>
  <c r="M1239" i="1" s="1" a="1"/>
  <c r="M1239" i="1" s="1"/>
  <c r="N1239" i="1" s="1" a="1"/>
  <c r="N1239" i="1" s="1"/>
  <c r="M1238" i="1"/>
  <c r="I1238" i="1" a="1"/>
  <c r="I1238" i="1"/>
  <c r="M1238" i="1" s="1" a="1"/>
  <c r="N1237" i="1" a="1"/>
  <c r="N1237" i="1" s="1"/>
  <c r="I1237" i="1" a="1"/>
  <c r="I1237" i="1"/>
  <c r="M1237" i="1" s="1" a="1"/>
  <c r="M1237" i="1" s="1"/>
  <c r="O1237" i="1" s="1" a="1"/>
  <c r="O1237" i="1" s="1"/>
  <c r="M1236" i="1" a="1"/>
  <c r="M1236" i="1" s="1"/>
  <c r="I1236" i="1" a="1"/>
  <c r="I1236" i="1"/>
  <c r="O1235" i="1" a="1"/>
  <c r="O1235" i="1" s="1"/>
  <c r="M1235" i="1" a="1"/>
  <c r="M1235" i="1" s="1"/>
  <c r="N1235" i="1" s="1" a="1"/>
  <c r="N1235" i="1" s="1"/>
  <c r="I1235" i="1" a="1"/>
  <c r="I1235" i="1" s="1"/>
  <c r="I1234" i="1" a="1"/>
  <c r="I1234" i="1" s="1"/>
  <c r="M1234" i="1" s="1" a="1"/>
  <c r="M1234" i="1" s="1"/>
  <c r="M1233" i="1" a="1"/>
  <c r="M1233" i="1" s="1"/>
  <c r="N1233" i="1" s="1" a="1"/>
  <c r="N1233" i="1" s="1"/>
  <c r="I1233" i="1" a="1"/>
  <c r="I1233" i="1" s="1"/>
  <c r="O1232" i="1" a="1"/>
  <c r="O1232" i="1" s="1"/>
  <c r="N1232" i="1" a="1"/>
  <c r="N1232" i="1" s="1"/>
  <c r="M1232" i="1" a="1"/>
  <c r="M1232" i="1" s="1"/>
  <c r="I1232" i="1" a="1"/>
  <c r="I1232" i="1" s="1"/>
  <c r="I1231" i="1" a="1"/>
  <c r="I1231" i="1" s="1"/>
  <c r="M1231" i="1" s="1" a="1"/>
  <c r="M1231" i="1" s="1"/>
  <c r="M1230" i="1" a="1"/>
  <c r="M1230" i="1" s="1"/>
  <c r="I1230" i="1" a="1"/>
  <c r="I1230" i="1" s="1"/>
  <c r="M1229" i="1" a="1"/>
  <c r="M1229" i="1" s="1"/>
  <c r="I1229" i="1" a="1"/>
  <c r="I1229" i="1" s="1"/>
  <c r="O1228" i="1" a="1"/>
  <c r="O1228" i="1" s="1"/>
  <c r="M1228" i="1" a="1"/>
  <c r="M1228" i="1" s="1"/>
  <c r="N1228" i="1" s="1" a="1"/>
  <c r="N1228" i="1" s="1"/>
  <c r="I1228" i="1" a="1"/>
  <c r="I1228" i="1" s="1"/>
  <c r="I1227" i="1" a="1"/>
  <c r="I1227" i="1" s="1"/>
  <c r="M1227" i="1" s="1" a="1"/>
  <c r="M1227" i="1" s="1"/>
  <c r="M1226" i="1" a="1"/>
  <c r="M1226" i="1" s="1"/>
  <c r="I1226" i="1" a="1"/>
  <c r="I1226" i="1" s="1"/>
  <c r="M1225" i="1" a="1"/>
  <c r="M1225" i="1" s="1"/>
  <c r="I1225" i="1" a="1"/>
  <c r="I1225" i="1" s="1"/>
  <c r="I1224" i="1" a="1"/>
  <c r="I1224" i="1" s="1"/>
  <c r="M1224" i="1" s="1" a="1"/>
  <c r="M1224" i="1" s="1"/>
  <c r="M1223" i="1" a="1"/>
  <c r="M1223" i="1" s="1"/>
  <c r="O1223" i="1" s="1" a="1"/>
  <c r="O1223" i="1" s="1"/>
  <c r="I1223" i="1" a="1"/>
  <c r="I1223" i="1" s="1"/>
  <c r="M1222" i="1"/>
  <c r="I1222" i="1" a="1"/>
  <c r="I1222" i="1" s="1"/>
  <c r="M1222" i="1" s="1" a="1"/>
  <c r="O1221" i="1" a="1"/>
  <c r="O1221" i="1" s="1"/>
  <c r="I1221" i="1" a="1"/>
  <c r="I1221" i="1" s="1"/>
  <c r="M1221" i="1" s="1" a="1"/>
  <c r="M1221" i="1" s="1"/>
  <c r="N1221" i="1" s="1" a="1"/>
  <c r="N1221" i="1" s="1"/>
  <c r="I1220" i="1" a="1"/>
  <c r="I1220" i="1" s="1"/>
  <c r="M1220" i="1" s="1" a="1"/>
  <c r="M1220" i="1" s="1"/>
  <c r="O1220" i="1" s="1" a="1"/>
  <c r="O1220" i="1" s="1"/>
  <c r="M1219" i="1" a="1"/>
  <c r="M1219" i="1" s="1"/>
  <c r="I1219" i="1" a="1"/>
  <c r="I1219" i="1" s="1"/>
  <c r="I1218" i="1" a="1"/>
  <c r="I1218" i="1" s="1"/>
  <c r="M1218" i="1" s="1" a="1"/>
  <c r="M1218" i="1" s="1"/>
  <c r="M1217" i="1" a="1"/>
  <c r="M1217" i="1" s="1"/>
  <c r="N1217" i="1" s="1" a="1"/>
  <c r="N1217" i="1" s="1"/>
  <c r="I1217" i="1" a="1"/>
  <c r="I1217" i="1" s="1"/>
  <c r="O1216" i="1" a="1"/>
  <c r="O1216" i="1" s="1"/>
  <c r="N1216" i="1" a="1"/>
  <c r="N1216" i="1" s="1"/>
  <c r="M1216" i="1" a="1"/>
  <c r="M1216" i="1" s="1"/>
  <c r="I1216" i="1" a="1"/>
  <c r="I1216" i="1" s="1"/>
  <c r="I1215" i="1" a="1"/>
  <c r="I1215" i="1" s="1"/>
  <c r="M1215" i="1" s="1" a="1"/>
  <c r="M1215" i="1" s="1"/>
  <c r="M1214" i="1" a="1"/>
  <c r="M1214" i="1" s="1"/>
  <c r="I1214" i="1" a="1"/>
  <c r="I1214" i="1" s="1"/>
  <c r="M1213" i="1" a="1"/>
  <c r="M1213" i="1" s="1"/>
  <c r="I1213" i="1" a="1"/>
  <c r="I1213" i="1" s="1"/>
  <c r="O1212" i="1" a="1"/>
  <c r="O1212" i="1" s="1"/>
  <c r="M1212" i="1" a="1"/>
  <c r="M1212" i="1" s="1"/>
  <c r="N1212" i="1" s="1" a="1"/>
  <c r="N1212" i="1" s="1"/>
  <c r="I1212" i="1" a="1"/>
  <c r="I1212" i="1" s="1"/>
  <c r="I1211" i="1" a="1"/>
  <c r="I1211" i="1" s="1"/>
  <c r="M1211" i="1" s="1" a="1"/>
  <c r="M1211" i="1" s="1"/>
  <c r="M1210" i="1" a="1"/>
  <c r="M1210" i="1" s="1"/>
  <c r="I1210" i="1" a="1"/>
  <c r="I1210" i="1" s="1"/>
  <c r="M1209" i="1" a="1"/>
  <c r="M1209" i="1" s="1"/>
  <c r="N1209" i="1" s="1" a="1"/>
  <c r="N1209" i="1" s="1"/>
  <c r="I1209" i="1" a="1"/>
  <c r="I1209" i="1" s="1"/>
  <c r="I1208" i="1" a="1"/>
  <c r="I1208" i="1" s="1"/>
  <c r="M1208" i="1" s="1" a="1"/>
  <c r="M1208" i="1" s="1"/>
  <c r="I1207" i="1" a="1"/>
  <c r="I1207" i="1" s="1"/>
  <c r="M1207" i="1" s="1" a="1"/>
  <c r="M1207" i="1" s="1"/>
  <c r="I1206" i="1" a="1"/>
  <c r="I1206" i="1" s="1"/>
  <c r="M1206" i="1" s="1" a="1"/>
  <c r="M1206" i="1" s="1"/>
  <c r="O1205" i="1" a="1"/>
  <c r="O1205" i="1"/>
  <c r="I1205" i="1" a="1"/>
  <c r="I1205" i="1" s="1"/>
  <c r="M1205" i="1" s="1" a="1"/>
  <c r="M1205" i="1" s="1"/>
  <c r="N1205" i="1" s="1" a="1"/>
  <c r="N1205" i="1" s="1"/>
  <c r="N1204" i="1" a="1"/>
  <c r="N1204" i="1" s="1"/>
  <c r="I1204" i="1" a="1"/>
  <c r="I1204" i="1" s="1"/>
  <c r="M1204" i="1" s="1" a="1"/>
  <c r="M1204" i="1" s="1"/>
  <c r="O1204" i="1" s="1" a="1"/>
  <c r="O1204" i="1" s="1"/>
  <c r="M1203" i="1" a="1"/>
  <c r="M1203" i="1" s="1"/>
  <c r="I1203" i="1" a="1"/>
  <c r="I1203" i="1" s="1"/>
  <c r="M1202" i="1"/>
  <c r="I1202" i="1" a="1"/>
  <c r="I1202" i="1" s="1"/>
  <c r="M1202" i="1" s="1" a="1"/>
  <c r="M1201" i="1" a="1"/>
  <c r="M1201" i="1" s="1"/>
  <c r="N1201" i="1" s="1" a="1"/>
  <c r="N1201" i="1" s="1"/>
  <c r="I1201" i="1" a="1"/>
  <c r="I1201" i="1" s="1"/>
  <c r="I1200" i="1" a="1"/>
  <c r="I1200" i="1" s="1"/>
  <c r="M1200" i="1" s="1" a="1"/>
  <c r="M1200" i="1" s="1"/>
  <c r="M1199" i="1" a="1"/>
  <c r="M1199" i="1" s="1"/>
  <c r="I1199" i="1" a="1"/>
  <c r="I1199" i="1" s="1"/>
  <c r="O1198" i="1" a="1"/>
  <c r="O1198" i="1" s="1"/>
  <c r="M1198" i="1" a="1"/>
  <c r="M1198" i="1"/>
  <c r="N1198" i="1" s="1" a="1"/>
  <c r="N1198" i="1" s="1"/>
  <c r="I1198" i="1" a="1"/>
  <c r="I1198" i="1" s="1"/>
  <c r="M1197" i="1" a="1"/>
  <c r="M1197" i="1" s="1"/>
  <c r="O1197" i="1" s="1" a="1"/>
  <c r="O1197" i="1" s="1"/>
  <c r="I1197" i="1" a="1"/>
  <c r="I1197" i="1" s="1"/>
  <c r="O1196" i="1" a="1"/>
  <c r="O1196" i="1" s="1"/>
  <c r="M1196" i="1" a="1"/>
  <c r="M1196" i="1" s="1"/>
  <c r="N1196" i="1" s="1" a="1"/>
  <c r="N1196" i="1" s="1"/>
  <c r="I1196" i="1" a="1"/>
  <c r="I1196" i="1" s="1"/>
  <c r="M1195" i="1" a="1"/>
  <c r="M1195" i="1"/>
  <c r="I1195" i="1" a="1"/>
  <c r="I1195" i="1" s="1"/>
  <c r="O1194" i="1" a="1"/>
  <c r="O1194" i="1" s="1"/>
  <c r="M1194" i="1" a="1"/>
  <c r="M1194" i="1"/>
  <c r="N1194" i="1" s="1" a="1"/>
  <c r="N1194" i="1" s="1"/>
  <c r="I1194" i="1" a="1"/>
  <c r="I1194" i="1" s="1"/>
  <c r="M1193" i="1" a="1"/>
  <c r="M1193" i="1" s="1"/>
  <c r="N1193" i="1" s="1" a="1"/>
  <c r="N1193" i="1" s="1"/>
  <c r="I1193" i="1" a="1"/>
  <c r="I1193" i="1" s="1"/>
  <c r="M1192" i="1" a="1"/>
  <c r="M1192" i="1" s="1"/>
  <c r="N1192" i="1" s="1" a="1"/>
  <c r="N1192" i="1" s="1"/>
  <c r="I1192" i="1" a="1"/>
  <c r="I1192" i="1" s="1"/>
  <c r="M1191" i="1" a="1"/>
  <c r="M1191" i="1" s="1"/>
  <c r="I1191" i="1" a="1"/>
  <c r="I1191" i="1" s="1"/>
  <c r="I1190" i="1" a="1"/>
  <c r="I1190" i="1" s="1"/>
  <c r="M1190" i="1" s="1" a="1"/>
  <c r="M1190" i="1" s="1"/>
  <c r="I1189" i="1" a="1"/>
  <c r="I1189" i="1" s="1"/>
  <c r="M1189" i="1" s="1" a="1"/>
  <c r="M1189" i="1" s="1"/>
  <c r="M1188" i="1" a="1"/>
  <c r="M1188" i="1" s="1"/>
  <c r="I1188" i="1" a="1"/>
  <c r="I1188" i="1" s="1"/>
  <c r="I1187" i="1" a="1"/>
  <c r="I1187" i="1"/>
  <c r="M1187" i="1" s="1" a="1"/>
  <c r="M1187" i="1" s="1"/>
  <c r="O1186" i="1" a="1"/>
  <c r="O1186" i="1" s="1"/>
  <c r="M1186" i="1" a="1"/>
  <c r="M1186" i="1" s="1"/>
  <c r="N1186" i="1" s="1" a="1"/>
  <c r="N1186" i="1" s="1"/>
  <c r="I1186" i="1" a="1"/>
  <c r="I1186" i="1" s="1"/>
  <c r="M1185" i="1" a="1"/>
  <c r="M1185" i="1" s="1"/>
  <c r="I1185" i="1" a="1"/>
  <c r="I1185" i="1"/>
  <c r="M1184" i="1"/>
  <c r="O1184" i="1" s="1" a="1"/>
  <c r="O1184" i="1" s="1"/>
  <c r="I1184" i="1" a="1"/>
  <c r="I1184" i="1" s="1"/>
  <c r="M1184" i="1" s="1" a="1"/>
  <c r="M1183" i="1" a="1"/>
  <c r="M1183" i="1" s="1"/>
  <c r="N1183" i="1" s="1" a="1"/>
  <c r="N1183" i="1" s="1"/>
  <c r="I1183" i="1" a="1"/>
  <c r="I1183" i="1"/>
  <c r="M1182" i="1" a="1"/>
  <c r="M1182" i="1" s="1"/>
  <c r="I1182" i="1" a="1"/>
  <c r="I1182" i="1"/>
  <c r="O1181" i="1" a="1"/>
  <c r="O1181" i="1" s="1"/>
  <c r="M1181" i="1"/>
  <c r="N1181" i="1" s="1" a="1"/>
  <c r="N1181" i="1" s="1"/>
  <c r="I1181" i="1" a="1"/>
  <c r="I1181" i="1" s="1"/>
  <c r="M1181" i="1" s="1" a="1"/>
  <c r="I1180" i="1" a="1"/>
  <c r="I1180" i="1"/>
  <c r="M1180" i="1" s="1" a="1"/>
  <c r="M1180" i="1" s="1"/>
  <c r="M1179" i="1"/>
  <c r="O1179" i="1" s="1" a="1"/>
  <c r="O1179" i="1" s="1"/>
  <c r="I1179" i="1" a="1"/>
  <c r="I1179" i="1"/>
  <c r="M1179" i="1" s="1" a="1"/>
  <c r="M1178" i="1" a="1"/>
  <c r="M1178" i="1" s="1"/>
  <c r="N1178" i="1" s="1" a="1"/>
  <c r="N1178" i="1" s="1"/>
  <c r="I1178" i="1" a="1"/>
  <c r="I1178" i="1" s="1"/>
  <c r="M1177" i="1" a="1"/>
  <c r="M1177" i="1" s="1"/>
  <c r="I1177" i="1" a="1"/>
  <c r="I1177" i="1"/>
  <c r="N1176" i="1" a="1"/>
  <c r="N1176" i="1" s="1"/>
  <c r="M1176" i="1"/>
  <c r="O1176" i="1" s="1" a="1"/>
  <c r="O1176" i="1" s="1"/>
  <c r="I1176" i="1" a="1"/>
  <c r="I1176" i="1" s="1"/>
  <c r="M1176" i="1" s="1" a="1"/>
  <c r="I1175" i="1" a="1"/>
  <c r="I1175" i="1" s="1"/>
  <c r="M1175" i="1" s="1" a="1"/>
  <c r="M1175" i="1" s="1"/>
  <c r="M1174" i="1" a="1"/>
  <c r="M1174" i="1" s="1"/>
  <c r="O1174" i="1" s="1" a="1"/>
  <c r="O1174" i="1" s="1"/>
  <c r="I1174" i="1" a="1"/>
  <c r="I1174" i="1"/>
  <c r="M1173" i="1" a="1"/>
  <c r="M1173" i="1" s="1"/>
  <c r="N1173" i="1" s="1" a="1"/>
  <c r="N1173" i="1" s="1"/>
  <c r="I1173" i="1" a="1"/>
  <c r="I1173" i="1" s="1"/>
  <c r="I1172" i="1" a="1"/>
  <c r="I1172" i="1"/>
  <c r="M1172" i="1" s="1" a="1"/>
  <c r="M1172" i="1" s="1"/>
  <c r="O1172" i="1" s="1" a="1"/>
  <c r="O1172" i="1" s="1"/>
  <c r="I1171" i="1" a="1"/>
  <c r="I1171" i="1" s="1"/>
  <c r="M1171" i="1" s="1" a="1"/>
  <c r="M1171" i="1" s="1"/>
  <c r="I1170" i="1" a="1"/>
  <c r="I1170" i="1"/>
  <c r="M1170" i="1" s="1" a="1"/>
  <c r="M1170" i="1" s="1"/>
  <c r="N1169" i="1" a="1"/>
  <c r="N1169" i="1" s="1"/>
  <c r="M1169" i="1"/>
  <c r="O1169" i="1" s="1" a="1"/>
  <c r="O1169" i="1" s="1"/>
  <c r="I1169" i="1" a="1"/>
  <c r="I1169" i="1"/>
  <c r="M1169" i="1" s="1" a="1"/>
  <c r="N1168" i="1" a="1"/>
  <c r="N1168" i="1" s="1"/>
  <c r="M1168" i="1"/>
  <c r="O1168" i="1" s="1" a="1"/>
  <c r="O1168" i="1" s="1"/>
  <c r="I1168" i="1" a="1"/>
  <c r="I1168" i="1" s="1"/>
  <c r="M1168" i="1" s="1" a="1"/>
  <c r="I1167" i="1" a="1"/>
  <c r="I1167" i="1" s="1"/>
  <c r="M1167" i="1" s="1" a="1"/>
  <c r="M1167" i="1" s="1"/>
  <c r="N1167" i="1" s="1" a="1"/>
  <c r="N1167" i="1" s="1"/>
  <c r="M1166" i="1" a="1"/>
  <c r="M1166" i="1" s="1"/>
  <c r="O1166" i="1" s="1" a="1"/>
  <c r="O1166" i="1" s="1"/>
  <c r="I1166" i="1" a="1"/>
  <c r="I1166" i="1"/>
  <c r="I1165" i="1" a="1"/>
  <c r="I1165" i="1" s="1"/>
  <c r="M1165" i="1" s="1" a="1"/>
  <c r="M1165" i="1" s="1"/>
  <c r="N1165" i="1" s="1" a="1"/>
  <c r="N1165" i="1" s="1"/>
  <c r="I1164" i="1" a="1"/>
  <c r="I1164" i="1"/>
  <c r="M1164" i="1" s="1" a="1"/>
  <c r="M1164" i="1" s="1"/>
  <c r="I1163" i="1" a="1"/>
  <c r="I1163" i="1" s="1"/>
  <c r="M1163" i="1" s="1" a="1"/>
  <c r="M1163" i="1" s="1"/>
  <c r="M1162" i="1" a="1"/>
  <c r="M1162" i="1" s="1"/>
  <c r="N1162" i="1" s="1" a="1"/>
  <c r="N1162" i="1" s="1"/>
  <c r="I1162" i="1" a="1"/>
  <c r="I1162" i="1"/>
  <c r="I1161" i="1" a="1"/>
  <c r="I1161" i="1"/>
  <c r="M1161" i="1" s="1" a="1"/>
  <c r="M1161" i="1" s="1"/>
  <c r="M1160" i="1"/>
  <c r="O1160" i="1" s="1" a="1"/>
  <c r="O1160" i="1" s="1"/>
  <c r="I1160" i="1" a="1"/>
  <c r="I1160" i="1" s="1"/>
  <c r="M1160" i="1" s="1" a="1"/>
  <c r="I1159" i="1" a="1"/>
  <c r="I1159" i="1" s="1"/>
  <c r="M1159" i="1" s="1" a="1"/>
  <c r="M1159" i="1" s="1"/>
  <c r="N1159" i="1" s="1" a="1"/>
  <c r="N1159" i="1" s="1"/>
  <c r="M1158" i="1" a="1"/>
  <c r="M1158" i="1" s="1"/>
  <c r="I1158" i="1" a="1"/>
  <c r="I1158" i="1"/>
  <c r="I1157" i="1" a="1"/>
  <c r="I1157" i="1" s="1"/>
  <c r="M1157" i="1" s="1" a="1"/>
  <c r="M1157" i="1" s="1"/>
  <c r="I1156" i="1" a="1"/>
  <c r="I1156" i="1" s="1"/>
  <c r="M1156" i="1" s="1" a="1"/>
  <c r="M1156" i="1" s="1"/>
  <c r="M1155" i="1" a="1"/>
  <c r="M1155" i="1" s="1"/>
  <c r="I1155" i="1" a="1"/>
  <c r="I1155" i="1" s="1"/>
  <c r="I1154" i="1" a="1"/>
  <c r="I1154" i="1" s="1"/>
  <c r="M1154" i="1" s="1" a="1"/>
  <c r="M1154" i="1" s="1"/>
  <c r="M1153" i="1" a="1"/>
  <c r="M1153" i="1" s="1"/>
  <c r="I1153" i="1" a="1"/>
  <c r="I1153" i="1" s="1"/>
  <c r="M1152" i="1" a="1"/>
  <c r="M1152" i="1" s="1"/>
  <c r="I1152" i="1" a="1"/>
  <c r="I1152" i="1" s="1"/>
  <c r="M1151" i="1" a="1"/>
  <c r="M1151" i="1" s="1"/>
  <c r="I1151" i="1" a="1"/>
  <c r="I1151" i="1" s="1"/>
  <c r="I1150" i="1" a="1"/>
  <c r="I1150" i="1" s="1"/>
  <c r="M1150" i="1" s="1" a="1"/>
  <c r="M1150" i="1" s="1"/>
  <c r="I1149" i="1" a="1"/>
  <c r="I1149" i="1" s="1"/>
  <c r="M1149" i="1" s="1" a="1"/>
  <c r="M1149" i="1" s="1"/>
  <c r="I1148" i="1" a="1"/>
  <c r="I1148" i="1" s="1"/>
  <c r="M1148" i="1" s="1" a="1"/>
  <c r="M1148" i="1" s="1"/>
  <c r="M1147" i="1" a="1"/>
  <c r="M1147" i="1" s="1"/>
  <c r="I1147" i="1" a="1"/>
  <c r="I1147" i="1" s="1"/>
  <c r="I1146" i="1" a="1"/>
  <c r="I1146" i="1" s="1"/>
  <c r="M1146" i="1" s="1" a="1"/>
  <c r="M1146" i="1" s="1"/>
  <c r="M1145" i="1" a="1"/>
  <c r="M1145" i="1" s="1"/>
  <c r="I1145" i="1" a="1"/>
  <c r="I1145" i="1" s="1"/>
  <c r="M1144" i="1" a="1"/>
  <c r="M1144" i="1" s="1"/>
  <c r="I1144" i="1" a="1"/>
  <c r="I1144" i="1" s="1"/>
  <c r="M1143" i="1" a="1"/>
  <c r="M1143" i="1" s="1"/>
  <c r="I1143" i="1" a="1"/>
  <c r="I1143" i="1" s="1"/>
  <c r="I1142" i="1" a="1"/>
  <c r="I1142" i="1" s="1"/>
  <c r="M1142" i="1" s="1" a="1"/>
  <c r="M1142" i="1" s="1"/>
  <c r="I1141" i="1" a="1"/>
  <c r="I1141" i="1" s="1"/>
  <c r="M1141" i="1" s="1" a="1"/>
  <c r="M1141" i="1" s="1"/>
  <c r="I1140" i="1" a="1"/>
  <c r="I1140" i="1" s="1"/>
  <c r="M1140" i="1" s="1" a="1"/>
  <c r="M1140" i="1" s="1"/>
  <c r="M1139" i="1" a="1"/>
  <c r="M1139" i="1" s="1"/>
  <c r="I1139" i="1" a="1"/>
  <c r="I1139" i="1" s="1"/>
  <c r="M1138" i="1" a="1"/>
  <c r="M1138" i="1" s="1"/>
  <c r="I1138" i="1" a="1"/>
  <c r="I1138" i="1" s="1"/>
  <c r="I1137" i="1" a="1"/>
  <c r="I1137" i="1" s="1"/>
  <c r="M1137" i="1" s="1" a="1"/>
  <c r="M1137" i="1" s="1"/>
  <c r="I1136" i="1" a="1"/>
  <c r="I1136" i="1" s="1"/>
  <c r="M1136" i="1" s="1" a="1"/>
  <c r="M1136" i="1" s="1"/>
  <c r="I1135" i="1" a="1"/>
  <c r="I1135" i="1" s="1"/>
  <c r="M1135" i="1" s="1" a="1"/>
  <c r="M1135" i="1" s="1"/>
  <c r="I1134" i="1" a="1"/>
  <c r="I1134" i="1" s="1"/>
  <c r="M1134" i="1" s="1" a="1"/>
  <c r="M1134" i="1" s="1"/>
  <c r="M1133" i="1" a="1"/>
  <c r="M1133" i="1" s="1"/>
  <c r="I1133" i="1" a="1"/>
  <c r="I1133" i="1" s="1"/>
  <c r="I1132" i="1" a="1"/>
  <c r="I1132" i="1" s="1"/>
  <c r="M1132" i="1" s="1" a="1"/>
  <c r="M1132" i="1" s="1"/>
  <c r="M1131" i="1" a="1"/>
  <c r="M1131" i="1" s="1"/>
  <c r="I1131" i="1" a="1"/>
  <c r="I1131" i="1" s="1"/>
  <c r="I1130" i="1" a="1"/>
  <c r="I1130" i="1" s="1"/>
  <c r="M1130" i="1" s="1" a="1"/>
  <c r="M1130" i="1" s="1"/>
  <c r="M1129" i="1"/>
  <c r="I1129" i="1" a="1"/>
  <c r="I1129" i="1" s="1"/>
  <c r="M1129" i="1" s="1" a="1"/>
  <c r="M1128" i="1" a="1"/>
  <c r="M1128" i="1" s="1"/>
  <c r="I1128" i="1" a="1"/>
  <c r="I1128" i="1" s="1"/>
  <c r="I1127" i="1" a="1"/>
  <c r="I1127" i="1" s="1"/>
  <c r="M1127" i="1" s="1" a="1"/>
  <c r="M1127" i="1" s="1"/>
  <c r="M1126" i="1" a="1"/>
  <c r="M1126" i="1" s="1"/>
  <c r="I1126" i="1" a="1"/>
  <c r="I1126" i="1" s="1"/>
  <c r="I1125" i="1" a="1"/>
  <c r="I1125" i="1" s="1"/>
  <c r="M1125" i="1" s="1" a="1"/>
  <c r="M1125" i="1" s="1"/>
  <c r="I1124" i="1" a="1"/>
  <c r="I1124" i="1" s="1"/>
  <c r="M1124" i="1" s="1" a="1"/>
  <c r="M1124" i="1" s="1"/>
  <c r="M1123" i="1" a="1"/>
  <c r="M1123" i="1" s="1"/>
  <c r="N1123" i="1" s="1" a="1"/>
  <c r="N1123" i="1" s="1"/>
  <c r="I1123" i="1" a="1"/>
  <c r="I1123" i="1" s="1"/>
  <c r="I1122" i="1" a="1"/>
  <c r="I1122" i="1" s="1"/>
  <c r="M1122" i="1" s="1" a="1"/>
  <c r="M1122" i="1" s="1"/>
  <c r="M1121" i="1" a="1"/>
  <c r="M1121" i="1" s="1"/>
  <c r="I1121" i="1" a="1"/>
  <c r="I1121" i="1" s="1"/>
  <c r="M1120" i="1" a="1"/>
  <c r="M1120" i="1" s="1"/>
  <c r="I1120" i="1" a="1"/>
  <c r="I1120" i="1" s="1"/>
  <c r="M1119" i="1"/>
  <c r="I1119" i="1" a="1"/>
  <c r="I1119" i="1" s="1"/>
  <c r="M1119" i="1" s="1" a="1"/>
  <c r="I1118" i="1" a="1"/>
  <c r="I1118" i="1" s="1"/>
  <c r="M1118" i="1" s="1" a="1"/>
  <c r="M1118" i="1" s="1"/>
  <c r="O1117" i="1" a="1"/>
  <c r="O1117" i="1" s="1"/>
  <c r="N1117" i="1"/>
  <c r="I1117" i="1" a="1"/>
  <c r="I1117" i="1" s="1"/>
  <c r="M1117" i="1" s="1" a="1"/>
  <c r="M1117" i="1" s="1"/>
  <c r="N1117" i="1" s="1" a="1"/>
  <c r="M1116" i="1" a="1"/>
  <c r="M1116" i="1" s="1"/>
  <c r="I1116" i="1" a="1"/>
  <c r="I1116" i="1" s="1"/>
  <c r="M1115" i="1"/>
  <c r="O1115" i="1" s="1" a="1"/>
  <c r="O1115" i="1" s="1"/>
  <c r="I1115" i="1" a="1"/>
  <c r="I1115" i="1" s="1"/>
  <c r="M1115" i="1" s="1" a="1"/>
  <c r="M1114" i="1" a="1"/>
  <c r="M1114" i="1" s="1"/>
  <c r="O1114" i="1" s="1" a="1"/>
  <c r="O1114" i="1" s="1"/>
  <c r="I1114" i="1" a="1"/>
  <c r="I1114" i="1" s="1"/>
  <c r="M1113" i="1" a="1"/>
  <c r="M1113" i="1"/>
  <c r="I1113" i="1" a="1"/>
  <c r="I1113" i="1" s="1"/>
  <c r="I1112" i="1" a="1"/>
  <c r="I1112" i="1" s="1"/>
  <c r="M1112" i="1" s="1" a="1"/>
  <c r="M1112" i="1" s="1"/>
  <c r="O1112" i="1" s="1" a="1"/>
  <c r="O1112" i="1" s="1"/>
  <c r="M1111" i="1"/>
  <c r="I1111" i="1" a="1"/>
  <c r="I1111" i="1" s="1"/>
  <c r="M1111" i="1" s="1" a="1"/>
  <c r="O1110" i="1" a="1"/>
  <c r="O1110" i="1" s="1"/>
  <c r="I1110" i="1" a="1"/>
  <c r="I1110" i="1" s="1"/>
  <c r="M1110" i="1" s="1" a="1"/>
  <c r="M1110" i="1" s="1"/>
  <c r="N1110" i="1" s="1" a="1"/>
  <c r="N1110" i="1" s="1"/>
  <c r="I1109" i="1" a="1"/>
  <c r="I1109" i="1" s="1"/>
  <c r="M1109" i="1" s="1" a="1"/>
  <c r="M1109" i="1" s="1"/>
  <c r="I1108" i="1" a="1"/>
  <c r="I1108" i="1" s="1"/>
  <c r="M1108" i="1" s="1" a="1"/>
  <c r="M1108" i="1" s="1"/>
  <c r="O1108" i="1" s="1" a="1"/>
  <c r="O1108" i="1" s="1"/>
  <c r="I1107" i="1" a="1"/>
  <c r="I1107" i="1" s="1"/>
  <c r="M1107" i="1" s="1" a="1"/>
  <c r="M1107" i="1" s="1"/>
  <c r="O1106" i="1" a="1"/>
  <c r="O1106" i="1" s="1"/>
  <c r="M1106" i="1" a="1"/>
  <c r="M1106" i="1" s="1"/>
  <c r="N1106" i="1" s="1" a="1"/>
  <c r="N1106" i="1" s="1"/>
  <c r="I1106" i="1" a="1"/>
  <c r="I1106" i="1" s="1"/>
  <c r="M1105" i="1" a="1"/>
  <c r="M1105" i="1"/>
  <c r="I1105" i="1" a="1"/>
  <c r="I1105" i="1" s="1"/>
  <c r="N1104" i="1" a="1"/>
  <c r="N1104" i="1" s="1"/>
  <c r="M1104" i="1"/>
  <c r="O1104" i="1" s="1" a="1"/>
  <c r="O1104" i="1" s="1"/>
  <c r="I1104" i="1" a="1"/>
  <c r="I1104" i="1" s="1"/>
  <c r="M1104" i="1" s="1" a="1"/>
  <c r="I1103" i="1" a="1"/>
  <c r="I1103" i="1" s="1"/>
  <c r="M1103" i="1" s="1" a="1"/>
  <c r="M1103" i="1" s="1"/>
  <c r="O1102" i="1" a="1"/>
  <c r="O1102" i="1" s="1"/>
  <c r="M1102" i="1" a="1"/>
  <c r="M1102" i="1" s="1"/>
  <c r="N1102" i="1" s="1" a="1"/>
  <c r="N1102" i="1" s="1"/>
  <c r="I1102" i="1" a="1"/>
  <c r="I1102" i="1" s="1"/>
  <c r="O1101" i="1" a="1"/>
  <c r="O1101" i="1" s="1"/>
  <c r="I1101" i="1" a="1"/>
  <c r="I1101" i="1" s="1"/>
  <c r="M1101" i="1" s="1" a="1"/>
  <c r="M1101" i="1" s="1"/>
  <c r="N1101" i="1" s="1" a="1"/>
  <c r="N1101" i="1" s="1"/>
  <c r="M1100" i="1" a="1"/>
  <c r="M1100" i="1" s="1"/>
  <c r="I1100" i="1" a="1"/>
  <c r="I1100" i="1" s="1"/>
  <c r="I1099" i="1" a="1"/>
  <c r="I1099" i="1" s="1"/>
  <c r="M1099" i="1" s="1" a="1"/>
  <c r="M1099" i="1" s="1"/>
  <c r="N1098" i="1" a="1"/>
  <c r="N1098" i="1" s="1"/>
  <c r="I1098" i="1" a="1"/>
  <c r="I1098" i="1" s="1"/>
  <c r="M1098" i="1" s="1" a="1"/>
  <c r="M1098" i="1" s="1"/>
  <c r="O1098" i="1" s="1" a="1"/>
  <c r="O1098" i="1" s="1"/>
  <c r="M1097" i="1" a="1"/>
  <c r="M1097" i="1" s="1"/>
  <c r="I1097" i="1" a="1"/>
  <c r="I1097" i="1" s="1"/>
  <c r="M1096" i="1" a="1"/>
  <c r="M1096" i="1"/>
  <c r="N1096" i="1" s="1" a="1"/>
  <c r="N1096" i="1" s="1"/>
  <c r="I1096" i="1" a="1"/>
  <c r="I1096" i="1" s="1"/>
  <c r="I1095" i="1" a="1"/>
  <c r="I1095" i="1" s="1"/>
  <c r="M1095" i="1" s="1" a="1"/>
  <c r="M1095" i="1" s="1"/>
  <c r="M1094" i="1" a="1"/>
  <c r="M1094" i="1" s="1"/>
  <c r="I1094" i="1" a="1"/>
  <c r="I1094" i="1" s="1"/>
  <c r="O1093" i="1" a="1"/>
  <c r="O1093" i="1" s="1"/>
  <c r="N1093" i="1"/>
  <c r="M1093" i="1"/>
  <c r="N1093" i="1" s="1" a="1"/>
  <c r="I1093" i="1" a="1"/>
  <c r="I1093" i="1" s="1"/>
  <c r="M1093" i="1" s="1" a="1"/>
  <c r="M1092" i="1" a="1"/>
  <c r="M1092" i="1" s="1"/>
  <c r="I1092" i="1" a="1"/>
  <c r="I1092" i="1" s="1"/>
  <c r="N1091" i="1" a="1"/>
  <c r="N1091" i="1" s="1"/>
  <c r="I1091" i="1" a="1"/>
  <c r="I1091" i="1" s="1"/>
  <c r="M1091" i="1" s="1" a="1"/>
  <c r="M1091" i="1" s="1"/>
  <c r="O1091" i="1" s="1" a="1"/>
  <c r="O1091" i="1" s="1"/>
  <c r="M1090" i="1" a="1"/>
  <c r="M1090" i="1" s="1"/>
  <c r="O1090" i="1" s="1" a="1"/>
  <c r="O1090" i="1" s="1"/>
  <c r="I1090" i="1" a="1"/>
  <c r="I1090" i="1" s="1"/>
  <c r="M1089" i="1" a="1"/>
  <c r="M1089" i="1" s="1"/>
  <c r="I1089" i="1" a="1"/>
  <c r="I1089" i="1" s="1"/>
  <c r="M1088" i="1" a="1"/>
  <c r="M1088" i="1" s="1"/>
  <c r="I1088" i="1" a="1"/>
  <c r="I1088" i="1" s="1"/>
  <c r="M1087" i="1"/>
  <c r="I1087" i="1" a="1"/>
  <c r="I1087" i="1" s="1"/>
  <c r="M1087" i="1" s="1" a="1"/>
  <c r="O1086" i="1" a="1"/>
  <c r="O1086" i="1" s="1"/>
  <c r="N1086" i="1" a="1"/>
  <c r="N1086" i="1" s="1"/>
  <c r="I1086" i="1" a="1"/>
  <c r="I1086" i="1" s="1"/>
  <c r="M1086" i="1" s="1" a="1"/>
  <c r="M1086" i="1" s="1"/>
  <c r="O1085" i="1" a="1"/>
  <c r="O1085" i="1" s="1"/>
  <c r="N1085" i="1"/>
  <c r="I1085" i="1" a="1"/>
  <c r="I1085" i="1" s="1"/>
  <c r="M1085" i="1" s="1" a="1"/>
  <c r="M1085" i="1" s="1"/>
  <c r="N1085" i="1" s="1" a="1"/>
  <c r="O1084" i="1" a="1"/>
  <c r="O1084" i="1" s="1"/>
  <c r="M1084" i="1" a="1"/>
  <c r="M1084" i="1" s="1"/>
  <c r="N1084" i="1" s="1" a="1"/>
  <c r="N1084" i="1" s="1"/>
  <c r="I1084" i="1" a="1"/>
  <c r="I1084" i="1" s="1"/>
  <c r="M1083" i="1"/>
  <c r="I1083" i="1" a="1"/>
  <c r="I1083" i="1" s="1"/>
  <c r="M1083" i="1" s="1" a="1"/>
  <c r="M1082" i="1" a="1"/>
  <c r="M1082" i="1" s="1"/>
  <c r="O1082" i="1" s="1" a="1"/>
  <c r="O1082" i="1" s="1"/>
  <c r="I1082" i="1" a="1"/>
  <c r="I1082" i="1" s="1"/>
  <c r="M1081" i="1" a="1"/>
  <c r="M1081" i="1"/>
  <c r="I1081" i="1" a="1"/>
  <c r="I1081" i="1" s="1"/>
  <c r="M1080" i="1"/>
  <c r="O1080" i="1" s="1" a="1"/>
  <c r="O1080" i="1" s="1"/>
  <c r="I1080" i="1" a="1"/>
  <c r="I1080" i="1" s="1"/>
  <c r="M1080" i="1" s="1" a="1"/>
  <c r="M1079" i="1"/>
  <c r="I1079" i="1" a="1"/>
  <c r="I1079" i="1" s="1"/>
  <c r="M1079" i="1" s="1" a="1"/>
  <c r="M1078" i="1" a="1"/>
  <c r="M1078" i="1" s="1"/>
  <c r="I1078" i="1" a="1"/>
  <c r="I1078" i="1" s="1"/>
  <c r="I1077" i="1" a="1"/>
  <c r="I1077" i="1" s="1"/>
  <c r="M1077" i="1" s="1" a="1"/>
  <c r="M1077" i="1" s="1"/>
  <c r="N1076" i="1" a="1"/>
  <c r="N1076" i="1" s="1"/>
  <c r="I1076" i="1" a="1"/>
  <c r="I1076" i="1" s="1"/>
  <c r="M1076" i="1" s="1" a="1"/>
  <c r="M1076" i="1" s="1"/>
  <c r="O1076" i="1" s="1" a="1"/>
  <c r="O1076" i="1" s="1"/>
  <c r="M1075" i="1"/>
  <c r="I1075" i="1" a="1"/>
  <c r="I1075" i="1" s="1"/>
  <c r="M1075" i="1" s="1" a="1"/>
  <c r="M1074" i="1"/>
  <c r="I1074" i="1" a="1"/>
  <c r="I1074" i="1" s="1"/>
  <c r="M1074" i="1" s="1" a="1"/>
  <c r="M1073" i="1" a="1"/>
  <c r="M1073" i="1" s="1"/>
  <c r="I1073" i="1" a="1"/>
  <c r="I1073" i="1" s="1"/>
  <c r="I1072" i="1" a="1"/>
  <c r="I1072" i="1" s="1"/>
  <c r="M1072" i="1" s="1" a="1"/>
  <c r="M1072" i="1" s="1"/>
  <c r="M1071" i="1" a="1"/>
  <c r="M1071" i="1" s="1"/>
  <c r="I1071" i="1" a="1"/>
  <c r="I1071" i="1" s="1"/>
  <c r="M1070" i="1" a="1"/>
  <c r="M1070" i="1"/>
  <c r="O1070" i="1" s="1" a="1"/>
  <c r="O1070" i="1" s="1"/>
  <c r="I1070" i="1" a="1"/>
  <c r="I1070" i="1" s="1"/>
  <c r="N1069" i="1" a="1"/>
  <c r="N1069" i="1" s="1"/>
  <c r="I1069" i="1" a="1"/>
  <c r="I1069" i="1" s="1"/>
  <c r="M1069" i="1" s="1" a="1"/>
  <c r="M1069" i="1" s="1"/>
  <c r="O1069" i="1" s="1" a="1"/>
  <c r="O1069" i="1" s="1"/>
  <c r="M1068" i="1" a="1"/>
  <c r="M1068" i="1" s="1"/>
  <c r="I1068" i="1" a="1"/>
  <c r="I1068" i="1" s="1"/>
  <c r="N1067" i="1" a="1"/>
  <c r="N1067" i="1" s="1"/>
  <c r="M1067" i="1" a="1"/>
  <c r="M1067" i="1" s="1"/>
  <c r="O1067" i="1" s="1" a="1"/>
  <c r="O1067" i="1" s="1"/>
  <c r="I1067" i="1" a="1"/>
  <c r="I1067" i="1" s="1"/>
  <c r="M1066" i="1"/>
  <c r="I1066" i="1" a="1"/>
  <c r="I1066" i="1" s="1"/>
  <c r="M1066" i="1" s="1" a="1"/>
  <c r="N1065" i="1" a="1"/>
  <c r="N1065" i="1" s="1"/>
  <c r="M1065" i="1" a="1"/>
  <c r="M1065" i="1" s="1"/>
  <c r="O1065" i="1" s="1" a="1"/>
  <c r="O1065" i="1" s="1"/>
  <c r="I1065" i="1" a="1"/>
  <c r="I1065" i="1" s="1"/>
  <c r="M1064" i="1"/>
  <c r="I1064" i="1" a="1"/>
  <c r="I1064" i="1" s="1"/>
  <c r="M1064" i="1" s="1" a="1"/>
  <c r="M1063" i="1" a="1"/>
  <c r="M1063" i="1" s="1"/>
  <c r="I1063" i="1" a="1"/>
  <c r="I1063" i="1" s="1"/>
  <c r="M1062" i="1" a="1"/>
  <c r="M1062" i="1"/>
  <c r="O1062" i="1" s="1" a="1"/>
  <c r="O1062" i="1" s="1"/>
  <c r="I1062" i="1" a="1"/>
  <c r="I1062" i="1" s="1"/>
  <c r="O1061" i="1" a="1"/>
  <c r="O1061" i="1" s="1"/>
  <c r="N1061" i="1" a="1"/>
  <c r="N1061" i="1" s="1"/>
  <c r="I1061" i="1" a="1"/>
  <c r="I1061" i="1" s="1"/>
  <c r="M1061" i="1" s="1" a="1"/>
  <c r="M1061" i="1" s="1"/>
  <c r="M1060" i="1" a="1"/>
  <c r="M1060" i="1" s="1"/>
  <c r="I1060" i="1" a="1"/>
  <c r="I1060" i="1" s="1"/>
  <c r="O1059" i="1" a="1"/>
  <c r="O1059" i="1" s="1"/>
  <c r="N1059" i="1" a="1"/>
  <c r="N1059" i="1" s="1"/>
  <c r="M1059" i="1" a="1"/>
  <c r="M1059" i="1"/>
  <c r="I1059" i="1" a="1"/>
  <c r="I1059" i="1" s="1"/>
  <c r="I1058" i="1" a="1"/>
  <c r="I1058" i="1" s="1"/>
  <c r="M1058" i="1" s="1" a="1"/>
  <c r="M1058" i="1" s="1"/>
  <c r="I1057" i="1" a="1"/>
  <c r="I1057" i="1" s="1"/>
  <c r="M1057" i="1" s="1" a="1"/>
  <c r="M1057" i="1" s="1"/>
  <c r="O1057" i="1" s="1" a="1"/>
  <c r="O1057" i="1" s="1"/>
  <c r="N1056" i="1"/>
  <c r="M1056" i="1"/>
  <c r="N1056" i="1" s="1" a="1"/>
  <c r="I1056" i="1" a="1"/>
  <c r="I1056" i="1" s="1"/>
  <c r="M1056" i="1" s="1" a="1"/>
  <c r="I1055" i="1" a="1"/>
  <c r="I1055" i="1" s="1"/>
  <c r="M1055" i="1" s="1" a="1"/>
  <c r="M1055" i="1" s="1"/>
  <c r="N1054" i="1" a="1"/>
  <c r="N1054" i="1" s="1"/>
  <c r="M1054" i="1" a="1"/>
  <c r="M1054" i="1"/>
  <c r="O1054" i="1" s="1" a="1"/>
  <c r="O1054" i="1" s="1"/>
  <c r="I1054" i="1" a="1"/>
  <c r="I1054" i="1" s="1"/>
  <c r="O1053" i="1" a="1"/>
  <c r="O1053" i="1" s="1"/>
  <c r="N1053" i="1" a="1"/>
  <c r="N1053" i="1"/>
  <c r="I1053" i="1" a="1"/>
  <c r="I1053" i="1" s="1"/>
  <c r="M1053" i="1" s="1" a="1"/>
  <c r="M1053" i="1" s="1"/>
  <c r="M1052" i="1" a="1"/>
  <c r="M1052" i="1" s="1"/>
  <c r="I1052" i="1" a="1"/>
  <c r="I1052" i="1" s="1"/>
  <c r="O1051" i="1" a="1"/>
  <c r="O1051" i="1" s="1"/>
  <c r="M1051" i="1" a="1"/>
  <c r="M1051" i="1" s="1"/>
  <c r="N1051" i="1" s="1" a="1"/>
  <c r="N1051" i="1" s="1"/>
  <c r="I1051" i="1" a="1"/>
  <c r="I1051" i="1"/>
  <c r="N1050" i="1" a="1"/>
  <c r="N1050" i="1" s="1"/>
  <c r="M1050" i="1" a="1"/>
  <c r="M1050" i="1" s="1"/>
  <c r="O1050" i="1" s="1" a="1"/>
  <c r="O1050" i="1" s="1"/>
  <c r="I1050" i="1" a="1"/>
  <c r="I1050" i="1"/>
  <c r="O1049" i="1" a="1"/>
  <c r="O1049" i="1" s="1"/>
  <c r="M1049" i="1" a="1"/>
  <c r="M1049" i="1"/>
  <c r="N1049" i="1" s="1" a="1"/>
  <c r="N1049" i="1" s="1"/>
  <c r="I1049" i="1" a="1"/>
  <c r="I1049" i="1"/>
  <c r="M1048" i="1" a="1"/>
  <c r="M1048" i="1" s="1"/>
  <c r="N1048" i="1" s="1" a="1"/>
  <c r="N1048" i="1" s="1"/>
  <c r="I1048" i="1" a="1"/>
  <c r="I1048" i="1"/>
  <c r="O1047" i="1" a="1"/>
  <c r="O1047" i="1" s="1"/>
  <c r="M1047" i="1" a="1"/>
  <c r="M1047" i="1" s="1"/>
  <c r="N1047" i="1" s="1" a="1"/>
  <c r="N1047" i="1" s="1"/>
  <c r="I1047" i="1" a="1"/>
  <c r="I1047" i="1"/>
  <c r="M1046" i="1" a="1"/>
  <c r="M1046" i="1" s="1"/>
  <c r="O1046" i="1" s="1" a="1"/>
  <c r="O1046" i="1" s="1"/>
  <c r="I1046" i="1" a="1"/>
  <c r="I1046" i="1"/>
  <c r="O1045" i="1" a="1"/>
  <c r="O1045" i="1" s="1"/>
  <c r="M1045" i="1" a="1"/>
  <c r="M1045" i="1"/>
  <c r="N1045" i="1" s="1" a="1"/>
  <c r="N1045" i="1" s="1"/>
  <c r="I1045" i="1" a="1"/>
  <c r="I1045" i="1"/>
  <c r="O1044" i="1" a="1"/>
  <c r="O1044" i="1" s="1"/>
  <c r="M1044" i="1" a="1"/>
  <c r="M1044" i="1" s="1"/>
  <c r="N1044" i="1" s="1" a="1"/>
  <c r="N1044" i="1" s="1"/>
  <c r="I1044" i="1" a="1"/>
  <c r="I1044" i="1"/>
  <c r="I1043" i="1" a="1"/>
  <c r="I1043" i="1" s="1"/>
  <c r="M1043" i="1" s="1" a="1"/>
  <c r="M1043" i="1" s="1"/>
  <c r="M1042" i="1" a="1"/>
  <c r="M1042" i="1"/>
  <c r="I1042" i="1" a="1"/>
  <c r="I1042" i="1" s="1"/>
  <c r="M1041" i="1" a="1"/>
  <c r="M1041" i="1" s="1"/>
  <c r="N1041" i="1" s="1" a="1"/>
  <c r="N1041" i="1" s="1"/>
  <c r="I1041" i="1" a="1"/>
  <c r="I1041" i="1" s="1"/>
  <c r="N1040" i="1" a="1"/>
  <c r="N1040" i="1" s="1"/>
  <c r="M1040" i="1" a="1"/>
  <c r="M1040" i="1"/>
  <c r="O1040" i="1" s="1" a="1"/>
  <c r="O1040" i="1" s="1"/>
  <c r="I1040" i="1" a="1"/>
  <c r="I1040" i="1" s="1"/>
  <c r="M1039" i="1"/>
  <c r="N1039" i="1" s="1" a="1"/>
  <c r="N1039" i="1" s="1"/>
  <c r="I1039" i="1" a="1"/>
  <c r="I1039" i="1" s="1"/>
  <c r="M1039" i="1" s="1" a="1"/>
  <c r="M1038" i="1"/>
  <c r="I1038" i="1" a="1"/>
  <c r="I1038" i="1" s="1"/>
  <c r="M1038" i="1" s="1" a="1"/>
  <c r="I1037" i="1" a="1"/>
  <c r="I1037" i="1" s="1"/>
  <c r="M1037" i="1" s="1" a="1"/>
  <c r="M1037" i="1" s="1"/>
  <c r="I1036" i="1" a="1"/>
  <c r="I1036" i="1" s="1"/>
  <c r="M1036" i="1" s="1" a="1"/>
  <c r="M1036" i="1" s="1"/>
  <c r="O1035" i="1" a="1"/>
  <c r="O1035" i="1" s="1"/>
  <c r="I1035" i="1" a="1"/>
  <c r="I1035" i="1" s="1"/>
  <c r="M1035" i="1" s="1" a="1"/>
  <c r="M1035" i="1" s="1"/>
  <c r="N1035" i="1" s="1" a="1"/>
  <c r="N1035" i="1" s="1"/>
  <c r="M1034" i="1" a="1"/>
  <c r="M1034" i="1"/>
  <c r="N1034" i="1" s="1" a="1"/>
  <c r="N1034" i="1" s="1"/>
  <c r="I1034" i="1" a="1"/>
  <c r="I1034" i="1" s="1"/>
  <c r="M1033" i="1" a="1"/>
  <c r="M1033" i="1" s="1"/>
  <c r="I1033" i="1" a="1"/>
  <c r="I1033" i="1" s="1"/>
  <c r="O1032" i="1" a="1"/>
  <c r="O1032" i="1" s="1"/>
  <c r="N1032" i="1" a="1"/>
  <c r="N1032" i="1" s="1"/>
  <c r="M1032" i="1" a="1"/>
  <c r="M1032" i="1"/>
  <c r="I1032" i="1" a="1"/>
  <c r="I1032" i="1" s="1"/>
  <c r="O1031" i="1" a="1"/>
  <c r="O1031" i="1" s="1"/>
  <c r="M1031" i="1"/>
  <c r="N1031" i="1" s="1" a="1"/>
  <c r="N1031" i="1" s="1"/>
  <c r="I1031" i="1" a="1"/>
  <c r="I1031" i="1" s="1"/>
  <c r="M1031" i="1" s="1" a="1"/>
  <c r="M1030" i="1"/>
  <c r="O1030" i="1" s="1" a="1"/>
  <c r="O1030" i="1" s="1"/>
  <c r="I1030" i="1" a="1"/>
  <c r="I1030" i="1" s="1"/>
  <c r="M1030" i="1" s="1" a="1"/>
  <c r="M1029" i="1" a="1"/>
  <c r="M1029" i="1" s="1"/>
  <c r="I1029" i="1" a="1"/>
  <c r="I1029" i="1" s="1"/>
  <c r="I1028" i="1" a="1"/>
  <c r="I1028" i="1" s="1"/>
  <c r="M1028" i="1" s="1" a="1"/>
  <c r="M1028" i="1" s="1"/>
  <c r="O1027" i="1" a="1"/>
  <c r="O1027" i="1" s="1"/>
  <c r="M1027" i="1" a="1"/>
  <c r="M1027" i="1" s="1"/>
  <c r="N1027" i="1" s="1" a="1"/>
  <c r="N1027" i="1" s="1"/>
  <c r="I1027" i="1" a="1"/>
  <c r="I1027" i="1" s="1"/>
  <c r="I1026" i="1" a="1"/>
  <c r="I1026" i="1" s="1"/>
  <c r="M1026" i="1" s="1" a="1"/>
  <c r="M1026" i="1" s="1"/>
  <c r="M1025" i="1" a="1"/>
  <c r="M1025" i="1" s="1"/>
  <c r="I1025" i="1" a="1"/>
  <c r="I1025" i="1" s="1"/>
  <c r="M1024" i="1" a="1"/>
  <c r="M1024" i="1" s="1"/>
  <c r="N1024" i="1" s="1" a="1"/>
  <c r="N1024" i="1" s="1"/>
  <c r="I1024" i="1" a="1"/>
  <c r="I1024" i="1" s="1"/>
  <c r="I1023" i="1" a="1"/>
  <c r="I1023" i="1" s="1"/>
  <c r="M1023" i="1" s="1" a="1"/>
  <c r="M1023" i="1" s="1"/>
  <c r="I1022" i="1" a="1"/>
  <c r="I1022" i="1" s="1"/>
  <c r="M1022" i="1" s="1" a="1"/>
  <c r="M1022" i="1" s="1"/>
  <c r="I1021" i="1" a="1"/>
  <c r="I1021" i="1" s="1"/>
  <c r="M1021" i="1" s="1" a="1"/>
  <c r="M1021" i="1" s="1"/>
  <c r="M1020" i="1" a="1"/>
  <c r="M1020" i="1" s="1"/>
  <c r="I1020" i="1" a="1"/>
  <c r="I1020" i="1" s="1"/>
  <c r="N1019" i="1" a="1"/>
  <c r="N1019" i="1" s="1"/>
  <c r="M1019" i="1" a="1"/>
  <c r="M1019" i="1" s="1"/>
  <c r="I1019" i="1" a="1"/>
  <c r="I1019" i="1" s="1"/>
  <c r="I1018" i="1" a="1"/>
  <c r="I1018" i="1" s="1"/>
  <c r="M1018" i="1" s="1" a="1"/>
  <c r="M1018" i="1" s="1"/>
  <c r="M1017" i="1" a="1"/>
  <c r="M1017" i="1" s="1"/>
  <c r="I1017" i="1" a="1"/>
  <c r="I1017" i="1" s="1"/>
  <c r="M1016" i="1" a="1"/>
  <c r="M1016" i="1" s="1"/>
  <c r="N1016" i="1" s="1" a="1"/>
  <c r="N1016" i="1" s="1"/>
  <c r="I1016" i="1" a="1"/>
  <c r="I1016" i="1" s="1"/>
  <c r="I1015" i="1" a="1"/>
  <c r="I1015" i="1" s="1"/>
  <c r="M1015" i="1" s="1" a="1"/>
  <c r="M1015" i="1" s="1"/>
  <c r="I1014" i="1" a="1"/>
  <c r="I1014" i="1" s="1"/>
  <c r="M1014" i="1" s="1" a="1"/>
  <c r="M1014" i="1" s="1"/>
  <c r="I1013" i="1" a="1"/>
  <c r="I1013" i="1" s="1"/>
  <c r="M1013" i="1" s="1" a="1"/>
  <c r="M1013" i="1" s="1"/>
  <c r="M1012" i="1" a="1"/>
  <c r="M1012" i="1" s="1"/>
  <c r="I1012" i="1" a="1"/>
  <c r="I1012" i="1" s="1"/>
  <c r="N1011" i="1" a="1"/>
  <c r="N1011" i="1" s="1"/>
  <c r="M1011" i="1" a="1"/>
  <c r="M1011" i="1" s="1"/>
  <c r="I1011" i="1" a="1"/>
  <c r="I1011" i="1" s="1"/>
  <c r="I1010" i="1" a="1"/>
  <c r="I1010" i="1" s="1"/>
  <c r="M1010" i="1" s="1" a="1"/>
  <c r="M1010" i="1" s="1"/>
  <c r="M1009" i="1" a="1"/>
  <c r="M1009" i="1" s="1"/>
  <c r="I1009" i="1" a="1"/>
  <c r="I1009" i="1" s="1"/>
  <c r="I1008" i="1" a="1"/>
  <c r="I1008" i="1"/>
  <c r="M1008" i="1" s="1" a="1"/>
  <c r="M1008" i="1" s="1"/>
  <c r="N1008" i="1" s="1" a="1"/>
  <c r="N1008" i="1" s="1"/>
  <c r="I1007" i="1" a="1"/>
  <c r="I1007" i="1"/>
  <c r="M1007" i="1" s="1" a="1"/>
  <c r="M1007" i="1" s="1"/>
  <c r="I1006" i="1" a="1"/>
  <c r="I1006" i="1" s="1"/>
  <c r="M1006" i="1" s="1" a="1"/>
  <c r="M1006" i="1" s="1"/>
  <c r="I1005" i="1" a="1"/>
  <c r="I1005" i="1" s="1"/>
  <c r="M1005" i="1" s="1" a="1"/>
  <c r="M1005" i="1" s="1"/>
  <c r="I1004" i="1" a="1"/>
  <c r="I1004" i="1"/>
  <c r="M1004" i="1" s="1" a="1"/>
  <c r="M1004" i="1" s="1"/>
  <c r="I1003" i="1" a="1"/>
  <c r="I1003" i="1"/>
  <c r="M1003" i="1" s="1" a="1"/>
  <c r="M1003" i="1" s="1"/>
  <c r="I1002" i="1" a="1"/>
  <c r="I1002" i="1" s="1"/>
  <c r="M1002" i="1" s="1" a="1"/>
  <c r="M1002" i="1" s="1"/>
  <c r="I1001" i="1" a="1"/>
  <c r="I1001" i="1" s="1"/>
  <c r="M1001" i="1" s="1" a="1"/>
  <c r="M1001" i="1" s="1"/>
  <c r="M1000" i="1" a="1"/>
  <c r="M1000" i="1" s="1"/>
  <c r="I1000" i="1" a="1"/>
  <c r="I1000" i="1"/>
  <c r="I999" i="1" a="1"/>
  <c r="I999" i="1"/>
  <c r="M999" i="1" s="1" a="1"/>
  <c r="M999" i="1" s="1"/>
  <c r="M998" i="1" a="1"/>
  <c r="M998" i="1" s="1"/>
  <c r="I998" i="1" a="1"/>
  <c r="I998" i="1"/>
  <c r="I997" i="1" a="1"/>
  <c r="I997" i="1" s="1"/>
  <c r="M997" i="1" s="1" a="1"/>
  <c r="M997" i="1" s="1"/>
  <c r="N996" i="1" a="1"/>
  <c r="N996" i="1" s="1"/>
  <c r="M996" i="1" a="1"/>
  <c r="M996" i="1"/>
  <c r="I996" i="1" a="1"/>
  <c r="I996" i="1"/>
  <c r="M995" i="1" a="1"/>
  <c r="M995" i="1" s="1"/>
  <c r="I995" i="1" a="1"/>
  <c r="I995" i="1" s="1"/>
  <c r="I994" i="1" a="1"/>
  <c r="I994" i="1" s="1"/>
  <c r="M994" i="1" s="1" a="1"/>
  <c r="M994" i="1" s="1"/>
  <c r="O993" i="1" a="1"/>
  <c r="O993" i="1" s="1"/>
  <c r="M993" i="1"/>
  <c r="N993" i="1" s="1" a="1"/>
  <c r="N993" i="1" s="1"/>
  <c r="I993" i="1" a="1"/>
  <c r="I993" i="1" s="1"/>
  <c r="M993" i="1" s="1" a="1"/>
  <c r="M992" i="1" a="1"/>
  <c r="M992" i="1" s="1"/>
  <c r="I992" i="1" a="1"/>
  <c r="I992" i="1"/>
  <c r="I991" i="1" a="1"/>
  <c r="I991" i="1" s="1"/>
  <c r="M991" i="1" s="1" a="1"/>
  <c r="M991" i="1" s="1"/>
  <c r="M990" i="1" a="1"/>
  <c r="M990" i="1" s="1"/>
  <c r="I990" i="1" a="1"/>
  <c r="I990" i="1"/>
  <c r="M989" i="1"/>
  <c r="O989" i="1" s="1" a="1"/>
  <c r="O989" i="1" s="1"/>
  <c r="I989" i="1" a="1"/>
  <c r="I989" i="1" s="1"/>
  <c r="M989" i="1" s="1" a="1"/>
  <c r="I988" i="1" a="1"/>
  <c r="I988" i="1"/>
  <c r="M988" i="1" s="1" a="1"/>
  <c r="M988" i="1" s="1"/>
  <c r="O988" i="1" s="1" a="1"/>
  <c r="O988" i="1" s="1"/>
  <c r="I987" i="1" a="1"/>
  <c r="I987" i="1" s="1"/>
  <c r="M987" i="1" s="1" a="1"/>
  <c r="M987" i="1" s="1"/>
  <c r="I986" i="1" a="1"/>
  <c r="I986" i="1"/>
  <c r="M986" i="1" s="1" a="1"/>
  <c r="M986" i="1" s="1"/>
  <c r="M985" i="1"/>
  <c r="I985" i="1" a="1"/>
  <c r="I985" i="1" s="1"/>
  <c r="M985" i="1" s="1" a="1"/>
  <c r="M984" i="1" a="1"/>
  <c r="M984" i="1"/>
  <c r="O984" i="1" s="1" a="1"/>
  <c r="O984" i="1" s="1"/>
  <c r="I984" i="1" a="1"/>
  <c r="I984" i="1"/>
  <c r="I983" i="1" a="1"/>
  <c r="I983" i="1"/>
  <c r="M983" i="1" s="1" a="1"/>
  <c r="M983" i="1" s="1"/>
  <c r="N983" i="1" s="1" a="1"/>
  <c r="N983" i="1" s="1"/>
  <c r="I982" i="1" a="1"/>
  <c r="I982" i="1"/>
  <c r="M982" i="1" s="1" a="1"/>
  <c r="M982" i="1" s="1"/>
  <c r="I981" i="1" a="1"/>
  <c r="I981" i="1" s="1"/>
  <c r="M981" i="1" s="1" a="1"/>
  <c r="M981" i="1" s="1"/>
  <c r="M980" i="1"/>
  <c r="I980" i="1" a="1"/>
  <c r="I980" i="1"/>
  <c r="M980" i="1" s="1" a="1"/>
  <c r="I979" i="1" a="1"/>
  <c r="I979" i="1" s="1"/>
  <c r="M979" i="1" s="1" a="1"/>
  <c r="M979" i="1" s="1"/>
  <c r="I978" i="1" a="1"/>
  <c r="I978" i="1"/>
  <c r="M978" i="1" s="1" a="1"/>
  <c r="M978" i="1" s="1"/>
  <c r="M977" i="1" a="1"/>
  <c r="M977" i="1" s="1"/>
  <c r="I977" i="1" a="1"/>
  <c r="I977" i="1" s="1"/>
  <c r="I976" i="1" a="1"/>
  <c r="I976" i="1" s="1"/>
  <c r="M976" i="1" s="1" a="1"/>
  <c r="M976" i="1" s="1"/>
  <c r="I975" i="1" a="1"/>
  <c r="I975" i="1" s="1"/>
  <c r="M975" i="1" s="1" a="1"/>
  <c r="M975" i="1" s="1"/>
  <c r="I974" i="1" a="1"/>
  <c r="I974" i="1"/>
  <c r="M974" i="1" s="1" a="1"/>
  <c r="M974" i="1" s="1"/>
  <c r="I973" i="1" a="1"/>
  <c r="I973" i="1" s="1"/>
  <c r="M973" i="1" s="1" a="1"/>
  <c r="M973" i="1" s="1"/>
  <c r="I972" i="1" a="1"/>
  <c r="I972" i="1" s="1"/>
  <c r="M972" i="1" s="1" a="1"/>
  <c r="M972" i="1" s="1"/>
  <c r="I971" i="1" a="1"/>
  <c r="I971" i="1" s="1"/>
  <c r="M971" i="1" s="1" a="1"/>
  <c r="M971" i="1" s="1"/>
  <c r="M970" i="1" a="1"/>
  <c r="M970" i="1" s="1"/>
  <c r="I970" i="1" a="1"/>
  <c r="I970" i="1"/>
  <c r="I969" i="1" a="1"/>
  <c r="I969" i="1" s="1"/>
  <c r="M969" i="1" s="1" a="1"/>
  <c r="M969" i="1" s="1"/>
  <c r="I968" i="1" a="1"/>
  <c r="I968" i="1" s="1"/>
  <c r="M968" i="1" s="1" a="1"/>
  <c r="M968" i="1" s="1"/>
  <c r="I967" i="1" a="1"/>
  <c r="I967" i="1" s="1"/>
  <c r="M967" i="1" s="1" a="1"/>
  <c r="M967" i="1" s="1"/>
  <c r="M966" i="1" a="1"/>
  <c r="M966" i="1" s="1"/>
  <c r="I966" i="1" a="1"/>
  <c r="I966" i="1"/>
  <c r="M965" i="1" a="1"/>
  <c r="M965" i="1" s="1"/>
  <c r="I965" i="1" a="1"/>
  <c r="I965" i="1" s="1"/>
  <c r="I964" i="1" a="1"/>
  <c r="I964" i="1" s="1"/>
  <c r="M964" i="1" s="1" a="1"/>
  <c r="M964" i="1" s="1"/>
  <c r="I963" i="1" a="1"/>
  <c r="I963" i="1" s="1"/>
  <c r="M963" i="1" s="1" a="1"/>
  <c r="M963" i="1" s="1"/>
  <c r="M962" i="1" a="1"/>
  <c r="M962" i="1" s="1"/>
  <c r="I962" i="1" a="1"/>
  <c r="I962" i="1" s="1"/>
  <c r="M961" i="1" a="1"/>
  <c r="M961" i="1" s="1"/>
  <c r="I961" i="1" a="1"/>
  <c r="I961" i="1" s="1"/>
  <c r="I960" i="1" a="1"/>
  <c r="I960" i="1" s="1"/>
  <c r="M960" i="1" s="1" a="1"/>
  <c r="M960" i="1" s="1"/>
  <c r="M959" i="1" a="1"/>
  <c r="M959" i="1" s="1"/>
  <c r="I959" i="1" a="1"/>
  <c r="I959" i="1" s="1"/>
  <c r="I958" i="1" a="1"/>
  <c r="I958" i="1" s="1"/>
  <c r="M958" i="1" s="1" a="1"/>
  <c r="M958" i="1" s="1"/>
  <c r="I957" i="1" a="1"/>
  <c r="I957" i="1" s="1"/>
  <c r="M957" i="1" s="1" a="1"/>
  <c r="M957" i="1" s="1"/>
  <c r="I956" i="1" a="1"/>
  <c r="I956" i="1" s="1"/>
  <c r="M956" i="1" s="1" a="1"/>
  <c r="M956" i="1" s="1"/>
  <c r="M955" i="1" a="1"/>
  <c r="M955" i="1" s="1"/>
  <c r="I955" i="1" a="1"/>
  <c r="I955" i="1" s="1"/>
  <c r="I954" i="1" a="1"/>
  <c r="I954" i="1"/>
  <c r="M954" i="1" s="1" a="1"/>
  <c r="M954" i="1" s="1"/>
  <c r="I953" i="1" a="1"/>
  <c r="I953" i="1" s="1"/>
  <c r="M953" i="1" s="1" a="1"/>
  <c r="M953" i="1" s="1"/>
  <c r="I952" i="1" a="1"/>
  <c r="I952" i="1" s="1"/>
  <c r="M952" i="1" s="1" a="1"/>
  <c r="M952" i="1" s="1"/>
  <c r="O952" i="1" s="1" a="1"/>
  <c r="O952" i="1" s="1"/>
  <c r="M951" i="1"/>
  <c r="I951" i="1" a="1"/>
  <c r="I951" i="1" s="1"/>
  <c r="M951" i="1" s="1" a="1"/>
  <c r="I950" i="1" a="1"/>
  <c r="I950" i="1"/>
  <c r="M950" i="1" s="1" a="1"/>
  <c r="M950" i="1" s="1"/>
  <c r="M949" i="1" a="1"/>
  <c r="M949" i="1" s="1"/>
  <c r="I949" i="1" a="1"/>
  <c r="I949" i="1" s="1"/>
  <c r="I948" i="1" a="1"/>
  <c r="I948" i="1" s="1"/>
  <c r="M948" i="1" s="1" a="1"/>
  <c r="M948" i="1" s="1"/>
  <c r="O948" i="1" s="1" a="1"/>
  <c r="O948" i="1" s="1"/>
  <c r="M947" i="1" a="1"/>
  <c r="M947" i="1"/>
  <c r="I947" i="1" a="1"/>
  <c r="I947" i="1" s="1"/>
  <c r="M946" i="1" a="1"/>
  <c r="M946" i="1" s="1"/>
  <c r="I946" i="1" a="1"/>
  <c r="I946" i="1"/>
  <c r="I945" i="1" a="1"/>
  <c r="I945" i="1" s="1"/>
  <c r="M945" i="1" s="1" a="1"/>
  <c r="M945" i="1" s="1"/>
  <c r="N944" i="1" a="1"/>
  <c r="N944" i="1" s="1"/>
  <c r="I944" i="1" a="1"/>
  <c r="I944" i="1" s="1"/>
  <c r="M944" i="1" s="1" a="1"/>
  <c r="M944" i="1" s="1"/>
  <c r="M943" i="1" a="1"/>
  <c r="M943" i="1"/>
  <c r="I943" i="1" a="1"/>
  <c r="I943" i="1" s="1"/>
  <c r="I942" i="1" a="1"/>
  <c r="I942" i="1" s="1"/>
  <c r="M942" i="1" s="1" a="1"/>
  <c r="M942" i="1" s="1"/>
  <c r="M941" i="1" a="1"/>
  <c r="M941" i="1" s="1"/>
  <c r="I941" i="1" a="1"/>
  <c r="I941" i="1" s="1"/>
  <c r="I940" i="1" a="1"/>
  <c r="I940" i="1" s="1"/>
  <c r="M940" i="1" s="1" a="1"/>
  <c r="M940" i="1" s="1"/>
  <c r="O940" i="1" s="1" a="1"/>
  <c r="O940" i="1" s="1"/>
  <c r="I939" i="1" a="1"/>
  <c r="I939" i="1" s="1"/>
  <c r="M939" i="1" s="1" a="1"/>
  <c r="M939" i="1" s="1"/>
  <c r="I938" i="1" a="1"/>
  <c r="I938" i="1"/>
  <c r="M938" i="1" s="1" a="1"/>
  <c r="M938" i="1" s="1"/>
  <c r="M937" i="1" a="1"/>
  <c r="M937" i="1" s="1"/>
  <c r="I937" i="1" a="1"/>
  <c r="I937" i="1" s="1"/>
  <c r="N936" i="1" a="1"/>
  <c r="N936" i="1" s="1"/>
  <c r="I936" i="1" a="1"/>
  <c r="I936" i="1" s="1"/>
  <c r="M936" i="1" s="1" a="1"/>
  <c r="M936" i="1" s="1"/>
  <c r="O936" i="1" s="1" a="1"/>
  <c r="O936" i="1" s="1"/>
  <c r="I935" i="1" a="1"/>
  <c r="I935" i="1" s="1"/>
  <c r="M935" i="1" s="1" a="1"/>
  <c r="M935" i="1" s="1"/>
  <c r="I934" i="1" a="1"/>
  <c r="I934" i="1" s="1"/>
  <c r="M934" i="1" s="1" a="1"/>
  <c r="M934" i="1" s="1"/>
  <c r="M933" i="1" a="1"/>
  <c r="M933" i="1" s="1"/>
  <c r="I933" i="1" a="1"/>
  <c r="I933" i="1" s="1"/>
  <c r="N932" i="1" a="1"/>
  <c r="N932" i="1" s="1"/>
  <c r="I932" i="1" a="1"/>
  <c r="I932" i="1" s="1"/>
  <c r="M932" i="1" s="1" a="1"/>
  <c r="M932" i="1" s="1"/>
  <c r="O932" i="1" s="1" a="1"/>
  <c r="O932" i="1" s="1"/>
  <c r="M931" i="1" a="1"/>
  <c r="M931" i="1" s="1"/>
  <c r="I931" i="1" a="1"/>
  <c r="I931" i="1" s="1"/>
  <c r="I930" i="1" a="1"/>
  <c r="I930" i="1" s="1"/>
  <c r="M930" i="1" s="1" a="1"/>
  <c r="M930" i="1" s="1"/>
  <c r="I929" i="1" a="1"/>
  <c r="I929" i="1" s="1"/>
  <c r="M929" i="1" s="1" a="1"/>
  <c r="M929" i="1" s="1"/>
  <c r="N928" i="1" a="1"/>
  <c r="N928" i="1" s="1"/>
  <c r="I928" i="1" a="1"/>
  <c r="I928" i="1" s="1"/>
  <c r="M928" i="1" s="1" a="1"/>
  <c r="M928" i="1" s="1"/>
  <c r="M927" i="1" a="1"/>
  <c r="M927" i="1" s="1"/>
  <c r="I927" i="1" a="1"/>
  <c r="I927" i="1" s="1"/>
  <c r="I926" i="1" a="1"/>
  <c r="I926" i="1" s="1"/>
  <c r="M926" i="1" s="1" a="1"/>
  <c r="M926" i="1" s="1"/>
  <c r="I925" i="1" a="1"/>
  <c r="I925" i="1" s="1"/>
  <c r="M925" i="1" s="1" a="1"/>
  <c r="M925" i="1" s="1"/>
  <c r="I924" i="1" a="1"/>
  <c r="I924" i="1" s="1"/>
  <c r="M924" i="1" s="1" a="1"/>
  <c r="M924" i="1" s="1"/>
  <c r="M923" i="1" a="1"/>
  <c r="M923" i="1" s="1"/>
  <c r="I923" i="1" a="1"/>
  <c r="I923" i="1" s="1"/>
  <c r="I922" i="1" a="1"/>
  <c r="I922" i="1"/>
  <c r="M922" i="1" s="1" a="1"/>
  <c r="M922" i="1" s="1"/>
  <c r="M921" i="1" a="1"/>
  <c r="M921" i="1" s="1"/>
  <c r="I921" i="1" a="1"/>
  <c r="I921" i="1" s="1"/>
  <c r="N920" i="1" a="1"/>
  <c r="N920" i="1" s="1"/>
  <c r="M920" i="1" a="1"/>
  <c r="M920" i="1" s="1"/>
  <c r="I920" i="1" a="1"/>
  <c r="I920" i="1" s="1"/>
  <c r="M919" i="1" a="1"/>
  <c r="M919" i="1"/>
  <c r="I919" i="1" a="1"/>
  <c r="I919" i="1" s="1"/>
  <c r="I918" i="1" a="1"/>
  <c r="I918" i="1" s="1"/>
  <c r="M918" i="1" s="1" a="1"/>
  <c r="M918" i="1" s="1"/>
  <c r="I917" i="1" a="1"/>
  <c r="I917" i="1" s="1"/>
  <c r="M917" i="1" s="1" a="1"/>
  <c r="M917" i="1" s="1"/>
  <c r="M916" i="1" a="1"/>
  <c r="M916" i="1" s="1"/>
  <c r="I916" i="1" a="1"/>
  <c r="I916" i="1" s="1"/>
  <c r="M915" i="1" a="1"/>
  <c r="M915" i="1" s="1"/>
  <c r="I915" i="1" a="1"/>
  <c r="I915" i="1" s="1"/>
  <c r="I914" i="1" a="1"/>
  <c r="I914" i="1" s="1"/>
  <c r="M914" i="1" s="1" a="1"/>
  <c r="M914" i="1" s="1"/>
  <c r="M913" i="1" a="1"/>
  <c r="M913" i="1" s="1"/>
  <c r="I913" i="1" a="1"/>
  <c r="I913" i="1" s="1"/>
  <c r="I912" i="1" a="1"/>
  <c r="I912" i="1" s="1"/>
  <c r="M912" i="1" s="1" a="1"/>
  <c r="M912" i="1" s="1"/>
  <c r="M911" i="1"/>
  <c r="I911" i="1" a="1"/>
  <c r="I911" i="1" s="1"/>
  <c r="M911" i="1" s="1" a="1"/>
  <c r="I910" i="1" a="1"/>
  <c r="I910" i="1"/>
  <c r="M910" i="1" s="1" a="1"/>
  <c r="M910" i="1" s="1"/>
  <c r="I909" i="1" a="1"/>
  <c r="I909" i="1" s="1"/>
  <c r="M909" i="1" s="1" a="1"/>
  <c r="M909" i="1" s="1"/>
  <c r="I908" i="1" a="1"/>
  <c r="I908" i="1" s="1"/>
  <c r="M908" i="1" s="1" a="1"/>
  <c r="M908" i="1" s="1"/>
  <c r="I907" i="1" a="1"/>
  <c r="I907" i="1" s="1"/>
  <c r="M907" i="1" s="1" a="1"/>
  <c r="M907" i="1" s="1"/>
  <c r="M906" i="1" a="1"/>
  <c r="M906" i="1" s="1"/>
  <c r="I906" i="1" a="1"/>
  <c r="I906" i="1"/>
  <c r="M905" i="1" a="1"/>
  <c r="M905" i="1" s="1"/>
  <c r="I905" i="1" a="1"/>
  <c r="I905" i="1" s="1"/>
  <c r="M904" i="1" a="1"/>
  <c r="M904" i="1" s="1"/>
  <c r="I904" i="1" a="1"/>
  <c r="I904" i="1" s="1"/>
  <c r="M903" i="1" a="1"/>
  <c r="M903" i="1" s="1"/>
  <c r="I903" i="1" a="1"/>
  <c r="I903" i="1" s="1"/>
  <c r="I902" i="1" a="1"/>
  <c r="I902" i="1" s="1"/>
  <c r="M902" i="1" s="1" a="1"/>
  <c r="M902" i="1" s="1"/>
  <c r="M901" i="1" a="1"/>
  <c r="M901" i="1" s="1"/>
  <c r="I901" i="1" a="1"/>
  <c r="I901" i="1" s="1"/>
  <c r="N900" i="1" a="1"/>
  <c r="N900" i="1" s="1"/>
  <c r="I900" i="1" a="1"/>
  <c r="I900" i="1" s="1"/>
  <c r="M900" i="1" s="1" a="1"/>
  <c r="M900" i="1" s="1"/>
  <c r="I899" i="1" a="1"/>
  <c r="I899" i="1" s="1"/>
  <c r="M899" i="1" s="1" a="1"/>
  <c r="M899" i="1" s="1"/>
  <c r="M898" i="1" a="1"/>
  <c r="M898" i="1" s="1"/>
  <c r="I898" i="1" a="1"/>
  <c r="I898" i="1"/>
  <c r="I897" i="1" a="1"/>
  <c r="I897" i="1" s="1"/>
  <c r="M897" i="1" s="1" a="1"/>
  <c r="M897" i="1" s="1"/>
  <c r="M896" i="1" a="1"/>
  <c r="M896" i="1" s="1"/>
  <c r="I896" i="1" a="1"/>
  <c r="I896" i="1" s="1"/>
  <c r="I895" i="1" a="1"/>
  <c r="I895" i="1" s="1"/>
  <c r="M895" i="1" s="1" a="1"/>
  <c r="M895" i="1" s="1"/>
  <c r="I894" i="1" a="1"/>
  <c r="I894" i="1" s="1"/>
  <c r="M894" i="1" s="1" a="1"/>
  <c r="M894" i="1" s="1"/>
  <c r="I893" i="1" a="1"/>
  <c r="I893" i="1" s="1"/>
  <c r="M893" i="1" s="1" a="1"/>
  <c r="M893" i="1" s="1"/>
  <c r="I892" i="1" a="1"/>
  <c r="I892" i="1" s="1"/>
  <c r="M892" i="1" s="1" a="1"/>
  <c r="M892" i="1" s="1"/>
  <c r="M891" i="1" a="1"/>
  <c r="M891" i="1" s="1"/>
  <c r="I891" i="1" a="1"/>
  <c r="I891" i="1" s="1"/>
  <c r="I890" i="1" a="1"/>
  <c r="I890" i="1"/>
  <c r="M890" i="1" s="1" a="1"/>
  <c r="M890" i="1" s="1"/>
  <c r="M889" i="1" a="1"/>
  <c r="M889" i="1" s="1"/>
  <c r="I889" i="1" a="1"/>
  <c r="I889" i="1" s="1"/>
  <c r="N888" i="1" a="1"/>
  <c r="N888" i="1" s="1"/>
  <c r="M888" i="1" a="1"/>
  <c r="M888" i="1" s="1"/>
  <c r="I888" i="1" a="1"/>
  <c r="I888" i="1" s="1"/>
  <c r="M887" i="1" a="1"/>
  <c r="M887" i="1"/>
  <c r="I887" i="1" a="1"/>
  <c r="I887" i="1" s="1"/>
  <c r="I886" i="1" a="1"/>
  <c r="I886" i="1" s="1"/>
  <c r="M886" i="1" s="1" a="1"/>
  <c r="M886" i="1" s="1"/>
  <c r="I885" i="1" a="1"/>
  <c r="I885" i="1" s="1"/>
  <c r="M885" i="1" s="1" a="1"/>
  <c r="M885" i="1" s="1"/>
  <c r="M884" i="1" a="1"/>
  <c r="M884" i="1" s="1"/>
  <c r="I884" i="1" a="1"/>
  <c r="I884" i="1" s="1"/>
  <c r="M883" i="1" a="1"/>
  <c r="M883" i="1" s="1"/>
  <c r="I883" i="1" a="1"/>
  <c r="I883" i="1" s="1"/>
  <c r="I882" i="1" a="1"/>
  <c r="I882" i="1" s="1"/>
  <c r="M882" i="1" s="1" a="1"/>
  <c r="M882" i="1" s="1"/>
  <c r="M881" i="1" a="1"/>
  <c r="M881" i="1" s="1"/>
  <c r="I881" i="1" a="1"/>
  <c r="I881" i="1" s="1"/>
  <c r="I880" i="1" a="1"/>
  <c r="I880" i="1" s="1"/>
  <c r="M880" i="1" s="1" a="1"/>
  <c r="M880" i="1" s="1"/>
  <c r="I879" i="1" a="1"/>
  <c r="I879" i="1" s="1"/>
  <c r="M879" i="1" s="1" a="1"/>
  <c r="M879" i="1" s="1"/>
  <c r="I878" i="1" a="1"/>
  <c r="I878" i="1"/>
  <c r="M878" i="1" s="1" a="1"/>
  <c r="M878" i="1" s="1"/>
  <c r="I877" i="1" a="1"/>
  <c r="I877" i="1" s="1"/>
  <c r="M877" i="1" s="1" a="1"/>
  <c r="M877" i="1" s="1"/>
  <c r="I876" i="1" a="1"/>
  <c r="I876" i="1" s="1"/>
  <c r="M876" i="1" s="1" a="1"/>
  <c r="M876" i="1" s="1"/>
  <c r="I875" i="1" a="1"/>
  <c r="I875" i="1" s="1"/>
  <c r="M875" i="1" s="1" a="1"/>
  <c r="M875" i="1" s="1"/>
  <c r="M874" i="1" a="1"/>
  <c r="M874" i="1" s="1"/>
  <c r="I874" i="1" a="1"/>
  <c r="I874" i="1"/>
  <c r="M873" i="1" a="1"/>
  <c r="M873" i="1" s="1"/>
  <c r="I873" i="1" a="1"/>
  <c r="I873" i="1" s="1"/>
  <c r="M872" i="1" a="1"/>
  <c r="M872" i="1" s="1"/>
  <c r="I872" i="1" a="1"/>
  <c r="I872" i="1" s="1"/>
  <c r="M871" i="1" a="1"/>
  <c r="M871" i="1" s="1"/>
  <c r="I871" i="1" a="1"/>
  <c r="I871" i="1"/>
  <c r="I870" i="1" a="1"/>
  <c r="I870" i="1" s="1"/>
  <c r="M870" i="1" s="1" a="1"/>
  <c r="M870" i="1" s="1"/>
  <c r="M869" i="1"/>
  <c r="I869" i="1" a="1"/>
  <c r="I869" i="1"/>
  <c r="M869" i="1" s="1" a="1"/>
  <c r="I868" i="1" a="1"/>
  <c r="I868" i="1" s="1"/>
  <c r="M868" i="1" s="1" a="1"/>
  <c r="M868" i="1" s="1"/>
  <c r="N867" i="1" a="1"/>
  <c r="N867" i="1" s="1"/>
  <c r="M867" i="1"/>
  <c r="I867" i="1" a="1"/>
  <c r="I867" i="1"/>
  <c r="M867" i="1" s="1" a="1"/>
  <c r="M866" i="1" a="1"/>
  <c r="M866" i="1" s="1"/>
  <c r="N866" i="1" s="1" a="1"/>
  <c r="N866" i="1" s="1"/>
  <c r="I866" i="1" a="1"/>
  <c r="I866" i="1" s="1"/>
  <c r="I865" i="1" a="1"/>
  <c r="I865" i="1"/>
  <c r="M865" i="1" s="1" a="1"/>
  <c r="M865" i="1" s="1"/>
  <c r="N865" i="1" s="1" a="1"/>
  <c r="N865" i="1" s="1"/>
  <c r="M864" i="1"/>
  <c r="I864" i="1" a="1"/>
  <c r="I864" i="1"/>
  <c r="M864" i="1" s="1" a="1"/>
  <c r="I863" i="1" a="1"/>
  <c r="I863" i="1"/>
  <c r="M863" i="1" s="1" a="1"/>
  <c r="M863" i="1" s="1"/>
  <c r="M862" i="1"/>
  <c r="I862" i="1" a="1"/>
  <c r="I862" i="1"/>
  <c r="M862" i="1" s="1" a="1"/>
  <c r="I861" i="1" a="1"/>
  <c r="I861" i="1"/>
  <c r="M861" i="1" s="1" a="1"/>
  <c r="M861" i="1" s="1"/>
  <c r="M860" i="1"/>
  <c r="I860" i="1" a="1"/>
  <c r="I860" i="1"/>
  <c r="M860" i="1" s="1" a="1"/>
  <c r="I859" i="1" a="1"/>
  <c r="I859" i="1"/>
  <c r="M859" i="1" s="1" a="1"/>
  <c r="M859" i="1" s="1"/>
  <c r="M858" i="1"/>
  <c r="I858" i="1" a="1"/>
  <c r="I858" i="1"/>
  <c r="M858" i="1" s="1" a="1"/>
  <c r="I857" i="1" a="1"/>
  <c r="I857" i="1"/>
  <c r="M857" i="1" s="1" a="1"/>
  <c r="M857" i="1" s="1"/>
  <c r="M856" i="1"/>
  <c r="I856" i="1" a="1"/>
  <c r="I856" i="1"/>
  <c r="M856" i="1" s="1" a="1"/>
  <c r="I855" i="1" a="1"/>
  <c r="I855" i="1"/>
  <c r="M855" i="1" s="1" a="1"/>
  <c r="M855" i="1" s="1"/>
  <c r="M854" i="1"/>
  <c r="I854" i="1" a="1"/>
  <c r="I854" i="1"/>
  <c r="M854" i="1" s="1" a="1"/>
  <c r="I853" i="1" a="1"/>
  <c r="I853" i="1"/>
  <c r="M853" i="1" s="1" a="1"/>
  <c r="M853" i="1" s="1"/>
  <c r="M852" i="1"/>
  <c r="I852" i="1" a="1"/>
  <c r="I852" i="1"/>
  <c r="M852" i="1" s="1" a="1"/>
  <c r="N851" i="1" a="1"/>
  <c r="N851" i="1" s="1"/>
  <c r="I851" i="1" a="1"/>
  <c r="I851" i="1"/>
  <c r="M851" i="1" s="1" a="1"/>
  <c r="M851" i="1" s="1"/>
  <c r="M850" i="1"/>
  <c r="I850" i="1" a="1"/>
  <c r="I850" i="1"/>
  <c r="M850" i="1" s="1" a="1"/>
  <c r="I849" i="1" a="1"/>
  <c r="I849" i="1"/>
  <c r="M849" i="1" s="1" a="1"/>
  <c r="M849" i="1" s="1"/>
  <c r="M848" i="1"/>
  <c r="I848" i="1" a="1"/>
  <c r="I848" i="1"/>
  <c r="M848" i="1" s="1" a="1"/>
  <c r="I847" i="1" a="1"/>
  <c r="I847" i="1"/>
  <c r="M847" i="1" s="1" a="1"/>
  <c r="M847" i="1" s="1"/>
  <c r="I846" i="1" a="1"/>
  <c r="I846" i="1" s="1"/>
  <c r="M846" i="1" s="1" a="1"/>
  <c r="M846" i="1" s="1"/>
  <c r="I845" i="1" a="1"/>
  <c r="I845" i="1"/>
  <c r="M845" i="1" s="1" a="1"/>
  <c r="M845" i="1" s="1"/>
  <c r="I844" i="1" a="1"/>
  <c r="I844" i="1" s="1"/>
  <c r="M844" i="1" s="1" a="1"/>
  <c r="M844" i="1" s="1"/>
  <c r="N843" i="1" a="1"/>
  <c r="N843" i="1" s="1"/>
  <c r="I843" i="1" a="1"/>
  <c r="I843" i="1" s="1"/>
  <c r="M843" i="1" s="1" a="1"/>
  <c r="M843" i="1" s="1"/>
  <c r="M842" i="1"/>
  <c r="I842" i="1" a="1"/>
  <c r="I842" i="1" s="1"/>
  <c r="M842" i="1" s="1" a="1"/>
  <c r="I841" i="1" a="1"/>
  <c r="I841" i="1"/>
  <c r="M841" i="1" s="1" a="1"/>
  <c r="M841" i="1" s="1"/>
  <c r="I840" i="1" a="1"/>
  <c r="I840" i="1" s="1"/>
  <c r="M840" i="1" s="1" a="1"/>
  <c r="M840" i="1" s="1"/>
  <c r="I839" i="1" a="1"/>
  <c r="I839" i="1" s="1"/>
  <c r="M839" i="1" s="1" a="1"/>
  <c r="M839" i="1" s="1"/>
  <c r="M838" i="1"/>
  <c r="I838" i="1" a="1"/>
  <c r="I838" i="1" s="1"/>
  <c r="M838" i="1" s="1" a="1"/>
  <c r="I837" i="1" a="1"/>
  <c r="I837" i="1"/>
  <c r="M837" i="1" s="1" a="1"/>
  <c r="M837" i="1" s="1"/>
  <c r="I836" i="1" a="1"/>
  <c r="I836" i="1" s="1"/>
  <c r="M836" i="1" s="1" a="1"/>
  <c r="M836" i="1" s="1"/>
  <c r="N835" i="1" a="1"/>
  <c r="N835" i="1" s="1"/>
  <c r="I835" i="1" a="1"/>
  <c r="I835" i="1" s="1"/>
  <c r="M835" i="1" s="1" a="1"/>
  <c r="M835" i="1" s="1"/>
  <c r="I834" i="1" a="1"/>
  <c r="I834" i="1" s="1"/>
  <c r="M834" i="1" s="1" a="1"/>
  <c r="M834" i="1" s="1"/>
  <c r="I833" i="1" a="1"/>
  <c r="I833" i="1"/>
  <c r="M833" i="1" s="1" a="1"/>
  <c r="M833" i="1" s="1"/>
  <c r="I832" i="1" a="1"/>
  <c r="I832" i="1" s="1"/>
  <c r="M832" i="1" s="1" a="1"/>
  <c r="M832" i="1" s="1"/>
  <c r="N831" i="1" a="1"/>
  <c r="N831" i="1" s="1"/>
  <c r="I831" i="1" a="1"/>
  <c r="I831" i="1" s="1"/>
  <c r="M831" i="1" s="1" a="1"/>
  <c r="M831" i="1" s="1"/>
  <c r="I830" i="1" a="1"/>
  <c r="I830" i="1" s="1"/>
  <c r="M830" i="1" s="1" a="1"/>
  <c r="M830" i="1" s="1"/>
  <c r="I829" i="1" a="1"/>
  <c r="I829" i="1"/>
  <c r="M829" i="1" s="1" a="1"/>
  <c r="M829" i="1" s="1"/>
  <c r="I828" i="1" a="1"/>
  <c r="I828" i="1" s="1"/>
  <c r="M828" i="1" s="1" a="1"/>
  <c r="M828" i="1" s="1"/>
  <c r="I827" i="1" a="1"/>
  <c r="I827" i="1" s="1"/>
  <c r="M827" i="1" s="1" a="1"/>
  <c r="M827" i="1" s="1"/>
  <c r="O827" i="1" s="1" a="1"/>
  <c r="O827" i="1" s="1"/>
  <c r="M826" i="1"/>
  <c r="I826" i="1" a="1"/>
  <c r="I826" i="1" s="1"/>
  <c r="M826" i="1" s="1" a="1"/>
  <c r="I825" i="1" a="1"/>
  <c r="I825" i="1"/>
  <c r="M825" i="1" s="1" a="1"/>
  <c r="M825" i="1" s="1"/>
  <c r="I824" i="1" a="1"/>
  <c r="I824" i="1" s="1"/>
  <c r="M824" i="1" s="1" a="1"/>
  <c r="M824" i="1" s="1"/>
  <c r="N823" i="1" a="1"/>
  <c r="N823" i="1" s="1"/>
  <c r="I823" i="1" a="1"/>
  <c r="I823" i="1" s="1"/>
  <c r="M823" i="1" s="1" a="1"/>
  <c r="M823" i="1" s="1"/>
  <c r="O823" i="1" s="1" a="1"/>
  <c r="O823" i="1" s="1"/>
  <c r="I822" i="1" a="1"/>
  <c r="I822" i="1" s="1"/>
  <c r="M822" i="1" s="1" a="1"/>
  <c r="M822" i="1" s="1"/>
  <c r="I821" i="1" a="1"/>
  <c r="I821" i="1"/>
  <c r="M821" i="1" s="1" a="1"/>
  <c r="M821" i="1" s="1"/>
  <c r="I820" i="1" a="1"/>
  <c r="I820" i="1" s="1"/>
  <c r="M820" i="1" s="1" a="1"/>
  <c r="M820" i="1" s="1"/>
  <c r="N819" i="1" a="1"/>
  <c r="N819" i="1" s="1"/>
  <c r="I819" i="1" a="1"/>
  <c r="I819" i="1" s="1"/>
  <c r="M819" i="1" s="1" a="1"/>
  <c r="M819" i="1" s="1"/>
  <c r="M818" i="1"/>
  <c r="I818" i="1" a="1"/>
  <c r="I818" i="1" s="1"/>
  <c r="M818" i="1" s="1" a="1"/>
  <c r="I817" i="1" a="1"/>
  <c r="I817" i="1"/>
  <c r="M817" i="1" s="1" a="1"/>
  <c r="M817" i="1" s="1"/>
  <c r="I816" i="1" a="1"/>
  <c r="I816" i="1" s="1"/>
  <c r="M816" i="1" s="1" a="1"/>
  <c r="M816" i="1" s="1"/>
  <c r="I815" i="1" a="1"/>
  <c r="I815" i="1" s="1"/>
  <c r="M815" i="1" s="1" a="1"/>
  <c r="M815" i="1" s="1"/>
  <c r="I814" i="1" a="1"/>
  <c r="I814" i="1" s="1"/>
  <c r="M814" i="1" s="1" a="1"/>
  <c r="M814" i="1" s="1"/>
  <c r="I813" i="1" a="1"/>
  <c r="I813" i="1"/>
  <c r="M813" i="1" s="1" a="1"/>
  <c r="M813" i="1" s="1"/>
  <c r="I812" i="1" a="1"/>
  <c r="I812" i="1" s="1"/>
  <c r="M812" i="1" s="1" a="1"/>
  <c r="M812" i="1" s="1"/>
  <c r="N811" i="1" a="1"/>
  <c r="N811" i="1" s="1"/>
  <c r="I811" i="1" a="1"/>
  <c r="I811" i="1" s="1"/>
  <c r="M811" i="1" s="1" a="1"/>
  <c r="M811" i="1" s="1"/>
  <c r="M810" i="1"/>
  <c r="I810" i="1" a="1"/>
  <c r="I810" i="1" s="1"/>
  <c r="M810" i="1" s="1" a="1"/>
  <c r="I809" i="1" a="1"/>
  <c r="I809" i="1"/>
  <c r="M809" i="1" s="1" a="1"/>
  <c r="M809" i="1" s="1"/>
  <c r="I808" i="1" a="1"/>
  <c r="I808" i="1" s="1"/>
  <c r="M808" i="1" s="1" a="1"/>
  <c r="M808" i="1" s="1"/>
  <c r="I807" i="1" a="1"/>
  <c r="I807" i="1" s="1"/>
  <c r="M807" i="1" s="1" a="1"/>
  <c r="M807" i="1" s="1"/>
  <c r="M806" i="1"/>
  <c r="I806" i="1" a="1"/>
  <c r="I806" i="1" s="1"/>
  <c r="M806" i="1" s="1" a="1"/>
  <c r="I805" i="1" a="1"/>
  <c r="I805" i="1"/>
  <c r="M805" i="1" s="1" a="1"/>
  <c r="M805" i="1" s="1"/>
  <c r="I804" i="1" a="1"/>
  <c r="I804" i="1" s="1"/>
  <c r="M804" i="1" s="1" a="1"/>
  <c r="M804" i="1" s="1"/>
  <c r="N803" i="1" a="1"/>
  <c r="N803" i="1" s="1"/>
  <c r="I803" i="1" a="1"/>
  <c r="I803" i="1" s="1"/>
  <c r="M803" i="1" s="1" a="1"/>
  <c r="M803" i="1" s="1"/>
  <c r="I802" i="1" a="1"/>
  <c r="I802" i="1" s="1"/>
  <c r="M802" i="1" s="1" a="1"/>
  <c r="M802" i="1" s="1"/>
  <c r="I801" i="1" a="1"/>
  <c r="I801" i="1"/>
  <c r="M801" i="1" s="1" a="1"/>
  <c r="M801" i="1" s="1"/>
  <c r="I800" i="1" a="1"/>
  <c r="I800" i="1" s="1"/>
  <c r="M800" i="1" s="1" a="1"/>
  <c r="M800" i="1" s="1"/>
  <c r="M799" i="1"/>
  <c r="I799" i="1" a="1"/>
  <c r="I799" i="1"/>
  <c r="M799" i="1" s="1" a="1"/>
  <c r="I798" i="1" a="1"/>
  <c r="I798" i="1" s="1"/>
  <c r="M798" i="1" s="1" a="1"/>
  <c r="M798" i="1" s="1"/>
  <c r="I797" i="1" a="1"/>
  <c r="I797" i="1"/>
  <c r="M797" i="1" s="1" a="1"/>
  <c r="M797" i="1" s="1"/>
  <c r="I796" i="1" a="1"/>
  <c r="I796" i="1" s="1"/>
  <c r="M796" i="1" s="1" a="1"/>
  <c r="M796" i="1" s="1"/>
  <c r="N795" i="1" a="1"/>
  <c r="N795" i="1" s="1"/>
  <c r="I795" i="1" a="1"/>
  <c r="I795" i="1" s="1"/>
  <c r="M795" i="1" s="1" a="1"/>
  <c r="M795" i="1" s="1"/>
  <c r="I794" i="1" a="1"/>
  <c r="I794" i="1"/>
  <c r="M794" i="1" s="1" a="1"/>
  <c r="M794" i="1" s="1"/>
  <c r="N793" i="1" a="1"/>
  <c r="N793" i="1" s="1"/>
  <c r="M793" i="1"/>
  <c r="I793" i="1" a="1"/>
  <c r="I793" i="1"/>
  <c r="M793" i="1" s="1" a="1"/>
  <c r="N792" i="1"/>
  <c r="I792" i="1" a="1"/>
  <c r="I792" i="1" s="1"/>
  <c r="M792" i="1" s="1" a="1"/>
  <c r="M792" i="1" s="1"/>
  <c r="N792" i="1" s="1" a="1"/>
  <c r="I791" i="1" a="1"/>
  <c r="I791" i="1"/>
  <c r="M791" i="1" s="1" a="1"/>
  <c r="M791" i="1" s="1"/>
  <c r="I790" i="1" a="1"/>
  <c r="I790" i="1" s="1"/>
  <c r="M790" i="1" s="1" a="1"/>
  <c r="M790" i="1" s="1"/>
  <c r="I789" i="1" a="1"/>
  <c r="I789" i="1"/>
  <c r="M789" i="1" s="1" a="1"/>
  <c r="M789" i="1" s="1"/>
  <c r="N789" i="1" s="1" a="1"/>
  <c r="N789" i="1" s="1"/>
  <c r="M788" i="1"/>
  <c r="I788" i="1" a="1"/>
  <c r="I788" i="1" s="1"/>
  <c r="M788" i="1" s="1" a="1"/>
  <c r="N787" i="1" a="1"/>
  <c r="N787" i="1" s="1"/>
  <c r="I787" i="1" a="1"/>
  <c r="I787" i="1" s="1"/>
  <c r="M787" i="1" s="1" a="1"/>
  <c r="M787" i="1" s="1"/>
  <c r="I786" i="1" a="1"/>
  <c r="I786" i="1"/>
  <c r="M786" i="1" s="1" a="1"/>
  <c r="M786" i="1" s="1"/>
  <c r="M785" i="1"/>
  <c r="I785" i="1" a="1"/>
  <c r="I785" i="1"/>
  <c r="M785" i="1" s="1" a="1"/>
  <c r="N784" i="1"/>
  <c r="I784" i="1" a="1"/>
  <c r="I784" i="1" s="1"/>
  <c r="M784" i="1" s="1" a="1"/>
  <c r="M784" i="1" s="1"/>
  <c r="N784" i="1" s="1" a="1"/>
  <c r="I783" i="1" a="1"/>
  <c r="I783" i="1"/>
  <c r="M783" i="1" s="1" a="1"/>
  <c r="M783" i="1" s="1"/>
  <c r="I782" i="1" a="1"/>
  <c r="I782" i="1" s="1"/>
  <c r="M782" i="1" s="1" a="1"/>
  <c r="M782" i="1" s="1"/>
  <c r="I781" i="1" a="1"/>
  <c r="I781" i="1"/>
  <c r="M781" i="1" s="1" a="1"/>
  <c r="M781" i="1" s="1"/>
  <c r="N781" i="1" s="1" a="1"/>
  <c r="N781" i="1" s="1"/>
  <c r="M780" i="1"/>
  <c r="I780" i="1" a="1"/>
  <c r="I780" i="1" s="1"/>
  <c r="M780" i="1" s="1" a="1"/>
  <c r="I779" i="1" a="1"/>
  <c r="I779" i="1"/>
  <c r="M779" i="1" s="1" a="1"/>
  <c r="M779" i="1" s="1"/>
  <c r="I778" i="1" a="1"/>
  <c r="I778" i="1"/>
  <c r="M778" i="1" s="1" a="1"/>
  <c r="M778" i="1" s="1"/>
  <c r="M777" i="1"/>
  <c r="I777" i="1" a="1"/>
  <c r="I777" i="1"/>
  <c r="M777" i="1" s="1" a="1"/>
  <c r="M776" i="1"/>
  <c r="N776" i="1" s="1" a="1"/>
  <c r="N776" i="1" s="1"/>
  <c r="I776" i="1" a="1"/>
  <c r="I776" i="1" s="1"/>
  <c r="M776" i="1" s="1" a="1"/>
  <c r="I775" i="1" a="1"/>
  <c r="I775" i="1" s="1"/>
  <c r="M775" i="1" s="1" a="1"/>
  <c r="M775" i="1" s="1"/>
  <c r="I774" i="1" a="1"/>
  <c r="I774" i="1"/>
  <c r="M774" i="1" s="1" a="1"/>
  <c r="M774" i="1" s="1"/>
  <c r="N773" i="1"/>
  <c r="M773" i="1"/>
  <c r="N773" i="1" s="1" a="1"/>
  <c r="I773" i="1" a="1"/>
  <c r="I773" i="1"/>
  <c r="M773" i="1" s="1" a="1"/>
  <c r="M772" i="1"/>
  <c r="I772" i="1" a="1"/>
  <c r="I772" i="1" s="1"/>
  <c r="M772" i="1" s="1" a="1"/>
  <c r="I771" i="1" a="1"/>
  <c r="I771" i="1" s="1"/>
  <c r="M771" i="1" s="1" a="1"/>
  <c r="M771" i="1" s="1"/>
  <c r="N771" i="1" s="1" a="1"/>
  <c r="N771" i="1" s="1"/>
  <c r="N770" i="1" a="1"/>
  <c r="N770" i="1" s="1"/>
  <c r="I770" i="1" a="1"/>
  <c r="I770" i="1"/>
  <c r="M770" i="1" s="1" a="1"/>
  <c r="M770" i="1" s="1"/>
  <c r="N769" i="1" a="1"/>
  <c r="N769" i="1" s="1"/>
  <c r="M769" i="1"/>
  <c r="I769" i="1" a="1"/>
  <c r="I769" i="1"/>
  <c r="M769" i="1" s="1" a="1"/>
  <c r="M768" i="1"/>
  <c r="N768" i="1" s="1" a="1"/>
  <c r="N768" i="1" s="1"/>
  <c r="I768" i="1" a="1"/>
  <c r="I768" i="1" s="1"/>
  <c r="M768" i="1" s="1" a="1"/>
  <c r="I767" i="1" a="1"/>
  <c r="I767" i="1" s="1"/>
  <c r="M767" i="1" s="1" a="1"/>
  <c r="M767" i="1" s="1"/>
  <c r="I766" i="1" a="1"/>
  <c r="I766" i="1" s="1"/>
  <c r="M766" i="1" s="1" a="1"/>
  <c r="M766" i="1" s="1"/>
  <c r="M765" i="1"/>
  <c r="N765" i="1" s="1" a="1"/>
  <c r="N765" i="1" s="1"/>
  <c r="I765" i="1" a="1"/>
  <c r="I765" i="1"/>
  <c r="M765" i="1" s="1" a="1"/>
  <c r="I764" i="1" a="1"/>
  <c r="I764" i="1" s="1"/>
  <c r="M764" i="1" s="1" a="1"/>
  <c r="M764" i="1" s="1"/>
  <c r="N763" i="1" a="1"/>
  <c r="N763" i="1" s="1"/>
  <c r="I763" i="1" a="1"/>
  <c r="I763" i="1"/>
  <c r="M763" i="1" s="1" a="1"/>
  <c r="M763" i="1" s="1"/>
  <c r="I762" i="1" a="1"/>
  <c r="I762" i="1"/>
  <c r="M762" i="1" s="1" a="1"/>
  <c r="M762" i="1" s="1"/>
  <c r="I761" i="1" a="1"/>
  <c r="I761" i="1" s="1"/>
  <c r="M761" i="1" s="1" a="1"/>
  <c r="M761" i="1" s="1"/>
  <c r="I760" i="1" a="1"/>
  <c r="I760" i="1" s="1"/>
  <c r="M760" i="1" s="1" a="1"/>
  <c r="M760" i="1" s="1"/>
  <c r="I759" i="1" a="1"/>
  <c r="I759" i="1" s="1"/>
  <c r="M759" i="1" s="1" a="1"/>
  <c r="M759" i="1" s="1"/>
  <c r="I758" i="1" a="1"/>
  <c r="I758" i="1" s="1"/>
  <c r="M758" i="1" s="1" a="1"/>
  <c r="M758" i="1" s="1"/>
  <c r="I757" i="1" a="1"/>
  <c r="I757" i="1" s="1"/>
  <c r="M757" i="1" s="1" a="1"/>
  <c r="M757" i="1" s="1"/>
  <c r="I756" i="1" a="1"/>
  <c r="I756" i="1"/>
  <c r="M756" i="1" s="1" a="1"/>
  <c r="M756" i="1" s="1"/>
  <c r="N755" i="1" a="1"/>
  <c r="N755" i="1" s="1"/>
  <c r="I755" i="1" a="1"/>
  <c r="I755" i="1"/>
  <c r="M755" i="1" s="1" a="1"/>
  <c r="M755" i="1" s="1"/>
  <c r="O755" i="1" s="1" a="1"/>
  <c r="O755" i="1" s="1"/>
  <c r="I754" i="1" a="1"/>
  <c r="I754" i="1"/>
  <c r="M754" i="1" s="1" a="1"/>
  <c r="M754" i="1" s="1"/>
  <c r="I753" i="1" a="1"/>
  <c r="I753" i="1" s="1"/>
  <c r="M753" i="1" s="1" a="1"/>
  <c r="M753" i="1" s="1"/>
  <c r="I752" i="1" a="1"/>
  <c r="I752" i="1" s="1"/>
  <c r="M752" i="1" s="1" a="1"/>
  <c r="M752" i="1" s="1"/>
  <c r="I751" i="1" a="1"/>
  <c r="I751" i="1" s="1"/>
  <c r="M751" i="1" s="1" a="1"/>
  <c r="M751" i="1" s="1"/>
  <c r="N750" i="1" a="1"/>
  <c r="N750" i="1" s="1"/>
  <c r="I750" i="1" a="1"/>
  <c r="I750" i="1" s="1"/>
  <c r="M750" i="1" s="1" a="1"/>
  <c r="M750" i="1" s="1"/>
  <c r="O750" i="1" s="1" a="1"/>
  <c r="O750" i="1" s="1"/>
  <c r="I749" i="1" a="1"/>
  <c r="I749" i="1"/>
  <c r="M749" i="1" s="1" a="1"/>
  <c r="M749" i="1" s="1"/>
  <c r="O749" i="1" s="1" a="1"/>
  <c r="O749" i="1" s="1"/>
  <c r="I748" i="1" a="1"/>
  <c r="I748" i="1"/>
  <c r="M748" i="1" s="1" a="1"/>
  <c r="M748" i="1" s="1"/>
  <c r="O748" i="1" s="1" a="1"/>
  <c r="O748" i="1" s="1"/>
  <c r="N747" i="1" a="1"/>
  <c r="N747" i="1" s="1"/>
  <c r="I747" i="1" a="1"/>
  <c r="I747" i="1"/>
  <c r="M747" i="1" s="1" a="1"/>
  <c r="M747" i="1" s="1"/>
  <c r="O747" i="1" s="1" a="1"/>
  <c r="O747" i="1" s="1"/>
  <c r="I746" i="1" a="1"/>
  <c r="I746" i="1"/>
  <c r="M746" i="1" s="1" a="1"/>
  <c r="M746" i="1" s="1"/>
  <c r="I745" i="1" a="1"/>
  <c r="I745" i="1" s="1"/>
  <c r="M745" i="1" s="1" a="1"/>
  <c r="M745" i="1" s="1"/>
  <c r="I744" i="1" a="1"/>
  <c r="I744" i="1" s="1"/>
  <c r="M744" i="1" s="1" a="1"/>
  <c r="M744" i="1" s="1"/>
  <c r="I743" i="1" a="1"/>
  <c r="I743" i="1" s="1"/>
  <c r="M743" i="1" s="1" a="1"/>
  <c r="M743" i="1" s="1"/>
  <c r="N742" i="1" a="1"/>
  <c r="N742" i="1" s="1"/>
  <c r="I742" i="1" a="1"/>
  <c r="I742" i="1" s="1"/>
  <c r="M742" i="1" s="1" a="1"/>
  <c r="M742" i="1" s="1"/>
  <c r="O742" i="1" s="1" a="1"/>
  <c r="O742" i="1" s="1"/>
  <c r="I741" i="1" a="1"/>
  <c r="I741" i="1"/>
  <c r="M741" i="1" s="1" a="1"/>
  <c r="M741" i="1" s="1"/>
  <c r="O741" i="1" s="1" a="1"/>
  <c r="O741" i="1" s="1"/>
  <c r="I740" i="1" a="1"/>
  <c r="I740" i="1"/>
  <c r="M740" i="1" s="1" a="1"/>
  <c r="M740" i="1" s="1"/>
  <c r="O740" i="1" s="1" a="1"/>
  <c r="O740" i="1" s="1"/>
  <c r="N739" i="1" a="1"/>
  <c r="N739" i="1" s="1"/>
  <c r="I739" i="1" a="1"/>
  <c r="I739" i="1"/>
  <c r="M739" i="1" s="1" a="1"/>
  <c r="M739" i="1" s="1"/>
  <c r="O739" i="1" s="1" a="1"/>
  <c r="O739" i="1" s="1"/>
  <c r="I738" i="1" a="1"/>
  <c r="I738" i="1"/>
  <c r="M738" i="1" s="1" a="1"/>
  <c r="M738" i="1" s="1"/>
  <c r="I737" i="1" a="1"/>
  <c r="I737" i="1" s="1"/>
  <c r="M737" i="1" s="1" a="1"/>
  <c r="M737" i="1" s="1"/>
  <c r="I736" i="1" a="1"/>
  <c r="I736" i="1" s="1"/>
  <c r="M736" i="1" s="1" a="1"/>
  <c r="M736" i="1" s="1"/>
  <c r="I735" i="1" a="1"/>
  <c r="I735" i="1" s="1"/>
  <c r="M735" i="1" s="1" a="1"/>
  <c r="M735" i="1" s="1"/>
  <c r="N734" i="1" a="1"/>
  <c r="N734" i="1" s="1"/>
  <c r="I734" i="1" a="1"/>
  <c r="I734" i="1" s="1"/>
  <c r="M734" i="1" s="1" a="1"/>
  <c r="M734" i="1" s="1"/>
  <c r="O734" i="1" s="1" a="1"/>
  <c r="O734" i="1" s="1"/>
  <c r="I733" i="1" a="1"/>
  <c r="I733" i="1"/>
  <c r="M733" i="1" s="1" a="1"/>
  <c r="M733" i="1" s="1"/>
  <c r="O733" i="1" s="1" a="1"/>
  <c r="O733" i="1" s="1"/>
  <c r="I732" i="1" a="1"/>
  <c r="I732" i="1"/>
  <c r="M732" i="1" s="1" a="1"/>
  <c r="M732" i="1" s="1"/>
  <c r="O732" i="1" s="1" a="1"/>
  <c r="O732" i="1" s="1"/>
  <c r="N731" i="1" a="1"/>
  <c r="N731" i="1" s="1"/>
  <c r="I731" i="1" a="1"/>
  <c r="I731" i="1"/>
  <c r="M731" i="1" s="1" a="1"/>
  <c r="M731" i="1" s="1"/>
  <c r="O731" i="1" s="1" a="1"/>
  <c r="O731" i="1" s="1"/>
  <c r="I730" i="1" a="1"/>
  <c r="I730" i="1"/>
  <c r="M730" i="1" s="1" a="1"/>
  <c r="M730" i="1" s="1"/>
  <c r="I729" i="1" a="1"/>
  <c r="I729" i="1" s="1"/>
  <c r="M729" i="1" s="1" a="1"/>
  <c r="M729" i="1" s="1"/>
  <c r="I728" i="1" a="1"/>
  <c r="I728" i="1" s="1"/>
  <c r="M728" i="1" s="1" a="1"/>
  <c r="M728" i="1" s="1"/>
  <c r="I727" i="1" a="1"/>
  <c r="I727" i="1" s="1"/>
  <c r="M727" i="1" s="1" a="1"/>
  <c r="M727" i="1" s="1"/>
  <c r="I2" i="1" a="1"/>
  <c r="I2" i="1" s="1"/>
  <c r="M2" i="1" s="1" a="1"/>
  <c r="M2" i="1" s="1"/>
  <c r="O2" i="1" s="1" a="1"/>
  <c r="O2" i="1" s="1"/>
  <c r="I3" i="1" a="1"/>
  <c r="I3" i="1" s="1"/>
  <c r="M3" i="1" s="1" a="1"/>
  <c r="M3" i="1" s="1"/>
  <c r="O3" i="1" s="1" a="1"/>
  <c r="O3" i="1" s="1"/>
  <c r="N3" i="1" a="1"/>
  <c r="N3" i="1"/>
  <c r="I4" i="1" a="1"/>
  <c r="I4" i="1" s="1"/>
  <c r="M4" i="1" s="1" a="1"/>
  <c r="M4" i="1" s="1"/>
  <c r="I5" i="1" a="1"/>
  <c r="I5" i="1"/>
  <c r="M5" i="1" s="1" a="1"/>
  <c r="M5" i="1" s="1"/>
  <c r="I6" i="1" a="1"/>
  <c r="I6" i="1"/>
  <c r="M6" i="1" s="1" a="1"/>
  <c r="M6" i="1" s="1"/>
  <c r="I7" i="1" a="1"/>
  <c r="I7" i="1"/>
  <c r="M7" i="1" s="1" a="1"/>
  <c r="M7" i="1" s="1"/>
  <c r="I8" i="1" a="1"/>
  <c r="I8" i="1"/>
  <c r="M8" i="1" s="1" a="1"/>
  <c r="M8" i="1" s="1"/>
  <c r="O8" i="1" s="1" a="1"/>
  <c r="N8" i="1" a="1"/>
  <c r="N8" i="1" s="1"/>
  <c r="O8" i="1"/>
  <c r="I9" i="1" a="1"/>
  <c r="I9" i="1" s="1"/>
  <c r="M9" i="1" s="1" a="1"/>
  <c r="M9" i="1" s="1"/>
  <c r="O9" i="1" s="1" a="1"/>
  <c r="N9" i="1" a="1"/>
  <c r="N9" i="1" s="1"/>
  <c r="O9" i="1"/>
  <c r="I10" i="1" a="1"/>
  <c r="I10" i="1" s="1"/>
  <c r="M10" i="1" s="1" a="1"/>
  <c r="M10" i="1" s="1"/>
  <c r="O10" i="1" s="1" a="1"/>
  <c r="O10" i="1" s="1"/>
  <c r="I11" i="1" a="1"/>
  <c r="I11" i="1"/>
  <c r="M11" i="1" s="1" a="1"/>
  <c r="M11" i="1" s="1"/>
  <c r="O11" i="1" s="1" a="1"/>
  <c r="O11" i="1" s="1"/>
  <c r="I12" i="1" a="1"/>
  <c r="I12" i="1" s="1"/>
  <c r="M12" i="1" s="1" a="1"/>
  <c r="M12" i="1" s="1"/>
  <c r="I13" i="1" a="1"/>
  <c r="I13" i="1"/>
  <c r="M13" i="1" s="1" a="1"/>
  <c r="M13" i="1" s="1"/>
  <c r="I14" i="1" a="1"/>
  <c r="I14" i="1"/>
  <c r="M14" i="1" s="1" a="1"/>
  <c r="M14" i="1" s="1"/>
  <c r="I15" i="1" a="1"/>
  <c r="I15" i="1"/>
  <c r="M15" i="1" s="1" a="1"/>
  <c r="M15" i="1" s="1"/>
  <c r="I16" i="1" a="1"/>
  <c r="I16" i="1"/>
  <c r="M16" i="1" s="1" a="1"/>
  <c r="M16" i="1" s="1"/>
  <c r="I17" i="1" a="1"/>
  <c r="I17" i="1" s="1"/>
  <c r="M17" i="1" s="1" a="1"/>
  <c r="M17" i="1" s="1"/>
  <c r="I18" i="1" a="1"/>
  <c r="I18" i="1" s="1"/>
  <c r="M18" i="1" s="1" a="1"/>
  <c r="M18" i="1" s="1"/>
  <c r="N18" i="1" a="1"/>
  <c r="N18" i="1" s="1"/>
  <c r="I19" i="1" a="1"/>
  <c r="I19" i="1"/>
  <c r="M19" i="1" s="1" a="1"/>
  <c r="M19" i="1" s="1"/>
  <c r="I20" i="1" a="1"/>
  <c r="I20" i="1" s="1"/>
  <c r="M20" i="1" s="1" a="1"/>
  <c r="M20" i="1" s="1"/>
  <c r="I21" i="1" a="1"/>
  <c r="I21" i="1" s="1"/>
  <c r="M21" i="1" s="1" a="1"/>
  <c r="M21" i="1" s="1"/>
  <c r="I22" i="1" a="1"/>
  <c r="I22" i="1"/>
  <c r="M22" i="1" s="1" a="1"/>
  <c r="M22" i="1" s="1"/>
  <c r="O22" i="1" s="1" a="1"/>
  <c r="O22" i="1" s="1"/>
  <c r="N22" i="1" a="1"/>
  <c r="N22" i="1"/>
  <c r="I23" i="1" a="1"/>
  <c r="I23" i="1"/>
  <c r="M23" i="1" s="1" a="1"/>
  <c r="M23" i="1" s="1"/>
  <c r="I24" i="1" a="1"/>
  <c r="I24" i="1" s="1"/>
  <c r="M24" i="1" s="1" a="1"/>
  <c r="M24" i="1" s="1"/>
  <c r="I25" i="1" a="1"/>
  <c r="I25" i="1" s="1"/>
  <c r="M25" i="1" s="1" a="1"/>
  <c r="M25" i="1" s="1"/>
  <c r="N25" i="1" a="1"/>
  <c r="N25" i="1" s="1"/>
  <c r="I26" i="1" a="1"/>
  <c r="I26" i="1" s="1"/>
  <c r="M26" i="1" s="1" a="1"/>
  <c r="M26" i="1" s="1"/>
  <c r="O26" i="1" s="1" a="1"/>
  <c r="O26" i="1" s="1"/>
  <c r="I27" i="1" a="1"/>
  <c r="I27" i="1" s="1"/>
  <c r="M27" i="1" s="1" a="1"/>
  <c r="M27" i="1" s="1"/>
  <c r="I28" i="1" a="1"/>
  <c r="I28" i="1" s="1"/>
  <c r="M28" i="1" s="1" a="1"/>
  <c r="M28" i="1" s="1"/>
  <c r="I29" i="1" a="1"/>
  <c r="I29" i="1"/>
  <c r="M29" i="1" s="1" a="1"/>
  <c r="M29" i="1" s="1"/>
  <c r="I30" i="1" a="1"/>
  <c r="I30" i="1"/>
  <c r="M30" i="1" s="1" a="1"/>
  <c r="M30" i="1" s="1"/>
  <c r="I31" i="1" a="1"/>
  <c r="I31" i="1"/>
  <c r="M31" i="1" s="1" a="1"/>
  <c r="M31" i="1" s="1"/>
  <c r="I32" i="1" a="1"/>
  <c r="I32" i="1"/>
  <c r="M32" i="1" s="1" a="1"/>
  <c r="M32" i="1" s="1"/>
  <c r="I33" i="1" a="1"/>
  <c r="I33" i="1" s="1"/>
  <c r="M33" i="1" s="1" a="1"/>
  <c r="M33" i="1" s="1"/>
  <c r="O33" i="1" s="1" a="1"/>
  <c r="O33" i="1" s="1"/>
  <c r="I34" i="1" a="1"/>
  <c r="I34" i="1" s="1"/>
  <c r="M34" i="1" s="1" a="1"/>
  <c r="M34" i="1" s="1"/>
  <c r="O34" i="1" s="1" a="1"/>
  <c r="O34" i="1" s="1"/>
  <c r="N34" i="1" a="1"/>
  <c r="N34" i="1" s="1"/>
  <c r="I35" i="1" a="1"/>
  <c r="I35" i="1"/>
  <c r="M35" i="1" s="1" a="1"/>
  <c r="M35" i="1" s="1"/>
  <c r="O35" i="1" s="1" a="1"/>
  <c r="O35" i="1" s="1"/>
  <c r="N35" i="1" a="1"/>
  <c r="N35" i="1" s="1"/>
  <c r="I36" i="1" a="1"/>
  <c r="I36" i="1" s="1"/>
  <c r="M36" i="1" s="1" a="1"/>
  <c r="M36" i="1" s="1"/>
  <c r="I37" i="1" a="1"/>
  <c r="I37" i="1" s="1"/>
  <c r="M37" i="1" s="1" a="1"/>
  <c r="M37" i="1" s="1"/>
  <c r="I38" i="1" a="1"/>
  <c r="I38" i="1"/>
  <c r="M38" i="1" s="1" a="1"/>
  <c r="M38" i="1" s="1"/>
  <c r="O38" i="1" s="1" a="1"/>
  <c r="O38" i="1" s="1"/>
  <c r="N38" i="1" a="1"/>
  <c r="N38" i="1" s="1"/>
  <c r="I39" i="1" a="1"/>
  <c r="I39" i="1"/>
  <c r="M39" i="1" s="1" a="1"/>
  <c r="M39" i="1" s="1"/>
  <c r="O39" i="1" s="1" a="1"/>
  <c r="N39" i="1" a="1"/>
  <c r="N39" i="1" s="1"/>
  <c r="O39" i="1"/>
  <c r="I40" i="1" a="1"/>
  <c r="I40" i="1"/>
  <c r="M40" i="1" s="1" a="1"/>
  <c r="M40" i="1" s="1"/>
  <c r="O40" i="1" s="1" a="1"/>
  <c r="O40" i="1" s="1"/>
  <c r="I41" i="1" a="1"/>
  <c r="I41" i="1" s="1"/>
  <c r="M41" i="1" s="1" a="1"/>
  <c r="M41" i="1" s="1"/>
  <c r="I42" i="1" a="1"/>
  <c r="I42" i="1" s="1"/>
  <c r="M42" i="1" s="1" a="1"/>
  <c r="M42" i="1" s="1"/>
  <c r="O42" i="1" s="1" a="1"/>
  <c r="O42" i="1" s="1"/>
  <c r="N42" i="1" a="1"/>
  <c r="N42" i="1" s="1"/>
  <c r="I43" i="1" a="1"/>
  <c r="I43" i="1"/>
  <c r="M43" i="1" s="1" a="1"/>
  <c r="M43" i="1" s="1"/>
  <c r="I44" i="1" a="1"/>
  <c r="I44" i="1" s="1"/>
  <c r="M44" i="1" s="1" a="1"/>
  <c r="M44" i="1" s="1"/>
  <c r="I45" i="1" a="1"/>
  <c r="I45" i="1"/>
  <c r="M45" i="1" s="1" a="1"/>
  <c r="M45" i="1" s="1"/>
  <c r="I46" i="1" a="1"/>
  <c r="I46" i="1"/>
  <c r="M46" i="1" s="1" a="1"/>
  <c r="M46" i="1" s="1"/>
  <c r="O46" i="1" s="1" a="1"/>
  <c r="O46" i="1" s="1"/>
  <c r="N46" i="1" a="1"/>
  <c r="N46" i="1" s="1"/>
  <c r="I47" i="1" a="1"/>
  <c r="I47" i="1"/>
  <c r="M47" i="1" s="1" a="1"/>
  <c r="M47" i="1" s="1"/>
  <c r="O47" i="1" s="1" a="1"/>
  <c r="O47" i="1" s="1"/>
  <c r="N47" i="1" a="1"/>
  <c r="N47" i="1" s="1"/>
  <c r="I48" i="1" a="1"/>
  <c r="I48" i="1"/>
  <c r="M48" i="1" s="1" a="1"/>
  <c r="M48" i="1" s="1"/>
  <c r="O48" i="1" s="1" a="1"/>
  <c r="O48" i="1" s="1"/>
  <c r="I49" i="1" a="1"/>
  <c r="I49" i="1" s="1"/>
  <c r="M49" i="1" s="1" a="1"/>
  <c r="M49" i="1" s="1"/>
  <c r="I50" i="1" a="1"/>
  <c r="I50" i="1"/>
  <c r="M50" i="1" s="1" a="1"/>
  <c r="M50" i="1" s="1"/>
  <c r="I51" i="1" a="1"/>
  <c r="I51" i="1" s="1"/>
  <c r="M51" i="1" s="1" a="1"/>
  <c r="M51" i="1" s="1"/>
  <c r="I52" i="1" a="1"/>
  <c r="I52" i="1" s="1"/>
  <c r="M52" i="1" s="1" a="1"/>
  <c r="M52" i="1" s="1"/>
  <c r="I53" i="1" a="1"/>
  <c r="I53" i="1" s="1"/>
  <c r="M53" i="1" s="1" a="1"/>
  <c r="M53" i="1" s="1"/>
  <c r="I54" i="1" a="1"/>
  <c r="I54" i="1"/>
  <c r="M54" i="1" s="1" a="1"/>
  <c r="M54" i="1"/>
  <c r="I55" i="1" a="1"/>
  <c r="I55" i="1" s="1"/>
  <c r="M55" i="1" s="1" a="1"/>
  <c r="M55" i="1" s="1"/>
  <c r="I56" i="1" a="1"/>
  <c r="I56" i="1"/>
  <c r="M56" i="1" s="1" a="1"/>
  <c r="M56" i="1" s="1"/>
  <c r="I57" i="1" a="1"/>
  <c r="I57" i="1" s="1"/>
  <c r="M57" i="1" s="1" a="1"/>
  <c r="M57" i="1" s="1"/>
  <c r="I58" i="1" a="1"/>
  <c r="I58" i="1"/>
  <c r="M58" i="1" s="1" a="1"/>
  <c r="M58" i="1"/>
  <c r="I59" i="1" a="1"/>
  <c r="I59" i="1" s="1"/>
  <c r="M59" i="1" s="1" a="1"/>
  <c r="M59" i="1" s="1"/>
  <c r="I60" i="1" a="1"/>
  <c r="I60" i="1"/>
  <c r="M60" i="1" s="1" a="1"/>
  <c r="M60" i="1" s="1"/>
  <c r="I61" i="1" a="1"/>
  <c r="I61" i="1" s="1"/>
  <c r="M61" i="1" s="1" a="1"/>
  <c r="M61" i="1"/>
  <c r="I62" i="1" a="1"/>
  <c r="I62" i="1"/>
  <c r="M62" i="1" s="1" a="1"/>
  <c r="M62" i="1"/>
  <c r="I63" i="1" a="1"/>
  <c r="I63" i="1" s="1"/>
  <c r="M63" i="1" s="1" a="1"/>
  <c r="M63" i="1" s="1"/>
  <c r="O63" i="1" s="1" a="1"/>
  <c r="O63" i="1" s="1"/>
  <c r="I64" i="1" a="1"/>
  <c r="I64" i="1"/>
  <c r="M64" i="1" s="1" a="1"/>
  <c r="M64" i="1" s="1"/>
  <c r="I65" i="1" a="1"/>
  <c r="I65" i="1" s="1"/>
  <c r="M65" i="1" s="1" a="1"/>
  <c r="M65" i="1"/>
  <c r="I66" i="1" a="1"/>
  <c r="I66" i="1"/>
  <c r="M66" i="1" s="1" a="1"/>
  <c r="M66" i="1" s="1"/>
  <c r="I67" i="1" a="1"/>
  <c r="I67" i="1" s="1"/>
  <c r="M67" i="1" s="1" a="1"/>
  <c r="M67" i="1" s="1"/>
  <c r="O67" i="1" s="1" a="1"/>
  <c r="O67" i="1" s="1"/>
  <c r="N67" i="1" a="1"/>
  <c r="N67" i="1" s="1"/>
  <c r="I68" i="1" a="1"/>
  <c r="I68" i="1" s="1"/>
  <c r="M68" i="1" s="1" a="1"/>
  <c r="M68" i="1" s="1"/>
  <c r="O68" i="1" s="1" a="1"/>
  <c r="O68" i="1" s="1"/>
  <c r="I69" i="1" a="1"/>
  <c r="I69" i="1" s="1"/>
  <c r="M69" i="1" s="1" a="1"/>
  <c r="M69" i="1"/>
  <c r="I70" i="1" a="1"/>
  <c r="I70" i="1"/>
  <c r="M70" i="1" s="1" a="1"/>
  <c r="M70" i="1" s="1"/>
  <c r="I71" i="1" a="1"/>
  <c r="I71" i="1"/>
  <c r="M71" i="1" s="1" a="1"/>
  <c r="M71" i="1" s="1"/>
  <c r="I72" i="1" a="1"/>
  <c r="I72" i="1" s="1"/>
  <c r="M72" i="1" s="1" a="1"/>
  <c r="M72" i="1" s="1"/>
  <c r="I73" i="1" a="1"/>
  <c r="I73" i="1" s="1"/>
  <c r="M73" i="1" s="1" a="1"/>
  <c r="M73" i="1" s="1"/>
  <c r="I74" i="1" a="1"/>
  <c r="I74" i="1"/>
  <c r="M74" i="1" s="1" a="1"/>
  <c r="M74" i="1" s="1"/>
  <c r="I75" i="1" a="1"/>
  <c r="I75" i="1"/>
  <c r="M75" i="1" s="1" a="1"/>
  <c r="M75" i="1" s="1"/>
  <c r="I76" i="1" a="1"/>
  <c r="I76" i="1" s="1"/>
  <c r="M76" i="1" s="1" a="1"/>
  <c r="M76" i="1" s="1"/>
  <c r="I77" i="1" a="1"/>
  <c r="I77" i="1" s="1"/>
  <c r="M77" i="1" s="1" a="1"/>
  <c r="M77" i="1" s="1"/>
  <c r="I78" i="1" a="1"/>
  <c r="I78" i="1"/>
  <c r="M78" i="1" s="1" a="1"/>
  <c r="M78" i="1" s="1"/>
  <c r="I79" i="1" a="1"/>
  <c r="I79" i="1"/>
  <c r="M79" i="1" s="1" a="1"/>
  <c r="M79" i="1" s="1"/>
  <c r="I80" i="1" a="1"/>
  <c r="I80" i="1" s="1"/>
  <c r="M80" i="1" s="1" a="1"/>
  <c r="M80" i="1" s="1"/>
  <c r="I81" i="1" a="1"/>
  <c r="I81" i="1" s="1"/>
  <c r="M81" i="1" s="1" a="1"/>
  <c r="M81" i="1" s="1"/>
  <c r="O81" i="1" s="1" a="1"/>
  <c r="O81" i="1" s="1"/>
  <c r="I82" i="1" a="1"/>
  <c r="I82" i="1"/>
  <c r="M82" i="1" s="1" a="1"/>
  <c r="M82" i="1" s="1"/>
  <c r="I83" i="1" a="1"/>
  <c r="I83" i="1" s="1"/>
  <c r="M83" i="1" s="1" a="1"/>
  <c r="M83" i="1" s="1"/>
  <c r="I84" i="1" a="1"/>
  <c r="I84" i="1" s="1"/>
  <c r="M84" i="1" s="1" a="1"/>
  <c r="M84" i="1"/>
  <c r="I85" i="1" a="1"/>
  <c r="I85" i="1" s="1"/>
  <c r="M85" i="1" s="1" a="1"/>
  <c r="M85" i="1" s="1"/>
  <c r="O85" i="1" s="1" a="1"/>
  <c r="O85" i="1" s="1"/>
  <c r="N85" i="1" a="1"/>
  <c r="N85" i="1" s="1"/>
  <c r="I86" i="1" a="1"/>
  <c r="I86" i="1"/>
  <c r="M86" i="1" s="1" a="1"/>
  <c r="M86" i="1"/>
  <c r="I87" i="1" a="1"/>
  <c r="I87" i="1" s="1"/>
  <c r="M87" i="1" s="1" a="1"/>
  <c r="M87" i="1" s="1"/>
  <c r="I88" i="1" a="1"/>
  <c r="I88" i="1"/>
  <c r="M88" i="1" s="1" a="1"/>
  <c r="M88" i="1" s="1"/>
  <c r="I89" i="1" a="1"/>
  <c r="I89" i="1" s="1"/>
  <c r="M89" i="1" s="1" a="1"/>
  <c r="M89" i="1" s="1"/>
  <c r="O89" i="1" s="1" a="1"/>
  <c r="O89" i="1" s="1"/>
  <c r="N89" i="1" a="1"/>
  <c r="N89" i="1" s="1"/>
  <c r="I90" i="1" a="1"/>
  <c r="I90" i="1" s="1"/>
  <c r="M90" i="1" s="1" a="1"/>
  <c r="M90" i="1"/>
  <c r="I91" i="1" a="1"/>
  <c r="I91" i="1" s="1"/>
  <c r="M91" i="1" s="1" a="1"/>
  <c r="M91" i="1" s="1"/>
  <c r="I92" i="1" a="1"/>
  <c r="I92" i="1" s="1"/>
  <c r="M92" i="1" s="1" a="1"/>
  <c r="M92" i="1" s="1"/>
  <c r="I93" i="1" a="1"/>
  <c r="I93" i="1" s="1"/>
  <c r="M93" i="1" s="1" a="1"/>
  <c r="M93" i="1" s="1"/>
  <c r="O93" i="1" s="1" a="1"/>
  <c r="O93" i="1" s="1"/>
  <c r="N93" i="1" a="1"/>
  <c r="N93" i="1" s="1"/>
  <c r="I94" i="1" a="1"/>
  <c r="I94" i="1" s="1"/>
  <c r="M94" i="1" s="1" a="1"/>
  <c r="M94" i="1" s="1"/>
  <c r="I95" i="1" a="1"/>
  <c r="I95" i="1" s="1"/>
  <c r="M95" i="1" s="1" a="1"/>
  <c r="M95" i="1" s="1"/>
  <c r="N95" i="1" a="1"/>
  <c r="N95" i="1" s="1"/>
  <c r="I96" i="1" a="1"/>
  <c r="I96" i="1" s="1"/>
  <c r="M96" i="1" s="1" a="1"/>
  <c r="M96" i="1" s="1"/>
  <c r="I97" i="1" a="1"/>
  <c r="I97" i="1" s="1"/>
  <c r="M97" i="1" s="1" a="1"/>
  <c r="M97" i="1" s="1"/>
  <c r="N97" i="1" a="1"/>
  <c r="N97" i="1" s="1"/>
  <c r="I98" i="1" a="1"/>
  <c r="I98" i="1" s="1"/>
  <c r="M98" i="1" s="1" a="1"/>
  <c r="M98" i="1" s="1"/>
  <c r="I99" i="1" a="1"/>
  <c r="I99" i="1" s="1"/>
  <c r="M99" i="1" s="1" a="1"/>
  <c r="M99" i="1" s="1"/>
  <c r="N99" i="1" a="1"/>
  <c r="N99" i="1" s="1"/>
  <c r="I100" i="1" a="1"/>
  <c r="I100" i="1"/>
  <c r="M100" i="1" s="1" a="1"/>
  <c r="M100" i="1" s="1"/>
  <c r="I101" i="1" a="1"/>
  <c r="I101" i="1" s="1"/>
  <c r="M101" i="1" s="1" a="1"/>
  <c r="M101" i="1" s="1"/>
  <c r="N101" i="1" a="1"/>
  <c r="N101" i="1" s="1"/>
  <c r="I102" i="1" a="1"/>
  <c r="I102" i="1" s="1"/>
  <c r="M102" i="1" a="1"/>
  <c r="M102" i="1" s="1"/>
  <c r="I103" i="1" a="1"/>
  <c r="I103" i="1" s="1"/>
  <c r="M103" i="1" s="1" a="1"/>
  <c r="M103" i="1"/>
  <c r="N103" i="1" s="1" a="1"/>
  <c r="N103" i="1" s="1"/>
  <c r="I104" i="1" a="1"/>
  <c r="I104" i="1" s="1"/>
  <c r="M104" i="1" s="1" a="1"/>
  <c r="M104" i="1" s="1"/>
  <c r="N104" i="1" a="1"/>
  <c r="N104" i="1" s="1"/>
  <c r="I105" i="1" a="1"/>
  <c r="I105" i="1" s="1"/>
  <c r="M105" i="1" a="1"/>
  <c r="M105" i="1" s="1"/>
  <c r="I106" i="1" a="1"/>
  <c r="I106" i="1" s="1"/>
  <c r="M106" i="1" s="1" a="1"/>
  <c r="M106" i="1"/>
  <c r="N106" i="1" s="1" a="1"/>
  <c r="N106" i="1" s="1"/>
  <c r="I107" i="1" a="1"/>
  <c r="I107" i="1" s="1"/>
  <c r="M107" i="1" a="1"/>
  <c r="M107" i="1" s="1"/>
  <c r="I108" i="1" a="1"/>
  <c r="I108" i="1" s="1"/>
  <c r="M108" i="1" s="1" a="1"/>
  <c r="M108" i="1"/>
  <c r="I109" i="1" a="1"/>
  <c r="I109" i="1" s="1"/>
  <c r="M109" i="1" s="1" a="1"/>
  <c r="M109" i="1" s="1"/>
  <c r="N109" i="1" a="1"/>
  <c r="N109" i="1" s="1"/>
  <c r="O109" i="1" a="1"/>
  <c r="O109" i="1" s="1"/>
  <c r="I110" i="1" a="1"/>
  <c r="I110" i="1" s="1"/>
  <c r="M110" i="1" a="1"/>
  <c r="M110" i="1" s="1"/>
  <c r="I111" i="1" a="1"/>
  <c r="I111" i="1" s="1"/>
  <c r="M111" i="1" s="1" a="1"/>
  <c r="M111" i="1" s="1"/>
  <c r="I112" i="1" a="1"/>
  <c r="I112" i="1" s="1"/>
  <c r="M112" i="1" s="1" a="1"/>
  <c r="M112" i="1" s="1"/>
  <c r="I113" i="1" a="1"/>
  <c r="I113" i="1" s="1"/>
  <c r="M113" i="1" a="1"/>
  <c r="M113" i="1" s="1"/>
  <c r="I114" i="1" a="1"/>
  <c r="I114" i="1" s="1"/>
  <c r="M114" i="1" s="1" a="1"/>
  <c r="M114" i="1" s="1"/>
  <c r="I115" i="1" a="1"/>
  <c r="I115" i="1" s="1"/>
  <c r="M115" i="1" a="1"/>
  <c r="M115" i="1" s="1"/>
  <c r="O115" i="1" s="1" a="1"/>
  <c r="O115" i="1" s="1"/>
  <c r="I116" i="1" a="1"/>
  <c r="I116" i="1" s="1"/>
  <c r="M116" i="1" s="1" a="1"/>
  <c r="M116" i="1"/>
  <c r="N116" i="1" s="1" a="1"/>
  <c r="N116" i="1" s="1"/>
  <c r="I117" i="1" a="1"/>
  <c r="I117" i="1" s="1"/>
  <c r="M117" i="1" s="1" a="1"/>
  <c r="M117" i="1" s="1"/>
  <c r="N117" i="1" s="1" a="1"/>
  <c r="N117" i="1" s="1"/>
  <c r="I118" i="1" a="1"/>
  <c r="I118" i="1" s="1"/>
  <c r="M118" i="1" a="1"/>
  <c r="M118" i="1" s="1"/>
  <c r="I119" i="1" a="1"/>
  <c r="I119" i="1" s="1"/>
  <c r="M119" i="1" s="1" a="1"/>
  <c r="M119" i="1" s="1"/>
  <c r="I120" i="1" a="1"/>
  <c r="I120" i="1" s="1"/>
  <c r="M120" i="1" s="1" a="1"/>
  <c r="M120" i="1" s="1"/>
  <c r="I121" i="1" a="1"/>
  <c r="I121" i="1" s="1"/>
  <c r="M121" i="1" a="1"/>
  <c r="M121" i="1" s="1"/>
  <c r="I122" i="1" a="1"/>
  <c r="I122" i="1" s="1"/>
  <c r="M122" i="1" s="1" a="1"/>
  <c r="M122" i="1" s="1"/>
  <c r="I123" i="1" a="1"/>
  <c r="I123" i="1" s="1"/>
  <c r="M123" i="1" a="1"/>
  <c r="M123" i="1" s="1"/>
  <c r="O123" i="1" s="1" a="1"/>
  <c r="O123" i="1" s="1"/>
  <c r="I124" i="1" a="1"/>
  <c r="I124" i="1" s="1"/>
  <c r="M124" i="1" s="1" a="1"/>
  <c r="M124" i="1"/>
  <c r="N124" i="1" s="1" a="1"/>
  <c r="N124" i="1" s="1"/>
  <c r="I125" i="1" a="1"/>
  <c r="I125" i="1" s="1"/>
  <c r="M125" i="1" s="1" a="1"/>
  <c r="M125" i="1" s="1"/>
  <c r="N125" i="1" s="1" a="1"/>
  <c r="N125" i="1" s="1"/>
  <c r="I126" i="1" a="1"/>
  <c r="I126" i="1" s="1"/>
  <c r="M126" i="1" a="1"/>
  <c r="M126" i="1"/>
  <c r="I127" i="1" a="1"/>
  <c r="I127" i="1" s="1"/>
  <c r="M127" i="1" s="1" a="1"/>
  <c r="M127" i="1"/>
  <c r="I128" i="1" a="1"/>
  <c r="I128" i="1" s="1"/>
  <c r="M128" i="1" a="1"/>
  <c r="M128" i="1" s="1"/>
  <c r="O128" i="1" s="1" a="1"/>
  <c r="O128" i="1" s="1"/>
  <c r="N128" i="1" a="1"/>
  <c r="N128" i="1" s="1"/>
  <c r="I129" i="1" a="1"/>
  <c r="I129" i="1" s="1"/>
  <c r="M129" i="1" a="1"/>
  <c r="M129" i="1"/>
  <c r="N129" i="1" s="1" a="1"/>
  <c r="N129" i="1" s="1"/>
  <c r="I130" i="1" a="1"/>
  <c r="I130" i="1" s="1"/>
  <c r="M130" i="1" s="1" a="1"/>
  <c r="M130" i="1" s="1"/>
  <c r="N130" i="1" s="1" a="1"/>
  <c r="N130" i="1" s="1"/>
  <c r="O130" i="1" a="1"/>
  <c r="O130" i="1" s="1"/>
  <c r="I131" i="1" a="1"/>
  <c r="I131" i="1" s="1"/>
  <c r="M131" i="1" a="1"/>
  <c r="M131" i="1" s="1"/>
  <c r="O131" i="1" s="1" a="1"/>
  <c r="O131" i="1" s="1"/>
  <c r="N131" i="1" a="1"/>
  <c r="N131" i="1"/>
  <c r="I132" i="1" a="1"/>
  <c r="I132" i="1" s="1"/>
  <c r="M132" i="1" s="1" a="1"/>
  <c r="M132" i="1"/>
  <c r="I133" i="1" a="1"/>
  <c r="I133" i="1" s="1"/>
  <c r="M133" i="1" a="1"/>
  <c r="M133" i="1" s="1"/>
  <c r="O133" i="1" s="1" a="1"/>
  <c r="O133" i="1" s="1"/>
  <c r="N133" i="1" a="1"/>
  <c r="N133" i="1" s="1"/>
  <c r="I134" i="1" a="1"/>
  <c r="I134" i="1"/>
  <c r="M134" i="1" a="1"/>
  <c r="M134" i="1" s="1"/>
  <c r="N134" i="1" s="1" a="1"/>
  <c r="N134" i="1" s="1"/>
  <c r="I135" i="1" a="1"/>
  <c r="I135" i="1"/>
  <c r="M135" i="1" a="1"/>
  <c r="M135" i="1" s="1"/>
  <c r="I136" i="1" a="1"/>
  <c r="I136" i="1"/>
  <c r="M136" i="1" s="1" a="1"/>
  <c r="M136" i="1" s="1"/>
  <c r="I137" i="1" a="1"/>
  <c r="I137" i="1"/>
  <c r="M137" i="1" a="1"/>
  <c r="M137" i="1" s="1"/>
  <c r="O137" i="1" s="1" a="1"/>
  <c r="O137" i="1" s="1"/>
  <c r="N137" i="1" a="1"/>
  <c r="N137" i="1" s="1"/>
  <c r="I138" i="1" a="1"/>
  <c r="I138" i="1"/>
  <c r="M138" i="1" a="1"/>
  <c r="M138" i="1" s="1"/>
  <c r="N138" i="1" s="1" a="1"/>
  <c r="N138" i="1" s="1"/>
  <c r="I139" i="1" a="1"/>
  <c r="I139" i="1"/>
  <c r="M139" i="1" a="1"/>
  <c r="M139" i="1" s="1"/>
  <c r="I140" i="1" a="1"/>
  <c r="I140" i="1"/>
  <c r="M140" i="1" s="1" a="1"/>
  <c r="M140" i="1" s="1"/>
  <c r="N140" i="1" s="1" a="1"/>
  <c r="N140" i="1" s="1"/>
  <c r="I141" i="1" a="1"/>
  <c r="I141" i="1" s="1"/>
  <c r="M141" i="1" s="1" a="1"/>
  <c r="M141" i="1" s="1"/>
  <c r="I142" i="1" a="1"/>
  <c r="I142" i="1" s="1"/>
  <c r="M142" i="1" s="1" a="1"/>
  <c r="M142" i="1" s="1"/>
  <c r="I143" i="1" a="1"/>
  <c r="I143" i="1"/>
  <c r="M143" i="1" a="1"/>
  <c r="M143" i="1" s="1"/>
  <c r="I144" i="1" a="1"/>
  <c r="I144" i="1"/>
  <c r="M144" i="1" s="1" a="1"/>
  <c r="M144" i="1" s="1"/>
  <c r="N144" i="1" s="1" a="1"/>
  <c r="N144" i="1" s="1"/>
  <c r="I145" i="1" a="1"/>
  <c r="I145" i="1" s="1"/>
  <c r="M145" i="1" s="1" a="1"/>
  <c r="M145" i="1" s="1"/>
  <c r="I146" i="1" a="1"/>
  <c r="I146" i="1" s="1"/>
  <c r="M146" i="1" s="1" a="1"/>
  <c r="M146" i="1" s="1"/>
  <c r="I147" i="1" a="1"/>
  <c r="I147" i="1"/>
  <c r="M147" i="1" a="1"/>
  <c r="M147" i="1" s="1"/>
  <c r="I148" i="1" a="1"/>
  <c r="I148" i="1"/>
  <c r="M148" i="1" s="1" a="1"/>
  <c r="M148" i="1" s="1"/>
  <c r="N148" i="1" s="1" a="1"/>
  <c r="N148" i="1" s="1"/>
  <c r="I149" i="1" a="1"/>
  <c r="I149" i="1" s="1"/>
  <c r="M149" i="1" s="1" a="1"/>
  <c r="M149" i="1" s="1"/>
  <c r="I150" i="1" a="1"/>
  <c r="I150" i="1" s="1"/>
  <c r="M150" i="1" s="1" a="1"/>
  <c r="M150" i="1" s="1"/>
  <c r="I151" i="1" a="1"/>
  <c r="I151" i="1"/>
  <c r="M151" i="1" a="1"/>
  <c r="M151" i="1" s="1"/>
  <c r="I152" i="1" a="1"/>
  <c r="I152" i="1"/>
  <c r="M152" i="1" s="1" a="1"/>
  <c r="M152" i="1" s="1"/>
  <c r="N152" i="1" s="1" a="1"/>
  <c r="N152" i="1" s="1"/>
  <c r="I153" i="1" a="1"/>
  <c r="I153" i="1" s="1"/>
  <c r="M153" i="1" s="1" a="1"/>
  <c r="M153" i="1" s="1"/>
  <c r="I154" i="1" a="1"/>
  <c r="I154" i="1" s="1"/>
  <c r="M154" i="1" s="1" a="1"/>
  <c r="M154" i="1" s="1"/>
  <c r="I155" i="1" a="1"/>
  <c r="I155" i="1"/>
  <c r="M155" i="1" a="1"/>
  <c r="M155" i="1" s="1"/>
  <c r="I156" i="1" a="1"/>
  <c r="I156" i="1"/>
  <c r="M156" i="1" s="1" a="1"/>
  <c r="M156" i="1" s="1"/>
  <c r="N156" i="1" s="1" a="1"/>
  <c r="N156" i="1" s="1"/>
  <c r="I157" i="1" a="1"/>
  <c r="I157" i="1" s="1"/>
  <c r="M157" i="1" s="1" a="1"/>
  <c r="M157" i="1" s="1"/>
  <c r="I158" i="1" a="1"/>
  <c r="I158" i="1" s="1"/>
  <c r="M158" i="1" s="1" a="1"/>
  <c r="M158" i="1" s="1"/>
  <c r="I159" i="1" a="1"/>
  <c r="I159" i="1"/>
  <c r="M159" i="1" a="1"/>
  <c r="M159" i="1" s="1"/>
  <c r="I160" i="1" a="1"/>
  <c r="I160" i="1"/>
  <c r="M160" i="1" s="1" a="1"/>
  <c r="M160" i="1" s="1"/>
  <c r="N160" i="1" s="1" a="1"/>
  <c r="N160" i="1" s="1"/>
  <c r="I161" i="1" a="1"/>
  <c r="I161" i="1" s="1"/>
  <c r="M161" i="1" s="1" a="1"/>
  <c r="M161" i="1" s="1"/>
  <c r="I162" i="1" a="1"/>
  <c r="I162" i="1" s="1"/>
  <c r="M162" i="1" s="1" a="1"/>
  <c r="M162" i="1" s="1"/>
  <c r="I163" i="1" a="1"/>
  <c r="I163" i="1"/>
  <c r="M163" i="1" a="1"/>
  <c r="M163" i="1" s="1"/>
  <c r="I164" i="1" a="1"/>
  <c r="I164" i="1"/>
  <c r="M164" i="1" s="1" a="1"/>
  <c r="M164" i="1" s="1"/>
  <c r="N164" i="1" s="1" a="1"/>
  <c r="N164" i="1" s="1"/>
  <c r="I165" i="1" a="1"/>
  <c r="I165" i="1" s="1"/>
  <c r="M165" i="1" s="1" a="1"/>
  <c r="M165" i="1" s="1"/>
  <c r="I166" i="1" a="1"/>
  <c r="I166" i="1" s="1"/>
  <c r="M166" i="1" s="1" a="1"/>
  <c r="M166" i="1" s="1"/>
  <c r="I167" i="1" a="1"/>
  <c r="I167" i="1"/>
  <c r="M167" i="1" a="1"/>
  <c r="M167" i="1" s="1"/>
  <c r="I168" i="1" a="1"/>
  <c r="I168" i="1"/>
  <c r="M168" i="1" s="1" a="1"/>
  <c r="M168" i="1" s="1"/>
  <c r="N168" i="1" s="1" a="1"/>
  <c r="N168" i="1" s="1"/>
  <c r="I169" i="1" a="1"/>
  <c r="I169" i="1" s="1"/>
  <c r="M169" i="1" s="1" a="1"/>
  <c r="M169" i="1" s="1"/>
  <c r="I170" i="1" a="1"/>
  <c r="I170" i="1" s="1"/>
  <c r="M170" i="1" s="1" a="1"/>
  <c r="M170" i="1" s="1"/>
  <c r="I171" i="1" a="1"/>
  <c r="I171" i="1"/>
  <c r="M171" i="1" a="1"/>
  <c r="M171" i="1" s="1"/>
  <c r="I172" i="1" a="1"/>
  <c r="I172" i="1"/>
  <c r="M172" i="1" s="1" a="1"/>
  <c r="M172" i="1" s="1"/>
  <c r="N172" i="1" s="1" a="1"/>
  <c r="N172" i="1" s="1"/>
  <c r="I173" i="1" a="1"/>
  <c r="I173" i="1" s="1"/>
  <c r="M173" i="1" s="1" a="1"/>
  <c r="M173" i="1" s="1"/>
  <c r="I174" i="1" a="1"/>
  <c r="I174" i="1" s="1"/>
  <c r="M174" i="1" s="1" a="1"/>
  <c r="M174" i="1" s="1"/>
  <c r="I175" i="1" a="1"/>
  <c r="I175" i="1"/>
  <c r="M175" i="1" a="1"/>
  <c r="M175" i="1" s="1"/>
  <c r="I176" i="1" a="1"/>
  <c r="I176" i="1"/>
  <c r="M176" i="1" s="1" a="1"/>
  <c r="M176" i="1" s="1"/>
  <c r="N176" i="1" s="1" a="1"/>
  <c r="N176" i="1" s="1"/>
  <c r="I177" i="1" a="1"/>
  <c r="I177" i="1" s="1"/>
  <c r="M177" i="1" s="1" a="1"/>
  <c r="M177" i="1" s="1"/>
  <c r="I178" i="1" a="1"/>
  <c r="I178" i="1" s="1"/>
  <c r="M178" i="1" s="1" a="1"/>
  <c r="M178" i="1" s="1"/>
  <c r="I179" i="1" a="1"/>
  <c r="I179" i="1" s="1"/>
  <c r="M179" i="1" s="1" a="1"/>
  <c r="M179" i="1" s="1"/>
  <c r="I180" i="1" a="1"/>
  <c r="I180" i="1"/>
  <c r="M180" i="1" s="1" a="1"/>
  <c r="M180" i="1" s="1"/>
  <c r="N180" i="1" s="1" a="1"/>
  <c r="N180" i="1" s="1"/>
  <c r="O180" i="1" a="1"/>
  <c r="O180" i="1" s="1"/>
  <c r="I181" i="1" a="1"/>
  <c r="I181" i="1" s="1"/>
  <c r="M181" i="1" s="1" a="1"/>
  <c r="M181" i="1" s="1"/>
  <c r="I182" i="1" a="1"/>
  <c r="I182" i="1" s="1"/>
  <c r="M182" i="1" s="1" a="1"/>
  <c r="M182" i="1" s="1"/>
  <c r="I183" i="1" a="1"/>
  <c r="I183" i="1" s="1"/>
  <c r="M183" i="1" s="1" a="1"/>
  <c r="M183" i="1" s="1"/>
  <c r="I184" i="1" a="1"/>
  <c r="I184" i="1"/>
  <c r="M184" i="1" s="1" a="1"/>
  <c r="M184" i="1" s="1"/>
  <c r="N184" i="1" s="1" a="1"/>
  <c r="N184" i="1" s="1"/>
  <c r="I185" i="1" a="1"/>
  <c r="I185" i="1" s="1"/>
  <c r="M185" i="1" s="1" a="1"/>
  <c r="M185" i="1" s="1"/>
  <c r="I186" i="1" a="1"/>
  <c r="I186" i="1" s="1"/>
  <c r="M186" i="1" s="1" a="1"/>
  <c r="M186" i="1" s="1"/>
  <c r="I187" i="1" a="1"/>
  <c r="I187" i="1" s="1"/>
  <c r="M187" i="1" a="1"/>
  <c r="M187" i="1" s="1"/>
  <c r="I188" i="1" a="1"/>
  <c r="I188" i="1"/>
  <c r="M188" i="1" s="1" a="1"/>
  <c r="M188" i="1" s="1"/>
  <c r="N188" i="1" s="1" a="1"/>
  <c r="N188" i="1" s="1"/>
  <c r="O188" i="1" a="1"/>
  <c r="O188" i="1" s="1"/>
  <c r="I189" i="1" a="1"/>
  <c r="I189" i="1" s="1"/>
  <c r="M189" i="1" s="1" a="1"/>
  <c r="M189" i="1" s="1"/>
  <c r="I190" i="1" a="1"/>
  <c r="I190" i="1" s="1"/>
  <c r="M190" i="1" s="1" a="1"/>
  <c r="M190" i="1" s="1"/>
  <c r="I191" i="1" a="1"/>
  <c r="I191" i="1" s="1"/>
  <c r="M191" i="1" a="1"/>
  <c r="M191" i="1" s="1"/>
  <c r="I192" i="1" a="1"/>
  <c r="I192" i="1"/>
  <c r="M192" i="1" s="1" a="1"/>
  <c r="M192" i="1" s="1"/>
  <c r="N192" i="1" s="1" a="1"/>
  <c r="N192" i="1" s="1"/>
  <c r="I193" i="1" a="1"/>
  <c r="I193" i="1" s="1"/>
  <c r="M193" i="1" s="1" a="1"/>
  <c r="M193" i="1" s="1"/>
  <c r="I194" i="1" a="1"/>
  <c r="I194" i="1" s="1"/>
  <c r="M194" i="1" s="1" a="1"/>
  <c r="M194" i="1" s="1"/>
  <c r="I195" i="1" a="1"/>
  <c r="I195" i="1" s="1"/>
  <c r="M195" i="1" s="1" a="1"/>
  <c r="M195" i="1" s="1"/>
  <c r="I196" i="1" a="1"/>
  <c r="I196" i="1"/>
  <c r="M196" i="1" s="1" a="1"/>
  <c r="M196" i="1" s="1"/>
  <c r="I197" i="1" a="1"/>
  <c r="I197" i="1" s="1"/>
  <c r="M197" i="1" s="1" a="1"/>
  <c r="M197" i="1" s="1"/>
  <c r="I198" i="1" a="1"/>
  <c r="I198" i="1" s="1"/>
  <c r="M198" i="1" s="1" a="1"/>
  <c r="M198" i="1" s="1"/>
  <c r="I199" i="1" a="1"/>
  <c r="I199" i="1" s="1"/>
  <c r="M199" i="1" a="1"/>
  <c r="M199" i="1" s="1"/>
  <c r="I200" i="1" a="1"/>
  <c r="I200" i="1"/>
  <c r="M200" i="1" s="1" a="1"/>
  <c r="M200" i="1" s="1"/>
  <c r="N200" i="1" s="1" a="1"/>
  <c r="N200" i="1" s="1"/>
  <c r="O200" i="1" a="1"/>
  <c r="O200" i="1" s="1"/>
  <c r="I201" i="1" a="1"/>
  <c r="I201" i="1" s="1"/>
  <c r="M201" i="1" s="1" a="1"/>
  <c r="M201" i="1" s="1"/>
  <c r="I202" i="1" a="1"/>
  <c r="I202" i="1" s="1"/>
  <c r="M202" i="1" s="1" a="1"/>
  <c r="M202" i="1" s="1"/>
  <c r="I203" i="1" a="1"/>
  <c r="I203" i="1" s="1"/>
  <c r="M203" i="1" s="1" a="1"/>
  <c r="M203" i="1" s="1"/>
  <c r="I204" i="1" a="1"/>
  <c r="I204" i="1"/>
  <c r="M204" i="1" s="1" a="1"/>
  <c r="M204" i="1" s="1"/>
  <c r="N204" i="1" s="1" a="1"/>
  <c r="N204" i="1" s="1"/>
  <c r="O204" i="1" a="1"/>
  <c r="O204" i="1" s="1"/>
  <c r="I205" i="1" a="1"/>
  <c r="I205" i="1" s="1"/>
  <c r="M205" i="1" s="1" a="1"/>
  <c r="M205" i="1" s="1"/>
  <c r="I206" i="1" a="1"/>
  <c r="I206" i="1" s="1"/>
  <c r="M206" i="1" s="1" a="1"/>
  <c r="M206" i="1" s="1"/>
  <c r="I207" i="1" a="1"/>
  <c r="I207" i="1" s="1"/>
  <c r="M207" i="1" a="1"/>
  <c r="M207" i="1" s="1"/>
  <c r="I208" i="1" a="1"/>
  <c r="I208" i="1"/>
  <c r="M208" i="1" s="1" a="1"/>
  <c r="M208" i="1" s="1"/>
  <c r="N208" i="1" s="1" a="1"/>
  <c r="N208" i="1" s="1"/>
  <c r="I209" i="1" a="1"/>
  <c r="I209" i="1" s="1"/>
  <c r="M209" i="1" s="1" a="1"/>
  <c r="M209" i="1" s="1"/>
  <c r="I210" i="1" a="1"/>
  <c r="I210" i="1" s="1"/>
  <c r="M210" i="1" s="1" a="1"/>
  <c r="M210" i="1" s="1"/>
  <c r="I211" i="1" a="1"/>
  <c r="I211" i="1" s="1"/>
  <c r="M211" i="1" s="1" a="1"/>
  <c r="M211" i="1" s="1"/>
  <c r="I212" i="1" a="1"/>
  <c r="I212" i="1"/>
  <c r="M212" i="1" s="1" a="1"/>
  <c r="M212" i="1" s="1"/>
  <c r="N212" i="1" s="1" a="1"/>
  <c r="N212" i="1" s="1"/>
  <c r="O212" i="1" a="1"/>
  <c r="O212" i="1" s="1"/>
  <c r="I213" i="1" a="1"/>
  <c r="I213" i="1" s="1"/>
  <c r="M213" i="1" s="1" a="1"/>
  <c r="M213" i="1" s="1"/>
  <c r="I214" i="1" a="1"/>
  <c r="I214" i="1" s="1"/>
  <c r="M214" i="1" s="1" a="1"/>
  <c r="M214" i="1" s="1"/>
  <c r="I215" i="1" a="1"/>
  <c r="I215" i="1" s="1"/>
  <c r="M215" i="1" s="1" a="1"/>
  <c r="M215" i="1" s="1"/>
  <c r="I216" i="1" a="1"/>
  <c r="I216" i="1"/>
  <c r="M216" i="1" s="1" a="1"/>
  <c r="M216" i="1" s="1"/>
  <c r="N216" i="1" s="1" a="1"/>
  <c r="N216" i="1" s="1"/>
  <c r="I217" i="1" a="1"/>
  <c r="I217" i="1" s="1"/>
  <c r="M217" i="1" s="1" a="1"/>
  <c r="M217" i="1" s="1"/>
  <c r="I218" i="1" a="1"/>
  <c r="I218" i="1" s="1"/>
  <c r="M218" i="1" s="1" a="1"/>
  <c r="M218" i="1" s="1"/>
  <c r="I219" i="1" a="1"/>
  <c r="I219" i="1" s="1"/>
  <c r="M219" i="1" a="1"/>
  <c r="M219" i="1" s="1"/>
  <c r="I220" i="1" a="1"/>
  <c r="I220" i="1" s="1"/>
  <c r="M220" i="1" s="1" a="1"/>
  <c r="M220" i="1" s="1"/>
  <c r="N220" i="1" s="1" a="1"/>
  <c r="N220" i="1" s="1"/>
  <c r="I221" i="1" a="1"/>
  <c r="I221" i="1" s="1"/>
  <c r="M221" i="1" s="1" a="1"/>
  <c r="M221" i="1" s="1"/>
  <c r="I222" i="1" a="1"/>
  <c r="I222" i="1" s="1"/>
  <c r="M222" i="1" s="1" a="1"/>
  <c r="M222" i="1" s="1"/>
  <c r="I223" i="1" a="1"/>
  <c r="I223" i="1" s="1"/>
  <c r="M223" i="1" s="1" a="1"/>
  <c r="M223" i="1" s="1"/>
  <c r="I224" i="1" a="1"/>
  <c r="I224" i="1" s="1"/>
  <c r="M224" i="1" s="1" a="1"/>
  <c r="M224" i="1" s="1"/>
  <c r="N224" i="1" s="1" a="1"/>
  <c r="N224" i="1" s="1"/>
  <c r="I225" i="1" a="1"/>
  <c r="I225" i="1" s="1"/>
  <c r="M225" i="1" s="1" a="1"/>
  <c r="M225" i="1" s="1"/>
  <c r="I226" i="1" a="1"/>
  <c r="I226" i="1" s="1"/>
  <c r="M226" i="1" s="1" a="1"/>
  <c r="M226" i="1" s="1"/>
  <c r="I227" i="1" a="1"/>
  <c r="I227" i="1" s="1"/>
  <c r="M227" i="1" s="1" a="1"/>
  <c r="M227" i="1" s="1"/>
  <c r="I228" i="1" a="1"/>
  <c r="I228" i="1" s="1"/>
  <c r="M228" i="1" s="1" a="1"/>
  <c r="M228" i="1" s="1"/>
  <c r="I229" i="1" a="1"/>
  <c r="I229" i="1" s="1"/>
  <c r="M229" i="1" s="1" a="1"/>
  <c r="M229" i="1" s="1"/>
  <c r="I230" i="1" a="1"/>
  <c r="I230" i="1"/>
  <c r="M230" i="1" s="1" a="1"/>
  <c r="M230" i="1" s="1"/>
  <c r="I231" i="1" a="1"/>
  <c r="I231" i="1" s="1"/>
  <c r="M231" i="1" s="1" a="1"/>
  <c r="M231" i="1" s="1"/>
  <c r="I232" i="1" a="1"/>
  <c r="I232" i="1"/>
  <c r="M232" i="1" s="1" a="1"/>
  <c r="M232" i="1" s="1"/>
  <c r="I233" i="1" a="1"/>
  <c r="I233" i="1" s="1"/>
  <c r="M233" i="1" a="1"/>
  <c r="M233" i="1" s="1"/>
  <c r="I234" i="1" a="1"/>
  <c r="I234" i="1" s="1"/>
  <c r="M234" i="1" s="1" a="1"/>
  <c r="M234" i="1" s="1"/>
  <c r="I235" i="1" a="1"/>
  <c r="I235" i="1" s="1"/>
  <c r="M235" i="1" s="1" a="1"/>
  <c r="M235" i="1" s="1"/>
  <c r="I236" i="1" a="1"/>
  <c r="I236" i="1"/>
  <c r="M236" i="1" s="1" a="1"/>
  <c r="M236" i="1" s="1"/>
  <c r="I237" i="1" a="1"/>
  <c r="I237" i="1" s="1"/>
  <c r="M237" i="1" s="1" a="1"/>
  <c r="M237" i="1" s="1"/>
  <c r="I238" i="1" a="1"/>
  <c r="I238" i="1"/>
  <c r="M238" i="1" s="1" a="1"/>
  <c r="M238" i="1" s="1"/>
  <c r="I239" i="1" a="1"/>
  <c r="I239" i="1" s="1"/>
  <c r="M239" i="1" s="1" a="1"/>
  <c r="M239" i="1" s="1"/>
  <c r="I240" i="1" a="1"/>
  <c r="I240" i="1"/>
  <c r="M240" i="1" s="1" a="1"/>
  <c r="M240" i="1" s="1"/>
  <c r="I241" i="1" a="1"/>
  <c r="I241" i="1" s="1"/>
  <c r="M241" i="1" a="1"/>
  <c r="M241" i="1" s="1"/>
  <c r="I242" i="1" a="1"/>
  <c r="I242" i="1" s="1"/>
  <c r="M242" i="1" s="1" a="1"/>
  <c r="M242" i="1" s="1"/>
  <c r="I243" i="1" a="1"/>
  <c r="I243" i="1" s="1"/>
  <c r="M243" i="1" s="1" a="1"/>
  <c r="M243" i="1" s="1"/>
  <c r="I244" i="1" a="1"/>
  <c r="I244" i="1"/>
  <c r="M244" i="1" s="1" a="1"/>
  <c r="M244" i="1" s="1"/>
  <c r="I245" i="1" a="1"/>
  <c r="I245" i="1" s="1"/>
  <c r="M245" i="1" s="1" a="1"/>
  <c r="M245" i="1" s="1"/>
  <c r="I246" i="1" a="1"/>
  <c r="I246" i="1"/>
  <c r="M246" i="1" s="1" a="1"/>
  <c r="M246" i="1" s="1"/>
  <c r="I247" i="1" a="1"/>
  <c r="I247" i="1" s="1"/>
  <c r="M247" i="1" s="1" a="1"/>
  <c r="M247" i="1" s="1"/>
  <c r="I248" i="1" a="1"/>
  <c r="I248" i="1"/>
  <c r="M248" i="1" s="1" a="1"/>
  <c r="M248" i="1" s="1"/>
  <c r="I249" i="1" a="1"/>
  <c r="I249" i="1" s="1"/>
  <c r="M249" i="1" a="1"/>
  <c r="M249" i="1" s="1"/>
  <c r="I250" i="1" a="1"/>
  <c r="I250" i="1" s="1"/>
  <c r="M250" i="1" s="1" a="1"/>
  <c r="M250" i="1" s="1"/>
  <c r="I251" i="1" a="1"/>
  <c r="I251" i="1" s="1"/>
  <c r="M251" i="1" s="1" a="1"/>
  <c r="M251" i="1" s="1"/>
  <c r="I252" i="1" a="1"/>
  <c r="I252" i="1"/>
  <c r="M252" i="1" s="1" a="1"/>
  <c r="M252" i="1" s="1"/>
  <c r="I253" i="1" a="1"/>
  <c r="I253" i="1" s="1"/>
  <c r="M253" i="1" s="1" a="1"/>
  <c r="M253" i="1" s="1"/>
  <c r="I254" i="1" a="1"/>
  <c r="I254" i="1"/>
  <c r="M254" i="1" s="1" a="1"/>
  <c r="M254" i="1" s="1"/>
  <c r="I255" i="1" a="1"/>
  <c r="I255" i="1" s="1"/>
  <c r="M255" i="1" s="1" a="1"/>
  <c r="M255" i="1" s="1"/>
  <c r="I256" i="1" a="1"/>
  <c r="I256" i="1"/>
  <c r="M256" i="1" s="1" a="1"/>
  <c r="M256" i="1" s="1"/>
  <c r="N256" i="1" a="1"/>
  <c r="N256" i="1" s="1"/>
  <c r="I257" i="1" a="1"/>
  <c r="I257" i="1" s="1"/>
  <c r="M257" i="1" s="1" a="1"/>
  <c r="M257" i="1" s="1"/>
  <c r="I258" i="1" a="1"/>
  <c r="I258" i="1" s="1"/>
  <c r="M258" i="1" s="1" a="1"/>
  <c r="M258" i="1" s="1"/>
  <c r="N258" i="1" s="1" a="1"/>
  <c r="N258" i="1" s="1"/>
  <c r="I259" i="1" a="1"/>
  <c r="I259" i="1" s="1"/>
  <c r="M259" i="1" s="1" a="1"/>
  <c r="M259" i="1" s="1"/>
  <c r="I260" i="1" a="1"/>
  <c r="I260" i="1"/>
  <c r="M260" i="1" s="1" a="1"/>
  <c r="M260" i="1" s="1"/>
  <c r="N260" i="1" s="1" a="1"/>
  <c r="N260" i="1" s="1"/>
  <c r="I261" i="1" a="1"/>
  <c r="I261" i="1" s="1"/>
  <c r="M261" i="1" s="1" a="1"/>
  <c r="M261" i="1" s="1"/>
  <c r="I262" i="1" a="1"/>
  <c r="I262" i="1"/>
  <c r="M262" i="1" s="1" a="1"/>
  <c r="M262" i="1" s="1"/>
  <c r="I263" i="1" a="1"/>
  <c r="I263" i="1" s="1"/>
  <c r="M263" i="1" s="1" a="1"/>
  <c r="M263" i="1" s="1"/>
  <c r="I264" i="1" a="1"/>
  <c r="I264" i="1"/>
  <c r="M264" i="1" s="1" a="1"/>
  <c r="M264" i="1" s="1"/>
  <c r="I265" i="1" a="1"/>
  <c r="I265" i="1" s="1"/>
  <c r="M265" i="1" s="1" a="1"/>
  <c r="M265" i="1" s="1"/>
  <c r="I266" i="1" a="1"/>
  <c r="I266" i="1" s="1"/>
  <c r="M266" i="1" s="1" a="1"/>
  <c r="M266" i="1" s="1"/>
  <c r="I267" i="1" a="1"/>
  <c r="I267" i="1" s="1"/>
  <c r="M267" i="1" s="1" a="1"/>
  <c r="M267" i="1" s="1"/>
  <c r="I268" i="1" a="1"/>
  <c r="I268" i="1"/>
  <c r="M268" i="1" s="1" a="1"/>
  <c r="M268" i="1" s="1"/>
  <c r="N268" i="1" s="1" a="1"/>
  <c r="N268" i="1" s="1"/>
  <c r="I269" i="1" a="1"/>
  <c r="I269" i="1" s="1"/>
  <c r="M269" i="1" s="1" a="1"/>
  <c r="M269" i="1" s="1"/>
  <c r="I270" i="1" a="1"/>
  <c r="I270" i="1"/>
  <c r="M270" i="1" s="1" a="1"/>
  <c r="M270" i="1" s="1"/>
  <c r="I271" i="1" a="1"/>
  <c r="I271" i="1" s="1"/>
  <c r="M271" i="1" s="1" a="1"/>
  <c r="M271" i="1" s="1"/>
  <c r="I272" i="1" a="1"/>
  <c r="I272" i="1"/>
  <c r="M272" i="1" s="1" a="1"/>
  <c r="M272" i="1" s="1"/>
  <c r="N272" i="1" s="1" a="1"/>
  <c r="N272" i="1" s="1"/>
  <c r="I273" i="1" a="1"/>
  <c r="I273" i="1" s="1"/>
  <c r="M273" i="1" a="1"/>
  <c r="M273" i="1" s="1"/>
  <c r="I274" i="1" a="1"/>
  <c r="I274" i="1" s="1"/>
  <c r="M274" i="1" s="1" a="1"/>
  <c r="M274" i="1" s="1"/>
  <c r="N274" i="1" a="1"/>
  <c r="N274" i="1" s="1"/>
  <c r="I275" i="1" a="1"/>
  <c r="I275" i="1" s="1"/>
  <c r="M275" i="1" s="1" a="1"/>
  <c r="M275" i="1" s="1"/>
  <c r="I276" i="1" a="1"/>
  <c r="I276" i="1"/>
  <c r="M276" i="1" s="1" a="1"/>
  <c r="M276" i="1" s="1"/>
  <c r="N276" i="1" s="1" a="1"/>
  <c r="N276" i="1" s="1"/>
  <c r="I277" i="1" a="1"/>
  <c r="I277" i="1" s="1"/>
  <c r="M277" i="1" s="1" a="1"/>
  <c r="M277" i="1" s="1"/>
  <c r="I278" i="1" a="1"/>
  <c r="I278" i="1"/>
  <c r="M278" i="1" s="1" a="1"/>
  <c r="M278" i="1" s="1"/>
  <c r="I279" i="1" a="1"/>
  <c r="I279" i="1" s="1"/>
  <c r="M279" i="1" s="1" a="1"/>
  <c r="M279" i="1" s="1"/>
  <c r="I280" i="1" a="1"/>
  <c r="I280" i="1"/>
  <c r="M280" i="1" s="1" a="1"/>
  <c r="M280" i="1" s="1"/>
  <c r="N280" i="1" s="1" a="1"/>
  <c r="N280" i="1" s="1"/>
  <c r="I281" i="1" a="1"/>
  <c r="I281" i="1" s="1"/>
  <c r="M281" i="1" s="1" a="1"/>
  <c r="M281" i="1" s="1"/>
  <c r="I282" i="1" a="1"/>
  <c r="I282" i="1" s="1"/>
  <c r="M282" i="1" s="1" a="1"/>
  <c r="M282" i="1" s="1"/>
  <c r="N282" i="1" a="1"/>
  <c r="N282" i="1" s="1"/>
  <c r="I283" i="1" a="1"/>
  <c r="I283" i="1"/>
  <c r="M283" i="1" s="1" a="1"/>
  <c r="M283" i="1" s="1"/>
  <c r="I284" i="1" a="1"/>
  <c r="I284" i="1" s="1"/>
  <c r="M284" i="1" s="1" a="1"/>
  <c r="M284" i="1" s="1"/>
  <c r="N284" i="1" a="1"/>
  <c r="N284" i="1" s="1"/>
  <c r="I285" i="1" a="1"/>
  <c r="I285" i="1" s="1"/>
  <c r="M285" i="1" s="1" a="1"/>
  <c r="M285" i="1" s="1"/>
  <c r="I286" i="1" a="1"/>
  <c r="I286" i="1" s="1"/>
  <c r="M286" i="1" s="1" a="1"/>
  <c r="M286" i="1" s="1"/>
  <c r="N286" i="1" a="1"/>
  <c r="N286" i="1" s="1"/>
  <c r="I287" i="1" a="1"/>
  <c r="I287" i="1"/>
  <c r="M287" i="1" s="1" a="1"/>
  <c r="M287" i="1" s="1"/>
  <c r="I288" i="1" a="1"/>
  <c r="I288" i="1" s="1"/>
  <c r="M288" i="1" s="1" a="1"/>
  <c r="M288" i="1" s="1"/>
  <c r="N288" i="1" a="1"/>
  <c r="N288" i="1" s="1"/>
  <c r="I289" i="1" a="1"/>
  <c r="I289" i="1" s="1"/>
  <c r="M289" i="1" s="1" a="1"/>
  <c r="M289" i="1" s="1"/>
  <c r="I290" i="1" a="1"/>
  <c r="I290" i="1" s="1"/>
  <c r="M290" i="1" s="1" a="1"/>
  <c r="M290" i="1" s="1"/>
  <c r="N290" i="1" a="1"/>
  <c r="N290" i="1" s="1"/>
  <c r="I291" i="1" a="1"/>
  <c r="I291" i="1"/>
  <c r="M291" i="1" s="1" a="1"/>
  <c r="M291" i="1" s="1"/>
  <c r="I292" i="1" a="1"/>
  <c r="I292" i="1" s="1"/>
  <c r="M292" i="1" s="1" a="1"/>
  <c r="M292" i="1" s="1"/>
  <c r="N292" i="1" a="1"/>
  <c r="N292" i="1" s="1"/>
  <c r="I293" i="1" a="1"/>
  <c r="I293" i="1" s="1"/>
  <c r="M293" i="1" s="1" a="1"/>
  <c r="M293" i="1" s="1"/>
  <c r="I294" i="1" a="1"/>
  <c r="I294" i="1" s="1"/>
  <c r="M294" i="1" s="1" a="1"/>
  <c r="M294" i="1" s="1"/>
  <c r="I295" i="1" a="1"/>
  <c r="I295" i="1"/>
  <c r="M295" i="1" s="1" a="1"/>
  <c r="M295" i="1" s="1"/>
  <c r="I296" i="1" a="1"/>
  <c r="I296" i="1" s="1"/>
  <c r="M296" i="1" s="1" a="1"/>
  <c r="M296" i="1" s="1"/>
  <c r="N296" i="1" a="1"/>
  <c r="N296" i="1" s="1"/>
  <c r="I297" i="1" a="1"/>
  <c r="I297" i="1" s="1"/>
  <c r="M297" i="1" s="1" a="1"/>
  <c r="M297" i="1" s="1"/>
  <c r="I298" i="1" a="1"/>
  <c r="I298" i="1" s="1"/>
  <c r="M298" i="1" s="1" a="1"/>
  <c r="M298" i="1" s="1"/>
  <c r="I299" i="1" a="1"/>
  <c r="I299" i="1"/>
  <c r="M299" i="1" s="1" a="1"/>
  <c r="M299" i="1" s="1"/>
  <c r="I300" i="1" a="1"/>
  <c r="I300" i="1" s="1"/>
  <c r="M300" i="1" s="1" a="1"/>
  <c r="M300" i="1" s="1"/>
  <c r="N300" i="1" a="1"/>
  <c r="N300" i="1" s="1"/>
  <c r="I301" i="1" a="1"/>
  <c r="I301" i="1" s="1"/>
  <c r="M301" i="1" s="1" a="1"/>
  <c r="M301" i="1" s="1"/>
  <c r="I302" i="1" a="1"/>
  <c r="I302" i="1" s="1"/>
  <c r="M302" i="1" s="1" a="1"/>
  <c r="M302" i="1" s="1"/>
  <c r="I303" i="1" a="1"/>
  <c r="I303" i="1"/>
  <c r="M303" i="1" s="1" a="1"/>
  <c r="M303" i="1" s="1"/>
  <c r="I304" i="1" a="1"/>
  <c r="I304" i="1" s="1"/>
  <c r="M304" i="1" s="1" a="1"/>
  <c r="M304" i="1" s="1"/>
  <c r="N304" i="1" a="1"/>
  <c r="N304" i="1" s="1"/>
  <c r="I305" i="1" a="1"/>
  <c r="I305" i="1" s="1"/>
  <c r="M305" i="1" s="1" a="1"/>
  <c r="M305" i="1" s="1"/>
  <c r="I306" i="1" a="1"/>
  <c r="I306" i="1" s="1"/>
  <c r="M306" i="1" s="1" a="1"/>
  <c r="M306" i="1" s="1"/>
  <c r="I307" i="1" a="1"/>
  <c r="I307" i="1"/>
  <c r="M307" i="1" s="1" a="1"/>
  <c r="M307" i="1" s="1"/>
  <c r="I308" i="1" a="1"/>
  <c r="I308" i="1" s="1"/>
  <c r="M308" i="1" s="1" a="1"/>
  <c r="M308" i="1" s="1"/>
  <c r="N308" i="1" a="1"/>
  <c r="N308" i="1" s="1"/>
  <c r="I309" i="1" a="1"/>
  <c r="I309" i="1" s="1"/>
  <c r="M309" i="1" s="1" a="1"/>
  <c r="M309" i="1" s="1"/>
  <c r="I310" i="1" a="1"/>
  <c r="I310" i="1" s="1"/>
  <c r="M310" i="1" s="1" a="1"/>
  <c r="M310" i="1" s="1"/>
  <c r="I311" i="1" a="1"/>
  <c r="I311" i="1"/>
  <c r="M311" i="1" s="1" a="1"/>
  <c r="M311" i="1" s="1"/>
  <c r="I312" i="1" a="1"/>
  <c r="I312" i="1" s="1"/>
  <c r="M312" i="1" s="1" a="1"/>
  <c r="M312" i="1" s="1"/>
  <c r="N312" i="1" a="1"/>
  <c r="N312" i="1" s="1"/>
  <c r="I313" i="1" a="1"/>
  <c r="I313" i="1" s="1"/>
  <c r="M313" i="1" s="1" a="1"/>
  <c r="M313" i="1" s="1"/>
  <c r="I314" i="1" a="1"/>
  <c r="I314" i="1" s="1"/>
  <c r="M314" i="1" s="1" a="1"/>
  <c r="M314" i="1" s="1"/>
  <c r="I315" i="1" a="1"/>
  <c r="I315" i="1"/>
  <c r="M315" i="1" s="1" a="1"/>
  <c r="M315" i="1" s="1"/>
  <c r="I316" i="1" a="1"/>
  <c r="I316" i="1" s="1"/>
  <c r="M316" i="1" s="1" a="1"/>
  <c r="M316" i="1" s="1"/>
  <c r="N316" i="1" a="1"/>
  <c r="N316" i="1" s="1"/>
  <c r="I317" i="1" a="1"/>
  <c r="I317" i="1" s="1"/>
  <c r="M317" i="1" s="1" a="1"/>
  <c r="M317" i="1" s="1"/>
  <c r="I318" i="1" a="1"/>
  <c r="I318" i="1" s="1"/>
  <c r="M318" i="1" s="1" a="1"/>
  <c r="M318" i="1" s="1"/>
  <c r="I319" i="1" a="1"/>
  <c r="I319" i="1"/>
  <c r="M319" i="1" s="1" a="1"/>
  <c r="M319" i="1" s="1"/>
  <c r="N319" i="1" s="1" a="1"/>
  <c r="N319" i="1" s="1"/>
  <c r="I320" i="1" a="1"/>
  <c r="I320" i="1"/>
  <c r="M320" i="1" s="1" a="1"/>
  <c r="M320" i="1" s="1"/>
  <c r="I321" i="1" a="1"/>
  <c r="I321" i="1" s="1"/>
  <c r="M321" i="1" s="1" a="1"/>
  <c r="M321" i="1" s="1"/>
  <c r="I322" i="1" a="1"/>
  <c r="I322" i="1"/>
  <c r="M322" i="1" a="1"/>
  <c r="M322" i="1" s="1"/>
  <c r="I323" i="1" a="1"/>
  <c r="I323" i="1" s="1"/>
  <c r="M323" i="1" a="1"/>
  <c r="M323" i="1" s="1"/>
  <c r="N323" i="1" s="1" a="1"/>
  <c r="N323" i="1" s="1"/>
  <c r="I324" i="1" a="1"/>
  <c r="I324" i="1" s="1"/>
  <c r="M324" i="1" s="1" a="1"/>
  <c r="M324" i="1" s="1"/>
  <c r="N324" i="1" a="1"/>
  <c r="N324" i="1" s="1"/>
  <c r="I325" i="1" a="1"/>
  <c r="I325" i="1" s="1"/>
  <c r="M325" i="1" a="1"/>
  <c r="M325" i="1" s="1"/>
  <c r="N325" i="1" a="1"/>
  <c r="N325" i="1" s="1"/>
  <c r="I326" i="1" a="1"/>
  <c r="I326" i="1"/>
  <c r="M326" i="1" s="1" a="1"/>
  <c r="M326" i="1" s="1"/>
  <c r="I327" i="1" a="1"/>
  <c r="I327" i="1"/>
  <c r="M327" i="1" s="1" a="1"/>
  <c r="M327" i="1" s="1"/>
  <c r="N327" i="1" s="1" a="1"/>
  <c r="N327" i="1" s="1"/>
  <c r="I328" i="1" a="1"/>
  <c r="I328" i="1"/>
  <c r="M328" i="1" s="1" a="1"/>
  <c r="M328" i="1" s="1"/>
  <c r="I329" i="1" a="1"/>
  <c r="I329" i="1" s="1"/>
  <c r="M329" i="1" s="1" a="1"/>
  <c r="M329" i="1" s="1"/>
  <c r="I330" i="1" a="1"/>
  <c r="I330" i="1"/>
  <c r="M330" i="1" a="1"/>
  <c r="M330" i="1" s="1"/>
  <c r="I331" i="1" a="1"/>
  <c r="I331" i="1" s="1"/>
  <c r="M331" i="1" a="1"/>
  <c r="M331" i="1" s="1"/>
  <c r="N331" i="1" s="1" a="1"/>
  <c r="N331" i="1" s="1"/>
  <c r="I332" i="1" a="1"/>
  <c r="I332" i="1" s="1"/>
  <c r="M332" i="1" s="1" a="1"/>
  <c r="M332" i="1" s="1"/>
  <c r="N332" i="1" a="1"/>
  <c r="N332" i="1" s="1"/>
  <c r="I333" i="1" a="1"/>
  <c r="I333" i="1" s="1"/>
  <c r="M333" i="1" a="1"/>
  <c r="M333" i="1" s="1"/>
  <c r="N333" i="1" a="1"/>
  <c r="N333" i="1" s="1"/>
  <c r="I334" i="1" a="1"/>
  <c r="I334" i="1"/>
  <c r="M334" i="1" s="1" a="1"/>
  <c r="M334" i="1" s="1"/>
  <c r="I335" i="1" a="1"/>
  <c r="I335" i="1"/>
  <c r="M335" i="1" s="1" a="1"/>
  <c r="M335" i="1" s="1"/>
  <c r="N335" i="1" s="1" a="1"/>
  <c r="N335" i="1" s="1"/>
  <c r="I336" i="1" a="1"/>
  <c r="I336" i="1"/>
  <c r="M336" i="1" s="1" a="1"/>
  <c r="M336" i="1" s="1"/>
  <c r="I337" i="1" a="1"/>
  <c r="I337" i="1" s="1"/>
  <c r="M337" i="1" s="1" a="1"/>
  <c r="M337" i="1" s="1"/>
  <c r="I338" i="1" a="1"/>
  <c r="I338" i="1"/>
  <c r="M338" i="1" a="1"/>
  <c r="M338" i="1" s="1"/>
  <c r="I339" i="1" a="1"/>
  <c r="I339" i="1" s="1"/>
  <c r="M339" i="1" a="1"/>
  <c r="M339" i="1" s="1"/>
  <c r="N339" i="1" s="1" a="1"/>
  <c r="N339" i="1" s="1"/>
  <c r="I340" i="1" a="1"/>
  <c r="I340" i="1" s="1"/>
  <c r="M340" i="1" s="1" a="1"/>
  <c r="M340" i="1" s="1"/>
  <c r="N340" i="1" a="1"/>
  <c r="N340" i="1" s="1"/>
  <c r="I341" i="1" a="1"/>
  <c r="I341" i="1" s="1"/>
  <c r="M341" i="1" a="1"/>
  <c r="M341" i="1" s="1"/>
  <c r="N341" i="1" a="1"/>
  <c r="N341" i="1" s="1"/>
  <c r="I342" i="1" a="1"/>
  <c r="I342" i="1"/>
  <c r="M342" i="1" s="1" a="1"/>
  <c r="M342" i="1" s="1"/>
  <c r="I343" i="1" a="1"/>
  <c r="I343" i="1"/>
  <c r="M343" i="1" s="1" a="1"/>
  <c r="M343" i="1" s="1"/>
  <c r="N343" i="1" s="1" a="1"/>
  <c r="N343" i="1" s="1"/>
  <c r="I344" i="1" a="1"/>
  <c r="I344" i="1"/>
  <c r="M344" i="1" s="1" a="1"/>
  <c r="M344" i="1" s="1"/>
  <c r="I345" i="1" a="1"/>
  <c r="I345" i="1" s="1"/>
  <c r="M345" i="1" a="1"/>
  <c r="M345" i="1" s="1"/>
  <c r="N345" i="1" s="1" a="1"/>
  <c r="N345" i="1" s="1"/>
  <c r="I346" i="1" a="1"/>
  <c r="I346" i="1"/>
  <c r="M346" i="1" a="1"/>
  <c r="M346" i="1" s="1"/>
  <c r="I347" i="1" a="1"/>
  <c r="I347" i="1" s="1"/>
  <c r="M347" i="1" a="1"/>
  <c r="M347" i="1" s="1"/>
  <c r="N347" i="1" s="1" a="1"/>
  <c r="N347" i="1" s="1"/>
  <c r="I348" i="1" a="1"/>
  <c r="I348" i="1" s="1"/>
  <c r="M348" i="1" s="1" a="1"/>
  <c r="M348" i="1" s="1"/>
  <c r="N348" i="1" a="1"/>
  <c r="N348" i="1" s="1"/>
  <c r="I349" i="1" a="1"/>
  <c r="I349" i="1" s="1"/>
  <c r="M349" i="1" a="1"/>
  <c r="M349" i="1" s="1"/>
  <c r="N349" i="1" a="1"/>
  <c r="N349" i="1" s="1"/>
  <c r="I350" i="1" a="1"/>
  <c r="I350" i="1"/>
  <c r="M350" i="1" s="1" a="1"/>
  <c r="M350" i="1" s="1"/>
  <c r="I351" i="1" a="1"/>
  <c r="I351" i="1"/>
  <c r="M351" i="1" s="1" a="1"/>
  <c r="M351" i="1" s="1"/>
  <c r="N351" i="1" s="1" a="1"/>
  <c r="N351" i="1" s="1"/>
  <c r="I352" i="1" a="1"/>
  <c r="I352" i="1"/>
  <c r="M352" i="1" s="1" a="1"/>
  <c r="M352" i="1" s="1"/>
  <c r="I353" i="1" a="1"/>
  <c r="I353" i="1" s="1"/>
  <c r="M353" i="1" a="1"/>
  <c r="M353" i="1" s="1"/>
  <c r="N353" i="1" s="1" a="1"/>
  <c r="N353" i="1" s="1"/>
  <c r="I354" i="1" a="1"/>
  <c r="I354" i="1"/>
  <c r="M354" i="1" a="1"/>
  <c r="M354" i="1" s="1"/>
  <c r="I355" i="1" a="1"/>
  <c r="I355" i="1" s="1"/>
  <c r="M355" i="1" a="1"/>
  <c r="M355" i="1" s="1"/>
  <c r="N355" i="1" s="1" a="1"/>
  <c r="N355" i="1" s="1"/>
  <c r="I356" i="1" a="1"/>
  <c r="I356" i="1" s="1"/>
  <c r="M356" i="1" s="1" a="1"/>
  <c r="M356" i="1" s="1"/>
  <c r="N356" i="1" a="1"/>
  <c r="N356" i="1" s="1"/>
  <c r="I357" i="1" a="1"/>
  <c r="I357" i="1" s="1"/>
  <c r="M357" i="1" a="1"/>
  <c r="M357" i="1" s="1"/>
  <c r="N357" i="1" a="1"/>
  <c r="N357" i="1" s="1"/>
  <c r="I358" i="1" a="1"/>
  <c r="I358" i="1"/>
  <c r="M358" i="1" s="1" a="1"/>
  <c r="M358" i="1" s="1"/>
  <c r="I359" i="1" a="1"/>
  <c r="I359" i="1"/>
  <c r="M359" i="1" s="1" a="1"/>
  <c r="M359" i="1" s="1"/>
  <c r="N359" i="1" s="1" a="1"/>
  <c r="N359" i="1" s="1"/>
  <c r="I360" i="1" a="1"/>
  <c r="I360" i="1"/>
  <c r="M360" i="1" s="1" a="1"/>
  <c r="M360" i="1" s="1"/>
  <c r="I361" i="1" a="1"/>
  <c r="I361" i="1" s="1"/>
  <c r="M361" i="1" a="1"/>
  <c r="M361" i="1" s="1"/>
  <c r="N361" i="1" s="1" a="1"/>
  <c r="N361" i="1" s="1"/>
  <c r="I362" i="1" a="1"/>
  <c r="I362" i="1"/>
  <c r="M362" i="1" a="1"/>
  <c r="M362" i="1" s="1"/>
  <c r="I363" i="1" a="1"/>
  <c r="I363" i="1" s="1"/>
  <c r="M363" i="1" a="1"/>
  <c r="M363" i="1" s="1"/>
  <c r="N363" i="1" s="1" a="1"/>
  <c r="N363" i="1" s="1"/>
  <c r="I364" i="1" a="1"/>
  <c r="I364" i="1" s="1"/>
  <c r="M364" i="1" s="1" a="1"/>
  <c r="M364" i="1" s="1"/>
  <c r="N364" i="1" a="1"/>
  <c r="N364" i="1" s="1"/>
  <c r="I365" i="1" a="1"/>
  <c r="I365" i="1" s="1"/>
  <c r="M365" i="1" a="1"/>
  <c r="M365" i="1" s="1"/>
  <c r="N365" i="1" a="1"/>
  <c r="N365" i="1" s="1"/>
  <c r="I366" i="1" a="1"/>
  <c r="I366" i="1"/>
  <c r="M366" i="1" s="1" a="1"/>
  <c r="M366" i="1" s="1"/>
  <c r="I367" i="1" a="1"/>
  <c r="I367" i="1"/>
  <c r="M367" i="1" s="1" a="1"/>
  <c r="M367" i="1" s="1"/>
  <c r="N367" i="1" s="1" a="1"/>
  <c r="N367" i="1" s="1"/>
  <c r="I368" i="1" a="1"/>
  <c r="I368" i="1"/>
  <c r="M368" i="1" s="1" a="1"/>
  <c r="M368" i="1" s="1"/>
  <c r="I369" i="1" a="1"/>
  <c r="I369" i="1" s="1"/>
  <c r="M369" i="1" a="1"/>
  <c r="M369" i="1" s="1"/>
  <c r="N369" i="1" s="1" a="1"/>
  <c r="N369" i="1" s="1"/>
  <c r="I370" i="1" a="1"/>
  <c r="I370" i="1"/>
  <c r="M370" i="1" a="1"/>
  <c r="M370" i="1" s="1"/>
  <c r="I371" i="1" a="1"/>
  <c r="I371" i="1" s="1"/>
  <c r="M371" i="1" a="1"/>
  <c r="M371" i="1" s="1"/>
  <c r="N371" i="1" s="1" a="1"/>
  <c r="N371" i="1" s="1"/>
  <c r="I372" i="1" a="1"/>
  <c r="I372" i="1" s="1"/>
  <c r="M372" i="1" s="1" a="1"/>
  <c r="M372" i="1" s="1"/>
  <c r="N372" i="1" a="1"/>
  <c r="N372" i="1" s="1"/>
  <c r="I373" i="1" a="1"/>
  <c r="I373" i="1" s="1"/>
  <c r="M373" i="1" a="1"/>
  <c r="M373" i="1" s="1"/>
  <c r="N373" i="1" a="1"/>
  <c r="N373" i="1" s="1"/>
  <c r="I374" i="1" a="1"/>
  <c r="I374" i="1"/>
  <c r="M374" i="1" s="1" a="1"/>
  <c r="M374" i="1" s="1"/>
  <c r="I375" i="1" a="1"/>
  <c r="I375" i="1"/>
  <c r="M375" i="1" s="1" a="1"/>
  <c r="M375" i="1" s="1"/>
  <c r="N375" i="1" s="1" a="1"/>
  <c r="N375" i="1" s="1"/>
  <c r="I376" i="1" a="1"/>
  <c r="I376" i="1"/>
  <c r="M376" i="1" s="1" a="1"/>
  <c r="M376" i="1" s="1"/>
  <c r="I377" i="1" a="1"/>
  <c r="I377" i="1" s="1"/>
  <c r="M377" i="1" a="1"/>
  <c r="M377" i="1" s="1"/>
  <c r="N377" i="1" s="1" a="1"/>
  <c r="N377" i="1" s="1"/>
  <c r="I378" i="1" a="1"/>
  <c r="I378" i="1"/>
  <c r="M378" i="1" a="1"/>
  <c r="M378" i="1" s="1"/>
  <c r="I379" i="1" a="1"/>
  <c r="I379" i="1" s="1"/>
  <c r="M379" i="1" a="1"/>
  <c r="M379" i="1" s="1"/>
  <c r="N379" i="1" s="1" a="1"/>
  <c r="N379" i="1" s="1"/>
  <c r="I380" i="1" a="1"/>
  <c r="I380" i="1" s="1"/>
  <c r="M380" i="1" s="1" a="1"/>
  <c r="M380" i="1" s="1"/>
  <c r="N380" i="1" a="1"/>
  <c r="N380" i="1" s="1"/>
  <c r="I381" i="1" a="1"/>
  <c r="I381" i="1" s="1"/>
  <c r="M381" i="1" a="1"/>
  <c r="M381" i="1" s="1"/>
  <c r="N381" i="1" a="1"/>
  <c r="N381" i="1" s="1"/>
  <c r="I382" i="1" a="1"/>
  <c r="I382" i="1"/>
  <c r="M382" i="1" s="1" a="1"/>
  <c r="M382" i="1" s="1"/>
  <c r="I383" i="1" a="1"/>
  <c r="I383" i="1"/>
  <c r="M383" i="1" s="1" a="1"/>
  <c r="M383" i="1" s="1"/>
  <c r="N383" i="1" s="1" a="1"/>
  <c r="N383" i="1" s="1"/>
  <c r="I384" i="1" a="1"/>
  <c r="I384" i="1"/>
  <c r="M384" i="1" s="1" a="1"/>
  <c r="M384" i="1" s="1"/>
  <c r="I385" i="1" a="1"/>
  <c r="I385" i="1" s="1"/>
  <c r="M385" i="1" a="1"/>
  <c r="M385" i="1" s="1"/>
  <c r="N385" i="1" s="1" a="1"/>
  <c r="N385" i="1" s="1"/>
  <c r="I386" i="1" a="1"/>
  <c r="I386" i="1"/>
  <c r="M386" i="1" a="1"/>
  <c r="M386" i="1" s="1"/>
  <c r="I387" i="1" a="1"/>
  <c r="I387" i="1" s="1"/>
  <c r="M387" i="1" a="1"/>
  <c r="M387" i="1" s="1"/>
  <c r="N387" i="1" s="1" a="1"/>
  <c r="N387" i="1" s="1"/>
  <c r="I388" i="1" a="1"/>
  <c r="I388" i="1" s="1"/>
  <c r="M388" i="1" s="1" a="1"/>
  <c r="M388" i="1" s="1"/>
  <c r="N388" i="1" a="1"/>
  <c r="N388" i="1" s="1"/>
  <c r="I389" i="1" a="1"/>
  <c r="I389" i="1" s="1"/>
  <c r="M389" i="1" a="1"/>
  <c r="M389" i="1" s="1"/>
  <c r="N389" i="1" a="1"/>
  <c r="N389" i="1" s="1"/>
  <c r="I390" i="1" a="1"/>
  <c r="I390" i="1"/>
  <c r="M390" i="1" s="1" a="1"/>
  <c r="M390" i="1" s="1"/>
  <c r="I391" i="1" a="1"/>
  <c r="I391" i="1"/>
  <c r="M391" i="1" s="1" a="1"/>
  <c r="M391" i="1" s="1"/>
  <c r="N391" i="1" s="1" a="1"/>
  <c r="N391" i="1" s="1"/>
  <c r="I392" i="1" a="1"/>
  <c r="I392" i="1"/>
  <c r="M392" i="1" s="1" a="1"/>
  <c r="M392" i="1" s="1"/>
  <c r="I393" i="1" a="1"/>
  <c r="I393" i="1" s="1"/>
  <c r="M393" i="1" a="1"/>
  <c r="M393" i="1" s="1"/>
  <c r="N393" i="1" s="1" a="1"/>
  <c r="N393" i="1" s="1"/>
  <c r="I394" i="1" a="1"/>
  <c r="I394" i="1"/>
  <c r="M394" i="1" a="1"/>
  <c r="M394" i="1" s="1"/>
  <c r="I395" i="1" a="1"/>
  <c r="I395" i="1" s="1"/>
  <c r="M395" i="1" a="1"/>
  <c r="M395" i="1" s="1"/>
  <c r="N395" i="1" s="1" a="1"/>
  <c r="N395" i="1" s="1"/>
  <c r="I396" i="1" a="1"/>
  <c r="I396" i="1" s="1"/>
  <c r="M396" i="1" s="1" a="1"/>
  <c r="M396" i="1" s="1"/>
  <c r="N396" i="1" a="1"/>
  <c r="N396" i="1" s="1"/>
  <c r="I397" i="1" a="1"/>
  <c r="I397" i="1" s="1"/>
  <c r="M397" i="1" a="1"/>
  <c r="M397" i="1" s="1"/>
  <c r="N397" i="1" a="1"/>
  <c r="N397" i="1" s="1"/>
  <c r="I398" i="1" a="1"/>
  <c r="I398" i="1"/>
  <c r="M398" i="1" s="1" a="1"/>
  <c r="M398" i="1" s="1"/>
  <c r="I399" i="1" a="1"/>
  <c r="I399" i="1"/>
  <c r="M399" i="1" s="1" a="1"/>
  <c r="M399" i="1" s="1"/>
  <c r="N399" i="1" s="1" a="1"/>
  <c r="N399" i="1" s="1"/>
  <c r="I400" i="1" a="1"/>
  <c r="I400" i="1"/>
  <c r="M400" i="1" s="1" a="1"/>
  <c r="M400" i="1" s="1"/>
  <c r="I401" i="1" a="1"/>
  <c r="I401" i="1" s="1"/>
  <c r="M401" i="1" a="1"/>
  <c r="M401" i="1" s="1"/>
  <c r="N401" i="1" s="1" a="1"/>
  <c r="N401" i="1" s="1"/>
  <c r="I402" i="1" a="1"/>
  <c r="I402" i="1"/>
  <c r="M402" i="1" a="1"/>
  <c r="M402" i="1" s="1"/>
  <c r="I403" i="1" a="1"/>
  <c r="I403" i="1" s="1"/>
  <c r="M403" i="1" a="1"/>
  <c r="M403" i="1" s="1"/>
  <c r="N403" i="1" s="1" a="1"/>
  <c r="N403" i="1" s="1"/>
  <c r="I404" i="1" a="1"/>
  <c r="I404" i="1" s="1"/>
  <c r="M404" i="1" s="1" a="1"/>
  <c r="M404" i="1" s="1"/>
  <c r="N404" i="1" a="1"/>
  <c r="N404" i="1" s="1"/>
  <c r="I405" i="1" a="1"/>
  <c r="I405" i="1" s="1"/>
  <c r="M405" i="1" a="1"/>
  <c r="M405" i="1" s="1"/>
  <c r="N405" i="1" a="1"/>
  <c r="N405" i="1" s="1"/>
  <c r="I406" i="1" a="1"/>
  <c r="I406" i="1"/>
  <c r="M406" i="1" s="1" a="1"/>
  <c r="M406" i="1" s="1"/>
  <c r="I407" i="1" a="1"/>
  <c r="I407" i="1"/>
  <c r="M407" i="1" s="1" a="1"/>
  <c r="M407" i="1" s="1"/>
  <c r="N407" i="1" s="1" a="1"/>
  <c r="N407" i="1" s="1"/>
  <c r="I408" i="1" a="1"/>
  <c r="I408" i="1"/>
  <c r="M408" i="1" s="1" a="1"/>
  <c r="M408" i="1" s="1"/>
  <c r="I409" i="1" a="1"/>
  <c r="I409" i="1" s="1"/>
  <c r="M409" i="1" a="1"/>
  <c r="M409" i="1" s="1"/>
  <c r="N409" i="1" s="1" a="1"/>
  <c r="N409" i="1" s="1"/>
  <c r="I410" i="1" a="1"/>
  <c r="I410" i="1"/>
  <c r="M410" i="1" a="1"/>
  <c r="M410" i="1" s="1"/>
  <c r="I411" i="1" a="1"/>
  <c r="I411" i="1" s="1"/>
  <c r="M411" i="1" a="1"/>
  <c r="M411" i="1" s="1"/>
  <c r="N411" i="1" s="1" a="1"/>
  <c r="N411" i="1" s="1"/>
  <c r="I412" i="1" a="1"/>
  <c r="I412" i="1" s="1"/>
  <c r="M412" i="1" s="1" a="1"/>
  <c r="M412" i="1" s="1"/>
  <c r="N412" i="1" a="1"/>
  <c r="N412" i="1" s="1"/>
  <c r="I413" i="1" a="1"/>
  <c r="I413" i="1" s="1"/>
  <c r="M413" i="1" a="1"/>
  <c r="M413" i="1" s="1"/>
  <c r="N413" i="1" a="1"/>
  <c r="N413" i="1" s="1"/>
  <c r="I414" i="1" a="1"/>
  <c r="I414" i="1"/>
  <c r="M414" i="1" s="1" a="1"/>
  <c r="M414" i="1" s="1"/>
  <c r="I415" i="1" a="1"/>
  <c r="I415" i="1"/>
  <c r="M415" i="1" s="1" a="1"/>
  <c r="M415" i="1" s="1"/>
  <c r="N415" i="1" s="1" a="1"/>
  <c r="N415" i="1" s="1"/>
  <c r="I416" i="1" a="1"/>
  <c r="I416" i="1"/>
  <c r="M416" i="1" s="1" a="1"/>
  <c r="M416" i="1" s="1"/>
  <c r="I417" i="1" a="1"/>
  <c r="I417" i="1" s="1"/>
  <c r="M417" i="1" a="1"/>
  <c r="M417" i="1" s="1"/>
  <c r="N417" i="1" s="1" a="1"/>
  <c r="N417" i="1" s="1"/>
  <c r="O417" i="1" a="1"/>
  <c r="O417" i="1" s="1"/>
  <c r="I418" i="1" a="1"/>
  <c r="I418" i="1"/>
  <c r="M418" i="1" a="1"/>
  <c r="M418" i="1" s="1"/>
  <c r="I419" i="1" a="1"/>
  <c r="I419" i="1" s="1"/>
  <c r="M419" i="1" a="1"/>
  <c r="M419" i="1" s="1"/>
  <c r="N419" i="1" s="1" a="1"/>
  <c r="N419" i="1" s="1"/>
  <c r="I420" i="1" a="1"/>
  <c r="I420" i="1" s="1"/>
  <c r="M420" i="1" s="1" a="1"/>
  <c r="M420" i="1" s="1"/>
  <c r="O420" i="1" s="1" a="1"/>
  <c r="O420" i="1" s="1"/>
  <c r="N420" i="1" a="1"/>
  <c r="N420" i="1" s="1"/>
  <c r="I421" i="1" a="1"/>
  <c r="I421" i="1" s="1"/>
  <c r="M421" i="1" a="1"/>
  <c r="M421" i="1" s="1"/>
  <c r="O421" i="1" s="1" a="1"/>
  <c r="O421" i="1" s="1"/>
  <c r="N421" i="1" a="1"/>
  <c r="N421" i="1" s="1"/>
  <c r="I422" i="1" a="1"/>
  <c r="I422" i="1"/>
  <c r="M422" i="1" s="1" a="1"/>
  <c r="M422" i="1" s="1"/>
  <c r="O422" i="1" s="1" a="1"/>
  <c r="O422" i="1" s="1"/>
  <c r="I423" i="1" a="1"/>
  <c r="I423" i="1" s="1"/>
  <c r="M423" i="1" s="1" a="1"/>
  <c r="M423" i="1" s="1"/>
  <c r="I424" i="1" a="1"/>
  <c r="I424" i="1"/>
  <c r="M424" i="1" s="1" a="1"/>
  <c r="M424" i="1" s="1"/>
  <c r="I425" i="1" a="1"/>
  <c r="I425" i="1" s="1"/>
  <c r="M425" i="1" a="1"/>
  <c r="M425" i="1" s="1"/>
  <c r="N425" i="1" s="1" a="1"/>
  <c r="N425" i="1" s="1"/>
  <c r="O425" i="1" a="1"/>
  <c r="O425" i="1" s="1"/>
  <c r="I426" i="1" a="1"/>
  <c r="I426" i="1"/>
  <c r="M426" i="1" a="1"/>
  <c r="M426" i="1" s="1"/>
  <c r="I427" i="1" a="1"/>
  <c r="I427" i="1" s="1"/>
  <c r="M427" i="1" a="1"/>
  <c r="M427" i="1" s="1"/>
  <c r="N427" i="1" s="1" a="1"/>
  <c r="N427" i="1" s="1"/>
  <c r="I428" i="1" a="1"/>
  <c r="I428" i="1" s="1"/>
  <c r="M428" i="1" s="1" a="1"/>
  <c r="M428" i="1" s="1"/>
  <c r="O428" i="1" s="1" a="1"/>
  <c r="O428" i="1" s="1"/>
  <c r="I429" i="1" a="1"/>
  <c r="I429" i="1" s="1"/>
  <c r="M429" i="1" a="1"/>
  <c r="M429" i="1" s="1"/>
  <c r="O429" i="1" s="1" a="1"/>
  <c r="O429" i="1" s="1"/>
  <c r="N429" i="1" a="1"/>
  <c r="N429" i="1" s="1"/>
  <c r="I430" i="1" a="1"/>
  <c r="I430" i="1"/>
  <c r="M430" i="1" s="1" a="1"/>
  <c r="M430" i="1" s="1"/>
  <c r="O430" i="1" s="1" a="1"/>
  <c r="O430" i="1" s="1"/>
  <c r="I431" i="1" a="1"/>
  <c r="I431" i="1" s="1"/>
  <c r="M431" i="1" s="1" a="1"/>
  <c r="M431" i="1" s="1"/>
  <c r="I432" i="1" a="1"/>
  <c r="I432" i="1"/>
  <c r="M432" i="1" s="1" a="1"/>
  <c r="M432" i="1" s="1"/>
  <c r="I433" i="1" a="1"/>
  <c r="I433" i="1" s="1"/>
  <c r="M433" i="1" a="1"/>
  <c r="M433" i="1" s="1"/>
  <c r="N433" i="1" s="1" a="1"/>
  <c r="N433" i="1" s="1"/>
  <c r="I434" i="1" a="1"/>
  <c r="I434" i="1"/>
  <c r="M434" i="1" a="1"/>
  <c r="M434" i="1" s="1"/>
  <c r="I435" i="1" a="1"/>
  <c r="I435" i="1" s="1"/>
  <c r="M435" i="1" a="1"/>
  <c r="M435" i="1" s="1"/>
  <c r="N435" i="1" s="1" a="1"/>
  <c r="N435" i="1" s="1"/>
  <c r="I436" i="1" a="1"/>
  <c r="I436" i="1" s="1"/>
  <c r="M436" i="1" s="1" a="1"/>
  <c r="M436" i="1" s="1"/>
  <c r="O436" i="1" s="1" a="1"/>
  <c r="O436" i="1" s="1"/>
  <c r="I437" i="1" a="1"/>
  <c r="I437" i="1" s="1"/>
  <c r="M437" i="1" a="1"/>
  <c r="M437" i="1" s="1"/>
  <c r="O437" i="1" s="1" a="1"/>
  <c r="O437" i="1" s="1"/>
  <c r="N437" i="1" a="1"/>
  <c r="N437" i="1" s="1"/>
  <c r="I438" i="1" a="1"/>
  <c r="I438" i="1"/>
  <c r="M438" i="1" s="1" a="1"/>
  <c r="M438" i="1" s="1"/>
  <c r="O438" i="1" s="1" a="1"/>
  <c r="O438" i="1" s="1"/>
  <c r="I439" i="1" a="1"/>
  <c r="I439" i="1" s="1"/>
  <c r="M439" i="1" s="1" a="1"/>
  <c r="M439" i="1" s="1"/>
  <c r="I440" i="1" a="1"/>
  <c r="I440" i="1"/>
  <c r="M440" i="1" s="1" a="1"/>
  <c r="M440" i="1" s="1"/>
  <c r="I441" i="1" a="1"/>
  <c r="I441" i="1" s="1"/>
  <c r="M441" i="1" a="1"/>
  <c r="M441" i="1" s="1"/>
  <c r="N441" i="1" s="1" a="1"/>
  <c r="N441" i="1" s="1"/>
  <c r="I442" i="1" a="1"/>
  <c r="I442" i="1"/>
  <c r="M442" i="1" a="1"/>
  <c r="M442" i="1" s="1"/>
  <c r="I443" i="1" a="1"/>
  <c r="I443" i="1" s="1"/>
  <c r="M443" i="1" s="1" a="1"/>
  <c r="M443" i="1" s="1"/>
  <c r="I444" i="1" a="1"/>
  <c r="I444" i="1" s="1"/>
  <c r="M444" i="1" s="1" a="1"/>
  <c r="M444" i="1" s="1"/>
  <c r="I445" i="1" a="1"/>
  <c r="I445" i="1" s="1"/>
  <c r="M445" i="1" s="1" a="1"/>
  <c r="M445" i="1" s="1"/>
  <c r="I446" i="1" a="1"/>
  <c r="I446" i="1"/>
  <c r="M446" i="1" s="1" a="1"/>
  <c r="M446" i="1" s="1"/>
  <c r="O446" i="1" s="1" a="1"/>
  <c r="O446" i="1" s="1"/>
  <c r="I447" i="1" a="1"/>
  <c r="I447" i="1"/>
  <c r="M447" i="1" s="1" a="1"/>
  <c r="M447" i="1" s="1"/>
  <c r="I448" i="1" a="1"/>
  <c r="I448" i="1"/>
  <c r="M448" i="1" s="1" a="1"/>
  <c r="M448" i="1" s="1"/>
  <c r="N448" i="1" s="1" a="1"/>
  <c r="N448" i="1" s="1"/>
  <c r="I449" i="1" a="1"/>
  <c r="I449" i="1" s="1"/>
  <c r="M449" i="1" a="1"/>
  <c r="M449" i="1" s="1"/>
  <c r="I450" i="1" a="1"/>
  <c r="I450" i="1"/>
  <c r="M450" i="1" a="1"/>
  <c r="M450" i="1" s="1"/>
  <c r="O450" i="1" s="1" a="1"/>
  <c r="O450" i="1" s="1"/>
  <c r="I451" i="1" a="1"/>
  <c r="I451" i="1" s="1"/>
  <c r="M451" i="1" a="1"/>
  <c r="M451" i="1" s="1"/>
  <c r="N451" i="1" s="1" a="1"/>
  <c r="N451" i="1" s="1"/>
  <c r="O451" i="1" a="1"/>
  <c r="O451" i="1" s="1"/>
  <c r="I452" i="1" a="1"/>
  <c r="I452" i="1"/>
  <c r="M452" i="1" s="1" a="1"/>
  <c r="M452" i="1" s="1"/>
  <c r="O452" i="1" s="1" a="1"/>
  <c r="O452" i="1" s="1"/>
  <c r="I453" i="1" a="1"/>
  <c r="I453" i="1" s="1"/>
  <c r="M453" i="1" s="1" a="1"/>
  <c r="M453" i="1" s="1"/>
  <c r="I454" i="1" a="1"/>
  <c r="I454" i="1"/>
  <c r="M454" i="1" s="1" a="1"/>
  <c r="M454" i="1" s="1"/>
  <c r="O454" i="1" s="1" a="1"/>
  <c r="O454" i="1" s="1"/>
  <c r="N454" i="1" a="1"/>
  <c r="N454" i="1" s="1"/>
  <c r="I455" i="1" a="1"/>
  <c r="I455" i="1"/>
  <c r="M455" i="1" s="1" a="1"/>
  <c r="M455" i="1" s="1"/>
  <c r="I456" i="1" a="1"/>
  <c r="I456" i="1"/>
  <c r="M456" i="1" s="1" a="1"/>
  <c r="M456" i="1" s="1"/>
  <c r="I457" i="1" a="1"/>
  <c r="I457" i="1" s="1"/>
  <c r="M457" i="1" a="1"/>
  <c r="M457" i="1" s="1"/>
  <c r="N457" i="1" s="1" a="1"/>
  <c r="N457" i="1" s="1"/>
  <c r="I458" i="1" a="1"/>
  <c r="I458" i="1"/>
  <c r="M458" i="1" a="1"/>
  <c r="M458" i="1" s="1"/>
  <c r="I459" i="1" a="1"/>
  <c r="I459" i="1" s="1"/>
  <c r="M459" i="1" s="1" a="1"/>
  <c r="M459" i="1" s="1"/>
  <c r="I460" i="1" a="1"/>
  <c r="I460" i="1" s="1"/>
  <c r="M460" i="1" s="1" a="1"/>
  <c r="M460" i="1" s="1"/>
  <c r="I461" i="1" a="1"/>
  <c r="I461" i="1" s="1"/>
  <c r="M461" i="1" s="1" a="1"/>
  <c r="M461" i="1" s="1"/>
  <c r="I462" i="1" a="1"/>
  <c r="I462" i="1"/>
  <c r="M462" i="1" s="1" a="1"/>
  <c r="M462" i="1" s="1"/>
  <c r="I463" i="1" a="1"/>
  <c r="I463" i="1"/>
  <c r="M463" i="1" s="1" a="1"/>
  <c r="M463" i="1" s="1"/>
  <c r="I464" i="1" a="1"/>
  <c r="I464" i="1"/>
  <c r="M464" i="1" s="1" a="1"/>
  <c r="M464" i="1" s="1"/>
  <c r="N464" i="1" s="1" a="1"/>
  <c r="N464" i="1" s="1"/>
  <c r="I465" i="1" a="1"/>
  <c r="I465" i="1" s="1"/>
  <c r="M465" i="1" a="1"/>
  <c r="M465" i="1" s="1"/>
  <c r="I466" i="1" a="1"/>
  <c r="I466" i="1"/>
  <c r="M466" i="1" a="1"/>
  <c r="M466" i="1" s="1"/>
  <c r="I467" i="1" a="1"/>
  <c r="I467" i="1" s="1"/>
  <c r="M467" i="1" a="1"/>
  <c r="M467" i="1" s="1"/>
  <c r="N467" i="1" s="1" a="1"/>
  <c r="N467" i="1" s="1"/>
  <c r="I468" i="1" a="1"/>
  <c r="I468" i="1"/>
  <c r="M468" i="1" s="1" a="1"/>
  <c r="M468" i="1" s="1"/>
  <c r="I469" i="1" a="1"/>
  <c r="I469" i="1" s="1"/>
  <c r="M469" i="1" s="1" a="1"/>
  <c r="M469" i="1" s="1"/>
  <c r="I470" i="1" a="1"/>
  <c r="I470" i="1"/>
  <c r="M470" i="1" s="1" a="1"/>
  <c r="M470" i="1" s="1"/>
  <c r="N470" i="1" a="1"/>
  <c r="N470" i="1" s="1"/>
  <c r="I471" i="1" a="1"/>
  <c r="I471" i="1"/>
  <c r="M471" i="1" s="1" a="1"/>
  <c r="M471" i="1" s="1"/>
  <c r="I472" i="1" a="1"/>
  <c r="I472" i="1"/>
  <c r="M472" i="1" s="1" a="1"/>
  <c r="M472" i="1" s="1"/>
  <c r="I473" i="1" a="1"/>
  <c r="I473" i="1" s="1"/>
  <c r="M473" i="1" a="1"/>
  <c r="M473" i="1" s="1"/>
  <c r="N473" i="1" s="1" a="1"/>
  <c r="N473" i="1" s="1"/>
  <c r="I474" i="1" a="1"/>
  <c r="I474" i="1"/>
  <c r="M474" i="1" a="1"/>
  <c r="M474" i="1" s="1"/>
  <c r="I475" i="1" a="1"/>
  <c r="I475" i="1" s="1"/>
  <c r="M475" i="1" s="1" a="1"/>
  <c r="M475" i="1" s="1"/>
  <c r="I476" i="1" a="1"/>
  <c r="I476" i="1" s="1"/>
  <c r="M476" i="1" s="1" a="1"/>
  <c r="M476" i="1" s="1"/>
  <c r="I477" i="1" a="1"/>
  <c r="I477" i="1" s="1"/>
  <c r="M477" i="1" s="1" a="1"/>
  <c r="M477" i="1" s="1"/>
  <c r="I478" i="1" a="1"/>
  <c r="I478" i="1"/>
  <c r="M478" i="1" s="1" a="1"/>
  <c r="M478" i="1" s="1"/>
  <c r="I479" i="1" a="1"/>
  <c r="I479" i="1"/>
  <c r="M479" i="1" s="1" a="1"/>
  <c r="M479" i="1" s="1"/>
  <c r="I480" i="1" a="1"/>
  <c r="I480" i="1"/>
  <c r="M480" i="1" s="1" a="1"/>
  <c r="M480" i="1" s="1"/>
  <c r="N480" i="1" s="1" a="1"/>
  <c r="N480" i="1" s="1"/>
  <c r="I481" i="1" a="1"/>
  <c r="I481" i="1" s="1"/>
  <c r="M481" i="1" a="1"/>
  <c r="M481" i="1" s="1"/>
  <c r="I482" i="1" a="1"/>
  <c r="I482" i="1"/>
  <c r="M482" i="1" a="1"/>
  <c r="M482" i="1" s="1"/>
  <c r="I483" i="1" a="1"/>
  <c r="I483" i="1" s="1"/>
  <c r="M483" i="1" a="1"/>
  <c r="M483" i="1" s="1"/>
  <c r="N483" i="1" s="1" a="1"/>
  <c r="N483" i="1" s="1"/>
  <c r="I484" i="1" a="1"/>
  <c r="I484" i="1"/>
  <c r="M484" i="1" s="1" a="1"/>
  <c r="M484" i="1" s="1"/>
  <c r="I485" i="1" a="1"/>
  <c r="I485" i="1" s="1"/>
  <c r="M485" i="1" s="1" a="1"/>
  <c r="M485" i="1" s="1"/>
  <c r="I486" i="1" a="1"/>
  <c r="I486" i="1"/>
  <c r="M486" i="1" s="1" a="1"/>
  <c r="M486" i="1" s="1"/>
  <c r="N486" i="1" a="1"/>
  <c r="N486" i="1" s="1"/>
  <c r="I487" i="1" a="1"/>
  <c r="I487" i="1"/>
  <c r="M487" i="1" s="1" a="1"/>
  <c r="M487" i="1" s="1"/>
  <c r="I488" i="1" a="1"/>
  <c r="I488" i="1"/>
  <c r="M488" i="1" s="1" a="1"/>
  <c r="M488" i="1" s="1"/>
  <c r="I489" i="1" a="1"/>
  <c r="I489" i="1" s="1"/>
  <c r="M489" i="1" a="1"/>
  <c r="M489" i="1" s="1"/>
  <c r="N489" i="1" s="1" a="1"/>
  <c r="N489" i="1" s="1"/>
  <c r="I490" i="1" a="1"/>
  <c r="I490" i="1"/>
  <c r="M490" i="1" a="1"/>
  <c r="M490" i="1" s="1"/>
  <c r="I491" i="1" a="1"/>
  <c r="I491" i="1" s="1"/>
  <c r="M491" i="1" s="1" a="1"/>
  <c r="M491" i="1" s="1"/>
  <c r="I492" i="1" a="1"/>
  <c r="I492" i="1" s="1"/>
  <c r="M492" i="1" s="1" a="1"/>
  <c r="M492" i="1" s="1"/>
  <c r="I493" i="1" a="1"/>
  <c r="I493" i="1" s="1"/>
  <c r="M493" i="1" s="1" a="1"/>
  <c r="M493" i="1" s="1"/>
  <c r="I494" i="1" a="1"/>
  <c r="I494" i="1" s="1"/>
  <c r="M494" i="1" s="1" a="1"/>
  <c r="M494" i="1" s="1"/>
  <c r="N494" i="1" s="1" a="1"/>
  <c r="N494" i="1" s="1"/>
  <c r="I495" i="1" a="1"/>
  <c r="I495" i="1" s="1"/>
  <c r="M495" i="1" a="1"/>
  <c r="M495" i="1" s="1"/>
  <c r="N495" i="1" s="1" a="1"/>
  <c r="N495" i="1" s="1"/>
  <c r="I496" i="1" a="1"/>
  <c r="I496" i="1" s="1"/>
  <c r="M496" i="1" a="1"/>
  <c r="M496" i="1" s="1"/>
  <c r="N496" i="1" a="1"/>
  <c r="N496" i="1" s="1"/>
  <c r="I497" i="1" a="1"/>
  <c r="I497" i="1" s="1"/>
  <c r="M497" i="1" a="1"/>
  <c r="M497" i="1" s="1"/>
  <c r="N497" i="1" s="1" a="1"/>
  <c r="N497" i="1" s="1"/>
  <c r="I498" i="1" a="1"/>
  <c r="I498" i="1" s="1"/>
  <c r="M498" i="1" s="1" a="1"/>
  <c r="M498" i="1" s="1"/>
  <c r="I499" i="1" a="1"/>
  <c r="I499" i="1" s="1"/>
  <c r="M499" i="1" s="1" a="1"/>
  <c r="M499" i="1" s="1"/>
  <c r="I500" i="1" a="1"/>
  <c r="I500" i="1" s="1"/>
  <c r="M500" i="1" s="1" a="1"/>
  <c r="M500" i="1" s="1"/>
  <c r="I501" i="1" a="1"/>
  <c r="I501" i="1"/>
  <c r="M501" i="1" s="1" a="1"/>
  <c r="M501" i="1" s="1"/>
  <c r="I502" i="1" a="1"/>
  <c r="I502" i="1" s="1"/>
  <c r="M502" i="1" s="1" a="1"/>
  <c r="M502" i="1" s="1"/>
  <c r="I503" i="1" a="1"/>
  <c r="I503" i="1"/>
  <c r="M503" i="1" s="1" a="1"/>
  <c r="M503" i="1" s="1"/>
  <c r="N503" i="1" s="1" a="1"/>
  <c r="N503" i="1" s="1"/>
  <c r="I504" i="1" a="1"/>
  <c r="I504" i="1"/>
  <c r="M504" i="1" s="1" a="1"/>
  <c r="M504" i="1" s="1"/>
  <c r="I505" i="1" a="1"/>
  <c r="I505" i="1"/>
  <c r="M505" i="1" s="1" a="1"/>
  <c r="M505" i="1" s="1"/>
  <c r="I506" i="1" a="1"/>
  <c r="I506" i="1" s="1"/>
  <c r="M506" i="1" s="1" a="1"/>
  <c r="M506" i="1" s="1"/>
  <c r="N506" i="1" a="1"/>
  <c r="N506" i="1" s="1"/>
  <c r="I507" i="1" a="1"/>
  <c r="I507" i="1"/>
  <c r="M507" i="1" s="1" a="1"/>
  <c r="M507" i="1" s="1"/>
  <c r="N507" i="1" s="1" a="1"/>
  <c r="N507" i="1" s="1"/>
  <c r="I508" i="1" a="1"/>
  <c r="I508" i="1"/>
  <c r="M508" i="1" s="1" a="1"/>
  <c r="M508" i="1" s="1"/>
  <c r="I509" i="1" a="1"/>
  <c r="I509" i="1"/>
  <c r="M509" i="1" s="1" a="1"/>
  <c r="M509" i="1" s="1"/>
  <c r="I510" i="1" a="1"/>
  <c r="I510" i="1" s="1"/>
  <c r="M510" i="1" s="1" a="1"/>
  <c r="M510" i="1" s="1"/>
  <c r="I511" i="1" a="1"/>
  <c r="I511" i="1"/>
  <c r="M511" i="1" s="1" a="1"/>
  <c r="M511" i="1" s="1"/>
  <c r="N511" i="1" s="1" a="1"/>
  <c r="N511" i="1" s="1"/>
  <c r="I512" i="1" a="1"/>
  <c r="I512" i="1"/>
  <c r="M512" i="1" s="1" a="1"/>
  <c r="M512" i="1" s="1"/>
  <c r="I513" i="1" a="1"/>
  <c r="I513" i="1"/>
  <c r="M513" i="1" s="1" a="1"/>
  <c r="M513" i="1" s="1"/>
  <c r="I514" i="1" a="1"/>
  <c r="I514" i="1" s="1"/>
  <c r="M514" i="1" s="1" a="1"/>
  <c r="M514" i="1" s="1"/>
  <c r="N514" i="1" a="1"/>
  <c r="N514" i="1" s="1"/>
  <c r="I515" i="1" a="1"/>
  <c r="I515" i="1"/>
  <c r="M515" i="1" s="1" a="1"/>
  <c r="M515" i="1" s="1"/>
  <c r="N515" i="1" s="1" a="1"/>
  <c r="N515" i="1" s="1"/>
  <c r="I516" i="1" a="1"/>
  <c r="I516" i="1"/>
  <c r="M516" i="1" s="1" a="1"/>
  <c r="M516" i="1" s="1"/>
  <c r="I517" i="1" a="1"/>
  <c r="I517" i="1"/>
  <c r="M517" i="1" s="1" a="1"/>
  <c r="M517" i="1" s="1"/>
  <c r="I518" i="1" a="1"/>
  <c r="I518" i="1" s="1"/>
  <c r="M518" i="1" s="1" a="1"/>
  <c r="M518" i="1" s="1"/>
  <c r="I519" i="1" a="1"/>
  <c r="I519" i="1"/>
  <c r="M519" i="1" s="1" a="1"/>
  <c r="M519" i="1" s="1"/>
  <c r="N519" i="1" s="1" a="1"/>
  <c r="N519" i="1" s="1"/>
  <c r="I520" i="1" a="1"/>
  <c r="I520" i="1"/>
  <c r="M520" i="1" s="1" a="1"/>
  <c r="M520" i="1" s="1"/>
  <c r="I521" i="1" a="1"/>
  <c r="I521" i="1"/>
  <c r="M521" i="1" s="1" a="1"/>
  <c r="M521" i="1" s="1"/>
  <c r="I522" i="1" a="1"/>
  <c r="I522" i="1" s="1"/>
  <c r="M522" i="1" s="1" a="1"/>
  <c r="M522" i="1" s="1"/>
  <c r="I523" i="1" a="1"/>
  <c r="I523" i="1"/>
  <c r="M523" i="1" a="1"/>
  <c r="M523" i="1" s="1"/>
  <c r="N523" i="1" s="1" a="1"/>
  <c r="N523" i="1" s="1"/>
  <c r="I524" i="1" a="1"/>
  <c r="I524" i="1"/>
  <c r="M524" i="1" s="1" a="1"/>
  <c r="M524" i="1" s="1"/>
  <c r="I525" i="1" a="1"/>
  <c r="I525" i="1"/>
  <c r="M525" i="1" s="1" a="1"/>
  <c r="M525" i="1" s="1"/>
  <c r="I526" i="1" a="1"/>
  <c r="I526" i="1" s="1"/>
  <c r="M526" i="1" s="1" a="1"/>
  <c r="M526" i="1" s="1"/>
  <c r="I527" i="1" a="1"/>
  <c r="I527" i="1"/>
  <c r="M527" i="1" a="1"/>
  <c r="M527" i="1" s="1"/>
  <c r="N527" i="1" s="1" a="1"/>
  <c r="N527" i="1" s="1"/>
  <c r="I528" i="1" a="1"/>
  <c r="I528" i="1"/>
  <c r="M528" i="1" s="1" a="1"/>
  <c r="M528" i="1" s="1"/>
  <c r="I529" i="1" a="1"/>
  <c r="I529" i="1"/>
  <c r="M529" i="1" s="1" a="1"/>
  <c r="M529" i="1" s="1"/>
  <c r="I530" i="1" a="1"/>
  <c r="I530" i="1" s="1"/>
  <c r="M530" i="1" s="1" a="1"/>
  <c r="M530" i="1" s="1"/>
  <c r="N530" i="1" a="1"/>
  <c r="N530" i="1" s="1"/>
  <c r="I531" i="1" a="1"/>
  <c r="I531" i="1"/>
  <c r="M531" i="1" a="1"/>
  <c r="M531" i="1" s="1"/>
  <c r="N531" i="1" s="1" a="1"/>
  <c r="N531" i="1" s="1"/>
  <c r="I532" i="1" a="1"/>
  <c r="I532" i="1"/>
  <c r="M532" i="1" s="1" a="1"/>
  <c r="M532" i="1" s="1"/>
  <c r="I533" i="1" a="1"/>
  <c r="I533" i="1"/>
  <c r="M533" i="1" s="1" a="1"/>
  <c r="M533" i="1" s="1"/>
  <c r="I534" i="1" a="1"/>
  <c r="I534" i="1" s="1"/>
  <c r="M534" i="1" s="1" a="1"/>
  <c r="M534" i="1"/>
  <c r="I535" i="1" a="1"/>
  <c r="I535" i="1" s="1"/>
  <c r="M535" i="1" s="1" a="1"/>
  <c r="M535" i="1" s="1"/>
  <c r="I536" i="1" a="1"/>
  <c r="I536" i="1" s="1"/>
  <c r="M536" i="1" s="1" a="1"/>
  <c r="M536" i="1" s="1"/>
  <c r="I537" i="1" a="1"/>
  <c r="I537" i="1" s="1"/>
  <c r="M537" i="1" s="1" a="1"/>
  <c r="M537" i="1"/>
  <c r="I538" i="1" a="1"/>
  <c r="I538" i="1" s="1"/>
  <c r="M538" i="1" s="1" a="1"/>
  <c r="M538" i="1"/>
  <c r="I539" i="1" a="1"/>
  <c r="I539" i="1" s="1"/>
  <c r="M539" i="1" s="1" a="1"/>
  <c r="M539" i="1" s="1"/>
  <c r="I540" i="1" a="1"/>
  <c r="I540" i="1" s="1"/>
  <c r="M540" i="1" s="1" a="1"/>
  <c r="M540" i="1" s="1"/>
  <c r="I541" i="1" a="1"/>
  <c r="I541" i="1" s="1"/>
  <c r="M541" i="1" s="1" a="1"/>
  <c r="M541" i="1"/>
  <c r="I542" i="1" a="1"/>
  <c r="I542" i="1" s="1"/>
  <c r="M542" i="1" s="1" a="1"/>
  <c r="M542" i="1"/>
  <c r="I543" i="1" a="1"/>
  <c r="I543" i="1" s="1"/>
  <c r="M543" i="1" s="1" a="1"/>
  <c r="M543" i="1" s="1"/>
  <c r="I544" i="1" a="1"/>
  <c r="I544" i="1" s="1"/>
  <c r="M544" i="1" s="1" a="1"/>
  <c r="M544" i="1" s="1"/>
  <c r="I545" i="1" a="1"/>
  <c r="I545" i="1" s="1"/>
  <c r="M545" i="1" s="1" a="1"/>
  <c r="M545" i="1" s="1"/>
  <c r="I546" i="1" a="1"/>
  <c r="I546" i="1" s="1"/>
  <c r="M546" i="1" s="1" a="1"/>
  <c r="M546" i="1"/>
  <c r="I547" i="1" a="1"/>
  <c r="I547" i="1" s="1"/>
  <c r="M547" i="1" s="1" a="1"/>
  <c r="M547" i="1" s="1"/>
  <c r="I548" i="1" a="1"/>
  <c r="I548" i="1" s="1"/>
  <c r="M548" i="1" s="1" a="1"/>
  <c r="M548" i="1" s="1"/>
  <c r="I549" i="1" a="1"/>
  <c r="I549" i="1" s="1"/>
  <c r="M549" i="1" s="1" a="1"/>
  <c r="M549" i="1" s="1"/>
  <c r="I550" i="1" a="1"/>
  <c r="I550" i="1" s="1"/>
  <c r="M550" i="1" s="1" a="1"/>
  <c r="M550" i="1"/>
  <c r="I551" i="1" a="1"/>
  <c r="I551" i="1" s="1"/>
  <c r="M551" i="1" s="1" a="1"/>
  <c r="M551" i="1" s="1"/>
  <c r="I552" i="1" a="1"/>
  <c r="I552" i="1" s="1"/>
  <c r="M552" i="1" s="1" a="1"/>
  <c r="M552" i="1" s="1"/>
  <c r="I553" i="1" a="1"/>
  <c r="I553" i="1" s="1"/>
  <c r="M553" i="1" s="1" a="1"/>
  <c r="M553" i="1" s="1"/>
  <c r="I554" i="1" a="1"/>
  <c r="I554" i="1" s="1"/>
  <c r="M554" i="1" s="1" a="1"/>
  <c r="M554" i="1"/>
  <c r="I555" i="1" a="1"/>
  <c r="I555" i="1" s="1"/>
  <c r="M555" i="1" s="1" a="1"/>
  <c r="M555" i="1" s="1"/>
  <c r="I556" i="1" a="1"/>
  <c r="I556" i="1" s="1"/>
  <c r="M556" i="1" s="1" a="1"/>
  <c r="M556" i="1" s="1"/>
  <c r="I557" i="1" a="1"/>
  <c r="I557" i="1" s="1"/>
  <c r="M557" i="1" s="1" a="1"/>
  <c r="M557" i="1" s="1"/>
  <c r="I558" i="1" a="1"/>
  <c r="I558" i="1" s="1"/>
  <c r="M558" i="1" s="1" a="1"/>
  <c r="M558" i="1"/>
  <c r="I559" i="1" a="1"/>
  <c r="I559" i="1" s="1"/>
  <c r="M559" i="1" s="1" a="1"/>
  <c r="M559" i="1" s="1"/>
  <c r="I560" i="1" a="1"/>
  <c r="I560" i="1" s="1"/>
  <c r="M560" i="1" s="1" a="1"/>
  <c r="M560" i="1" s="1"/>
  <c r="I561" i="1" a="1"/>
  <c r="I561" i="1" s="1"/>
  <c r="M561" i="1" s="1" a="1"/>
  <c r="M561" i="1" s="1"/>
  <c r="I562" i="1" a="1"/>
  <c r="I562" i="1" s="1"/>
  <c r="M562" i="1" s="1" a="1"/>
  <c r="M562" i="1"/>
  <c r="I563" i="1" a="1"/>
  <c r="I563" i="1" s="1"/>
  <c r="M563" i="1" s="1" a="1"/>
  <c r="M563" i="1" s="1"/>
  <c r="I564" i="1" a="1"/>
  <c r="I564" i="1" s="1"/>
  <c r="M564" i="1" s="1" a="1"/>
  <c r="M564" i="1" s="1"/>
  <c r="I565" i="1" a="1"/>
  <c r="I565" i="1" s="1"/>
  <c r="M565" i="1" s="1" a="1"/>
  <c r="M565" i="1" s="1"/>
  <c r="I566" i="1" a="1"/>
  <c r="I566" i="1" s="1"/>
  <c r="M566" i="1" s="1" a="1"/>
  <c r="M566" i="1"/>
  <c r="I567" i="1" a="1"/>
  <c r="I567" i="1" s="1"/>
  <c r="M567" i="1" s="1" a="1"/>
  <c r="M567" i="1" s="1"/>
  <c r="I568" i="1" a="1"/>
  <c r="I568" i="1" s="1"/>
  <c r="M568" i="1" s="1" a="1"/>
  <c r="M568" i="1" s="1"/>
  <c r="I569" i="1" a="1"/>
  <c r="I569" i="1" s="1"/>
  <c r="M569" i="1" s="1" a="1"/>
  <c r="M569" i="1" s="1"/>
  <c r="I570" i="1" a="1"/>
  <c r="I570" i="1" s="1"/>
  <c r="M570" i="1" s="1" a="1"/>
  <c r="M570" i="1"/>
  <c r="I571" i="1" a="1"/>
  <c r="I571" i="1" s="1"/>
  <c r="M571" i="1" s="1" a="1"/>
  <c r="M571" i="1" s="1"/>
  <c r="I572" i="1" a="1"/>
  <c r="I572" i="1" s="1"/>
  <c r="M572" i="1" s="1" a="1"/>
  <c r="M572" i="1" s="1"/>
  <c r="I573" i="1" a="1"/>
  <c r="I573" i="1" s="1"/>
  <c r="M573" i="1" s="1" a="1"/>
  <c r="M573" i="1" s="1"/>
  <c r="I574" i="1" a="1"/>
  <c r="I574" i="1" s="1"/>
  <c r="M574" i="1" s="1" a="1"/>
  <c r="M574" i="1"/>
  <c r="I575" i="1" a="1"/>
  <c r="I575" i="1" s="1"/>
  <c r="M575" i="1" s="1" a="1"/>
  <c r="M575" i="1" s="1"/>
  <c r="I576" i="1" a="1"/>
  <c r="I576" i="1" s="1"/>
  <c r="M576" i="1" s="1" a="1"/>
  <c r="M576" i="1" s="1"/>
  <c r="I577" i="1" a="1"/>
  <c r="I577" i="1" s="1"/>
  <c r="M577" i="1" s="1" a="1"/>
  <c r="M577" i="1" s="1"/>
  <c r="I578" i="1" a="1"/>
  <c r="I578" i="1" s="1"/>
  <c r="M578" i="1" s="1" a="1"/>
  <c r="M578" i="1"/>
  <c r="I579" i="1" a="1"/>
  <c r="I579" i="1" s="1"/>
  <c r="M579" i="1" s="1" a="1"/>
  <c r="M579" i="1" s="1"/>
  <c r="I580" i="1" a="1"/>
  <c r="I580" i="1" s="1"/>
  <c r="M580" i="1" s="1" a="1"/>
  <c r="M580" i="1" s="1"/>
  <c r="I581" i="1" a="1"/>
  <c r="I581" i="1" s="1"/>
  <c r="M581" i="1" s="1" a="1"/>
  <c r="M581" i="1" s="1"/>
  <c r="I582" i="1" a="1"/>
  <c r="I582" i="1" s="1"/>
  <c r="M582" i="1" s="1" a="1"/>
  <c r="M582" i="1"/>
  <c r="I583" i="1" a="1"/>
  <c r="I583" i="1" s="1"/>
  <c r="M583" i="1" s="1" a="1"/>
  <c r="M583" i="1" s="1"/>
  <c r="I584" i="1" a="1"/>
  <c r="I584" i="1" s="1"/>
  <c r="M584" i="1" s="1" a="1"/>
  <c r="M584" i="1" s="1"/>
  <c r="I585" i="1" a="1"/>
  <c r="I585" i="1" s="1"/>
  <c r="M585" i="1" s="1" a="1"/>
  <c r="M585" i="1" s="1"/>
  <c r="I586" i="1" a="1"/>
  <c r="I586" i="1" s="1"/>
  <c r="M586" i="1" s="1" a="1"/>
  <c r="M586" i="1"/>
  <c r="I587" i="1" a="1"/>
  <c r="I587" i="1" s="1"/>
  <c r="M587" i="1" s="1" a="1"/>
  <c r="M587" i="1" s="1"/>
  <c r="I588" i="1" a="1"/>
  <c r="I588" i="1" s="1"/>
  <c r="M588" i="1" s="1" a="1"/>
  <c r="M588" i="1" s="1"/>
  <c r="I589" i="1" a="1"/>
  <c r="I589" i="1" s="1"/>
  <c r="M589" i="1" s="1" a="1"/>
  <c r="M589" i="1" s="1"/>
  <c r="I590" i="1" a="1"/>
  <c r="I590" i="1" s="1"/>
  <c r="M590" i="1" s="1" a="1"/>
  <c r="M590" i="1"/>
  <c r="I591" i="1" a="1"/>
  <c r="I591" i="1" s="1"/>
  <c r="M591" i="1" s="1" a="1"/>
  <c r="M591" i="1" s="1"/>
  <c r="I592" i="1" a="1"/>
  <c r="I592" i="1" s="1"/>
  <c r="M592" i="1" s="1" a="1"/>
  <c r="M592" i="1" s="1"/>
  <c r="I593" i="1" a="1"/>
  <c r="I593" i="1" s="1"/>
  <c r="M593" i="1" s="1" a="1"/>
  <c r="M593" i="1" s="1"/>
  <c r="I594" i="1" a="1"/>
  <c r="I594" i="1" s="1"/>
  <c r="M594" i="1" s="1" a="1"/>
  <c r="M594" i="1"/>
  <c r="I595" i="1" a="1"/>
  <c r="I595" i="1" s="1"/>
  <c r="M595" i="1" s="1" a="1"/>
  <c r="M595" i="1" s="1"/>
  <c r="I596" i="1" a="1"/>
  <c r="I596" i="1" s="1"/>
  <c r="M596" i="1" s="1" a="1"/>
  <c r="M596" i="1" s="1"/>
  <c r="I597" i="1" a="1"/>
  <c r="I597" i="1" s="1"/>
  <c r="M597" i="1" s="1" a="1"/>
  <c r="M597" i="1" s="1"/>
  <c r="I598" i="1" a="1"/>
  <c r="I598" i="1" s="1"/>
  <c r="M598" i="1" s="1" a="1"/>
  <c r="M598" i="1"/>
  <c r="I599" i="1" a="1"/>
  <c r="I599" i="1" s="1"/>
  <c r="M599" i="1" s="1" a="1"/>
  <c r="M599" i="1"/>
  <c r="I600" i="1" a="1"/>
  <c r="I600" i="1" s="1"/>
  <c r="M600" i="1" s="1" a="1"/>
  <c r="M600" i="1" s="1"/>
  <c r="I601" i="1" a="1"/>
  <c r="I601" i="1" s="1"/>
  <c r="M601" i="1" s="1" a="1"/>
  <c r="M601" i="1" s="1"/>
  <c r="I602" i="1" a="1"/>
  <c r="I602" i="1" s="1"/>
  <c r="M602" i="1" s="1" a="1"/>
  <c r="M602" i="1" s="1"/>
  <c r="I603" i="1" a="1"/>
  <c r="I603" i="1" s="1"/>
  <c r="M603" i="1" s="1" a="1"/>
  <c r="M603" i="1"/>
  <c r="I604" i="1" a="1"/>
  <c r="I604" i="1" s="1"/>
  <c r="M604" i="1" s="1" a="1"/>
  <c r="M604" i="1" s="1"/>
  <c r="I605" i="1" a="1"/>
  <c r="I605" i="1" s="1"/>
  <c r="M605" i="1" s="1" a="1"/>
  <c r="M605" i="1"/>
  <c r="I606" i="1" a="1"/>
  <c r="I606" i="1" s="1"/>
  <c r="M606" i="1" s="1" a="1"/>
  <c r="M606" i="1"/>
  <c r="I607" i="1" a="1"/>
  <c r="I607" i="1" s="1"/>
  <c r="M607" i="1" s="1" a="1"/>
  <c r="M607" i="1"/>
  <c r="I608" i="1" a="1"/>
  <c r="I608" i="1" s="1"/>
  <c r="M608" i="1" s="1" a="1"/>
  <c r="M608" i="1" s="1"/>
  <c r="I609" i="1" a="1"/>
  <c r="I609" i="1" s="1"/>
  <c r="M609" i="1" s="1" a="1"/>
  <c r="M609" i="1" s="1"/>
  <c r="I610" i="1" a="1"/>
  <c r="I610" i="1" s="1"/>
  <c r="M610" i="1" s="1" a="1"/>
  <c r="M610" i="1" s="1"/>
  <c r="I611" i="1" a="1"/>
  <c r="I611" i="1" s="1"/>
  <c r="M611" i="1" s="1" a="1"/>
  <c r="M611" i="1"/>
  <c r="I612" i="1" a="1"/>
  <c r="I612" i="1" s="1"/>
  <c r="M612" i="1" s="1" a="1"/>
  <c r="M612" i="1" s="1"/>
  <c r="I613" i="1" a="1"/>
  <c r="I613" i="1" s="1"/>
  <c r="M613" i="1" s="1" a="1"/>
  <c r="M613" i="1"/>
  <c r="I614" i="1" a="1"/>
  <c r="I614" i="1" s="1"/>
  <c r="M614" i="1" s="1" a="1"/>
  <c r="M614" i="1"/>
  <c r="I615" i="1" a="1"/>
  <c r="I615" i="1" s="1"/>
  <c r="M615" i="1" s="1" a="1"/>
  <c r="M615" i="1"/>
  <c r="I616" i="1" a="1"/>
  <c r="I616" i="1" s="1"/>
  <c r="M616" i="1" s="1" a="1"/>
  <c r="M616" i="1" s="1"/>
  <c r="I617" i="1" a="1"/>
  <c r="I617" i="1" s="1"/>
  <c r="M617" i="1" s="1" a="1"/>
  <c r="M617" i="1" s="1"/>
  <c r="I618" i="1" a="1"/>
  <c r="I618" i="1" s="1"/>
  <c r="M618" i="1" s="1" a="1"/>
  <c r="M618" i="1" s="1"/>
  <c r="I619" i="1" a="1"/>
  <c r="I619" i="1" s="1"/>
  <c r="M619" i="1" s="1" a="1"/>
  <c r="M619" i="1"/>
  <c r="I620" i="1" a="1"/>
  <c r="I620" i="1" s="1"/>
  <c r="M620" i="1" s="1" a="1"/>
  <c r="M620" i="1" s="1"/>
  <c r="I621" i="1" a="1"/>
  <c r="I621" i="1" s="1"/>
  <c r="M621" i="1" s="1" a="1"/>
  <c r="M621" i="1"/>
  <c r="I622" i="1" a="1"/>
  <c r="I622" i="1" s="1"/>
  <c r="M622" i="1" s="1" a="1"/>
  <c r="M622" i="1"/>
  <c r="I623" i="1" a="1"/>
  <c r="I623" i="1" s="1"/>
  <c r="M623" i="1" s="1" a="1"/>
  <c r="M623" i="1"/>
  <c r="I624" i="1" a="1"/>
  <c r="I624" i="1" s="1"/>
  <c r="M624" i="1" s="1" a="1"/>
  <c r="M624" i="1" s="1"/>
  <c r="I625" i="1" a="1"/>
  <c r="I625" i="1" s="1"/>
  <c r="M625" i="1" s="1" a="1"/>
  <c r="M625" i="1" s="1"/>
  <c r="I626" i="1" a="1"/>
  <c r="I626" i="1" s="1"/>
  <c r="M626" i="1" s="1" a="1"/>
  <c r="M626" i="1" s="1"/>
  <c r="I627" i="1" a="1"/>
  <c r="I627" i="1" s="1"/>
  <c r="M627" i="1" s="1" a="1"/>
  <c r="M627" i="1"/>
  <c r="I628" i="1" a="1"/>
  <c r="I628" i="1" s="1"/>
  <c r="M628" i="1" s="1" a="1"/>
  <c r="M628" i="1" s="1"/>
  <c r="I629" i="1" a="1"/>
  <c r="I629" i="1" s="1"/>
  <c r="M629" i="1" s="1" a="1"/>
  <c r="M629" i="1"/>
  <c r="I630" i="1" a="1"/>
  <c r="I630" i="1" s="1"/>
  <c r="M630" i="1" s="1" a="1"/>
  <c r="M630" i="1"/>
  <c r="I631" i="1" a="1"/>
  <c r="I631" i="1" s="1"/>
  <c r="M631" i="1" s="1" a="1"/>
  <c r="M631" i="1"/>
  <c r="I632" i="1" a="1"/>
  <c r="I632" i="1" s="1"/>
  <c r="M632" i="1" s="1" a="1"/>
  <c r="M632" i="1" s="1"/>
  <c r="I633" i="1" a="1"/>
  <c r="I633" i="1" s="1"/>
  <c r="M633" i="1" s="1" a="1"/>
  <c r="M633" i="1" s="1"/>
  <c r="I634" i="1" a="1"/>
  <c r="I634" i="1" s="1"/>
  <c r="M634" i="1" s="1" a="1"/>
  <c r="M634" i="1" s="1"/>
  <c r="I635" i="1" a="1"/>
  <c r="I635" i="1" s="1"/>
  <c r="M635" i="1" s="1" a="1"/>
  <c r="M635" i="1"/>
  <c r="I636" i="1" a="1"/>
  <c r="I636" i="1" s="1"/>
  <c r="M636" i="1" s="1" a="1"/>
  <c r="M636" i="1" s="1"/>
  <c r="I637" i="1" a="1"/>
  <c r="I637" i="1" s="1"/>
  <c r="M637" i="1" s="1" a="1"/>
  <c r="M637" i="1"/>
  <c r="I638" i="1" a="1"/>
  <c r="I638" i="1" s="1"/>
  <c r="M638" i="1" s="1" a="1"/>
  <c r="M638" i="1"/>
  <c r="I639" i="1" a="1"/>
  <c r="I639" i="1" s="1"/>
  <c r="M639" i="1" s="1" a="1"/>
  <c r="M639" i="1"/>
  <c r="I640" i="1" a="1"/>
  <c r="I640" i="1" s="1"/>
  <c r="M640" i="1" s="1" a="1"/>
  <c r="M640" i="1" s="1"/>
  <c r="I641" i="1" a="1"/>
  <c r="I641" i="1" s="1"/>
  <c r="M641" i="1" s="1" a="1"/>
  <c r="M641" i="1" s="1"/>
  <c r="I642" i="1" a="1"/>
  <c r="I642" i="1" s="1"/>
  <c r="M642" i="1" s="1" a="1"/>
  <c r="M642" i="1" s="1"/>
  <c r="I643" i="1" a="1"/>
  <c r="I643" i="1" s="1"/>
  <c r="M643" i="1" s="1" a="1"/>
  <c r="M643" i="1"/>
  <c r="I644" i="1" a="1"/>
  <c r="I644" i="1" s="1"/>
  <c r="M644" i="1" s="1" a="1"/>
  <c r="M644" i="1" s="1"/>
  <c r="I645" i="1" a="1"/>
  <c r="I645" i="1" s="1"/>
  <c r="M645" i="1" s="1" a="1"/>
  <c r="M645" i="1"/>
  <c r="I646" i="1" a="1"/>
  <c r="I646" i="1" s="1"/>
  <c r="M646" i="1" s="1" a="1"/>
  <c r="M646" i="1"/>
  <c r="I647" i="1" a="1"/>
  <c r="I647" i="1" s="1"/>
  <c r="M647" i="1" s="1" a="1"/>
  <c r="M647" i="1"/>
  <c r="I648" i="1" a="1"/>
  <c r="I648" i="1" s="1"/>
  <c r="M648" i="1" s="1" a="1"/>
  <c r="M648" i="1" s="1"/>
  <c r="I649" i="1" a="1"/>
  <c r="I649" i="1" s="1"/>
  <c r="M649" i="1" s="1" a="1"/>
  <c r="M649" i="1" s="1"/>
  <c r="I650" i="1" a="1"/>
  <c r="I650" i="1" s="1"/>
  <c r="M650" i="1" s="1" a="1"/>
  <c r="M650" i="1" s="1"/>
  <c r="I651" i="1" a="1"/>
  <c r="I651" i="1" s="1"/>
  <c r="M651" i="1" s="1" a="1"/>
  <c r="M651" i="1"/>
  <c r="I652" i="1" a="1"/>
  <c r="I652" i="1" s="1"/>
  <c r="M652" i="1" s="1" a="1"/>
  <c r="M652" i="1" s="1"/>
  <c r="I653" i="1" a="1"/>
  <c r="I653" i="1" s="1"/>
  <c r="M653" i="1" s="1" a="1"/>
  <c r="M653" i="1"/>
  <c r="I654" i="1" a="1"/>
  <c r="I654" i="1" s="1"/>
  <c r="M654" i="1" s="1" a="1"/>
  <c r="M654" i="1"/>
  <c r="I655" i="1" a="1"/>
  <c r="I655" i="1" s="1"/>
  <c r="M655" i="1" s="1" a="1"/>
  <c r="M655" i="1"/>
  <c r="I656" i="1" a="1"/>
  <c r="I656" i="1" s="1"/>
  <c r="M656" i="1" s="1" a="1"/>
  <c r="M656" i="1" s="1"/>
  <c r="I657" i="1" a="1"/>
  <c r="I657" i="1" s="1"/>
  <c r="M657" i="1" s="1" a="1"/>
  <c r="M657" i="1" s="1"/>
  <c r="I658" i="1" a="1"/>
  <c r="I658" i="1" s="1"/>
  <c r="M658" i="1" s="1" a="1"/>
  <c r="M658" i="1" s="1"/>
  <c r="I659" i="1" a="1"/>
  <c r="I659" i="1" s="1"/>
  <c r="M659" i="1" s="1" a="1"/>
  <c r="M659" i="1"/>
  <c r="I660" i="1" a="1"/>
  <c r="I660" i="1" s="1"/>
  <c r="M660" i="1" s="1" a="1"/>
  <c r="M660" i="1" s="1"/>
  <c r="I661" i="1" a="1"/>
  <c r="I661" i="1" s="1"/>
  <c r="M661" i="1" s="1" a="1"/>
  <c r="M661" i="1"/>
  <c r="I662" i="1" a="1"/>
  <c r="I662" i="1" s="1"/>
  <c r="M662" i="1" s="1" a="1"/>
  <c r="M662" i="1"/>
  <c r="I663" i="1" a="1"/>
  <c r="I663" i="1" s="1"/>
  <c r="M663" i="1" s="1" a="1"/>
  <c r="M663" i="1"/>
  <c r="I664" i="1" a="1"/>
  <c r="I664" i="1" s="1"/>
  <c r="M664" i="1" s="1" a="1"/>
  <c r="M664" i="1" s="1"/>
  <c r="I665" i="1" a="1"/>
  <c r="I665" i="1" s="1"/>
  <c r="M665" i="1" s="1" a="1"/>
  <c r="M665" i="1" s="1"/>
  <c r="I666" i="1" a="1"/>
  <c r="I666" i="1" s="1"/>
  <c r="M666" i="1" s="1" a="1"/>
  <c r="M666" i="1" s="1"/>
  <c r="I667" i="1" a="1"/>
  <c r="I667" i="1" s="1"/>
  <c r="M667" i="1" s="1" a="1"/>
  <c r="M667" i="1"/>
  <c r="I668" i="1" a="1"/>
  <c r="I668" i="1" s="1"/>
  <c r="M668" i="1" s="1" a="1"/>
  <c r="M668" i="1" s="1"/>
  <c r="I669" i="1" a="1"/>
  <c r="I669" i="1" s="1"/>
  <c r="M669" i="1" s="1" a="1"/>
  <c r="M669" i="1"/>
  <c r="I670" i="1" a="1"/>
  <c r="I670" i="1" s="1"/>
  <c r="M670" i="1" s="1" a="1"/>
  <c r="M670" i="1"/>
  <c r="I671" i="1" a="1"/>
  <c r="I671" i="1" s="1"/>
  <c r="M671" i="1" s="1" a="1"/>
  <c r="M671" i="1"/>
  <c r="I672" i="1" a="1"/>
  <c r="I672" i="1" s="1"/>
  <c r="M672" i="1" s="1" a="1"/>
  <c r="M672" i="1" s="1"/>
  <c r="I673" i="1" a="1"/>
  <c r="I673" i="1" s="1"/>
  <c r="M673" i="1" s="1" a="1"/>
  <c r="M673" i="1" s="1"/>
  <c r="I674" i="1" a="1"/>
  <c r="I674" i="1" s="1"/>
  <c r="M674" i="1" s="1" a="1"/>
  <c r="M674" i="1" s="1"/>
  <c r="I675" i="1" a="1"/>
  <c r="I675" i="1" s="1"/>
  <c r="M675" i="1" s="1" a="1"/>
  <c r="M675" i="1"/>
  <c r="I676" i="1" a="1"/>
  <c r="I676" i="1" s="1"/>
  <c r="M676" i="1" s="1" a="1"/>
  <c r="M676" i="1" s="1"/>
  <c r="I677" i="1" a="1"/>
  <c r="I677" i="1" s="1"/>
  <c r="M677" i="1" s="1" a="1"/>
  <c r="M677" i="1"/>
  <c r="I678" i="1" a="1"/>
  <c r="I678" i="1" s="1"/>
  <c r="M678" i="1" s="1" a="1"/>
  <c r="M678" i="1"/>
  <c r="I679" i="1" a="1"/>
  <c r="I679" i="1" s="1"/>
  <c r="M679" i="1" s="1" a="1"/>
  <c r="M679" i="1"/>
  <c r="I680" i="1" a="1"/>
  <c r="I680" i="1" s="1"/>
  <c r="M680" i="1" s="1" a="1"/>
  <c r="M680" i="1" s="1"/>
  <c r="I681" i="1" a="1"/>
  <c r="I681" i="1" s="1"/>
  <c r="M681" i="1" s="1" a="1"/>
  <c r="M681" i="1" s="1"/>
  <c r="I682" i="1" a="1"/>
  <c r="I682" i="1" s="1"/>
  <c r="M682" i="1" s="1" a="1"/>
  <c r="M682" i="1" s="1"/>
  <c r="I683" i="1" a="1"/>
  <c r="I683" i="1" s="1"/>
  <c r="M683" i="1" s="1" a="1"/>
  <c r="M683" i="1"/>
  <c r="I684" i="1" a="1"/>
  <c r="I684" i="1" s="1"/>
  <c r="M684" i="1" s="1" a="1"/>
  <c r="M684" i="1" s="1"/>
  <c r="I685" i="1" a="1"/>
  <c r="I685" i="1" s="1"/>
  <c r="M685" i="1" s="1" a="1"/>
  <c r="M685" i="1"/>
  <c r="I686" i="1" a="1"/>
  <c r="I686" i="1" s="1"/>
  <c r="M686" i="1" s="1" a="1"/>
  <c r="M686" i="1"/>
  <c r="I687" i="1" a="1"/>
  <c r="I687" i="1" s="1"/>
  <c r="M687" i="1" s="1" a="1"/>
  <c r="M687" i="1"/>
  <c r="I688" i="1" a="1"/>
  <c r="I688" i="1" s="1"/>
  <c r="M688" i="1" s="1" a="1"/>
  <c r="M688" i="1" s="1"/>
  <c r="I689" i="1" a="1"/>
  <c r="I689" i="1" s="1"/>
  <c r="M689" i="1" s="1" a="1"/>
  <c r="M689" i="1" s="1"/>
  <c r="I690" i="1" a="1"/>
  <c r="I690" i="1" s="1"/>
  <c r="M690" i="1" s="1" a="1"/>
  <c r="M690" i="1" s="1"/>
  <c r="I691" i="1" a="1"/>
  <c r="I691" i="1" s="1"/>
  <c r="M691" i="1" s="1" a="1"/>
  <c r="M691" i="1"/>
  <c r="I692" i="1" a="1"/>
  <c r="I692" i="1" s="1"/>
  <c r="M692" i="1" s="1" a="1"/>
  <c r="M692" i="1" s="1"/>
  <c r="I693" i="1" a="1"/>
  <c r="I693" i="1" s="1"/>
  <c r="M693" i="1" s="1" a="1"/>
  <c r="M693" i="1"/>
  <c r="I694" i="1" a="1"/>
  <c r="I694" i="1" s="1"/>
  <c r="M694" i="1" s="1" a="1"/>
  <c r="M694" i="1"/>
  <c r="I695" i="1" a="1"/>
  <c r="I695" i="1" s="1"/>
  <c r="M695" i="1" s="1" a="1"/>
  <c r="M695" i="1"/>
  <c r="I696" i="1" a="1"/>
  <c r="I696" i="1" s="1"/>
  <c r="M696" i="1" s="1" a="1"/>
  <c r="M696" i="1" s="1"/>
  <c r="I697" i="1" a="1"/>
  <c r="I697" i="1" s="1"/>
  <c r="M697" i="1" s="1" a="1"/>
  <c r="M697" i="1" s="1"/>
  <c r="I698" i="1" a="1"/>
  <c r="I698" i="1" s="1"/>
  <c r="M698" i="1" s="1" a="1"/>
  <c r="M698" i="1" s="1"/>
  <c r="I699" i="1" a="1"/>
  <c r="I699" i="1" s="1"/>
  <c r="M699" i="1" a="1"/>
  <c r="M699" i="1"/>
  <c r="I700" i="1" a="1"/>
  <c r="I700" i="1" s="1"/>
  <c r="M700" i="1" a="1"/>
  <c r="M700" i="1" s="1"/>
  <c r="I701" i="1" a="1"/>
  <c r="I701" i="1" s="1"/>
  <c r="M701" i="1" a="1"/>
  <c r="M701" i="1"/>
  <c r="I702" i="1" a="1"/>
  <c r="I702" i="1" s="1"/>
  <c r="M702" i="1" a="1"/>
  <c r="M702" i="1" s="1"/>
  <c r="I703" i="1" a="1"/>
  <c r="I703" i="1" s="1"/>
  <c r="M703" i="1" a="1"/>
  <c r="M703" i="1"/>
  <c r="I704" i="1" a="1"/>
  <c r="I704" i="1" s="1"/>
  <c r="M704" i="1" a="1"/>
  <c r="M704" i="1" s="1"/>
  <c r="I705" i="1" a="1"/>
  <c r="I705" i="1" s="1"/>
  <c r="M705" i="1" a="1"/>
  <c r="M705" i="1"/>
  <c r="I706" i="1" a="1"/>
  <c r="I706" i="1" s="1"/>
  <c r="M706" i="1" a="1"/>
  <c r="M706" i="1" s="1"/>
  <c r="I707" i="1" a="1"/>
  <c r="I707" i="1" s="1"/>
  <c r="M707" i="1" a="1"/>
  <c r="M707" i="1"/>
  <c r="I708" i="1" a="1"/>
  <c r="I708" i="1" s="1"/>
  <c r="M708" i="1" a="1"/>
  <c r="M708" i="1" s="1"/>
  <c r="I709" i="1" a="1"/>
  <c r="I709" i="1" s="1"/>
  <c r="M709" i="1" a="1"/>
  <c r="M709" i="1"/>
  <c r="I710" i="1" a="1"/>
  <c r="I710" i="1" s="1"/>
  <c r="M710" i="1" a="1"/>
  <c r="M710" i="1" s="1"/>
  <c r="I711" i="1" a="1"/>
  <c r="I711" i="1" s="1"/>
  <c r="M711" i="1" a="1"/>
  <c r="M711" i="1"/>
  <c r="I712" i="1" a="1"/>
  <c r="I712" i="1" s="1"/>
  <c r="M712" i="1" a="1"/>
  <c r="M712" i="1" s="1"/>
  <c r="I713" i="1" a="1"/>
  <c r="I713" i="1" s="1"/>
  <c r="M713" i="1" a="1"/>
  <c r="M713" i="1"/>
  <c r="I714" i="1" a="1"/>
  <c r="I714" i="1" s="1"/>
  <c r="M714" i="1" a="1"/>
  <c r="M714" i="1" s="1"/>
  <c r="I715" i="1" a="1"/>
  <c r="I715" i="1" s="1"/>
  <c r="M715" i="1" a="1"/>
  <c r="M715" i="1"/>
  <c r="I716" i="1" a="1"/>
  <c r="I716" i="1" s="1"/>
  <c r="M716" i="1" a="1"/>
  <c r="M716" i="1" s="1"/>
  <c r="I717" i="1" a="1"/>
  <c r="I717" i="1" s="1"/>
  <c r="M717" i="1" a="1"/>
  <c r="M717" i="1"/>
  <c r="I718" i="1" a="1"/>
  <c r="I718" i="1" s="1"/>
  <c r="M718" i="1" a="1"/>
  <c r="M718" i="1" s="1"/>
  <c r="I719" i="1" a="1"/>
  <c r="I719" i="1" s="1"/>
  <c r="M719" i="1" a="1"/>
  <c r="M719" i="1"/>
  <c r="I720" i="1" a="1"/>
  <c r="I720" i="1" s="1"/>
  <c r="M720" i="1" a="1"/>
  <c r="M720" i="1" s="1"/>
  <c r="I721" i="1" a="1"/>
  <c r="I721" i="1" s="1"/>
  <c r="M721" i="1" a="1"/>
  <c r="M721" i="1"/>
  <c r="I722" i="1" a="1"/>
  <c r="I722" i="1" s="1"/>
  <c r="M722" i="1" a="1"/>
  <c r="M722" i="1" s="1"/>
  <c r="I723" i="1" a="1"/>
  <c r="I723" i="1" s="1"/>
  <c r="M723" i="1" a="1"/>
  <c r="M723" i="1"/>
  <c r="I724" i="1" a="1"/>
  <c r="I724" i="1" s="1"/>
  <c r="M724" i="1" a="1"/>
  <c r="M724" i="1" s="1"/>
  <c r="I725" i="1" a="1"/>
  <c r="I725" i="1" s="1"/>
  <c r="M725" i="1" a="1"/>
  <c r="M725" i="1"/>
  <c r="I726" i="1" a="1"/>
  <c r="I726" i="1" s="1"/>
  <c r="M726" i="1" a="1"/>
  <c r="M726" i="1" s="1"/>
  <c r="B22" i="4"/>
  <c r="C22" i="4"/>
  <c r="L22" i="4" s="1" a="1"/>
  <c r="L22" i="4" s="1"/>
  <c r="N608" i="1" l="1" a="1"/>
  <c r="N608" i="1" s="1"/>
  <c r="N720" i="1" a="1"/>
  <c r="N720" i="1" s="1"/>
  <c r="O720" i="1" a="1"/>
  <c r="O720" i="1" s="1"/>
  <c r="N704" i="1" a="1"/>
  <c r="N704" i="1" s="1"/>
  <c r="O704" i="1" a="1"/>
  <c r="O704" i="1" s="1"/>
  <c r="N697" i="1" a="1"/>
  <c r="N697" i="1" s="1"/>
  <c r="O697" i="1" a="1"/>
  <c r="O697" i="1" s="1"/>
  <c r="N692" i="1" a="1"/>
  <c r="N692" i="1" s="1"/>
  <c r="O692" i="1" a="1"/>
  <c r="O692" i="1" s="1"/>
  <c r="N681" i="1" a="1"/>
  <c r="N681" i="1" s="1"/>
  <c r="O681" i="1" a="1"/>
  <c r="O681" i="1" s="1"/>
  <c r="N676" i="1" a="1"/>
  <c r="N676" i="1" s="1"/>
  <c r="O676" i="1" a="1"/>
  <c r="O676" i="1" s="1"/>
  <c r="N665" i="1" a="1"/>
  <c r="N665" i="1" s="1"/>
  <c r="O665" i="1" a="1"/>
  <c r="O665" i="1" s="1"/>
  <c r="N660" i="1" a="1"/>
  <c r="N660" i="1" s="1"/>
  <c r="O660" i="1" a="1"/>
  <c r="O660" i="1" s="1"/>
  <c r="N649" i="1" a="1"/>
  <c r="N649" i="1" s="1"/>
  <c r="O649" i="1" a="1"/>
  <c r="O649" i="1" s="1"/>
  <c r="N644" i="1" a="1"/>
  <c r="N644" i="1" s="1"/>
  <c r="O644" i="1" a="1"/>
  <c r="O644" i="1" s="1"/>
  <c r="N633" i="1" a="1"/>
  <c r="N633" i="1" s="1"/>
  <c r="N628" i="1" a="1"/>
  <c r="N628" i="1" s="1"/>
  <c r="N617" i="1" a="1"/>
  <c r="N617" i="1" s="1"/>
  <c r="N612" i="1" a="1"/>
  <c r="N612" i="1" s="1"/>
  <c r="N601" i="1" a="1"/>
  <c r="N601" i="1" s="1"/>
  <c r="N595" i="1" a="1"/>
  <c r="N595" i="1" s="1"/>
  <c r="N589" i="1" a="1"/>
  <c r="N589" i="1" s="1"/>
  <c r="N576" i="1" a="1"/>
  <c r="N576" i="1" s="1"/>
  <c r="N563" i="1" a="1"/>
  <c r="N563" i="1" s="1"/>
  <c r="N557" i="1" a="1"/>
  <c r="N557" i="1" s="1"/>
  <c r="N544" i="1" a="1"/>
  <c r="N544" i="1" s="1"/>
  <c r="O726" i="1" a="1"/>
  <c r="O726" i="1" s="1"/>
  <c r="N726" i="1" a="1"/>
  <c r="N726" i="1" s="1"/>
  <c r="N710" i="1" a="1"/>
  <c r="N710" i="1" s="1"/>
  <c r="O710" i="1" a="1"/>
  <c r="O710" i="1" s="1"/>
  <c r="N696" i="1" a="1"/>
  <c r="N696" i="1" s="1"/>
  <c r="O696" i="1" a="1"/>
  <c r="O696" i="1" s="1"/>
  <c r="N680" i="1" a="1"/>
  <c r="N680" i="1" s="1"/>
  <c r="O680" i="1" a="1"/>
  <c r="O680" i="1" s="1"/>
  <c r="N664" i="1" a="1"/>
  <c r="N664" i="1" s="1"/>
  <c r="O664" i="1" a="1"/>
  <c r="O664" i="1" s="1"/>
  <c r="N648" i="1" a="1"/>
  <c r="N648" i="1" s="1"/>
  <c r="O648" i="1" a="1"/>
  <c r="O648" i="1" s="1"/>
  <c r="N632" i="1" a="1"/>
  <c r="N632" i="1" s="1"/>
  <c r="N616" i="1" a="1"/>
  <c r="N616" i="1" s="1"/>
  <c r="N600" i="1" a="1"/>
  <c r="N600" i="1" s="1"/>
  <c r="N588" i="1" a="1"/>
  <c r="N588" i="1" s="1"/>
  <c r="N575" i="1" a="1"/>
  <c r="N575" i="1" s="1"/>
  <c r="N569" i="1" a="1"/>
  <c r="N569" i="1" s="1"/>
  <c r="N556" i="1" a="1"/>
  <c r="N556" i="1" s="1"/>
  <c r="N543" i="1" a="1"/>
  <c r="N543" i="1" s="1"/>
  <c r="N718" i="1" a="1"/>
  <c r="N718" i="1" s="1"/>
  <c r="O718" i="1" a="1"/>
  <c r="O718" i="1" s="1"/>
  <c r="N624" i="1" a="1"/>
  <c r="N624" i="1" s="1"/>
  <c r="N585" i="1" a="1"/>
  <c r="N585" i="1" s="1"/>
  <c r="N535" i="1" a="1"/>
  <c r="N535" i="1" s="1"/>
  <c r="N716" i="1" a="1"/>
  <c r="N716" i="1" s="1"/>
  <c r="O716" i="1" a="1"/>
  <c r="O716" i="1" s="1"/>
  <c r="N700" i="1" a="1"/>
  <c r="N700" i="1" s="1"/>
  <c r="O700" i="1" a="1"/>
  <c r="O700" i="1" s="1"/>
  <c r="N587" i="1" a="1"/>
  <c r="N587" i="1" s="1"/>
  <c r="N581" i="1" a="1"/>
  <c r="N581" i="1" s="1"/>
  <c r="N568" i="1" a="1"/>
  <c r="N568" i="1" s="1"/>
  <c r="N555" i="1" a="1"/>
  <c r="N555" i="1" s="1"/>
  <c r="N549" i="1" a="1"/>
  <c r="N549" i="1" s="1"/>
  <c r="N688" i="1" a="1"/>
  <c r="N688" i="1" s="1"/>
  <c r="O688" i="1" a="1"/>
  <c r="O688" i="1" s="1"/>
  <c r="N656" i="1" a="1"/>
  <c r="N656" i="1" s="1"/>
  <c r="O656" i="1" a="1"/>
  <c r="O656" i="1" s="1"/>
  <c r="N722" i="1" a="1"/>
  <c r="N722" i="1" s="1"/>
  <c r="O722" i="1" a="1"/>
  <c r="O722" i="1" s="1"/>
  <c r="N706" i="1" a="1"/>
  <c r="N706" i="1" s="1"/>
  <c r="O706" i="1" a="1"/>
  <c r="O706" i="1" s="1"/>
  <c r="N690" i="1" a="1"/>
  <c r="N690" i="1" s="1"/>
  <c r="O690" i="1" a="1"/>
  <c r="O690" i="1" s="1"/>
  <c r="N674" i="1" a="1"/>
  <c r="N674" i="1" s="1"/>
  <c r="O674" i="1" a="1"/>
  <c r="O674" i="1" s="1"/>
  <c r="N658" i="1" a="1"/>
  <c r="N658" i="1" s="1"/>
  <c r="O658" i="1" a="1"/>
  <c r="O658" i="1" s="1"/>
  <c r="N642" i="1" a="1"/>
  <c r="N642" i="1" s="1"/>
  <c r="O642" i="1" a="1"/>
  <c r="O642" i="1" s="1"/>
  <c r="N626" i="1" a="1"/>
  <c r="N626" i="1" s="1"/>
  <c r="N610" i="1" a="1"/>
  <c r="N610" i="1" s="1"/>
  <c r="N593" i="1" a="1"/>
  <c r="N593" i="1" s="1"/>
  <c r="N580" i="1" a="1"/>
  <c r="N580" i="1" s="1"/>
  <c r="N567" i="1" a="1"/>
  <c r="N567" i="1" s="1"/>
  <c r="N561" i="1" a="1"/>
  <c r="N561" i="1" s="1"/>
  <c r="N548" i="1" a="1"/>
  <c r="N548" i="1" s="1"/>
  <c r="N702" i="1" a="1"/>
  <c r="N702" i="1" s="1"/>
  <c r="O702" i="1" a="1"/>
  <c r="O702" i="1" s="1"/>
  <c r="N672" i="1" a="1"/>
  <c r="N672" i="1" s="1"/>
  <c r="O672" i="1" a="1"/>
  <c r="O672" i="1" s="1"/>
  <c r="N640" i="1" a="1"/>
  <c r="N640" i="1" s="1"/>
  <c r="O640" i="1" a="1"/>
  <c r="O640" i="1" s="1"/>
  <c r="N572" i="1" a="1"/>
  <c r="N572" i="1" s="1"/>
  <c r="N712" i="1" a="1"/>
  <c r="N712" i="1" s="1"/>
  <c r="O712" i="1" a="1"/>
  <c r="O712" i="1" s="1"/>
  <c r="N689" i="1" a="1"/>
  <c r="N689" i="1" s="1"/>
  <c r="O689" i="1" a="1"/>
  <c r="O689" i="1" s="1"/>
  <c r="N684" i="1" a="1"/>
  <c r="N684" i="1" s="1"/>
  <c r="O684" i="1" a="1"/>
  <c r="O684" i="1" s="1"/>
  <c r="N673" i="1" a="1"/>
  <c r="N673" i="1" s="1"/>
  <c r="O673" i="1" a="1"/>
  <c r="O673" i="1" s="1"/>
  <c r="N668" i="1" a="1"/>
  <c r="N668" i="1" s="1"/>
  <c r="O668" i="1" a="1"/>
  <c r="O668" i="1" s="1"/>
  <c r="N657" i="1" a="1"/>
  <c r="N657" i="1" s="1"/>
  <c r="O657" i="1" a="1"/>
  <c r="O657" i="1" s="1"/>
  <c r="N652" i="1" a="1"/>
  <c r="N652" i="1" s="1"/>
  <c r="O652" i="1" a="1"/>
  <c r="O652" i="1" s="1"/>
  <c r="N641" i="1" a="1"/>
  <c r="N641" i="1" s="1"/>
  <c r="O641" i="1" a="1"/>
  <c r="O641" i="1" s="1"/>
  <c r="N636" i="1" a="1"/>
  <c r="N636" i="1" s="1"/>
  <c r="N625" i="1" a="1"/>
  <c r="N625" i="1" s="1"/>
  <c r="N620" i="1" a="1"/>
  <c r="N620" i="1" s="1"/>
  <c r="N609" i="1" a="1"/>
  <c r="N609" i="1" s="1"/>
  <c r="N604" i="1" a="1"/>
  <c r="N604" i="1" s="1"/>
  <c r="N592" i="1" a="1"/>
  <c r="N592" i="1" s="1"/>
  <c r="N579" i="1" a="1"/>
  <c r="N579" i="1" s="1"/>
  <c r="N573" i="1" a="1"/>
  <c r="N573" i="1" s="1"/>
  <c r="N560" i="1" a="1"/>
  <c r="N560" i="1" s="1"/>
  <c r="N547" i="1" a="1"/>
  <c r="N547" i="1" s="1"/>
  <c r="N536" i="1" a="1"/>
  <c r="N536" i="1" s="1"/>
  <c r="N553" i="1" a="1"/>
  <c r="N553" i="1" s="1"/>
  <c r="N724" i="1" a="1"/>
  <c r="N724" i="1" s="1"/>
  <c r="O724" i="1" a="1"/>
  <c r="O724" i="1" s="1"/>
  <c r="N708" i="1" a="1"/>
  <c r="N708" i="1" s="1"/>
  <c r="O708" i="1" a="1"/>
  <c r="O708" i="1" s="1"/>
  <c r="N597" i="1" a="1"/>
  <c r="N597" i="1" s="1"/>
  <c r="N584" i="1" a="1"/>
  <c r="N584" i="1" s="1"/>
  <c r="N571" i="1" a="1"/>
  <c r="N571" i="1" s="1"/>
  <c r="N565" i="1" a="1"/>
  <c r="N565" i="1" s="1"/>
  <c r="N552" i="1" a="1"/>
  <c r="N552" i="1" s="1"/>
  <c r="N540" i="1" a="1"/>
  <c r="N540" i="1" s="1"/>
  <c r="N591" i="1" a="1"/>
  <c r="N591" i="1" s="1"/>
  <c r="N559" i="1" a="1"/>
  <c r="N559" i="1" s="1"/>
  <c r="N714" i="1" a="1"/>
  <c r="N714" i="1" s="1"/>
  <c r="O714" i="1" a="1"/>
  <c r="O714" i="1" s="1"/>
  <c r="N698" i="1" a="1"/>
  <c r="N698" i="1" s="1"/>
  <c r="O698" i="1" a="1"/>
  <c r="O698" i="1" s="1"/>
  <c r="N682" i="1" a="1"/>
  <c r="N682" i="1" s="1"/>
  <c r="O682" i="1" a="1"/>
  <c r="O682" i="1" s="1"/>
  <c r="N666" i="1" a="1"/>
  <c r="N666" i="1" s="1"/>
  <c r="O666" i="1" a="1"/>
  <c r="O666" i="1" s="1"/>
  <c r="N650" i="1" a="1"/>
  <c r="N650" i="1" s="1"/>
  <c r="O650" i="1" a="1"/>
  <c r="O650" i="1" s="1"/>
  <c r="N634" i="1" a="1"/>
  <c r="N634" i="1" s="1"/>
  <c r="N618" i="1" a="1"/>
  <c r="N618" i="1" s="1"/>
  <c r="N602" i="1" a="1"/>
  <c r="N602" i="1" s="1"/>
  <c r="N596" i="1" a="1"/>
  <c r="N596" i="1" s="1"/>
  <c r="N583" i="1" a="1"/>
  <c r="N583" i="1" s="1"/>
  <c r="N577" i="1" a="1"/>
  <c r="N577" i="1" s="1"/>
  <c r="N564" i="1" a="1"/>
  <c r="N564" i="1" s="1"/>
  <c r="N551" i="1" a="1"/>
  <c r="N551" i="1" s="1"/>
  <c r="N545" i="1" a="1"/>
  <c r="N545" i="1" s="1"/>
  <c r="N539" i="1" a="1"/>
  <c r="N539" i="1" s="1"/>
  <c r="N654" i="1" a="1"/>
  <c r="N654" i="1" s="1"/>
  <c r="O654" i="1" a="1"/>
  <c r="O654" i="1" s="1"/>
  <c r="N614" i="1" a="1"/>
  <c r="N614" i="1" s="1"/>
  <c r="N606" i="1" a="1"/>
  <c r="N606" i="1" s="1"/>
  <c r="N458" i="1" a="1"/>
  <c r="N458" i="1" s="1"/>
  <c r="N423" i="1" a="1"/>
  <c r="N423" i="1" s="1"/>
  <c r="O423" i="1" a="1"/>
  <c r="O423" i="1" s="1"/>
  <c r="N376" i="1" a="1"/>
  <c r="N376" i="1" s="1"/>
  <c r="N344" i="1" a="1"/>
  <c r="N344" i="1" s="1"/>
  <c r="N223" i="1" a="1"/>
  <c r="N223" i="1" s="1"/>
  <c r="N174" i="1" a="1"/>
  <c r="N174" i="1" s="1"/>
  <c r="N691" i="1" a="1"/>
  <c r="N691" i="1" s="1"/>
  <c r="O691" i="1" a="1"/>
  <c r="O691" i="1" s="1"/>
  <c r="N675" i="1" a="1"/>
  <c r="N675" i="1" s="1"/>
  <c r="O675" i="1" a="1"/>
  <c r="O675" i="1" s="1"/>
  <c r="N659" i="1" a="1"/>
  <c r="N659" i="1" s="1"/>
  <c r="O659" i="1" a="1"/>
  <c r="O659" i="1" s="1"/>
  <c r="N643" i="1" a="1"/>
  <c r="N643" i="1" s="1"/>
  <c r="O643" i="1" a="1"/>
  <c r="O643" i="1" s="1"/>
  <c r="N635" i="1" a="1"/>
  <c r="N635" i="1" s="1"/>
  <c r="N627" i="1" a="1"/>
  <c r="N627" i="1" s="1"/>
  <c r="N619" i="1" a="1"/>
  <c r="N619" i="1" s="1"/>
  <c r="N611" i="1" a="1"/>
  <c r="N611" i="1" s="1"/>
  <c r="N603" i="1" a="1"/>
  <c r="N603" i="1" s="1"/>
  <c r="N517" i="1" a="1"/>
  <c r="N517" i="1" s="1"/>
  <c r="N510" i="1" a="1"/>
  <c r="N510" i="1" s="1"/>
  <c r="N499" i="1" a="1"/>
  <c r="N499" i="1" s="1"/>
  <c r="N479" i="1" a="1"/>
  <c r="N479" i="1" s="1"/>
  <c r="N463" i="1" a="1"/>
  <c r="N463" i="1" s="1"/>
  <c r="O463" i="1" a="1"/>
  <c r="O463" i="1" s="1"/>
  <c r="N447" i="1" a="1"/>
  <c r="N447" i="1" s="1"/>
  <c r="O447" i="1" a="1"/>
  <c r="O447" i="1" s="1"/>
  <c r="N392" i="1" a="1"/>
  <c r="N392" i="1" s="1"/>
  <c r="N337" i="1" a="1"/>
  <c r="N337" i="1" s="1"/>
  <c r="N244" i="1" a="1"/>
  <c r="N244" i="1" s="1"/>
  <c r="N670" i="1" a="1"/>
  <c r="N670" i="1" s="1"/>
  <c r="O670" i="1" a="1"/>
  <c r="O670" i="1" s="1"/>
  <c r="N622" i="1" a="1"/>
  <c r="N622" i="1" s="1"/>
  <c r="N474" i="1" a="1"/>
  <c r="N474" i="1" s="1"/>
  <c r="N426" i="1" a="1"/>
  <c r="N426" i="1" s="1"/>
  <c r="O426" i="1" a="1"/>
  <c r="O426" i="1" s="1"/>
  <c r="N360" i="1" a="1"/>
  <c r="N360" i="1" s="1"/>
  <c r="N330" i="1" a="1"/>
  <c r="N330" i="1" s="1"/>
  <c r="N205" i="1" a="1"/>
  <c r="N205" i="1" s="1"/>
  <c r="O205" i="1" a="1"/>
  <c r="O205" i="1" s="1"/>
  <c r="N195" i="1" a="1"/>
  <c r="N195" i="1" s="1"/>
  <c r="O195" i="1" a="1"/>
  <c r="O195" i="1" s="1"/>
  <c r="N683" i="1" a="1"/>
  <c r="N683" i="1" s="1"/>
  <c r="O683" i="1" a="1"/>
  <c r="O683" i="1" s="1"/>
  <c r="N667" i="1" a="1"/>
  <c r="N667" i="1" s="1"/>
  <c r="O667" i="1" a="1"/>
  <c r="O667" i="1" s="1"/>
  <c r="N651" i="1" a="1"/>
  <c r="N651" i="1" s="1"/>
  <c r="O651" i="1" a="1"/>
  <c r="O651" i="1" s="1"/>
  <c r="N541" i="1" a="1"/>
  <c r="N541" i="1" s="1"/>
  <c r="N537" i="1" a="1"/>
  <c r="N537" i="1" s="1"/>
  <c r="N533" i="1" a="1"/>
  <c r="N533" i="1" s="1"/>
  <c r="N520" i="1" a="1"/>
  <c r="N520" i="1" s="1"/>
  <c r="N513" i="1" a="1"/>
  <c r="N513" i="1" s="1"/>
  <c r="N498" i="1" a="1"/>
  <c r="N498" i="1" s="1"/>
  <c r="N418" i="1" a="1"/>
  <c r="N418" i="1" s="1"/>
  <c r="O418" i="1" a="1"/>
  <c r="O418" i="1" s="1"/>
  <c r="N378" i="1" a="1"/>
  <c r="N378" i="1" s="1"/>
  <c r="N362" i="1" a="1"/>
  <c r="N362" i="1" s="1"/>
  <c r="N346" i="1" a="1"/>
  <c r="N346" i="1" s="1"/>
  <c r="N336" i="1" a="1"/>
  <c r="N336" i="1" s="1"/>
  <c r="N322" i="1" a="1"/>
  <c r="N322" i="1" s="1"/>
  <c r="N313" i="1" a="1"/>
  <c r="N313" i="1" s="1"/>
  <c r="N297" i="1" a="1"/>
  <c r="N297" i="1" s="1"/>
  <c r="N686" i="1" a="1"/>
  <c r="N686" i="1" s="1"/>
  <c r="O686" i="1" a="1"/>
  <c r="O686" i="1" s="1"/>
  <c r="N678" i="1" a="1"/>
  <c r="N678" i="1" s="1"/>
  <c r="O678" i="1" a="1"/>
  <c r="O678" i="1" s="1"/>
  <c r="N630" i="1" a="1"/>
  <c r="N630" i="1" s="1"/>
  <c r="N598" i="1" a="1"/>
  <c r="N598" i="1" s="1"/>
  <c r="N594" i="1" a="1"/>
  <c r="N594" i="1" s="1"/>
  <c r="N590" i="1" a="1"/>
  <c r="N590" i="1" s="1"/>
  <c r="N586" i="1" a="1"/>
  <c r="N586" i="1" s="1"/>
  <c r="N582" i="1" a="1"/>
  <c r="N582" i="1" s="1"/>
  <c r="N578" i="1" a="1"/>
  <c r="N578" i="1" s="1"/>
  <c r="N574" i="1" a="1"/>
  <c r="N574" i="1" s="1"/>
  <c r="N570" i="1" a="1"/>
  <c r="N570" i="1" s="1"/>
  <c r="N566" i="1" a="1"/>
  <c r="N566" i="1" s="1"/>
  <c r="N562" i="1" a="1"/>
  <c r="N562" i="1" s="1"/>
  <c r="N558" i="1" a="1"/>
  <c r="N558" i="1" s="1"/>
  <c r="N554" i="1" a="1"/>
  <c r="N554" i="1" s="1"/>
  <c r="N550" i="1" a="1"/>
  <c r="N550" i="1" s="1"/>
  <c r="N546" i="1" a="1"/>
  <c r="N546" i="1" s="1"/>
  <c r="N542" i="1" a="1"/>
  <c r="N542" i="1" s="1"/>
  <c r="N538" i="1" a="1"/>
  <c r="N538" i="1" s="1"/>
  <c r="N534" i="1" a="1"/>
  <c r="N534" i="1" s="1"/>
  <c r="N490" i="1" a="1"/>
  <c r="N490" i="1" s="1"/>
  <c r="N434" i="1" a="1"/>
  <c r="N434" i="1" s="1"/>
  <c r="O434" i="1" a="1"/>
  <c r="O434" i="1" s="1"/>
  <c r="N402" i="1" a="1"/>
  <c r="N402" i="1" s="1"/>
  <c r="N309" i="1" a="1"/>
  <c r="N309" i="1" s="1"/>
  <c r="N234" i="1" a="1"/>
  <c r="N234" i="1" s="1"/>
  <c r="N142" i="1" a="1"/>
  <c r="N142" i="1" s="1"/>
  <c r="O142" i="1" a="1"/>
  <c r="O142" i="1" s="1"/>
  <c r="N685" i="1" a="1"/>
  <c r="N685" i="1" s="1"/>
  <c r="O685" i="1" a="1"/>
  <c r="O685" i="1" s="1"/>
  <c r="N669" i="1" a="1"/>
  <c r="N669" i="1" s="1"/>
  <c r="O669" i="1" a="1"/>
  <c r="O669" i="1" s="1"/>
  <c r="N653" i="1" a="1"/>
  <c r="N653" i="1" s="1"/>
  <c r="O653" i="1" a="1"/>
  <c r="O653" i="1" s="1"/>
  <c r="N637" i="1" a="1"/>
  <c r="N637" i="1" s="1"/>
  <c r="N621" i="1" a="1"/>
  <c r="N621" i="1" s="1"/>
  <c r="N605" i="1" a="1"/>
  <c r="N605" i="1" s="1"/>
  <c r="N516" i="1" a="1"/>
  <c r="N516" i="1" s="1"/>
  <c r="N509" i="1" a="1"/>
  <c r="N509" i="1" s="1"/>
  <c r="N502" i="1" a="1"/>
  <c r="N502" i="1" s="1"/>
  <c r="N408" i="1" a="1"/>
  <c r="N408" i="1" s="1"/>
  <c r="N394" i="1" a="1"/>
  <c r="N394" i="1" s="1"/>
  <c r="N329" i="1" a="1"/>
  <c r="N329" i="1" s="1"/>
  <c r="N725" i="1" a="1"/>
  <c r="N725" i="1" s="1"/>
  <c r="O725" i="1" a="1"/>
  <c r="O725" i="1" s="1"/>
  <c r="N723" i="1" a="1"/>
  <c r="N723" i="1" s="1"/>
  <c r="O723" i="1" a="1"/>
  <c r="O723" i="1" s="1"/>
  <c r="N721" i="1" a="1"/>
  <c r="N721" i="1" s="1"/>
  <c r="O721" i="1" a="1"/>
  <c r="O721" i="1" s="1"/>
  <c r="N717" i="1" a="1"/>
  <c r="N717" i="1" s="1"/>
  <c r="O717" i="1" a="1"/>
  <c r="O717" i="1" s="1"/>
  <c r="N715" i="1" a="1"/>
  <c r="N715" i="1" s="1"/>
  <c r="O715" i="1" a="1"/>
  <c r="O715" i="1" s="1"/>
  <c r="N713" i="1" a="1"/>
  <c r="N713" i="1" s="1"/>
  <c r="O713" i="1" a="1"/>
  <c r="O713" i="1" s="1"/>
  <c r="N711" i="1" a="1"/>
  <c r="N711" i="1" s="1"/>
  <c r="O711" i="1" a="1"/>
  <c r="O711" i="1" s="1"/>
  <c r="N709" i="1" a="1"/>
  <c r="N709" i="1" s="1"/>
  <c r="O709" i="1" a="1"/>
  <c r="O709" i="1" s="1"/>
  <c r="N707" i="1" a="1"/>
  <c r="N707" i="1" s="1"/>
  <c r="O707" i="1" a="1"/>
  <c r="O707" i="1" s="1"/>
  <c r="N705" i="1" a="1"/>
  <c r="N705" i="1" s="1"/>
  <c r="O705" i="1" a="1"/>
  <c r="O705" i="1" s="1"/>
  <c r="N703" i="1" a="1"/>
  <c r="N703" i="1" s="1"/>
  <c r="O703" i="1" a="1"/>
  <c r="O703" i="1" s="1"/>
  <c r="N701" i="1" a="1"/>
  <c r="N701" i="1" s="1"/>
  <c r="O701" i="1" a="1"/>
  <c r="O701" i="1" s="1"/>
  <c r="N699" i="1" a="1"/>
  <c r="N699" i="1" s="1"/>
  <c r="O699" i="1" a="1"/>
  <c r="O699" i="1" s="1"/>
  <c r="N694" i="1" a="1"/>
  <c r="N694" i="1" s="1"/>
  <c r="O694" i="1" a="1"/>
  <c r="O694" i="1" s="1"/>
  <c r="N521" i="1" a="1"/>
  <c r="N521" i="1" s="1"/>
  <c r="O442" i="1" a="1"/>
  <c r="O442" i="1" s="1"/>
  <c r="N442" i="1" a="1"/>
  <c r="N442" i="1" s="1"/>
  <c r="N416" i="1" a="1"/>
  <c r="N416" i="1" s="1"/>
  <c r="O416" i="1" a="1"/>
  <c r="O416" i="1" s="1"/>
  <c r="N293" i="1" a="1"/>
  <c r="N293" i="1" s="1"/>
  <c r="N211" i="1" a="1"/>
  <c r="N211" i="1" s="1"/>
  <c r="O211" i="1" a="1"/>
  <c r="O211" i="1" s="1"/>
  <c r="N179" i="1" a="1"/>
  <c r="N179" i="1" s="1"/>
  <c r="N693" i="1" a="1"/>
  <c r="N693" i="1" s="1"/>
  <c r="O693" i="1" a="1"/>
  <c r="O693" i="1" s="1"/>
  <c r="N677" i="1" a="1"/>
  <c r="N677" i="1" s="1"/>
  <c r="O677" i="1" a="1"/>
  <c r="O677" i="1" s="1"/>
  <c r="N661" i="1" a="1"/>
  <c r="N661" i="1" s="1"/>
  <c r="O661" i="1" a="1"/>
  <c r="O661" i="1" s="1"/>
  <c r="N645" i="1" a="1"/>
  <c r="N645" i="1" s="1"/>
  <c r="O645" i="1" a="1"/>
  <c r="O645" i="1" s="1"/>
  <c r="N629" i="1" a="1"/>
  <c r="N629" i="1" s="1"/>
  <c r="N613" i="1" a="1"/>
  <c r="N613" i="1" s="1"/>
  <c r="N532" i="1" a="1"/>
  <c r="N532" i="1" s="1"/>
  <c r="N529" i="1" a="1"/>
  <c r="N529" i="1" s="1"/>
  <c r="N526" i="1" a="1"/>
  <c r="N526" i="1" s="1"/>
  <c r="N512" i="1" a="1"/>
  <c r="N512" i="1" s="1"/>
  <c r="N505" i="1" a="1"/>
  <c r="N505" i="1" s="1"/>
  <c r="N485" i="1" a="1"/>
  <c r="N485" i="1" s="1"/>
  <c r="N469" i="1" a="1"/>
  <c r="N469" i="1" s="1"/>
  <c r="N453" i="1" a="1"/>
  <c r="N453" i="1" s="1"/>
  <c r="O453" i="1" a="1"/>
  <c r="O453" i="1" s="1"/>
  <c r="N384" i="1" a="1"/>
  <c r="N384" i="1" s="1"/>
  <c r="N368" i="1" a="1"/>
  <c r="N368" i="1" s="1"/>
  <c r="N352" i="1" a="1"/>
  <c r="N352" i="1" s="1"/>
  <c r="N328" i="1" a="1"/>
  <c r="N328" i="1" s="1"/>
  <c r="N317" i="1" a="1"/>
  <c r="N317" i="1" s="1"/>
  <c r="N301" i="1" a="1"/>
  <c r="N301" i="1" s="1"/>
  <c r="N646" i="1" a="1"/>
  <c r="N646" i="1" s="1"/>
  <c r="O646" i="1" a="1"/>
  <c r="O646" i="1" s="1"/>
  <c r="N524" i="1" a="1"/>
  <c r="N524" i="1" s="1"/>
  <c r="N695" i="1" a="1"/>
  <c r="N695" i="1" s="1"/>
  <c r="O695" i="1" a="1"/>
  <c r="O695" i="1" s="1"/>
  <c r="N687" i="1" a="1"/>
  <c r="N687" i="1" s="1"/>
  <c r="O687" i="1" a="1"/>
  <c r="O687" i="1" s="1"/>
  <c r="N679" i="1" a="1"/>
  <c r="N679" i="1" s="1"/>
  <c r="O679" i="1" a="1"/>
  <c r="O679" i="1" s="1"/>
  <c r="N671" i="1" a="1"/>
  <c r="N671" i="1" s="1"/>
  <c r="O671" i="1" a="1"/>
  <c r="O671" i="1" s="1"/>
  <c r="N663" i="1" a="1"/>
  <c r="N663" i="1" s="1"/>
  <c r="O663" i="1" a="1"/>
  <c r="O663" i="1" s="1"/>
  <c r="N655" i="1" a="1"/>
  <c r="N655" i="1" s="1"/>
  <c r="O655" i="1" a="1"/>
  <c r="O655" i="1" s="1"/>
  <c r="N647" i="1" a="1"/>
  <c r="N647" i="1" s="1"/>
  <c r="O647" i="1" a="1"/>
  <c r="O647" i="1" s="1"/>
  <c r="N639" i="1" a="1"/>
  <c r="N639" i="1" s="1"/>
  <c r="O639" i="1" a="1"/>
  <c r="O639" i="1" s="1"/>
  <c r="N631" i="1" a="1"/>
  <c r="N631" i="1" s="1"/>
  <c r="N623" i="1" a="1"/>
  <c r="N623" i="1" s="1"/>
  <c r="N615" i="1" a="1"/>
  <c r="N615" i="1" s="1"/>
  <c r="N607" i="1" a="1"/>
  <c r="N607" i="1" s="1"/>
  <c r="N599" i="1" a="1"/>
  <c r="N599" i="1" s="1"/>
  <c r="N508" i="1" a="1"/>
  <c r="N508" i="1" s="1"/>
  <c r="N501" i="1" a="1"/>
  <c r="N501" i="1" s="1"/>
  <c r="N493" i="1" a="1"/>
  <c r="N493" i="1" s="1"/>
  <c r="N488" i="1" a="1"/>
  <c r="N488" i="1" s="1"/>
  <c r="N481" i="1" a="1"/>
  <c r="N481" i="1" s="1"/>
  <c r="N477" i="1" a="1"/>
  <c r="N477" i="1" s="1"/>
  <c r="N472" i="1" a="1"/>
  <c r="N472" i="1" s="1"/>
  <c r="N465" i="1" a="1"/>
  <c r="N465" i="1" s="1"/>
  <c r="N461" i="1" a="1"/>
  <c r="N461" i="1" s="1"/>
  <c r="N456" i="1" a="1"/>
  <c r="N456" i="1" s="1"/>
  <c r="O456" i="1" a="1"/>
  <c r="O456" i="1" s="1"/>
  <c r="N449" i="1" a="1"/>
  <c r="N449" i="1" s="1"/>
  <c r="O449" i="1" a="1"/>
  <c r="O449" i="1" s="1"/>
  <c r="N445" i="1" a="1"/>
  <c r="N445" i="1" s="1"/>
  <c r="O445" i="1" a="1"/>
  <c r="O445" i="1" s="1"/>
  <c r="N440" i="1" a="1"/>
  <c r="N440" i="1" s="1"/>
  <c r="O440" i="1" a="1"/>
  <c r="O440" i="1" s="1"/>
  <c r="N432" i="1" a="1"/>
  <c r="N432" i="1" s="1"/>
  <c r="O432" i="1" a="1"/>
  <c r="O432" i="1" s="1"/>
  <c r="N410" i="1" a="1"/>
  <c r="N410" i="1" s="1"/>
  <c r="N321" i="1" a="1"/>
  <c r="N321" i="1" s="1"/>
  <c r="N281" i="1" a="1"/>
  <c r="N281" i="1" s="1"/>
  <c r="N528" i="1" a="1"/>
  <c r="N528" i="1" s="1"/>
  <c r="N525" i="1" a="1"/>
  <c r="N525" i="1" s="1"/>
  <c r="N522" i="1" a="1"/>
  <c r="N522" i="1" s="1"/>
  <c r="N504" i="1" a="1"/>
  <c r="N504" i="1" s="1"/>
  <c r="N492" i="1" a="1"/>
  <c r="N492" i="1" s="1"/>
  <c r="N476" i="1" a="1"/>
  <c r="N476" i="1" s="1"/>
  <c r="N460" i="1" a="1"/>
  <c r="N460" i="1" s="1"/>
  <c r="O444" i="1" a="1"/>
  <c r="O444" i="1" s="1"/>
  <c r="N444" i="1" a="1"/>
  <c r="N444" i="1" s="1"/>
  <c r="N424" i="1" a="1"/>
  <c r="N424" i="1" s="1"/>
  <c r="O424" i="1" a="1"/>
  <c r="O424" i="1" s="1"/>
  <c r="N400" i="1" a="1"/>
  <c r="N400" i="1" s="1"/>
  <c r="N386" i="1" a="1"/>
  <c r="N386" i="1" s="1"/>
  <c r="N370" i="1" a="1"/>
  <c r="N370" i="1" s="1"/>
  <c r="N354" i="1" a="1"/>
  <c r="N354" i="1" s="1"/>
  <c r="N338" i="1" a="1"/>
  <c r="N338" i="1" s="1"/>
  <c r="N320" i="1" a="1"/>
  <c r="N320" i="1" s="1"/>
  <c r="N305" i="1" a="1"/>
  <c r="N305" i="1" s="1"/>
  <c r="N285" i="1" a="1"/>
  <c r="N285" i="1" s="1"/>
  <c r="N271" i="1" a="1"/>
  <c r="N271" i="1" s="1"/>
  <c r="N719" i="1" a="1"/>
  <c r="N719" i="1" s="1"/>
  <c r="O719" i="1" a="1"/>
  <c r="O719" i="1" s="1"/>
  <c r="N662" i="1" a="1"/>
  <c r="N662" i="1" s="1"/>
  <c r="O662" i="1" a="1"/>
  <c r="O662" i="1" s="1"/>
  <c r="N638" i="1" a="1"/>
  <c r="N638" i="1" s="1"/>
  <c r="N518" i="1" a="1"/>
  <c r="N518" i="1" s="1"/>
  <c r="N500" i="1" a="1"/>
  <c r="N500" i="1" s="1"/>
  <c r="N491" i="1" a="1"/>
  <c r="N491" i="1" s="1"/>
  <c r="N487" i="1" a="1"/>
  <c r="N487" i="1" s="1"/>
  <c r="N475" i="1" a="1"/>
  <c r="N475" i="1" s="1"/>
  <c r="N471" i="1" a="1"/>
  <c r="N471" i="1" s="1"/>
  <c r="N459" i="1" a="1"/>
  <c r="N459" i="1" s="1"/>
  <c r="N455" i="1" a="1"/>
  <c r="N455" i="1" s="1"/>
  <c r="O455" i="1" a="1"/>
  <c r="O455" i="1" s="1"/>
  <c r="N443" i="1" a="1"/>
  <c r="N443" i="1" s="1"/>
  <c r="O443" i="1" a="1"/>
  <c r="O443" i="1" s="1"/>
  <c r="N439" i="1" a="1"/>
  <c r="N439" i="1" s="1"/>
  <c r="O439" i="1" a="1"/>
  <c r="O439" i="1" s="1"/>
  <c r="N431" i="1" a="1"/>
  <c r="N431" i="1" s="1"/>
  <c r="O431" i="1" a="1"/>
  <c r="O431" i="1" s="1"/>
  <c r="N289" i="1" a="1"/>
  <c r="N289" i="1" s="1"/>
  <c r="N270" i="1" a="1"/>
  <c r="N270" i="1" s="1"/>
  <c r="N267" i="1" a="1"/>
  <c r="N267" i="1" s="1"/>
  <c r="N248" i="1" a="1"/>
  <c r="N248" i="1" s="1"/>
  <c r="N210" i="1" a="1"/>
  <c r="N210" i="1" s="1"/>
  <c r="O210" i="1" a="1"/>
  <c r="O210" i="1" s="1"/>
  <c r="N178" i="1" a="1"/>
  <c r="N178" i="1" s="1"/>
  <c r="O178" i="1" a="1"/>
  <c r="O178" i="1" s="1"/>
  <c r="N146" i="1" a="1"/>
  <c r="N146" i="1" s="1"/>
  <c r="O146" i="1" a="1"/>
  <c r="O146" i="1" s="1"/>
  <c r="N478" i="1" a="1"/>
  <c r="N478" i="1" s="1"/>
  <c r="N462" i="1" a="1"/>
  <c r="N462" i="1" s="1"/>
  <c r="O448" i="1" a="1"/>
  <c r="O448" i="1" s="1"/>
  <c r="N446" i="1" a="1"/>
  <c r="N446" i="1" s="1"/>
  <c r="N277" i="1" a="1"/>
  <c r="N277" i="1" s="1"/>
  <c r="N273" i="1" a="1"/>
  <c r="N273" i="1" s="1"/>
  <c r="N266" i="1" a="1"/>
  <c r="N266" i="1" s="1"/>
  <c r="N257" i="1" a="1"/>
  <c r="N257" i="1" s="1"/>
  <c r="N228" i="1" a="1"/>
  <c r="N228" i="1" s="1"/>
  <c r="N215" i="1" a="1"/>
  <c r="N215" i="1" s="1"/>
  <c r="N183" i="1" a="1"/>
  <c r="N183" i="1" s="1"/>
  <c r="O183" i="1" a="1"/>
  <c r="O183" i="1" s="1"/>
  <c r="N150" i="1" a="1"/>
  <c r="N150" i="1" s="1"/>
  <c r="O150" i="1" a="1"/>
  <c r="O150" i="1" s="1"/>
  <c r="N482" i="1" a="1"/>
  <c r="N482" i="1" s="1"/>
  <c r="N466" i="1" a="1"/>
  <c r="N466" i="1" s="1"/>
  <c r="O457" i="1" a="1"/>
  <c r="O457" i="1" s="1"/>
  <c r="N450" i="1" a="1"/>
  <c r="N450" i="1" s="1"/>
  <c r="O441" i="1" a="1"/>
  <c r="O441" i="1" s="1"/>
  <c r="N436" i="1" a="1"/>
  <c r="N436" i="1" s="1"/>
  <c r="O433" i="1" a="1"/>
  <c r="O433" i="1" s="1"/>
  <c r="N428" i="1" a="1"/>
  <c r="N428" i="1" s="1"/>
  <c r="N315" i="1" a="1"/>
  <c r="N315" i="1" s="1"/>
  <c r="N311" i="1" a="1"/>
  <c r="N311" i="1" s="1"/>
  <c r="N307" i="1" a="1"/>
  <c r="N307" i="1" s="1"/>
  <c r="N303" i="1" a="1"/>
  <c r="N303" i="1" s="1"/>
  <c r="N299" i="1" a="1"/>
  <c r="N299" i="1" s="1"/>
  <c r="N295" i="1" a="1"/>
  <c r="N295" i="1" s="1"/>
  <c r="N291" i="1" a="1"/>
  <c r="N291" i="1" s="1"/>
  <c r="N287" i="1" a="1"/>
  <c r="N287" i="1" s="1"/>
  <c r="N283" i="1" a="1"/>
  <c r="N283" i="1" s="1"/>
  <c r="N265" i="1" a="1"/>
  <c r="N265" i="1" s="1"/>
  <c r="N252" i="1" a="1"/>
  <c r="N252" i="1" s="1"/>
  <c r="N242" i="1" a="1"/>
  <c r="N242" i="1" s="1"/>
  <c r="N232" i="1" a="1"/>
  <c r="N232" i="1" s="1"/>
  <c r="N227" i="1" a="1"/>
  <c r="N227" i="1" s="1"/>
  <c r="N154" i="1" a="1"/>
  <c r="N154" i="1" s="1"/>
  <c r="O154" i="1" a="1"/>
  <c r="O154" i="1" s="1"/>
  <c r="O75" i="1" a="1"/>
  <c r="O75" i="1" s="1"/>
  <c r="N75" i="1" a="1"/>
  <c r="N75" i="1" s="1"/>
  <c r="N269" i="1" a="1"/>
  <c r="N269" i="1" s="1"/>
  <c r="N219" i="1" a="1"/>
  <c r="N219" i="1" s="1"/>
  <c r="N203" i="1" a="1"/>
  <c r="N203" i="1" s="1"/>
  <c r="O203" i="1" a="1"/>
  <c r="O203" i="1" s="1"/>
  <c r="N187" i="1" a="1"/>
  <c r="N187" i="1" s="1"/>
  <c r="O187" i="1" a="1"/>
  <c r="O187" i="1" s="1"/>
  <c r="N158" i="1" a="1"/>
  <c r="N158" i="1" s="1"/>
  <c r="O158" i="1" a="1"/>
  <c r="O158" i="1" s="1"/>
  <c r="N484" i="1" a="1"/>
  <c r="N484" i="1" s="1"/>
  <c r="N468" i="1" a="1"/>
  <c r="N468" i="1" s="1"/>
  <c r="N452" i="1" a="1"/>
  <c r="N452" i="1" s="1"/>
  <c r="N438" i="1" a="1"/>
  <c r="N438" i="1" s="1"/>
  <c r="O435" i="1" a="1"/>
  <c r="O435" i="1" s="1"/>
  <c r="N430" i="1" a="1"/>
  <c r="N430" i="1" s="1"/>
  <c r="O427" i="1" a="1"/>
  <c r="O427" i="1" s="1"/>
  <c r="N422" i="1" a="1"/>
  <c r="N422" i="1" s="1"/>
  <c r="O419" i="1" a="1"/>
  <c r="O419" i="1" s="1"/>
  <c r="N414" i="1" a="1"/>
  <c r="N414" i="1" s="1"/>
  <c r="N406" i="1" a="1"/>
  <c r="N406" i="1" s="1"/>
  <c r="N398" i="1" a="1"/>
  <c r="N398" i="1" s="1"/>
  <c r="N390" i="1" a="1"/>
  <c r="N390" i="1" s="1"/>
  <c r="N382" i="1" a="1"/>
  <c r="N382" i="1" s="1"/>
  <c r="N374" i="1" a="1"/>
  <c r="N374" i="1" s="1"/>
  <c r="N366" i="1" a="1"/>
  <c r="N366" i="1" s="1"/>
  <c r="N358" i="1" a="1"/>
  <c r="N358" i="1" s="1"/>
  <c r="N350" i="1" a="1"/>
  <c r="N350" i="1" s="1"/>
  <c r="N342" i="1" a="1"/>
  <c r="N342" i="1" s="1"/>
  <c r="N334" i="1" a="1"/>
  <c r="N334" i="1" s="1"/>
  <c r="N326" i="1" a="1"/>
  <c r="N326" i="1" s="1"/>
  <c r="N318" i="1" a="1"/>
  <c r="N318" i="1" s="1"/>
  <c r="N314" i="1" a="1"/>
  <c r="N314" i="1" s="1"/>
  <c r="N310" i="1" a="1"/>
  <c r="N310" i="1" s="1"/>
  <c r="N306" i="1" a="1"/>
  <c r="N306" i="1" s="1"/>
  <c r="N302" i="1" a="1"/>
  <c r="N302" i="1" s="1"/>
  <c r="N298" i="1" a="1"/>
  <c r="N298" i="1" s="1"/>
  <c r="N294" i="1" a="1"/>
  <c r="N294" i="1" s="1"/>
  <c r="N279" i="1" a="1"/>
  <c r="N279" i="1" s="1"/>
  <c r="N236" i="1" a="1"/>
  <c r="N236" i="1" s="1"/>
  <c r="O236" i="1" a="1"/>
  <c r="O236" i="1" s="1"/>
  <c r="N162" i="1" a="1"/>
  <c r="N162" i="1" s="1"/>
  <c r="O162" i="1" a="1"/>
  <c r="O162" i="1" s="1"/>
  <c r="O120" i="1" a="1"/>
  <c r="O120" i="1" s="1"/>
  <c r="N120" i="1" a="1"/>
  <c r="N120" i="1" s="1"/>
  <c r="N278" i="1" a="1"/>
  <c r="N278" i="1" s="1"/>
  <c r="N275" i="1" a="1"/>
  <c r="N275" i="1" s="1"/>
  <c r="N263" i="1" a="1"/>
  <c r="N263" i="1" s="1"/>
  <c r="N255" i="1" a="1"/>
  <c r="N255" i="1" s="1"/>
  <c r="N250" i="1" a="1"/>
  <c r="N250" i="1" s="1"/>
  <c r="N240" i="1" a="1"/>
  <c r="N240" i="1" s="1"/>
  <c r="O240" i="1" a="1"/>
  <c r="O240" i="1" s="1"/>
  <c r="N196" i="1" a="1"/>
  <c r="N196" i="1" s="1"/>
  <c r="O196" i="1" a="1"/>
  <c r="O196" i="1" s="1"/>
  <c r="N166" i="1" a="1"/>
  <c r="N166" i="1" s="1"/>
  <c r="O166" i="1" a="1"/>
  <c r="O166" i="1" s="1"/>
  <c r="N136" i="1" a="1"/>
  <c r="N136" i="1" s="1"/>
  <c r="O136" i="1" a="1"/>
  <c r="O136" i="1" s="1"/>
  <c r="N170" i="1" a="1"/>
  <c r="N170" i="1" s="1"/>
  <c r="N262" i="1" a="1"/>
  <c r="N262" i="1" s="1"/>
  <c r="N253" i="1" a="1"/>
  <c r="N253" i="1" s="1"/>
  <c r="N249" i="1" a="1"/>
  <c r="N249" i="1" s="1"/>
  <c r="N245" i="1" a="1"/>
  <c r="N245" i="1" s="1"/>
  <c r="N241" i="1" a="1"/>
  <c r="N241" i="1" s="1"/>
  <c r="N237" i="1" a="1"/>
  <c r="N237" i="1" s="1"/>
  <c r="O237" i="1" a="1"/>
  <c r="O237" i="1" s="1"/>
  <c r="N233" i="1" a="1"/>
  <c r="N233" i="1" s="1"/>
  <c r="N229" i="1" a="1"/>
  <c r="N229" i="1" s="1"/>
  <c r="N214" i="1" a="1"/>
  <c r="N214" i="1" s="1"/>
  <c r="N209" i="1" a="1"/>
  <c r="N209" i="1" s="1"/>
  <c r="O209" i="1" a="1"/>
  <c r="O209" i="1" s="1"/>
  <c r="N191" i="1" a="1"/>
  <c r="N191" i="1" s="1"/>
  <c r="O191" i="1" a="1"/>
  <c r="O191" i="1" s="1"/>
  <c r="N182" i="1" a="1"/>
  <c r="N182" i="1" s="1"/>
  <c r="O182" i="1" a="1"/>
  <c r="O182" i="1" s="1"/>
  <c r="N177" i="1" a="1"/>
  <c r="N177" i="1" s="1"/>
  <c r="O177" i="1" a="1"/>
  <c r="O177" i="1" s="1"/>
  <c r="N173" i="1" a="1"/>
  <c r="N173" i="1" s="1"/>
  <c r="N169" i="1" a="1"/>
  <c r="N169" i="1" s="1"/>
  <c r="N165" i="1" a="1"/>
  <c r="N165" i="1" s="1"/>
  <c r="O165" i="1" a="1"/>
  <c r="O165" i="1" s="1"/>
  <c r="N161" i="1" a="1"/>
  <c r="N161" i="1" s="1"/>
  <c r="O161" i="1" a="1"/>
  <c r="O161" i="1" s="1"/>
  <c r="N157" i="1" a="1"/>
  <c r="N157" i="1" s="1"/>
  <c r="O157" i="1" a="1"/>
  <c r="O157" i="1" s="1"/>
  <c r="N153" i="1" a="1"/>
  <c r="N153" i="1" s="1"/>
  <c r="O153" i="1" a="1"/>
  <c r="O153" i="1" s="1"/>
  <c r="N149" i="1" a="1"/>
  <c r="N149" i="1" s="1"/>
  <c r="O149" i="1" a="1"/>
  <c r="O149" i="1" s="1"/>
  <c r="N145" i="1" a="1"/>
  <c r="N145" i="1" s="1"/>
  <c r="O145" i="1" a="1"/>
  <c r="O145" i="1" s="1"/>
  <c r="N141" i="1" a="1"/>
  <c r="N141" i="1" s="1"/>
  <c r="O141" i="1" a="1"/>
  <c r="O141" i="1" s="1"/>
  <c r="N127" i="1" a="1"/>
  <c r="N127" i="1" s="1"/>
  <c r="O127" i="1" a="1"/>
  <c r="O127" i="1" s="1"/>
  <c r="N119" i="1" a="1"/>
  <c r="N119" i="1" s="1"/>
  <c r="O119" i="1" a="1"/>
  <c r="O119" i="1" s="1"/>
  <c r="O94" i="1" a="1"/>
  <c r="O94" i="1" s="1"/>
  <c r="N94" i="1" a="1"/>
  <c r="N94" i="1" s="1"/>
  <c r="O80" i="1" a="1"/>
  <c r="O80" i="1" s="1"/>
  <c r="N80" i="1" a="1"/>
  <c r="N80" i="1" s="1"/>
  <c r="N259" i="1" a="1"/>
  <c r="N259" i="1" s="1"/>
  <c r="N218" i="1" a="1"/>
  <c r="N218" i="1" s="1"/>
  <c r="N213" i="1" a="1"/>
  <c r="N213" i="1" s="1"/>
  <c r="O213" i="1" a="1"/>
  <c r="O213" i="1" s="1"/>
  <c r="O208" i="1" a="1"/>
  <c r="O208" i="1" s="1"/>
  <c r="N186" i="1" a="1"/>
  <c r="N186" i="1" s="1"/>
  <c r="O186" i="1" a="1"/>
  <c r="O186" i="1" s="1"/>
  <c r="N181" i="1" a="1"/>
  <c r="N181" i="1" s="1"/>
  <c r="O181" i="1" a="1"/>
  <c r="O181" i="1" s="1"/>
  <c r="O176" i="1" a="1"/>
  <c r="O176" i="1" s="1"/>
  <c r="O168" i="1" a="1"/>
  <c r="O168" i="1" s="1"/>
  <c r="O164" i="1" a="1"/>
  <c r="O164" i="1" s="1"/>
  <c r="O160" i="1" a="1"/>
  <c r="O160" i="1" s="1"/>
  <c r="O156" i="1" a="1"/>
  <c r="O156" i="1" s="1"/>
  <c r="O152" i="1" a="1"/>
  <c r="O152" i="1" s="1"/>
  <c r="O148" i="1" a="1"/>
  <c r="O148" i="1" s="1"/>
  <c r="O144" i="1" a="1"/>
  <c r="O144" i="1" s="1"/>
  <c r="O140" i="1" a="1"/>
  <c r="O140" i="1" s="1"/>
  <c r="N135" i="1" a="1"/>
  <c r="N135" i="1" s="1"/>
  <c r="O135" i="1" a="1"/>
  <c r="O135" i="1" s="1"/>
  <c r="O730" i="1" a="1"/>
  <c r="O730" i="1" s="1"/>
  <c r="N730" i="1" a="1"/>
  <c r="N730" i="1" s="1"/>
  <c r="N217" i="1" a="1"/>
  <c r="N217" i="1" s="1"/>
  <c r="N199" i="1" a="1"/>
  <c r="N199" i="1" s="1"/>
  <c r="O199" i="1" a="1"/>
  <c r="O199" i="1" s="1"/>
  <c r="N190" i="1" a="1"/>
  <c r="N190" i="1" s="1"/>
  <c r="O190" i="1" a="1"/>
  <c r="O190" i="1" s="1"/>
  <c r="N185" i="1" a="1"/>
  <c r="N185" i="1" s="1"/>
  <c r="O185" i="1" a="1"/>
  <c r="O185" i="1" s="1"/>
  <c r="N132" i="1" a="1"/>
  <c r="N132" i="1" s="1"/>
  <c r="O132" i="1" a="1"/>
  <c r="O132" i="1" s="1"/>
  <c r="N114" i="1" a="1"/>
  <c r="N114" i="1" s="1"/>
  <c r="O114" i="1" a="1"/>
  <c r="O114" i="1" s="1"/>
  <c r="N102" i="1" a="1"/>
  <c r="N102" i="1" s="1"/>
  <c r="N264" i="1" a="1"/>
  <c r="N264" i="1" s="1"/>
  <c r="N261" i="1" a="1"/>
  <c r="N261" i="1" s="1"/>
  <c r="N222" i="1" a="1"/>
  <c r="N222" i="1" s="1"/>
  <c r="N194" i="1" a="1"/>
  <c r="N194" i="1" s="1"/>
  <c r="O194" i="1" a="1"/>
  <c r="O194" i="1" s="1"/>
  <c r="N189" i="1" a="1"/>
  <c r="N189" i="1" s="1"/>
  <c r="O189" i="1" a="1"/>
  <c r="O189" i="1" s="1"/>
  <c r="O184" i="1" a="1"/>
  <c r="O184" i="1" s="1"/>
  <c r="N113" i="1" a="1"/>
  <c r="N113" i="1" s="1"/>
  <c r="O113" i="1" a="1"/>
  <c r="O113" i="1" s="1"/>
  <c r="O92" i="1" a="1"/>
  <c r="O92" i="1" s="1"/>
  <c r="N92" i="1" a="1"/>
  <c r="N92" i="1" s="1"/>
  <c r="O52" i="1" a="1"/>
  <c r="O52" i="1" s="1"/>
  <c r="N52" i="1" a="1"/>
  <c r="N52" i="1" s="1"/>
  <c r="O44" i="1" a="1"/>
  <c r="O44" i="1" s="1"/>
  <c r="N44" i="1" a="1"/>
  <c r="N44" i="1" s="1"/>
  <c r="N247" i="1" a="1"/>
  <c r="N247" i="1" s="1"/>
  <c r="N239" i="1" a="1"/>
  <c r="N239" i="1" s="1"/>
  <c r="O239" i="1" a="1"/>
  <c r="O239" i="1" s="1"/>
  <c r="N231" i="1" a="1"/>
  <c r="N231" i="1" s="1"/>
  <c r="O231" i="1" a="1"/>
  <c r="O231" i="1" s="1"/>
  <c r="N221" i="1" a="1"/>
  <c r="N221" i="1" s="1"/>
  <c r="N207" i="1" a="1"/>
  <c r="N207" i="1" s="1"/>
  <c r="O207" i="1" a="1"/>
  <c r="O207" i="1" s="1"/>
  <c r="N198" i="1" a="1"/>
  <c r="N198" i="1" s="1"/>
  <c r="O198" i="1" a="1"/>
  <c r="O198" i="1" s="1"/>
  <c r="N193" i="1" a="1"/>
  <c r="N193" i="1" s="1"/>
  <c r="O193" i="1" a="1"/>
  <c r="O193" i="1" s="1"/>
  <c r="N175" i="1" a="1"/>
  <c r="N175" i="1" s="1"/>
  <c r="O175" i="1" a="1"/>
  <c r="O175" i="1" s="1"/>
  <c r="N171" i="1" a="1"/>
  <c r="N171" i="1" s="1"/>
  <c r="N167" i="1" a="1"/>
  <c r="N167" i="1" s="1"/>
  <c r="O167" i="1" a="1"/>
  <c r="O167" i="1" s="1"/>
  <c r="N163" i="1" a="1"/>
  <c r="N163" i="1" s="1"/>
  <c r="O163" i="1" a="1"/>
  <c r="O163" i="1" s="1"/>
  <c r="N159" i="1" a="1"/>
  <c r="N159" i="1" s="1"/>
  <c r="O159" i="1" a="1"/>
  <c r="O159" i="1" s="1"/>
  <c r="N155" i="1" a="1"/>
  <c r="N155" i="1" s="1"/>
  <c r="O155" i="1" a="1"/>
  <c r="O155" i="1" s="1"/>
  <c r="N151" i="1" a="1"/>
  <c r="N151" i="1" s="1"/>
  <c r="O151" i="1" a="1"/>
  <c r="O151" i="1" s="1"/>
  <c r="N147" i="1" a="1"/>
  <c r="N147" i="1" s="1"/>
  <c r="O147" i="1" a="1"/>
  <c r="O147" i="1" s="1"/>
  <c r="N143" i="1" a="1"/>
  <c r="N143" i="1" s="1"/>
  <c r="O143" i="1" a="1"/>
  <c r="O143" i="1" s="1"/>
  <c r="N139" i="1" a="1"/>
  <c r="N139" i="1" s="1"/>
  <c r="O139" i="1" a="1"/>
  <c r="O139" i="1" s="1"/>
  <c r="N122" i="1" a="1"/>
  <c r="N122" i="1" s="1"/>
  <c r="O122" i="1" a="1"/>
  <c r="O122" i="1" s="1"/>
  <c r="N91" i="1" a="1"/>
  <c r="N91" i="1" s="1"/>
  <c r="O72" i="1" a="1"/>
  <c r="O72" i="1" s="1"/>
  <c r="N72" i="1" a="1"/>
  <c r="N72" i="1" s="1"/>
  <c r="O51" i="1" a="1"/>
  <c r="O51" i="1" s="1"/>
  <c r="N51" i="1" a="1"/>
  <c r="N51" i="1" s="1"/>
  <c r="N254" i="1" a="1"/>
  <c r="N254" i="1" s="1"/>
  <c r="N251" i="1" a="1"/>
  <c r="N251" i="1" s="1"/>
  <c r="N246" i="1" a="1"/>
  <c r="N246" i="1" s="1"/>
  <c r="N243" i="1" a="1"/>
  <c r="N243" i="1" s="1"/>
  <c r="N238" i="1" a="1"/>
  <c r="N238" i="1" s="1"/>
  <c r="O238" i="1" a="1"/>
  <c r="O238" i="1" s="1"/>
  <c r="O235" i="1" a="1"/>
  <c r="O235" i="1" s="1"/>
  <c r="N235" i="1" a="1"/>
  <c r="N235" i="1" s="1"/>
  <c r="N230" i="1" a="1"/>
  <c r="N230" i="1" s="1"/>
  <c r="N226" i="1" a="1"/>
  <c r="N226" i="1" s="1"/>
  <c r="O220" i="1" a="1"/>
  <c r="O220" i="1" s="1"/>
  <c r="N202" i="1" a="1"/>
  <c r="N202" i="1" s="1"/>
  <c r="N197" i="1" a="1"/>
  <c r="N197" i="1" s="1"/>
  <c r="O197" i="1" a="1"/>
  <c r="O197" i="1" s="1"/>
  <c r="O192" i="1" a="1"/>
  <c r="O192" i="1" s="1"/>
  <c r="O125" i="1" a="1"/>
  <c r="O125" i="1" s="1"/>
  <c r="N121" i="1" a="1"/>
  <c r="N121" i="1" s="1"/>
  <c r="O121" i="1" a="1"/>
  <c r="O121" i="1" s="1"/>
  <c r="O112" i="1" a="1"/>
  <c r="O112" i="1" s="1"/>
  <c r="N112" i="1" a="1"/>
  <c r="N112" i="1" s="1"/>
  <c r="O82" i="1" a="1"/>
  <c r="O82" i="1" s="1"/>
  <c r="N82" i="1" a="1"/>
  <c r="N82" i="1" s="1"/>
  <c r="N225" i="1" a="1"/>
  <c r="N225" i="1" s="1"/>
  <c r="N206" i="1" a="1"/>
  <c r="N206" i="1" s="1"/>
  <c r="O206" i="1" a="1"/>
  <c r="O206" i="1" s="1"/>
  <c r="N201" i="1" a="1"/>
  <c r="N201" i="1" s="1"/>
  <c r="O201" i="1" a="1"/>
  <c r="O201" i="1" s="1"/>
  <c r="N111" i="1" a="1"/>
  <c r="N111" i="1" s="1"/>
  <c r="O111" i="1" a="1"/>
  <c r="O111" i="1" s="1"/>
  <c r="O107" i="1" a="1"/>
  <c r="O107" i="1" s="1"/>
  <c r="N107" i="1" a="1"/>
  <c r="N107" i="1" s="1"/>
  <c r="O76" i="1" a="1"/>
  <c r="O76" i="1" s="1"/>
  <c r="N76" i="1" a="1"/>
  <c r="N76" i="1" s="1"/>
  <c r="N59" i="1" a="1"/>
  <c r="N59" i="1" s="1"/>
  <c r="O117" i="1" a="1"/>
  <c r="O117" i="1" s="1"/>
  <c r="O88" i="1" a="1"/>
  <c r="O88" i="1" s="1"/>
  <c r="N88" i="1" a="1"/>
  <c r="N88" i="1" s="1"/>
  <c r="O71" i="1" a="1"/>
  <c r="O71" i="1" s="1"/>
  <c r="N71" i="1" a="1"/>
  <c r="N71" i="1" s="1"/>
  <c r="N68" i="1" a="1"/>
  <c r="N68" i="1" s="1"/>
  <c r="O65" i="1" a="1"/>
  <c r="O65" i="1" s="1"/>
  <c r="N65" i="1" a="1"/>
  <c r="N65" i="1" s="1"/>
  <c r="N55" i="1" a="1"/>
  <c r="N55" i="1" s="1"/>
  <c r="O43" i="1" a="1"/>
  <c r="O43" i="1" s="1"/>
  <c r="N43" i="1" a="1"/>
  <c r="N43" i="1" s="1"/>
  <c r="O27" i="1" a="1"/>
  <c r="O27" i="1" s="1"/>
  <c r="N27" i="1" a="1"/>
  <c r="N27" i="1" s="1"/>
  <c r="O14" i="1" a="1"/>
  <c r="O14" i="1" s="1"/>
  <c r="N14" i="1" a="1"/>
  <c r="N14" i="1" s="1"/>
  <c r="O743" i="1" a="1"/>
  <c r="O743" i="1" s="1"/>
  <c r="N743" i="1" a="1"/>
  <c r="N743" i="1" s="1"/>
  <c r="N123" i="1" a="1"/>
  <c r="N123" i="1" s="1"/>
  <c r="N115" i="1" a="1"/>
  <c r="N115" i="1" s="1"/>
  <c r="O106" i="1" a="1"/>
  <c r="O106" i="1" s="1"/>
  <c r="N81" i="1" a="1"/>
  <c r="N81" i="1" s="1"/>
  <c r="O78" i="1" a="1"/>
  <c r="O78" i="1" s="1"/>
  <c r="N78" i="1" a="1"/>
  <c r="N78" i="1" s="1"/>
  <c r="O50" i="1" a="1"/>
  <c r="O50" i="1" s="1"/>
  <c r="N50" i="1" a="1"/>
  <c r="N50" i="1" s="1"/>
  <c r="O757" i="1" a="1"/>
  <c r="O757" i="1" s="1"/>
  <c r="N757" i="1" a="1"/>
  <c r="N757" i="1" s="1"/>
  <c r="N98" i="1" a="1"/>
  <c r="N98" i="1" s="1"/>
  <c r="O90" i="1" a="1"/>
  <c r="O90" i="1" s="1"/>
  <c r="N90" i="1" a="1"/>
  <c r="N90" i="1" s="1"/>
  <c r="N84" i="1" a="1"/>
  <c r="N84" i="1" s="1"/>
  <c r="O74" i="1" a="1"/>
  <c r="O74" i="1" s="1"/>
  <c r="N74" i="1" a="1"/>
  <c r="N74" i="1" s="1"/>
  <c r="O64" i="1" a="1"/>
  <c r="O64" i="1" s="1"/>
  <c r="N64" i="1" a="1"/>
  <c r="N64" i="1" s="1"/>
  <c r="O30" i="1" a="1"/>
  <c r="O30" i="1" s="1"/>
  <c r="N30" i="1" a="1"/>
  <c r="N30" i="1" s="1"/>
  <c r="O735" i="1" a="1"/>
  <c r="O735" i="1" s="1"/>
  <c r="N735" i="1" a="1"/>
  <c r="N735" i="1" s="1"/>
  <c r="N767" i="1" a="1"/>
  <c r="N767" i="1" s="1"/>
  <c r="N834" i="1" a="1"/>
  <c r="N834" i="1" s="1"/>
  <c r="O138" i="1" a="1"/>
  <c r="O138" i="1" s="1"/>
  <c r="O134" i="1" a="1"/>
  <c r="O134" i="1" s="1"/>
  <c r="O129" i="1" a="1"/>
  <c r="O129" i="1" s="1"/>
  <c r="O126" i="1" a="1"/>
  <c r="O126" i="1" s="1"/>
  <c r="N126" i="1" a="1"/>
  <c r="N126" i="1" s="1"/>
  <c r="O124" i="1" a="1"/>
  <c r="O124" i="1" s="1"/>
  <c r="O116" i="1" a="1"/>
  <c r="O116" i="1" s="1"/>
  <c r="N108" i="1" a="1"/>
  <c r="N108" i="1" s="1"/>
  <c r="O108" i="1" a="1"/>
  <c r="O108" i="1" s="1"/>
  <c r="O87" i="1" a="1"/>
  <c r="O87" i="1" s="1"/>
  <c r="N87" i="1" a="1"/>
  <c r="N87" i="1" s="1"/>
  <c r="O70" i="1" a="1"/>
  <c r="O70" i="1" s="1"/>
  <c r="N70" i="1" a="1"/>
  <c r="N70" i="1" s="1"/>
  <c r="N57" i="1" a="1"/>
  <c r="N57" i="1" s="1"/>
  <c r="O49" i="1" a="1"/>
  <c r="O49" i="1" s="1"/>
  <c r="N49" i="1" a="1"/>
  <c r="N49" i="1" s="1"/>
  <c r="O746" i="1" a="1"/>
  <c r="O746" i="1" s="1"/>
  <c r="N746" i="1" a="1"/>
  <c r="N746" i="1" s="1"/>
  <c r="N100" i="1" a="1"/>
  <c r="N100" i="1" s="1"/>
  <c r="O86" i="1" a="1"/>
  <c r="O86" i="1" s="1"/>
  <c r="N86" i="1" a="1"/>
  <c r="N86" i="1" s="1"/>
  <c r="O77" i="1" a="1"/>
  <c r="O77" i="1" s="1"/>
  <c r="N77" i="1" a="1"/>
  <c r="N77" i="1" s="1"/>
  <c r="N63" i="1" a="1"/>
  <c r="N63" i="1" s="1"/>
  <c r="O53" i="1" a="1"/>
  <c r="O53" i="1" s="1"/>
  <c r="N53" i="1" a="1"/>
  <c r="N53" i="1" s="1"/>
  <c r="O41" i="1" a="1"/>
  <c r="O41" i="1" s="1"/>
  <c r="N41" i="1" a="1"/>
  <c r="N41" i="1" s="1"/>
  <c r="O21" i="1" a="1"/>
  <c r="O21" i="1" s="1"/>
  <c r="N21" i="1" a="1"/>
  <c r="N21" i="1" s="1"/>
  <c r="O16" i="1" a="1"/>
  <c r="O16" i="1" s="1"/>
  <c r="N16" i="1" a="1"/>
  <c r="N16" i="1" s="1"/>
  <c r="O727" i="1" a="1"/>
  <c r="O727" i="1" s="1"/>
  <c r="N727" i="1" a="1"/>
  <c r="N727" i="1" s="1"/>
  <c r="N118" i="1" a="1"/>
  <c r="N118" i="1" s="1"/>
  <c r="O110" i="1" a="1"/>
  <c r="O110" i="1" s="1"/>
  <c r="N110" i="1" a="1"/>
  <c r="N110" i="1" s="1"/>
  <c r="N105" i="1" a="1"/>
  <c r="N105" i="1" s="1"/>
  <c r="N96" i="1" a="1"/>
  <c r="N96" i="1" s="1"/>
  <c r="O83" i="1" a="1"/>
  <c r="O83" i="1" s="1"/>
  <c r="N83" i="1" a="1"/>
  <c r="N83" i="1" s="1"/>
  <c r="O73" i="1" a="1"/>
  <c r="O73" i="1" s="1"/>
  <c r="N73" i="1" a="1"/>
  <c r="N73" i="1" s="1"/>
  <c r="O66" i="1" a="1"/>
  <c r="O66" i="1" s="1"/>
  <c r="N66" i="1" a="1"/>
  <c r="N66" i="1" s="1"/>
  <c r="N60" i="1" a="1"/>
  <c r="N60" i="1" s="1"/>
  <c r="N56" i="1" a="1"/>
  <c r="N56" i="1" s="1"/>
  <c r="O45" i="1" a="1"/>
  <c r="O45" i="1" s="1"/>
  <c r="N45" i="1" a="1"/>
  <c r="N45" i="1" s="1"/>
  <c r="O24" i="1" a="1"/>
  <c r="O24" i="1" s="1"/>
  <c r="N24" i="1" a="1"/>
  <c r="N24" i="1" s="1"/>
  <c r="O738" i="1" a="1"/>
  <c r="O738" i="1" s="1"/>
  <c r="N738" i="1" a="1"/>
  <c r="N738" i="1" s="1"/>
  <c r="O79" i="1" a="1"/>
  <c r="O79" i="1" s="1"/>
  <c r="N79" i="1" a="1"/>
  <c r="N79" i="1" s="1"/>
  <c r="O69" i="1" a="1"/>
  <c r="O69" i="1" s="1"/>
  <c r="N69" i="1" a="1"/>
  <c r="N69" i="1" s="1"/>
  <c r="O62" i="1" a="1"/>
  <c r="O62" i="1" s="1"/>
  <c r="N62" i="1" a="1"/>
  <c r="N62" i="1" s="1"/>
  <c r="O37" i="1" a="1"/>
  <c r="O37" i="1" s="1"/>
  <c r="N37" i="1" a="1"/>
  <c r="N37" i="1" s="1"/>
  <c r="O32" i="1" a="1"/>
  <c r="O32" i="1" s="1"/>
  <c r="N32" i="1" a="1"/>
  <c r="N32" i="1" s="1"/>
  <c r="O751" i="1" a="1"/>
  <c r="O751" i="1" s="1"/>
  <c r="N751" i="1" a="1"/>
  <c r="N751" i="1" s="1"/>
  <c r="N775" i="1" a="1"/>
  <c r="N775" i="1" s="1"/>
  <c r="N11" i="1" a="1"/>
  <c r="N11" i="1" s="1"/>
  <c r="O4" i="1" a="1"/>
  <c r="O4" i="1" s="1"/>
  <c r="N4" i="1" a="1"/>
  <c r="N4" i="1" s="1"/>
  <c r="N732" i="1" a="1"/>
  <c r="N732" i="1" s="1"/>
  <c r="N740" i="1" a="1"/>
  <c r="N740" i="1" s="1"/>
  <c r="N748" i="1" a="1"/>
  <c r="N748" i="1" s="1"/>
  <c r="O752" i="1" a="1"/>
  <c r="O752" i="1" s="1"/>
  <c r="N752" i="1" a="1"/>
  <c r="N752" i="1" s="1"/>
  <c r="N761" i="1" a="1"/>
  <c r="N761" i="1" s="1"/>
  <c r="N788" i="1" a="1"/>
  <c r="N788" i="1" s="1"/>
  <c r="N814" i="1" a="1"/>
  <c r="N814" i="1" s="1"/>
  <c r="N48" i="1" a="1"/>
  <c r="N48" i="1" s="1"/>
  <c r="N40" i="1" a="1"/>
  <c r="N40" i="1" s="1"/>
  <c r="O728" i="1" a="1"/>
  <c r="O728" i="1" s="1"/>
  <c r="N728" i="1" a="1"/>
  <c r="N728" i="1" s="1"/>
  <c r="O736" i="1" a="1"/>
  <c r="O736" i="1" s="1"/>
  <c r="N736" i="1" a="1"/>
  <c r="N736" i="1" s="1"/>
  <c r="O744" i="1" a="1"/>
  <c r="O744" i="1" s="1"/>
  <c r="N744" i="1" a="1"/>
  <c r="N744" i="1" s="1"/>
  <c r="N764" i="1" a="1"/>
  <c r="N764" i="1" s="1"/>
  <c r="N779" i="1" a="1"/>
  <c r="N779" i="1" s="1"/>
  <c r="N783" i="1" a="1"/>
  <c r="N783" i="1" s="1"/>
  <c r="N785" i="1" a="1"/>
  <c r="N785" i="1" s="1"/>
  <c r="N815" i="1" a="1"/>
  <c r="N815" i="1" s="1"/>
  <c r="O830" i="1" a="1"/>
  <c r="O830" i="1" s="1"/>
  <c r="N830" i="1" a="1"/>
  <c r="N830" i="1" s="1"/>
  <c r="N840" i="1" a="1"/>
  <c r="N840" i="1" s="1"/>
  <c r="N869" i="1" a="1"/>
  <c r="N869" i="1" s="1"/>
  <c r="N878" i="1" a="1"/>
  <c r="N878" i="1" s="1"/>
  <c r="O981" i="1" a="1"/>
  <c r="O981" i="1" s="1"/>
  <c r="N981" i="1" a="1"/>
  <c r="N981" i="1" s="1"/>
  <c r="N1021" i="1" a="1"/>
  <c r="N1021" i="1" s="1"/>
  <c r="O58" i="1" a="1"/>
  <c r="O58" i="1" s="1"/>
  <c r="N58" i="1" a="1"/>
  <c r="N58" i="1" s="1"/>
  <c r="O36" i="1" a="1"/>
  <c r="O36" i="1" s="1"/>
  <c r="N36" i="1" a="1"/>
  <c r="N36" i="1" s="1"/>
  <c r="O31" i="1" a="1"/>
  <c r="O31" i="1" s="1"/>
  <c r="N31" i="1" a="1"/>
  <c r="N31" i="1" s="1"/>
  <c r="O29" i="1" a="1"/>
  <c r="O29" i="1" s="1"/>
  <c r="N29" i="1" a="1"/>
  <c r="N29" i="1" s="1"/>
  <c r="N20" i="1" a="1"/>
  <c r="N20" i="1" s="1"/>
  <c r="O15" i="1" a="1"/>
  <c r="O15" i="1" s="1"/>
  <c r="N15" i="1" a="1"/>
  <c r="N15" i="1" s="1"/>
  <c r="O13" i="1" a="1"/>
  <c r="O13" i="1" s="1"/>
  <c r="N13" i="1" a="1"/>
  <c r="N13" i="1" s="1"/>
  <c r="O6" i="1" a="1"/>
  <c r="O6" i="1" s="1"/>
  <c r="N6" i="1" a="1"/>
  <c r="N6" i="1" s="1"/>
  <c r="N758" i="1" a="1"/>
  <c r="N758" i="1" s="1"/>
  <c r="N762" i="1" a="1"/>
  <c r="N762" i="1" s="1"/>
  <c r="N786" i="1" a="1"/>
  <c r="N786" i="1" s="1"/>
  <c r="N796" i="1" a="1"/>
  <c r="N796" i="1" s="1"/>
  <c r="N801" i="1" a="1"/>
  <c r="N801" i="1" s="1"/>
  <c r="O930" i="1" a="1"/>
  <c r="O930" i="1" s="1"/>
  <c r="N930" i="1" a="1"/>
  <c r="N930" i="1" s="1"/>
  <c r="O934" i="1" a="1"/>
  <c r="O934" i="1" s="1"/>
  <c r="N934" i="1" a="1"/>
  <c r="N934" i="1" s="1"/>
  <c r="O939" i="1" a="1"/>
  <c r="O939" i="1" s="1"/>
  <c r="N939" i="1" a="1"/>
  <c r="N939" i="1" s="1"/>
  <c r="O955" i="1" a="1"/>
  <c r="O955" i="1" s="1"/>
  <c r="N955" i="1" a="1"/>
  <c r="N955" i="1" s="1"/>
  <c r="N33" i="1" a="1"/>
  <c r="N33" i="1" s="1"/>
  <c r="N26" i="1" a="1"/>
  <c r="N26" i="1" s="1"/>
  <c r="N17" i="1" a="1"/>
  <c r="N17" i="1" s="1"/>
  <c r="N10" i="1" a="1"/>
  <c r="N10" i="1" s="1"/>
  <c r="N733" i="1" a="1"/>
  <c r="N733" i="1" s="1"/>
  <c r="N741" i="1" a="1"/>
  <c r="N741" i="1" s="1"/>
  <c r="N749" i="1" a="1"/>
  <c r="N749" i="1" s="1"/>
  <c r="O753" i="1" a="1"/>
  <c r="O753" i="1" s="1"/>
  <c r="N753" i="1" a="1"/>
  <c r="N753" i="1" s="1"/>
  <c r="N774" i="1" a="1"/>
  <c r="N774" i="1" s="1"/>
  <c r="N846" i="1" a="1"/>
  <c r="N846" i="1" s="1"/>
  <c r="N879" i="1" a="1"/>
  <c r="N879" i="1" s="1"/>
  <c r="N926" i="1" a="1"/>
  <c r="N926" i="1" s="1"/>
  <c r="N61" i="1" a="1"/>
  <c r="N61" i="1" s="1"/>
  <c r="N19" i="1" a="1"/>
  <c r="N19" i="1" s="1"/>
  <c r="N2" i="1" a="1"/>
  <c r="N2" i="1" s="1"/>
  <c r="O729" i="1" a="1"/>
  <c r="O729" i="1" s="1"/>
  <c r="N729" i="1" a="1"/>
  <c r="N729" i="1" s="1"/>
  <c r="O737" i="1" a="1"/>
  <c r="O737" i="1" s="1"/>
  <c r="N737" i="1" a="1"/>
  <c r="N737" i="1" s="1"/>
  <c r="O745" i="1" a="1"/>
  <c r="O745" i="1" s="1"/>
  <c r="N745" i="1" a="1"/>
  <c r="N745" i="1" s="1"/>
  <c r="O756" i="1" a="1"/>
  <c r="O756" i="1" s="1"/>
  <c r="N756" i="1" a="1"/>
  <c r="N756" i="1" s="1"/>
  <c r="N759" i="1" a="1"/>
  <c r="N759" i="1" s="1"/>
  <c r="N790" i="1" a="1"/>
  <c r="N790" i="1" s="1"/>
  <c r="N802" i="1" a="1"/>
  <c r="N802" i="1" s="1"/>
  <c r="O822" i="1" a="1"/>
  <c r="O822" i="1" s="1"/>
  <c r="N822" i="1" a="1"/>
  <c r="N822" i="1" s="1"/>
  <c r="N847" i="1" a="1"/>
  <c r="N847" i="1" s="1"/>
  <c r="N918" i="1" a="1"/>
  <c r="N918" i="1" s="1"/>
  <c r="N54" i="1" a="1"/>
  <c r="N54" i="1" s="1"/>
  <c r="O5" i="1" a="1"/>
  <c r="O5" i="1" s="1"/>
  <c r="N5" i="1" a="1"/>
  <c r="N5" i="1" s="1"/>
  <c r="O754" i="1" a="1"/>
  <c r="O754" i="1" s="1"/>
  <c r="N754" i="1" a="1"/>
  <c r="N754" i="1" s="1"/>
  <c r="N760" i="1" a="1"/>
  <c r="N760" i="1" s="1"/>
  <c r="N777" i="1" a="1"/>
  <c r="N777" i="1" s="1"/>
  <c r="N791" i="1" a="1"/>
  <c r="N791" i="1" s="1"/>
  <c r="N798" i="1" a="1"/>
  <c r="N798" i="1" s="1"/>
  <c r="N833" i="1" a="1"/>
  <c r="N833" i="1" s="1"/>
  <c r="N908" i="1" a="1"/>
  <c r="N908" i="1" s="1"/>
  <c r="N913" i="1" a="1"/>
  <c r="N913" i="1" s="1"/>
  <c r="O28" i="1" a="1"/>
  <c r="O28" i="1" s="1"/>
  <c r="N28" i="1" a="1"/>
  <c r="N28" i="1" s="1"/>
  <c r="O23" i="1" a="1"/>
  <c r="O23" i="1" s="1"/>
  <c r="N23" i="1" a="1"/>
  <c r="N23" i="1" s="1"/>
  <c r="O12" i="1" a="1"/>
  <c r="O12" i="1" s="1"/>
  <c r="N12" i="1" a="1"/>
  <c r="N12" i="1" s="1"/>
  <c r="N7" i="1" a="1"/>
  <c r="N7" i="1" s="1"/>
  <c r="N766" i="1" a="1"/>
  <c r="N766" i="1" s="1"/>
  <c r="N772" i="1" a="1"/>
  <c r="N772" i="1" s="1"/>
  <c r="N808" i="1" a="1"/>
  <c r="N808" i="1" s="1"/>
  <c r="N818" i="1" a="1"/>
  <c r="N818" i="1" s="1"/>
  <c r="N890" i="1" a="1"/>
  <c r="N890" i="1" s="1"/>
  <c r="N800" i="1" a="1"/>
  <c r="N800" i="1" s="1"/>
  <c r="N810" i="1" a="1"/>
  <c r="N810" i="1" s="1"/>
  <c r="O825" i="1" a="1"/>
  <c r="O825" i="1" s="1"/>
  <c r="N825" i="1" a="1"/>
  <c r="N825" i="1" s="1"/>
  <c r="N832" i="1" a="1"/>
  <c r="N832" i="1" s="1"/>
  <c r="N842" i="1" a="1"/>
  <c r="N842" i="1" s="1"/>
  <c r="N858" i="1" a="1"/>
  <c r="N858" i="1" s="1"/>
  <c r="N876" i="1" a="1"/>
  <c r="N876" i="1" s="1"/>
  <c r="N881" i="1" a="1"/>
  <c r="N881" i="1" s="1"/>
  <c r="N886" i="1" a="1"/>
  <c r="N886" i="1" s="1"/>
  <c r="N894" i="1" a="1"/>
  <c r="N894" i="1" s="1"/>
  <c r="N899" i="1" a="1"/>
  <c r="N899" i="1" s="1"/>
  <c r="N903" i="1" a="1"/>
  <c r="N903" i="1" s="1"/>
  <c r="N912" i="1" a="1"/>
  <c r="N912" i="1" s="1"/>
  <c r="N917" i="1" a="1"/>
  <c r="N917" i="1" s="1"/>
  <c r="N924" i="1" a="1"/>
  <c r="N924" i="1" s="1"/>
  <c r="O938" i="1" a="1"/>
  <c r="O938" i="1" s="1"/>
  <c r="N938" i="1" a="1"/>
  <c r="N938" i="1" s="1"/>
  <c r="O959" i="1" a="1"/>
  <c r="O959" i="1" s="1"/>
  <c r="N959" i="1" a="1"/>
  <c r="N959" i="1" s="1"/>
  <c r="N995" i="1" a="1"/>
  <c r="N995" i="1" s="1"/>
  <c r="N1002" i="1" a="1"/>
  <c r="N1002" i="1" s="1"/>
  <c r="N1043" i="1" a="1"/>
  <c r="N1043" i="1" s="1"/>
  <c r="O1043" i="1" a="1"/>
  <c r="O1043" i="1" s="1"/>
  <c r="O1058" i="1" a="1"/>
  <c r="O1058" i="1" s="1"/>
  <c r="N1058" i="1" a="1"/>
  <c r="N1058" i="1" s="1"/>
  <c r="N1260" i="1" a="1"/>
  <c r="N1260" i="1" s="1"/>
  <c r="O1260" i="1" a="1"/>
  <c r="O1260" i="1" s="1"/>
  <c r="N1273" i="1" a="1"/>
  <c r="N1273" i="1" s="1"/>
  <c r="O1273" i="1" a="1"/>
  <c r="O1273" i="1" s="1"/>
  <c r="N1285" i="1" a="1"/>
  <c r="N1285" i="1" s="1"/>
  <c r="O1285" i="1" a="1"/>
  <c r="O1285" i="1" s="1"/>
  <c r="O1300" i="1" a="1"/>
  <c r="O1300" i="1" s="1"/>
  <c r="N1300" i="1" a="1"/>
  <c r="N1300" i="1" s="1"/>
  <c r="O1304" i="1" a="1"/>
  <c r="O1304" i="1" s="1"/>
  <c r="N1304" i="1" a="1"/>
  <c r="N1304" i="1" s="1"/>
  <c r="O1308" i="1" a="1"/>
  <c r="O1308" i="1" s="1"/>
  <c r="N1308" i="1" a="1"/>
  <c r="N1308" i="1" s="1"/>
  <c r="O1312" i="1" a="1"/>
  <c r="O1312" i="1" s="1"/>
  <c r="N1312" i="1" a="1"/>
  <c r="N1312" i="1" s="1"/>
  <c r="O1316" i="1" a="1"/>
  <c r="O1316" i="1" s="1"/>
  <c r="N1316" i="1" a="1"/>
  <c r="N1316" i="1" s="1"/>
  <c r="N804" i="1" a="1"/>
  <c r="N804" i="1" s="1"/>
  <c r="N807" i="1" a="1"/>
  <c r="N807" i="1" s="1"/>
  <c r="O829" i="1" a="1"/>
  <c r="O829" i="1" s="1"/>
  <c r="N829" i="1" a="1"/>
  <c r="N829" i="1" s="1"/>
  <c r="N836" i="1" a="1"/>
  <c r="N836" i="1" s="1"/>
  <c r="N839" i="1" a="1"/>
  <c r="N839" i="1" s="1"/>
  <c r="N849" i="1" a="1"/>
  <c r="N849" i="1" s="1"/>
  <c r="N861" i="1" a="1"/>
  <c r="N861" i="1" s="1"/>
  <c r="N877" i="1" a="1"/>
  <c r="N877" i="1" s="1"/>
  <c r="N882" i="1" a="1"/>
  <c r="N882" i="1" s="1"/>
  <c r="N895" i="1" a="1"/>
  <c r="N895" i="1" s="1"/>
  <c r="N907" i="1" a="1"/>
  <c r="N907" i="1" s="1"/>
  <c r="N925" i="1" a="1"/>
  <c r="N925" i="1" s="1"/>
  <c r="N929" i="1" a="1"/>
  <c r="N929" i="1" s="1"/>
  <c r="O946" i="1" a="1"/>
  <c r="O946" i="1" s="1"/>
  <c r="N946" i="1" a="1"/>
  <c r="N946" i="1" s="1"/>
  <c r="O950" i="1" a="1"/>
  <c r="O950" i="1" s="1"/>
  <c r="N950" i="1" a="1"/>
  <c r="N950" i="1" s="1"/>
  <c r="O965" i="1" a="1"/>
  <c r="O965" i="1" s="1"/>
  <c r="N965" i="1" a="1"/>
  <c r="N965" i="1" s="1"/>
  <c r="N1026" i="1" a="1"/>
  <c r="N1026" i="1" s="1"/>
  <c r="O1026" i="1" a="1"/>
  <c r="O1026" i="1" s="1"/>
  <c r="N805" i="1" a="1"/>
  <c r="N805" i="1" s="1"/>
  <c r="N812" i="1" a="1"/>
  <c r="N812" i="1" s="1"/>
  <c r="N837" i="1" a="1"/>
  <c r="N837" i="1" s="1"/>
  <c r="N844" i="1" a="1"/>
  <c r="N844" i="1" s="1"/>
  <c r="N854" i="1" a="1"/>
  <c r="N854" i="1" s="1"/>
  <c r="N857" i="1" a="1"/>
  <c r="N857" i="1" s="1"/>
  <c r="N859" i="1" a="1"/>
  <c r="N859" i="1" s="1"/>
  <c r="N870" i="1" a="1"/>
  <c r="N870" i="1" s="1"/>
  <c r="N883" i="1" a="1"/>
  <c r="N883" i="1" s="1"/>
  <c r="N896" i="1" a="1"/>
  <c r="N896" i="1" s="1"/>
  <c r="N909" i="1" a="1"/>
  <c r="N909" i="1" s="1"/>
  <c r="N914" i="1" a="1"/>
  <c r="N914" i="1" s="1"/>
  <c r="N935" i="1" a="1"/>
  <c r="N935" i="1" s="1"/>
  <c r="O956" i="1" a="1"/>
  <c r="O956" i="1" s="1"/>
  <c r="N956" i="1" a="1"/>
  <c r="N956" i="1" s="1"/>
  <c r="N961" i="1" a="1"/>
  <c r="N961" i="1" s="1"/>
  <c r="N977" i="1" a="1"/>
  <c r="N977" i="1" s="1"/>
  <c r="N1018" i="1" a="1"/>
  <c r="N1018" i="1" s="1"/>
  <c r="N809" i="1" a="1"/>
  <c r="N809" i="1" s="1"/>
  <c r="N816" i="1" a="1"/>
  <c r="N816" i="1" s="1"/>
  <c r="O826" i="1" a="1"/>
  <c r="O826" i="1" s="1"/>
  <c r="N826" i="1" a="1"/>
  <c r="N826" i="1" s="1"/>
  <c r="N841" i="1" a="1"/>
  <c r="N841" i="1" s="1"/>
  <c r="N897" i="1" a="1"/>
  <c r="N897" i="1" s="1"/>
  <c r="N910" i="1" a="1"/>
  <c r="N910" i="1" s="1"/>
  <c r="N922" i="1" a="1"/>
  <c r="N922" i="1" s="1"/>
  <c r="O931" i="1" a="1"/>
  <c r="O931" i="1" s="1"/>
  <c r="N931" i="1" a="1"/>
  <c r="N931" i="1" s="1"/>
  <c r="O951" i="1" a="1"/>
  <c r="O951" i="1" s="1"/>
  <c r="N951" i="1" a="1"/>
  <c r="N951" i="1" s="1"/>
  <c r="O957" i="1" a="1"/>
  <c r="O957" i="1" s="1"/>
  <c r="N957" i="1" a="1"/>
  <c r="N957" i="1" s="1"/>
  <c r="N1013" i="1" a="1"/>
  <c r="N1013" i="1" s="1"/>
  <c r="N794" i="1" a="1"/>
  <c r="N794" i="1" s="1"/>
  <c r="N813" i="1" a="1"/>
  <c r="N813" i="1" s="1"/>
  <c r="N820" i="1" a="1"/>
  <c r="N820" i="1" s="1"/>
  <c r="N845" i="1" a="1"/>
  <c r="N845" i="1" s="1"/>
  <c r="N891" i="1" a="1"/>
  <c r="N891" i="1" s="1"/>
  <c r="N902" i="1" a="1"/>
  <c r="N902" i="1" s="1"/>
  <c r="N915" i="1" a="1"/>
  <c r="N915" i="1" s="1"/>
  <c r="N927" i="1" a="1"/>
  <c r="N927" i="1" s="1"/>
  <c r="O941" i="1" a="1"/>
  <c r="O941" i="1" s="1"/>
  <c r="N941" i="1" a="1"/>
  <c r="N941" i="1" s="1"/>
  <c r="O958" i="1" a="1"/>
  <c r="O958" i="1" s="1"/>
  <c r="N958" i="1" a="1"/>
  <c r="N958" i="1" s="1"/>
  <c r="N973" i="1" a="1"/>
  <c r="N973" i="1" s="1"/>
  <c r="N1010" i="1" a="1"/>
  <c r="N1010" i="1" s="1"/>
  <c r="N778" i="1" a="1"/>
  <c r="N778" i="1" s="1"/>
  <c r="N782" i="1" a="1"/>
  <c r="N782" i="1" s="1"/>
  <c r="N799" i="1" a="1"/>
  <c r="N799" i="1" s="1"/>
  <c r="N817" i="1" a="1"/>
  <c r="N817" i="1" s="1"/>
  <c r="O824" i="1" a="1"/>
  <c r="O824" i="1" s="1"/>
  <c r="N824" i="1" a="1"/>
  <c r="N824" i="1" s="1"/>
  <c r="N827" i="1" a="1"/>
  <c r="N827" i="1" s="1"/>
  <c r="N850" i="1" a="1"/>
  <c r="N850" i="1" s="1"/>
  <c r="N853" i="1" a="1"/>
  <c r="N853" i="1" s="1"/>
  <c r="N855" i="1" a="1"/>
  <c r="N855" i="1" s="1"/>
  <c r="N871" i="1" a="1"/>
  <c r="N871" i="1" s="1"/>
  <c r="N880" i="1" a="1"/>
  <c r="N880" i="1" s="1"/>
  <c r="N885" i="1" a="1"/>
  <c r="N885" i="1" s="1"/>
  <c r="N892" i="1" a="1"/>
  <c r="N892" i="1" s="1"/>
  <c r="O942" i="1" a="1"/>
  <c r="O942" i="1" s="1"/>
  <c r="N942" i="1" a="1"/>
  <c r="N942" i="1" s="1"/>
  <c r="O945" i="1" a="1"/>
  <c r="O945" i="1" s="1"/>
  <c r="N945" i="1" a="1"/>
  <c r="N945" i="1" s="1"/>
  <c r="O953" i="1" a="1"/>
  <c r="O953" i="1" s="1"/>
  <c r="N953" i="1" a="1"/>
  <c r="N953" i="1" s="1"/>
  <c r="N780" i="1" a="1"/>
  <c r="N780" i="1" s="1"/>
  <c r="N797" i="1" a="1"/>
  <c r="N797" i="1" s="1"/>
  <c r="N806" i="1" a="1"/>
  <c r="N806" i="1" s="1"/>
  <c r="N821" i="1" a="1"/>
  <c r="N821" i="1" s="1"/>
  <c r="O828" i="1" a="1"/>
  <c r="O828" i="1" s="1"/>
  <c r="N828" i="1" a="1"/>
  <c r="N828" i="1" s="1"/>
  <c r="N838" i="1" a="1"/>
  <c r="N838" i="1" s="1"/>
  <c r="N863" i="1" a="1"/>
  <c r="N863" i="1" s="1"/>
  <c r="N868" i="1" a="1"/>
  <c r="N868" i="1" s="1"/>
  <c r="N875" i="1" a="1"/>
  <c r="N875" i="1" s="1"/>
  <c r="N893" i="1" a="1"/>
  <c r="N893" i="1" s="1"/>
  <c r="N898" i="1" a="1"/>
  <c r="N898" i="1" s="1"/>
  <c r="N911" i="1" a="1"/>
  <c r="N911" i="1" s="1"/>
  <c r="N923" i="1" a="1"/>
  <c r="N923" i="1" s="1"/>
  <c r="O954" i="1" a="1"/>
  <c r="O954" i="1" s="1"/>
  <c r="N954" i="1" a="1"/>
  <c r="N954" i="1" s="1"/>
  <c r="N969" i="1" a="1"/>
  <c r="N969" i="1" s="1"/>
  <c r="N1007" i="1" a="1"/>
  <c r="N1007" i="1" s="1"/>
  <c r="N848" i="1" a="1"/>
  <c r="N848" i="1" s="1"/>
  <c r="N852" i="1" a="1"/>
  <c r="N852" i="1" s="1"/>
  <c r="N856" i="1" a="1"/>
  <c r="N856" i="1" s="1"/>
  <c r="N860" i="1" a="1"/>
  <c r="N860" i="1" s="1"/>
  <c r="N864" i="1" a="1"/>
  <c r="N864" i="1" s="1"/>
  <c r="N978" i="1" a="1"/>
  <c r="N978" i="1" s="1"/>
  <c r="O982" i="1" a="1"/>
  <c r="O982" i="1" s="1"/>
  <c r="N982" i="1" a="1"/>
  <c r="N982" i="1" s="1"/>
  <c r="N988" i="1" a="1"/>
  <c r="N988" i="1" s="1"/>
  <c r="N1003" i="1" a="1"/>
  <c r="N1003" i="1" s="1"/>
  <c r="N1014" i="1" a="1"/>
  <c r="N1014" i="1" s="1"/>
  <c r="O1022" i="1" a="1"/>
  <c r="O1022" i="1" s="1"/>
  <c r="N1022" i="1" a="1"/>
  <c r="N1022" i="1" s="1"/>
  <c r="O1036" i="1" a="1"/>
  <c r="O1036" i="1" s="1"/>
  <c r="N1036" i="1" a="1"/>
  <c r="N1036" i="1" s="1"/>
  <c r="N873" i="1" a="1"/>
  <c r="N873" i="1" s="1"/>
  <c r="N905" i="1" a="1"/>
  <c r="N905" i="1" s="1"/>
  <c r="O949" i="1" a="1"/>
  <c r="O949" i="1" s="1"/>
  <c r="N949" i="1" a="1"/>
  <c r="N949" i="1" s="1"/>
  <c r="N962" i="1" a="1"/>
  <c r="N962" i="1" s="1"/>
  <c r="N974" i="1" a="1"/>
  <c r="N974" i="1" s="1"/>
  <c r="O992" i="1" a="1"/>
  <c r="O992" i="1" s="1"/>
  <c r="N992" i="1" a="1"/>
  <c r="N992" i="1" s="1"/>
  <c r="N999" i="1" a="1"/>
  <c r="N999" i="1" s="1"/>
  <c r="O1015" i="1" a="1"/>
  <c r="O1015" i="1" s="1"/>
  <c r="N1015" i="1" a="1"/>
  <c r="N1015" i="1" s="1"/>
  <c r="O1023" i="1" a="1"/>
  <c r="O1023" i="1" s="1"/>
  <c r="N1023" i="1" a="1"/>
  <c r="N1023" i="1" s="1"/>
  <c r="O1037" i="1" a="1"/>
  <c r="O1037" i="1" s="1"/>
  <c r="N1037" i="1" a="1"/>
  <c r="N1037" i="1" s="1"/>
  <c r="N901" i="1" a="1"/>
  <c r="N901" i="1" s="1"/>
  <c r="O937" i="1" a="1"/>
  <c r="O937" i="1" s="1"/>
  <c r="N937" i="1" a="1"/>
  <c r="N937" i="1" s="1"/>
  <c r="O947" i="1" a="1"/>
  <c r="O947" i="1" s="1"/>
  <c r="N947" i="1" a="1"/>
  <c r="N947" i="1" s="1"/>
  <c r="N966" i="1" a="1"/>
  <c r="N966" i="1" s="1"/>
  <c r="O985" i="1" a="1"/>
  <c r="O985" i="1" s="1"/>
  <c r="N985" i="1" a="1"/>
  <c r="N985" i="1" s="1"/>
  <c r="N1004" i="1" a="1"/>
  <c r="N1004" i="1" s="1"/>
  <c r="N1033" i="1" a="1"/>
  <c r="N1033" i="1" s="1"/>
  <c r="O1033" i="1" a="1"/>
  <c r="O1033" i="1" s="1"/>
  <c r="N1055" i="1" a="1"/>
  <c r="N1055" i="1" s="1"/>
  <c r="O1055" i="1" a="1"/>
  <c r="O1055" i="1" s="1"/>
  <c r="N884" i="1" a="1"/>
  <c r="N884" i="1" s="1"/>
  <c r="N916" i="1" a="1"/>
  <c r="N916" i="1" s="1"/>
  <c r="N952" i="1" a="1"/>
  <c r="N952" i="1" s="1"/>
  <c r="N963" i="1" a="1"/>
  <c r="N963" i="1" s="1"/>
  <c r="N970" i="1" a="1"/>
  <c r="N970" i="1" s="1"/>
  <c r="N979" i="1" a="1"/>
  <c r="N979" i="1" s="1"/>
  <c r="O986" i="1" a="1"/>
  <c r="O986" i="1" s="1"/>
  <c r="N986" i="1" a="1"/>
  <c r="N986" i="1" s="1"/>
  <c r="O1038" i="1" a="1"/>
  <c r="O1038" i="1" s="1"/>
  <c r="N1038" i="1" a="1"/>
  <c r="N1038" i="1" s="1"/>
  <c r="N862" i="1" a="1"/>
  <c r="N862" i="1" s="1"/>
  <c r="N940" i="1" a="1"/>
  <c r="N940" i="1" s="1"/>
  <c r="O960" i="1" a="1"/>
  <c r="O960" i="1" s="1"/>
  <c r="N960" i="1" a="1"/>
  <c r="N960" i="1" s="1"/>
  <c r="N967" i="1" a="1"/>
  <c r="N967" i="1" s="1"/>
  <c r="N975" i="1" a="1"/>
  <c r="N975" i="1" s="1"/>
  <c r="O983" i="1" a="1"/>
  <c r="O983" i="1" s="1"/>
  <c r="O1024" i="1" a="1"/>
  <c r="O1024" i="1" s="1"/>
  <c r="O1028" i="1" a="1"/>
  <c r="O1028" i="1" s="1"/>
  <c r="N1028" i="1" a="1"/>
  <c r="N1028" i="1" s="1"/>
  <c r="N874" i="1" a="1"/>
  <c r="N874" i="1" s="1"/>
  <c r="N887" i="1" a="1"/>
  <c r="N887" i="1" s="1"/>
  <c r="N889" i="1" a="1"/>
  <c r="N889" i="1" s="1"/>
  <c r="N906" i="1" a="1"/>
  <c r="N906" i="1" s="1"/>
  <c r="N919" i="1" a="1"/>
  <c r="N919" i="1" s="1"/>
  <c r="N921" i="1" a="1"/>
  <c r="N921" i="1" s="1"/>
  <c r="O933" i="1" a="1"/>
  <c r="O933" i="1" s="1"/>
  <c r="N933" i="1" a="1"/>
  <c r="N933" i="1" s="1"/>
  <c r="O943" i="1" a="1"/>
  <c r="O943" i="1" s="1"/>
  <c r="N943" i="1" a="1"/>
  <c r="N943" i="1" s="1"/>
  <c r="O964" i="1" a="1"/>
  <c r="O964" i="1" s="1"/>
  <c r="N964" i="1" a="1"/>
  <c r="N964" i="1" s="1"/>
  <c r="N971" i="1" a="1"/>
  <c r="N971" i="1" s="1"/>
  <c r="N976" i="1" a="1"/>
  <c r="N976" i="1" s="1"/>
  <c r="N987" i="1" a="1"/>
  <c r="N987" i="1" s="1"/>
  <c r="O987" i="1" a="1"/>
  <c r="O987" i="1" s="1"/>
  <c r="O990" i="1" a="1"/>
  <c r="O990" i="1" s="1"/>
  <c r="N990" i="1" a="1"/>
  <c r="N990" i="1" s="1"/>
  <c r="N994" i="1" a="1"/>
  <c r="N994" i="1" s="1"/>
  <c r="N997" i="1" a="1"/>
  <c r="N997" i="1" s="1"/>
  <c r="N1000" i="1" a="1"/>
  <c r="N1000" i="1" s="1"/>
  <c r="N1005" i="1" a="1"/>
  <c r="N1005" i="1" s="1"/>
  <c r="N872" i="1" a="1"/>
  <c r="N872" i="1" s="1"/>
  <c r="N904" i="1" a="1"/>
  <c r="N904" i="1" s="1"/>
  <c r="N948" i="1" a="1"/>
  <c r="N948" i="1" s="1"/>
  <c r="N968" i="1" a="1"/>
  <c r="N968" i="1" s="1"/>
  <c r="N972" i="1" a="1"/>
  <c r="N972" i="1" s="1"/>
  <c r="O980" i="1" a="1"/>
  <c r="O980" i="1" s="1"/>
  <c r="N980" i="1" a="1"/>
  <c r="N980" i="1" s="1"/>
  <c r="N991" i="1" a="1"/>
  <c r="N991" i="1" s="1"/>
  <c r="O991" i="1" a="1"/>
  <c r="O991" i="1" s="1"/>
  <c r="N1001" i="1" a="1"/>
  <c r="N1001" i="1" s="1"/>
  <c r="N1006" i="1" a="1"/>
  <c r="N1006" i="1" s="1"/>
  <c r="N1009" i="1" a="1"/>
  <c r="N1009" i="1" s="1"/>
  <c r="N1017" i="1" a="1"/>
  <c r="N1017" i="1" s="1"/>
  <c r="O1017" i="1" a="1"/>
  <c r="O1017" i="1" s="1"/>
  <c r="N1025" i="1" a="1"/>
  <c r="N1025" i="1" s="1"/>
  <c r="O1025" i="1" a="1"/>
  <c r="O1025" i="1" s="1"/>
  <c r="O1029" i="1" a="1"/>
  <c r="O1029" i="1" s="1"/>
  <c r="N1029" i="1" a="1"/>
  <c r="N1029" i="1" s="1"/>
  <c r="N1063" i="1" a="1"/>
  <c r="N1063" i="1" s="1"/>
  <c r="O1063" i="1" a="1"/>
  <c r="O1063" i="1" s="1"/>
  <c r="O1073" i="1" a="1"/>
  <c r="O1073" i="1" s="1"/>
  <c r="N1073" i="1" a="1"/>
  <c r="N1073" i="1" s="1"/>
  <c r="O1177" i="1" a="1"/>
  <c r="O1177" i="1" s="1"/>
  <c r="N1177" i="1" a="1"/>
  <c r="N1177" i="1" s="1"/>
  <c r="N1095" i="1" a="1"/>
  <c r="N1095" i="1" s="1"/>
  <c r="O1095" i="1" a="1"/>
  <c r="O1095" i="1" s="1"/>
  <c r="O1099" i="1" a="1"/>
  <c r="O1099" i="1" s="1"/>
  <c r="N1099" i="1" a="1"/>
  <c r="N1099" i="1" s="1"/>
  <c r="N1078" i="1" a="1"/>
  <c r="N1078" i="1" s="1"/>
  <c r="O1078" i="1" a="1"/>
  <c r="O1078" i="1" s="1"/>
  <c r="O1088" i="1" a="1"/>
  <c r="O1088" i="1" s="1"/>
  <c r="N1088" i="1" a="1"/>
  <c r="N1088" i="1" s="1"/>
  <c r="O1164" i="1" a="1"/>
  <c r="O1164" i="1" s="1"/>
  <c r="N1164" i="1" a="1"/>
  <c r="N1164" i="1" s="1"/>
  <c r="N989" i="1" a="1"/>
  <c r="N989" i="1" s="1"/>
  <c r="N1030" i="1" a="1"/>
  <c r="N1030" i="1" s="1"/>
  <c r="O1039" i="1" a="1"/>
  <c r="O1039" i="1" s="1"/>
  <c r="O1041" i="1" a="1"/>
  <c r="O1041" i="1" s="1"/>
  <c r="N1064" i="1" a="1"/>
  <c r="N1064" i="1" s="1"/>
  <c r="O1064" i="1" a="1"/>
  <c r="O1064" i="1" s="1"/>
  <c r="O1107" i="1" a="1"/>
  <c r="O1107" i="1" s="1"/>
  <c r="N1107" i="1" a="1"/>
  <c r="N1107" i="1" s="1"/>
  <c r="N1140" i="1" a="1"/>
  <c r="N1140" i="1" s="1"/>
  <c r="O1140" i="1" a="1"/>
  <c r="O1140" i="1" s="1"/>
  <c r="N984" i="1" a="1"/>
  <c r="N984" i="1" s="1"/>
  <c r="O1034" i="1" a="1"/>
  <c r="O1034" i="1" s="1"/>
  <c r="N1125" i="1" a="1"/>
  <c r="N1125" i="1" s="1"/>
  <c r="O1125" i="1" a="1"/>
  <c r="O1125" i="1" s="1"/>
  <c r="N1130" i="1" a="1"/>
  <c r="N1130" i="1" s="1"/>
  <c r="O1130" i="1" a="1"/>
  <c r="O1130" i="1" s="1"/>
  <c r="O1042" i="1" a="1"/>
  <c r="O1042" i="1" s="1"/>
  <c r="N1042" i="1" a="1"/>
  <c r="N1042" i="1" s="1"/>
  <c r="N1071" i="1" a="1"/>
  <c r="N1071" i="1" s="1"/>
  <c r="O1071" i="1" a="1"/>
  <c r="O1071" i="1" s="1"/>
  <c r="O1083" i="1" a="1"/>
  <c r="O1083" i="1" s="1"/>
  <c r="N1083" i="1" a="1"/>
  <c r="N1083" i="1" s="1"/>
  <c r="O1116" i="1" a="1"/>
  <c r="O1116" i="1" s="1"/>
  <c r="N1116" i="1" a="1"/>
  <c r="N1116" i="1" s="1"/>
  <c r="O1120" i="1" a="1"/>
  <c r="O1120" i="1" s="1"/>
  <c r="N1120" i="1" a="1"/>
  <c r="N1120" i="1" s="1"/>
  <c r="N998" i="1" a="1"/>
  <c r="N998" i="1" s="1"/>
  <c r="N1012" i="1" a="1"/>
  <c r="N1012" i="1" s="1"/>
  <c r="N1020" i="1" a="1"/>
  <c r="N1020" i="1" s="1"/>
  <c r="N1046" i="1" a="1"/>
  <c r="N1046" i="1" s="1"/>
  <c r="O1048" i="1" a="1"/>
  <c r="O1048" i="1" s="1"/>
  <c r="N1057" i="1" a="1"/>
  <c r="N1057" i="1" s="1"/>
  <c r="N1068" i="1" a="1"/>
  <c r="N1068" i="1" s="1"/>
  <c r="O1068" i="1" a="1"/>
  <c r="O1068" i="1" s="1"/>
  <c r="N1072" i="1" a="1"/>
  <c r="N1072" i="1" s="1"/>
  <c r="O1072" i="1" a="1"/>
  <c r="O1072" i="1" s="1"/>
  <c r="N1052" i="1" a="1"/>
  <c r="N1052" i="1" s="1"/>
  <c r="O1052" i="1" a="1"/>
  <c r="O1052" i="1" s="1"/>
  <c r="O1096" i="1" a="1"/>
  <c r="O1096" i="1" s="1"/>
  <c r="N1136" i="1" a="1"/>
  <c r="N1136" i="1" s="1"/>
  <c r="O1136" i="1" a="1"/>
  <c r="O1136" i="1" s="1"/>
  <c r="N1141" i="1" a="1"/>
  <c r="N1141" i="1" s="1"/>
  <c r="O1141" i="1" a="1"/>
  <c r="O1141" i="1" s="1"/>
  <c r="N1145" i="1" a="1"/>
  <c r="N1145" i="1" s="1"/>
  <c r="O1145" i="1" a="1"/>
  <c r="O1145" i="1" s="1"/>
  <c r="N1060" i="1" a="1"/>
  <c r="N1060" i="1" s="1"/>
  <c r="O1060" i="1" a="1"/>
  <c r="O1060" i="1" s="1"/>
  <c r="O1066" i="1" a="1"/>
  <c r="O1066" i="1" s="1"/>
  <c r="N1066" i="1" a="1"/>
  <c r="N1066" i="1" s="1"/>
  <c r="O1094" i="1" a="1"/>
  <c r="O1094" i="1" s="1"/>
  <c r="N1094" i="1" a="1"/>
  <c r="N1094" i="1" s="1"/>
  <c r="O1105" i="1" a="1"/>
  <c r="O1105" i="1" s="1"/>
  <c r="N1105" i="1" a="1"/>
  <c r="N1105" i="1" s="1"/>
  <c r="N1111" i="1" a="1"/>
  <c r="N1111" i="1" s="1"/>
  <c r="O1111" i="1" a="1"/>
  <c r="O1111" i="1" s="1"/>
  <c r="O1121" i="1" a="1"/>
  <c r="O1121" i="1" s="1"/>
  <c r="N1121" i="1" a="1"/>
  <c r="N1121" i="1" s="1"/>
  <c r="N1131" i="1" a="1"/>
  <c r="N1131" i="1" s="1"/>
  <c r="O1131" i="1" a="1"/>
  <c r="O1131" i="1" s="1"/>
  <c r="N1137" i="1" a="1"/>
  <c r="N1137" i="1" s="1"/>
  <c r="O1137" i="1" a="1"/>
  <c r="O1137" i="1" s="1"/>
  <c r="N1142" i="1" a="1"/>
  <c r="N1142" i="1" s="1"/>
  <c r="O1142" i="1" a="1"/>
  <c r="O1142" i="1" s="1"/>
  <c r="N1146" i="1" a="1"/>
  <c r="N1146" i="1" s="1"/>
  <c r="O1146" i="1" a="1"/>
  <c r="O1146" i="1" s="1"/>
  <c r="N1156" i="1" a="1"/>
  <c r="N1156" i="1" s="1"/>
  <c r="O1156" i="1" a="1"/>
  <c r="O1156" i="1" s="1"/>
  <c r="O1161" i="1" a="1"/>
  <c r="O1161" i="1" s="1"/>
  <c r="N1161" i="1" a="1"/>
  <c r="N1161" i="1" s="1"/>
  <c r="N1175" i="1" a="1"/>
  <c r="N1175" i="1" s="1"/>
  <c r="O1175" i="1" a="1"/>
  <c r="O1175" i="1" s="1"/>
  <c r="O1211" i="1" a="1"/>
  <c r="O1211" i="1" s="1"/>
  <c r="N1211" i="1" a="1"/>
  <c r="N1211" i="1" s="1"/>
  <c r="O1215" i="1" a="1"/>
  <c r="O1215" i="1" s="1"/>
  <c r="N1215" i="1" a="1"/>
  <c r="N1215" i="1" s="1"/>
  <c r="O1074" i="1" a="1"/>
  <c r="O1074" i="1" s="1"/>
  <c r="N1074" i="1" a="1"/>
  <c r="N1074" i="1" s="1"/>
  <c r="N1079" i="1" a="1"/>
  <c r="N1079" i="1" s="1"/>
  <c r="O1079" i="1" a="1"/>
  <c r="O1079" i="1" s="1"/>
  <c r="O1089" i="1" a="1"/>
  <c r="O1089" i="1" s="1"/>
  <c r="N1089" i="1" a="1"/>
  <c r="N1089" i="1" s="1"/>
  <c r="O1092" i="1" a="1"/>
  <c r="O1092" i="1" s="1"/>
  <c r="N1092" i="1" a="1"/>
  <c r="N1092" i="1" s="1"/>
  <c r="O1097" i="1" a="1"/>
  <c r="O1097" i="1" s="1"/>
  <c r="N1097" i="1" a="1"/>
  <c r="N1097" i="1" s="1"/>
  <c r="N1100" i="1" a="1"/>
  <c r="N1100" i="1" s="1"/>
  <c r="O1100" i="1" a="1"/>
  <c r="O1100" i="1" s="1"/>
  <c r="N1103" i="1" a="1"/>
  <c r="N1103" i="1" s="1"/>
  <c r="O1103" i="1" a="1"/>
  <c r="O1103" i="1" s="1"/>
  <c r="N1114" i="1" a="1"/>
  <c r="N1114" i="1" s="1"/>
  <c r="N1122" i="1" a="1"/>
  <c r="N1122" i="1" s="1"/>
  <c r="O1122" i="1" a="1"/>
  <c r="O1122" i="1" s="1"/>
  <c r="N1127" i="1" a="1"/>
  <c r="N1127" i="1" s="1"/>
  <c r="O1127" i="1" a="1"/>
  <c r="O1127" i="1" s="1"/>
  <c r="N1132" i="1" a="1"/>
  <c r="N1132" i="1" s="1"/>
  <c r="O1132" i="1" a="1"/>
  <c r="O1132" i="1" s="1"/>
  <c r="N1157" i="1" a="1"/>
  <c r="N1157" i="1" s="1"/>
  <c r="O1157" i="1" a="1"/>
  <c r="O1157" i="1" s="1"/>
  <c r="O1165" i="1" a="1"/>
  <c r="O1165" i="1" s="1"/>
  <c r="O1056" i="1" a="1"/>
  <c r="O1056" i="1" s="1"/>
  <c r="N1062" i="1" a="1"/>
  <c r="N1062" i="1" s="1"/>
  <c r="N1108" i="1" a="1"/>
  <c r="N1108" i="1" s="1"/>
  <c r="N1112" i="1" a="1"/>
  <c r="N1112" i="1" s="1"/>
  <c r="O1118" i="1" a="1"/>
  <c r="O1118" i="1" s="1"/>
  <c r="N1118" i="1" a="1"/>
  <c r="N1118" i="1" s="1"/>
  <c r="N1172" i="1" a="1"/>
  <c r="N1172" i="1" s="1"/>
  <c r="N1070" i="1" a="1"/>
  <c r="N1070" i="1" s="1"/>
  <c r="N1077" i="1" a="1"/>
  <c r="N1077" i="1" s="1"/>
  <c r="O1077" i="1" a="1"/>
  <c r="O1077" i="1" s="1"/>
  <c r="N1087" i="1" a="1"/>
  <c r="N1087" i="1" s="1"/>
  <c r="O1087" i="1" a="1"/>
  <c r="O1087" i="1" s="1"/>
  <c r="N1109" i="1" a="1"/>
  <c r="N1109" i="1" s="1"/>
  <c r="O1109" i="1" a="1"/>
  <c r="O1109" i="1" s="1"/>
  <c r="N1133" i="1" a="1"/>
  <c r="N1133" i="1" s="1"/>
  <c r="O1133" i="1" a="1"/>
  <c r="O1133" i="1" s="1"/>
  <c r="N1148" i="1" a="1"/>
  <c r="N1148" i="1" s="1"/>
  <c r="O1148" i="1" a="1"/>
  <c r="O1148" i="1" s="1"/>
  <c r="O1185" i="1" a="1"/>
  <c r="O1185" i="1" s="1"/>
  <c r="N1185" i="1" a="1"/>
  <c r="N1185" i="1" s="1"/>
  <c r="N1189" i="1" a="1"/>
  <c r="N1189" i="1" s="1"/>
  <c r="O1189" i="1" a="1"/>
  <c r="O1189" i="1" s="1"/>
  <c r="N1080" i="1" a="1"/>
  <c r="N1080" i="1" s="1"/>
  <c r="N1082" i="1" a="1"/>
  <c r="N1082" i="1" s="1"/>
  <c r="N1090" i="1" a="1"/>
  <c r="N1090" i="1" s="1"/>
  <c r="N1119" i="1" a="1"/>
  <c r="N1119" i="1" s="1"/>
  <c r="O1119" i="1" a="1"/>
  <c r="O1119" i="1" s="1"/>
  <c r="N1134" i="1" a="1"/>
  <c r="N1134" i="1" s="1"/>
  <c r="O1134" i="1" a="1"/>
  <c r="O1134" i="1" s="1"/>
  <c r="N1149" i="1" a="1"/>
  <c r="N1149" i="1" s="1"/>
  <c r="O1149" i="1" a="1"/>
  <c r="O1149" i="1" s="1"/>
  <c r="N1153" i="1" a="1"/>
  <c r="N1153" i="1" s="1"/>
  <c r="O1153" i="1" a="1"/>
  <c r="O1153" i="1" s="1"/>
  <c r="O1158" i="1" a="1"/>
  <c r="O1158" i="1" s="1"/>
  <c r="N1158" i="1" a="1"/>
  <c r="N1158" i="1" s="1"/>
  <c r="O1180" i="1" a="1"/>
  <c r="O1180" i="1" s="1"/>
  <c r="N1180" i="1" a="1"/>
  <c r="N1180" i="1" s="1"/>
  <c r="N1075" i="1" a="1"/>
  <c r="N1075" i="1" s="1"/>
  <c r="O1075" i="1" a="1"/>
  <c r="O1075" i="1" s="1"/>
  <c r="N1124" i="1" a="1"/>
  <c r="N1124" i="1" s="1"/>
  <c r="O1124" i="1" a="1"/>
  <c r="O1124" i="1" s="1"/>
  <c r="N1129" i="1" a="1"/>
  <c r="N1129" i="1" s="1"/>
  <c r="O1129" i="1" a="1"/>
  <c r="O1129" i="1" s="1"/>
  <c r="N1135" i="1" a="1"/>
  <c r="N1135" i="1" s="1"/>
  <c r="O1135" i="1" a="1"/>
  <c r="O1135" i="1" s="1"/>
  <c r="N1150" i="1" a="1"/>
  <c r="N1150" i="1" s="1"/>
  <c r="O1150" i="1" a="1"/>
  <c r="O1150" i="1" s="1"/>
  <c r="N1154" i="1" a="1"/>
  <c r="N1154" i="1" s="1"/>
  <c r="O1154" i="1" a="1"/>
  <c r="O1154" i="1" s="1"/>
  <c r="O1163" i="1" a="1"/>
  <c r="O1163" i="1" s="1"/>
  <c r="N1163" i="1" a="1"/>
  <c r="N1163" i="1" s="1"/>
  <c r="N1170" i="1" a="1"/>
  <c r="N1170" i="1" s="1"/>
  <c r="O1170" i="1" a="1"/>
  <c r="O1170" i="1" s="1"/>
  <c r="N1190" i="1" a="1"/>
  <c r="N1190" i="1" s="1"/>
  <c r="O1190" i="1" a="1"/>
  <c r="O1190" i="1" s="1"/>
  <c r="O1206" i="1" a="1"/>
  <c r="O1206" i="1" s="1"/>
  <c r="N1206" i="1" a="1"/>
  <c r="N1206" i="1" s="1"/>
  <c r="N1251" i="1" a="1"/>
  <c r="N1251" i="1" s="1"/>
  <c r="O1251" i="1" a="1"/>
  <c r="O1251" i="1" s="1"/>
  <c r="N1138" i="1" a="1"/>
  <c r="N1138" i="1" s="1"/>
  <c r="O1138" i="1" a="1"/>
  <c r="O1138" i="1" s="1"/>
  <c r="N1143" i="1" a="1"/>
  <c r="N1143" i="1" s="1"/>
  <c r="O1143" i="1" a="1"/>
  <c r="O1143" i="1" s="1"/>
  <c r="N1151" i="1" a="1"/>
  <c r="N1151" i="1" s="1"/>
  <c r="O1151" i="1" a="1"/>
  <c r="O1151" i="1" s="1"/>
  <c r="O1207" i="1" a="1"/>
  <c r="O1207" i="1" s="1"/>
  <c r="N1207" i="1" a="1"/>
  <c r="N1207" i="1" s="1"/>
  <c r="O1242" i="1" a="1"/>
  <c r="O1242" i="1" s="1"/>
  <c r="N1242" i="1" a="1"/>
  <c r="N1242" i="1" s="1"/>
  <c r="O1081" i="1" a="1"/>
  <c r="O1081" i="1" s="1"/>
  <c r="N1081" i="1" a="1"/>
  <c r="N1081" i="1" s="1"/>
  <c r="O1113" i="1" a="1"/>
  <c r="O1113" i="1" s="1"/>
  <c r="N1113" i="1" a="1"/>
  <c r="N1113" i="1" s="1"/>
  <c r="O1171" i="1" a="1"/>
  <c r="O1171" i="1" s="1"/>
  <c r="N1171" i="1" a="1"/>
  <c r="N1171" i="1" s="1"/>
  <c r="O1173" i="1" a="1"/>
  <c r="O1173" i="1" s="1"/>
  <c r="O1178" i="1" a="1"/>
  <c r="O1178" i="1" s="1"/>
  <c r="O1183" i="1" a="1"/>
  <c r="O1183" i="1" s="1"/>
  <c r="O1123" i="1" a="1"/>
  <c r="O1123" i="1" s="1"/>
  <c r="O1159" i="1" a="1"/>
  <c r="O1159" i="1" s="1"/>
  <c r="N1166" i="1" a="1"/>
  <c r="N1166" i="1" s="1"/>
  <c r="O1187" i="1" a="1"/>
  <c r="O1187" i="1" s="1"/>
  <c r="N1187" i="1" a="1"/>
  <c r="N1187" i="1" s="1"/>
  <c r="O1191" i="1" a="1"/>
  <c r="O1191" i="1" s="1"/>
  <c r="N1191" i="1" a="1"/>
  <c r="N1191" i="1" s="1"/>
  <c r="O1200" i="1" a="1"/>
  <c r="O1200" i="1" s="1"/>
  <c r="N1200" i="1" a="1"/>
  <c r="N1200" i="1" s="1"/>
  <c r="N1225" i="1" a="1"/>
  <c r="N1225" i="1" s="1"/>
  <c r="O1225" i="1" a="1"/>
  <c r="O1225" i="1" s="1"/>
  <c r="O1236" i="1" a="1"/>
  <c r="O1236" i="1" s="1"/>
  <c r="N1236" i="1" a="1"/>
  <c r="N1236" i="1" s="1"/>
  <c r="N1126" i="1" a="1"/>
  <c r="N1126" i="1" s="1"/>
  <c r="O1126" i="1" a="1"/>
  <c r="O1126" i="1" s="1"/>
  <c r="N1128" i="1" a="1"/>
  <c r="N1128" i="1" s="1"/>
  <c r="O1128" i="1" a="1"/>
  <c r="O1128" i="1" s="1"/>
  <c r="N1144" i="1" a="1"/>
  <c r="N1144" i="1" s="1"/>
  <c r="O1144" i="1" a="1"/>
  <c r="O1144" i="1" s="1"/>
  <c r="N1152" i="1" a="1"/>
  <c r="N1152" i="1" s="1"/>
  <c r="O1152" i="1" a="1"/>
  <c r="O1152" i="1" s="1"/>
  <c r="N1139" i="1" a="1"/>
  <c r="N1139" i="1" s="1"/>
  <c r="O1139" i="1" a="1"/>
  <c r="O1139" i="1" s="1"/>
  <c r="N1147" i="1" a="1"/>
  <c r="N1147" i="1" s="1"/>
  <c r="O1147" i="1" a="1"/>
  <c r="O1147" i="1" s="1"/>
  <c r="N1155" i="1" a="1"/>
  <c r="N1155" i="1" s="1"/>
  <c r="O1155" i="1" a="1"/>
  <c r="O1155" i="1" s="1"/>
  <c r="O1234" i="1" a="1"/>
  <c r="O1234" i="1" s="1"/>
  <c r="N1234" i="1" a="1"/>
  <c r="N1234" i="1" s="1"/>
  <c r="N1115" i="1" a="1"/>
  <c r="N1115" i="1" s="1"/>
  <c r="N1160" i="1" a="1"/>
  <c r="N1160" i="1" s="1"/>
  <c r="O1162" i="1" a="1"/>
  <c r="O1162" i="1" s="1"/>
  <c r="O1167" i="1" a="1"/>
  <c r="O1167" i="1" s="1"/>
  <c r="N1174" i="1" a="1"/>
  <c r="N1174" i="1" s="1"/>
  <c r="O1182" i="1" a="1"/>
  <c r="O1182" i="1" s="1"/>
  <c r="N1182" i="1" a="1"/>
  <c r="N1182" i="1" s="1"/>
  <c r="N1188" i="1" a="1"/>
  <c r="N1188" i="1" s="1"/>
  <c r="O1188" i="1" a="1"/>
  <c r="O1188" i="1" s="1"/>
  <c r="O1192" i="1" a="1"/>
  <c r="O1192" i="1" s="1"/>
  <c r="O1218" i="1" a="1"/>
  <c r="O1218" i="1" s="1"/>
  <c r="N1218" i="1" a="1"/>
  <c r="N1218" i="1" s="1"/>
  <c r="O1227" i="1" a="1"/>
  <c r="O1227" i="1" s="1"/>
  <c r="N1227" i="1" a="1"/>
  <c r="N1227" i="1" s="1"/>
  <c r="O1231" i="1" a="1"/>
  <c r="O1231" i="1" s="1"/>
  <c r="N1231" i="1" a="1"/>
  <c r="N1231" i="1" s="1"/>
  <c r="N1247" i="1" a="1"/>
  <c r="N1247" i="1" s="1"/>
  <c r="O1247" i="1" a="1"/>
  <c r="O1247" i="1" s="1"/>
  <c r="O1210" i="1" a="1"/>
  <c r="O1210" i="1" s="1"/>
  <c r="N1210" i="1" a="1"/>
  <c r="N1210" i="1" s="1"/>
  <c r="O1239" i="1" a="1"/>
  <c r="O1239" i="1" s="1"/>
  <c r="N1252" i="1" a="1"/>
  <c r="N1252" i="1" s="1"/>
  <c r="O1252" i="1" a="1"/>
  <c r="O1252" i="1" s="1"/>
  <c r="N1261" i="1" a="1"/>
  <c r="N1261" i="1" s="1"/>
  <c r="O1261" i="1" a="1"/>
  <c r="O1261" i="1" s="1"/>
  <c r="O1195" i="1" a="1"/>
  <c r="O1195" i="1" s="1"/>
  <c r="N1195" i="1" a="1"/>
  <c r="N1195" i="1" s="1"/>
  <c r="O1199" i="1" a="1"/>
  <c r="O1199" i="1" s="1"/>
  <c r="N1199" i="1" a="1"/>
  <c r="N1199" i="1" s="1"/>
  <c r="N1213" i="1" a="1"/>
  <c r="N1213" i="1" s="1"/>
  <c r="O1213" i="1" a="1"/>
  <c r="O1213" i="1" s="1"/>
  <c r="O1219" i="1" a="1"/>
  <c r="O1219" i="1" s="1"/>
  <c r="N1219" i="1" a="1"/>
  <c r="N1219" i="1" s="1"/>
  <c r="O1222" i="1" a="1"/>
  <c r="O1222" i="1" s="1"/>
  <c r="N1222" i="1" a="1"/>
  <c r="N1222" i="1" s="1"/>
  <c r="N1240" i="1" a="1"/>
  <c r="N1240" i="1" s="1"/>
  <c r="O1240" i="1" a="1"/>
  <c r="O1240" i="1" s="1"/>
  <c r="N1253" i="1" a="1"/>
  <c r="N1253" i="1" s="1"/>
  <c r="O1253" i="1" a="1"/>
  <c r="O1253" i="1" s="1"/>
  <c r="N1257" i="1" a="1"/>
  <c r="N1257" i="1" s="1"/>
  <c r="O1257" i="1" a="1"/>
  <c r="O1257" i="1" s="1"/>
  <c r="N1197" i="1" a="1"/>
  <c r="N1197" i="1" s="1"/>
  <c r="O1208" i="1" a="1"/>
  <c r="O1208" i="1" s="1"/>
  <c r="N1208" i="1" a="1"/>
  <c r="N1208" i="1" s="1"/>
  <c r="O1226" i="1" a="1"/>
  <c r="O1226" i="1" s="1"/>
  <c r="N1226" i="1" a="1"/>
  <c r="N1226" i="1" s="1"/>
  <c r="N1243" i="1" a="1"/>
  <c r="N1243" i="1" s="1"/>
  <c r="O1243" i="1" a="1"/>
  <c r="O1243" i="1" s="1"/>
  <c r="N1249" i="1" a="1"/>
  <c r="N1249" i="1" s="1"/>
  <c r="O1249" i="1" a="1"/>
  <c r="O1249" i="1" s="1"/>
  <c r="N1184" i="1" a="1"/>
  <c r="N1184" i="1" s="1"/>
  <c r="O1193" i="1" a="1"/>
  <c r="O1193" i="1" s="1"/>
  <c r="O1202" i="1" a="1"/>
  <c r="O1202" i="1" s="1"/>
  <c r="N1202" i="1" a="1"/>
  <c r="N1202" i="1" s="1"/>
  <c r="O1214" i="1" a="1"/>
  <c r="O1214" i="1" s="1"/>
  <c r="N1214" i="1" a="1"/>
  <c r="N1214" i="1" s="1"/>
  <c r="N1229" i="1" a="1"/>
  <c r="N1229" i="1" s="1"/>
  <c r="O1229" i="1" a="1"/>
  <c r="O1229" i="1" s="1"/>
  <c r="N1244" i="1" a="1"/>
  <c r="N1244" i="1" s="1"/>
  <c r="O1244" i="1" a="1"/>
  <c r="O1244" i="1" s="1"/>
  <c r="N1254" i="1" a="1"/>
  <c r="N1254" i="1" s="1"/>
  <c r="O1254" i="1" a="1"/>
  <c r="O1254" i="1" s="1"/>
  <c r="N1258" i="1" a="1"/>
  <c r="N1258" i="1" s="1"/>
  <c r="O1258" i="1" a="1"/>
  <c r="O1258" i="1" s="1"/>
  <c r="N1179" i="1" a="1"/>
  <c r="N1179" i="1" s="1"/>
  <c r="N1220" i="1" a="1"/>
  <c r="N1220" i="1" s="1"/>
  <c r="N1223" i="1" a="1"/>
  <c r="N1223" i="1" s="1"/>
  <c r="N1250" i="1" a="1"/>
  <c r="N1250" i="1" s="1"/>
  <c r="O1250" i="1" a="1"/>
  <c r="O1250" i="1" s="1"/>
  <c r="N1255" i="1" a="1"/>
  <c r="N1255" i="1" s="1"/>
  <c r="O1255" i="1" a="1"/>
  <c r="O1255" i="1" s="1"/>
  <c r="O1224" i="1" a="1"/>
  <c r="O1224" i="1" s="1"/>
  <c r="N1224" i="1" a="1"/>
  <c r="N1224" i="1" s="1"/>
  <c r="O1230" i="1" a="1"/>
  <c r="O1230" i="1" s="1"/>
  <c r="N1230" i="1" a="1"/>
  <c r="N1230" i="1" s="1"/>
  <c r="O1238" i="1" a="1"/>
  <c r="O1238" i="1" s="1"/>
  <c r="N1238" i="1" a="1"/>
  <c r="N1238" i="1" s="1"/>
  <c r="O1203" i="1" a="1"/>
  <c r="O1203" i="1" s="1"/>
  <c r="N1203" i="1" a="1"/>
  <c r="N1203" i="1" s="1"/>
  <c r="O1209" i="1" a="1"/>
  <c r="O1209" i="1" s="1"/>
  <c r="N1241" i="1" a="1"/>
  <c r="N1241" i="1" s="1"/>
  <c r="O1245" i="1" a="1"/>
  <c r="O1245" i="1" s="1"/>
  <c r="N1245" i="1" a="1"/>
  <c r="N1245" i="1" s="1"/>
  <c r="N1268" i="1" a="1"/>
  <c r="N1268" i="1" s="1"/>
  <c r="O1268" i="1" a="1"/>
  <c r="O1268" i="1" s="1"/>
  <c r="N1274" i="1" a="1"/>
  <c r="N1274" i="1" s="1"/>
  <c r="O1274" i="1" a="1"/>
  <c r="O1274" i="1" s="1"/>
  <c r="N1288" i="1" a="1"/>
  <c r="N1288" i="1" s="1"/>
  <c r="O1288" i="1" a="1"/>
  <c r="O1288" i="1" s="1"/>
  <c r="N1259" i="1" a="1"/>
  <c r="N1259" i="1" s="1"/>
  <c r="O1259" i="1" a="1"/>
  <c r="O1259" i="1" s="1"/>
  <c r="N1265" i="1" a="1"/>
  <c r="N1265" i="1" s="1"/>
  <c r="O1265" i="1" a="1"/>
  <c r="O1265" i="1" s="1"/>
  <c r="N1269" i="1" a="1"/>
  <c r="N1269" i="1" s="1"/>
  <c r="O1269" i="1" a="1"/>
  <c r="O1269" i="1" s="1"/>
  <c r="N1277" i="1" a="1"/>
  <c r="N1277" i="1" s="1"/>
  <c r="O1277" i="1" a="1"/>
  <c r="O1277" i="1" s="1"/>
  <c r="N1292" i="1" a="1"/>
  <c r="N1292" i="1" s="1"/>
  <c r="O1292" i="1" a="1"/>
  <c r="O1292" i="1" s="1"/>
  <c r="N1262" i="1" a="1"/>
  <c r="N1262" i="1" s="1"/>
  <c r="O1262" i="1" a="1"/>
  <c r="O1262" i="1" s="1"/>
  <c r="N1270" i="1" a="1"/>
  <c r="N1270" i="1" s="1"/>
  <c r="O1270" i="1" a="1"/>
  <c r="O1270" i="1" s="1"/>
  <c r="N1280" i="1" a="1"/>
  <c r="N1280" i="1" s="1"/>
  <c r="O1280" i="1" a="1"/>
  <c r="O1280" i="1" s="1"/>
  <c r="N1286" i="1" a="1"/>
  <c r="N1286" i="1" s="1"/>
  <c r="O1286" i="1" a="1"/>
  <c r="O1286" i="1" s="1"/>
  <c r="O1297" i="1" a="1"/>
  <c r="O1297" i="1" s="1"/>
  <c r="N1297" i="1" a="1"/>
  <c r="N1297" i="1" s="1"/>
  <c r="O1201" i="1" a="1"/>
  <c r="O1201" i="1" s="1"/>
  <c r="O1217" i="1" a="1"/>
  <c r="O1217" i="1" s="1"/>
  <c r="O1233" i="1" a="1"/>
  <c r="O1233" i="1" s="1"/>
  <c r="N1284" i="1" a="1"/>
  <c r="N1284" i="1" s="1"/>
  <c r="O1284" i="1" a="1"/>
  <c r="O1284" i="1" s="1"/>
  <c r="N1266" i="1" a="1"/>
  <c r="N1266" i="1" s="1"/>
  <c r="O1266" i="1" a="1"/>
  <c r="O1266" i="1" s="1"/>
  <c r="N1271" i="1" a="1"/>
  <c r="N1271" i="1" s="1"/>
  <c r="O1271" i="1" a="1"/>
  <c r="O1271" i="1" s="1"/>
  <c r="N1278" i="1" a="1"/>
  <c r="N1278" i="1" s="1"/>
  <c r="O1278" i="1" a="1"/>
  <c r="O1278" i="1" s="1"/>
  <c r="N1290" i="1" a="1"/>
  <c r="N1290" i="1" s="1"/>
  <c r="O1290" i="1" a="1"/>
  <c r="O1290" i="1" s="1"/>
  <c r="N1263" i="1" a="1"/>
  <c r="N1263" i="1" s="1"/>
  <c r="O1263" i="1" a="1"/>
  <c r="O1263" i="1" s="1"/>
  <c r="N1267" i="1" a="1"/>
  <c r="N1267" i="1" s="1"/>
  <c r="O1267" i="1" a="1"/>
  <c r="O1267" i="1" s="1"/>
  <c r="N1272" i="1" a="1"/>
  <c r="N1272" i="1" s="1"/>
  <c r="O1272" i="1" a="1"/>
  <c r="O1272" i="1" s="1"/>
  <c r="N1276" i="1" a="1"/>
  <c r="N1276" i="1" s="1"/>
  <c r="O1276" i="1" a="1"/>
  <c r="O1276" i="1" s="1"/>
  <c r="O1299" i="1" a="1"/>
  <c r="O1299" i="1" s="1"/>
  <c r="N1299" i="1" a="1"/>
  <c r="N1299" i="1" s="1"/>
  <c r="O1303" i="1" a="1"/>
  <c r="O1303" i="1" s="1"/>
  <c r="N1303" i="1" a="1"/>
  <c r="N1303" i="1" s="1"/>
  <c r="O1307" i="1" a="1"/>
  <c r="O1307" i="1" s="1"/>
  <c r="N1307" i="1" a="1"/>
  <c r="N1307" i="1" s="1"/>
  <c r="O1311" i="1" a="1"/>
  <c r="O1311" i="1" s="1"/>
  <c r="N1311" i="1" a="1"/>
  <c r="N1311" i="1" s="1"/>
  <c r="O1315" i="1" a="1"/>
  <c r="O1315" i="1" s="1"/>
  <c r="N1315" i="1" a="1"/>
  <c r="N1315" i="1" s="1"/>
  <c r="O1319" i="1" a="1"/>
  <c r="O1319" i="1" s="1"/>
  <c r="N1319" i="1" a="1"/>
  <c r="N1319" i="1" s="1"/>
  <c r="N1264" i="1" a="1"/>
  <c r="N1264" i="1" s="1"/>
  <c r="O1264" i="1" a="1"/>
  <c r="O1264" i="1" s="1"/>
  <c r="N1282" i="1" a="1"/>
  <c r="N1282" i="1" s="1"/>
  <c r="O1282" i="1" a="1"/>
  <c r="O1282" i="1" s="1"/>
  <c r="O1294" i="1" a="1"/>
  <c r="O1294" i="1" s="1"/>
  <c r="N1294" i="1" a="1"/>
  <c r="N1294" i="1" s="1"/>
  <c r="N1281" i="1" a="1"/>
  <c r="N1281" i="1" s="1"/>
  <c r="O1281" i="1" a="1"/>
  <c r="O1281" i="1" s="1"/>
  <c r="N1289" i="1" a="1"/>
  <c r="N1289" i="1" s="1"/>
  <c r="O1289" i="1" a="1"/>
  <c r="O1289" i="1" s="1"/>
  <c r="O1296" i="1" a="1"/>
  <c r="O1296" i="1" s="1"/>
  <c r="N1296" i="1" a="1"/>
  <c r="N1296" i="1" s="1"/>
  <c r="O1301" i="1" a="1"/>
  <c r="O1301" i="1" s="1"/>
  <c r="N1301" i="1" a="1"/>
  <c r="N1301" i="1" s="1"/>
  <c r="N1279" i="1" a="1"/>
  <c r="N1279" i="1" s="1"/>
  <c r="O1279" i="1" a="1"/>
  <c r="O1279" i="1" s="1"/>
  <c r="N1287" i="1" a="1"/>
  <c r="N1287" i="1" s="1"/>
  <c r="O1287" i="1" a="1"/>
  <c r="O1287" i="1" s="1"/>
  <c r="O1293" i="1" a="1"/>
  <c r="O1293" i="1" s="1"/>
  <c r="N1293" i="1" a="1"/>
  <c r="N1293" i="1" s="1"/>
  <c r="O1298" i="1" a="1"/>
  <c r="O1298" i="1" s="1"/>
  <c r="N1298" i="1" a="1"/>
  <c r="N1298" i="1" s="1"/>
  <c r="N1275" i="1" a="1"/>
  <c r="N1275" i="1" s="1"/>
  <c r="O1275" i="1" a="1"/>
  <c r="O1275" i="1" s="1"/>
  <c r="N1283" i="1" a="1"/>
  <c r="N1283" i="1" s="1"/>
  <c r="O1283" i="1" a="1"/>
  <c r="O1283" i="1" s="1"/>
  <c r="N1291" i="1" a="1"/>
  <c r="N1291" i="1" s="1"/>
  <c r="O1291" i="1" a="1"/>
  <c r="O1291" i="1" s="1"/>
  <c r="O1295" i="1" a="1"/>
  <c r="O1295" i="1" s="1"/>
  <c r="N1295" i="1" a="1"/>
  <c r="N1295" i="1" s="1"/>
  <c r="O1305" i="1" a="1"/>
  <c r="O1305" i="1" s="1"/>
  <c r="N1305" i="1" a="1"/>
  <c r="N1305" i="1" s="1"/>
  <c r="O1309" i="1" a="1"/>
  <c r="O1309" i="1" s="1"/>
  <c r="N1309" i="1" a="1"/>
  <c r="N1309" i="1" s="1"/>
  <c r="O1313" i="1" a="1"/>
  <c r="O1313" i="1" s="1"/>
  <c r="N1313" i="1" a="1"/>
  <c r="N1313" i="1" s="1"/>
  <c r="O1317" i="1" a="1"/>
  <c r="O1317" i="1" s="1"/>
  <c r="N1317" i="1" a="1"/>
  <c r="N1317" i="1" s="1"/>
  <c r="O1302" i="1" a="1"/>
  <c r="O1302" i="1" s="1"/>
  <c r="N1302" i="1" a="1"/>
  <c r="N1302" i="1" s="1"/>
  <c r="O1306" i="1" a="1"/>
  <c r="O1306" i="1" s="1"/>
  <c r="N1306" i="1" a="1"/>
  <c r="N1306" i="1" s="1"/>
  <c r="O1310" i="1" a="1"/>
  <c r="O1310" i="1" s="1"/>
  <c r="N1310" i="1" a="1"/>
  <c r="N1310" i="1" s="1"/>
  <c r="O1314" i="1" a="1"/>
  <c r="O1314" i="1" s="1"/>
  <c r="N1314" i="1" a="1"/>
  <c r="N1314" i="1" s="1"/>
  <c r="O1318" i="1" a="1"/>
  <c r="O1318" i="1" s="1"/>
  <c r="N1318" i="1" a="1"/>
  <c r="N1318" i="1" s="1"/>
  <c r="E11" i="2" l="1"/>
  <c r="E10" i="2"/>
  <c r="D11" i="2"/>
  <c r="D10" i="2"/>
  <c r="C11" i="2"/>
  <c r="C10" i="2"/>
  <c r="E9" i="2"/>
  <c r="E8" i="2"/>
  <c r="E7" i="2"/>
  <c r="E6" i="2"/>
  <c r="E5" i="2"/>
  <c r="E4" i="2"/>
  <c r="E3" i="2"/>
  <c r="E2" i="2"/>
  <c r="O1019" i="1" l="1" a="1"/>
  <c r="O1019" i="1" s="1"/>
  <c r="O792" i="1" a="1"/>
  <c r="O792" i="1" s="1"/>
  <c r="O768" i="1" a="1"/>
  <c r="O768" i="1" s="1"/>
  <c r="O224" i="1" a="1"/>
  <c r="O224" i="1" s="1"/>
  <c r="O335" i="1" a="1"/>
  <c r="O335" i="1" s="1"/>
  <c r="O523" i="1" a="1"/>
  <c r="O523" i="1" s="1"/>
  <c r="O401" i="1" a="1"/>
  <c r="O401" i="1" s="1"/>
  <c r="O503" i="1" a="1"/>
  <c r="O503" i="1" s="1"/>
  <c r="O527" i="1" a="1"/>
  <c r="O527" i="1" s="1"/>
  <c r="O103" i="1" a="1"/>
  <c r="O103" i="1" s="1"/>
  <c r="O258" i="1" a="1"/>
  <c r="O258" i="1" s="1"/>
  <c r="O268" i="1" a="1"/>
  <c r="O268" i="1" s="1"/>
  <c r="O343" i="1" a="1"/>
  <c r="O343" i="1" s="1"/>
  <c r="O359" i="1" a="1"/>
  <c r="O359" i="1" s="1"/>
  <c r="O375" i="1" a="1"/>
  <c r="O375" i="1" s="1"/>
  <c r="O787" i="1" a="1"/>
  <c r="O787" i="1" s="1"/>
  <c r="O784" i="1" a="1"/>
  <c r="O784" i="1" s="1"/>
  <c r="O353" i="1" a="1"/>
  <c r="O353" i="1" s="1"/>
  <c r="O369" i="1" a="1"/>
  <c r="O369" i="1" s="1"/>
  <c r="O385" i="1" a="1"/>
  <c r="O385" i="1" s="1"/>
  <c r="O531" i="1" a="1"/>
  <c r="O531" i="1" s="1"/>
  <c r="O776" i="1" a="1"/>
  <c r="O776" i="1" s="1"/>
  <c r="O319" i="1" a="1"/>
  <c r="O319" i="1" s="1"/>
  <c r="O409" i="1" a="1"/>
  <c r="O409" i="1" s="1"/>
  <c r="O765" i="1" a="1"/>
  <c r="O765" i="1" s="1"/>
  <c r="O467" i="1" a="1"/>
  <c r="O467" i="1" s="1"/>
  <c r="O483" i="1" a="1"/>
  <c r="O483" i="1" s="1"/>
  <c r="O1011" i="1" a="1"/>
  <c r="O1011" i="1" s="1"/>
  <c r="O865" i="1" a="1"/>
  <c r="O865" i="1" s="1"/>
  <c r="O789" i="1" a="1"/>
  <c r="O789" i="1" s="1"/>
  <c r="O260" i="1" a="1"/>
  <c r="O260" i="1" s="1"/>
  <c r="O280" i="1" a="1"/>
  <c r="O280" i="1" s="1"/>
  <c r="O327" i="1" a="1"/>
  <c r="O327" i="1" s="1"/>
  <c r="O351" i="1" a="1"/>
  <c r="O351" i="1" s="1"/>
  <c r="O367" i="1" a="1"/>
  <c r="O367" i="1" s="1"/>
  <c r="O383" i="1" a="1"/>
  <c r="O383" i="1" s="1"/>
  <c r="O393" i="1" a="1"/>
  <c r="O393" i="1" s="1"/>
  <c r="O496" i="1" a="1"/>
  <c r="O496" i="1" s="1"/>
  <c r="O345" i="1" a="1"/>
  <c r="O345" i="1" s="1"/>
  <c r="O361" i="1" a="1"/>
  <c r="O361" i="1" s="1"/>
  <c r="O377" i="1" a="1"/>
  <c r="O377" i="1" s="1"/>
  <c r="O484" i="1" a="1"/>
  <c r="O484" i="1" s="1"/>
  <c r="O332" i="1" a="1"/>
  <c r="O332" i="1" s="1"/>
  <c r="O510" i="1" a="1"/>
  <c r="O510" i="1" s="1"/>
  <c r="O843" i="1" a="1"/>
  <c r="O843" i="1" s="1"/>
  <c r="O413" i="1" a="1"/>
  <c r="O413" i="1" s="1"/>
  <c r="O294" i="1" a="1"/>
  <c r="O294" i="1" s="1"/>
  <c r="O396" i="1" a="1"/>
  <c r="O396" i="1" s="1"/>
  <c r="O101" i="1" a="1"/>
  <c r="O101" i="1" s="1"/>
  <c r="O1012" i="1" a="1"/>
  <c r="O1012" i="1" s="1"/>
  <c r="O274" i="1" a="1"/>
  <c r="O274" i="1" s="1"/>
  <c r="O888" i="1" a="1"/>
  <c r="O888" i="1" s="1"/>
  <c r="O405" i="1" a="1"/>
  <c r="O405" i="1" s="1"/>
  <c r="O864" i="1" a="1"/>
  <c r="O864" i="1" s="1"/>
  <c r="O340" i="1" a="1"/>
  <c r="O340" i="1" s="1"/>
  <c r="O859" i="1" a="1"/>
  <c r="O859" i="1" s="1"/>
  <c r="O296" i="1" a="1"/>
  <c r="O296" i="1" s="1"/>
  <c r="O608" i="1" a="1"/>
  <c r="O608" i="1" s="1"/>
  <c r="O628" i="1" a="1"/>
  <c r="O628" i="1" s="1"/>
  <c r="O595" i="1" a="1"/>
  <c r="O595" i="1" s="1"/>
  <c r="O557" i="1" a="1"/>
  <c r="O557" i="1" s="1"/>
  <c r="O632" i="1" a="1"/>
  <c r="O632" i="1" s="1"/>
  <c r="O575" i="1" a="1"/>
  <c r="O575" i="1" s="1"/>
  <c r="O568" i="1" a="1"/>
  <c r="O568" i="1" s="1"/>
  <c r="O610" i="1" a="1"/>
  <c r="O610" i="1" s="1"/>
  <c r="O561" i="1" a="1"/>
  <c r="O561" i="1" s="1"/>
  <c r="O620" i="1" a="1"/>
  <c r="O620" i="1" s="1"/>
  <c r="O579" i="1" a="1"/>
  <c r="O579" i="1" s="1"/>
  <c r="O536" i="1" a="1"/>
  <c r="O536" i="1" s="1"/>
  <c r="O597" i="1" a="1"/>
  <c r="O597" i="1" s="1"/>
  <c r="O552" i="1" a="1"/>
  <c r="O552" i="1" s="1"/>
  <c r="O596" i="1" a="1"/>
  <c r="O596" i="1" s="1"/>
  <c r="O551" i="1" a="1"/>
  <c r="O551" i="1" s="1"/>
  <c r="O614" i="1" a="1"/>
  <c r="O614" i="1" s="1"/>
  <c r="O376" i="1" a="1"/>
  <c r="O376" i="1" s="1"/>
  <c r="O635" i="1" a="1"/>
  <c r="O635" i="1" s="1"/>
  <c r="O603" i="1" a="1"/>
  <c r="O603" i="1" s="1"/>
  <c r="O508" i="1" a="1"/>
  <c r="O508" i="1" s="1"/>
  <c r="O481" i="1" a="1"/>
  <c r="O481" i="1" s="1"/>
  <c r="O461" i="1" a="1"/>
  <c r="O461" i="1" s="1"/>
  <c r="O281" i="1" a="1"/>
  <c r="O281" i="1" s="1"/>
  <c r="O504" i="1" a="1"/>
  <c r="O504" i="1" s="1"/>
  <c r="O370" i="1" a="1"/>
  <c r="O370" i="1" s="1"/>
  <c r="O305" i="1" a="1"/>
  <c r="O305" i="1" s="1"/>
  <c r="O491" i="1" a="1"/>
  <c r="O491" i="1" s="1"/>
  <c r="O459" i="1" a="1"/>
  <c r="O459" i="1" s="1"/>
  <c r="O480" i="1" a="1"/>
  <c r="O480" i="1" s="1"/>
  <c r="O399" i="1" a="1"/>
  <c r="O399" i="1" s="1"/>
  <c r="O311" i="1" a="1"/>
  <c r="O311" i="1" s="1"/>
  <c r="O295" i="1" a="1"/>
  <c r="O295" i="1" s="1"/>
  <c r="O265" i="1" a="1"/>
  <c r="O265" i="1" s="1"/>
  <c r="O227" i="1" a="1"/>
  <c r="O227" i="1" s="1"/>
  <c r="O387" i="1" a="1"/>
  <c r="O387" i="1" s="1"/>
  <c r="O355" i="1" a="1"/>
  <c r="O355" i="1" s="1"/>
  <c r="O323" i="1" a="1"/>
  <c r="O323" i="1" s="1"/>
  <c r="O249" i="1" a="1"/>
  <c r="O249" i="1" s="1"/>
  <c r="O233" i="1" a="1"/>
  <c r="O233" i="1" s="1"/>
  <c r="O169" i="1" a="1"/>
  <c r="O169" i="1" s="1"/>
  <c r="O261" i="1" a="1"/>
  <c r="O261" i="1" s="1"/>
  <c r="O221" i="1" a="1"/>
  <c r="O221" i="1" s="1"/>
  <c r="O814" i="1" a="1"/>
  <c r="O814" i="1" s="1"/>
  <c r="O785" i="1" a="1"/>
  <c r="O785" i="1" s="1"/>
  <c r="O869" i="1" a="1"/>
  <c r="O869" i="1" s="1"/>
  <c r="O20" i="1" a="1"/>
  <c r="O20" i="1" s="1"/>
  <c r="O926" i="1" a="1"/>
  <c r="O926" i="1" s="1"/>
  <c r="O790" i="1" a="1"/>
  <c r="O790" i="1" s="1"/>
  <c r="O918" i="1" a="1"/>
  <c r="O918" i="1" s="1"/>
  <c r="O760" i="1" a="1"/>
  <c r="O760" i="1" s="1"/>
  <c r="O833" i="1" a="1"/>
  <c r="O833" i="1" s="1"/>
  <c r="O800" i="1" a="1"/>
  <c r="O800" i="1" s="1"/>
  <c r="O842" i="1" a="1"/>
  <c r="O842" i="1" s="1"/>
  <c r="O886" i="1" a="1"/>
  <c r="O886" i="1" s="1"/>
  <c r="O912" i="1" a="1"/>
  <c r="O912" i="1" s="1"/>
  <c r="O468" i="1" a="1"/>
  <c r="O468" i="1" s="1"/>
  <c r="O306" i="1" a="1"/>
  <c r="O306" i="1" s="1"/>
  <c r="O506" i="1" a="1"/>
  <c r="O506" i="1" s="1"/>
  <c r="O851" i="1" a="1"/>
  <c r="O851" i="1" s="1"/>
  <c r="O406" i="1" a="1"/>
  <c r="O406" i="1" s="1"/>
  <c r="O97" i="1" a="1"/>
  <c r="O97" i="1" s="1"/>
  <c r="O389" i="1" a="1"/>
  <c r="O389" i="1" s="1"/>
  <c r="O96" i="1" a="1"/>
  <c r="O96" i="1" s="1"/>
  <c r="O382" i="1" a="1"/>
  <c r="O382" i="1" s="1"/>
  <c r="O104" i="1" a="1"/>
  <c r="O104" i="1" s="1"/>
  <c r="O916" i="1" a="1"/>
  <c r="O916" i="1" s="1"/>
  <c r="O398" i="1" a="1"/>
  <c r="O398" i="1" s="1"/>
  <c r="O884" i="1" a="1"/>
  <c r="O884" i="1" s="1"/>
  <c r="O318" i="1" a="1"/>
  <c r="O318" i="1" s="1"/>
  <c r="O867" i="1" a="1"/>
  <c r="O867" i="1" s="1"/>
  <c r="O282" i="1" a="1"/>
  <c r="O282" i="1" s="1"/>
  <c r="O244" i="1" a="1"/>
  <c r="O244" i="1" s="1"/>
  <c r="O541" i="1" a="1"/>
  <c r="O541" i="1" s="1"/>
  <c r="O513" i="1" a="1"/>
  <c r="O513" i="1" s="1"/>
  <c r="O362" i="1" a="1"/>
  <c r="O362" i="1" s="1"/>
  <c r="O313" i="1" a="1"/>
  <c r="O313" i="1" s="1"/>
  <c r="O630" i="1" a="1"/>
  <c r="O630" i="1" s="1"/>
  <c r="O586" i="1" a="1"/>
  <c r="O586" i="1" s="1"/>
  <c r="O570" i="1" a="1"/>
  <c r="O570" i="1" s="1"/>
  <c r="O554" i="1" a="1"/>
  <c r="O554" i="1" s="1"/>
  <c r="O538" i="1" a="1"/>
  <c r="O538" i="1" s="1"/>
  <c r="O402" i="1" a="1"/>
  <c r="O402" i="1" s="1"/>
  <c r="O621" i="1" a="1"/>
  <c r="O621" i="1" s="1"/>
  <c r="O494" i="1" a="1"/>
  <c r="O494" i="1" s="1"/>
  <c r="O629" i="1" a="1"/>
  <c r="O629" i="1" s="1"/>
  <c r="O519" i="1" a="1"/>
  <c r="O519" i="1" s="1"/>
  <c r="O469" i="1" a="1"/>
  <c r="O469" i="1" s="1"/>
  <c r="O352" i="1" a="1"/>
  <c r="O352" i="1" s="1"/>
  <c r="O615" i="1" a="1"/>
  <c r="O615" i="1" s="1"/>
  <c r="O492" i="1" a="1"/>
  <c r="O492" i="1" s="1"/>
  <c r="O248" i="1" a="1"/>
  <c r="O248" i="1" s="1"/>
  <c r="O391" i="1" a="1"/>
  <c r="O391" i="1" s="1"/>
  <c r="O257" i="1" a="1"/>
  <c r="O257" i="1" s="1"/>
  <c r="O219" i="1" a="1"/>
  <c r="O219" i="1" s="1"/>
  <c r="O279" i="1" a="1"/>
  <c r="O279" i="1" s="1"/>
  <c r="O275" i="1" a="1"/>
  <c r="O275" i="1" s="1"/>
  <c r="O217" i="1" a="1"/>
  <c r="O217" i="1" s="1"/>
  <c r="O246" i="1" a="1"/>
  <c r="O246" i="1" s="1"/>
  <c r="O230" i="1" a="1"/>
  <c r="O230" i="1" s="1"/>
  <c r="O767" i="1" a="1"/>
  <c r="O767" i="1" s="1"/>
  <c r="O762" i="1" a="1"/>
  <c r="O762" i="1" s="1"/>
  <c r="O772" i="1" a="1"/>
  <c r="O772" i="1" s="1"/>
  <c r="O882" i="1" a="1"/>
  <c r="O882" i="1" s="1"/>
  <c r="O929" i="1" a="1"/>
  <c r="O929" i="1" s="1"/>
  <c r="O844" i="1" a="1"/>
  <c r="O844" i="1" s="1"/>
  <c r="O922" i="1" a="1"/>
  <c r="O922" i="1" s="1"/>
  <c r="O1013" i="1" a="1"/>
  <c r="O1013" i="1" s="1"/>
  <c r="O845" i="1" a="1"/>
  <c r="O845" i="1" s="1"/>
  <c r="O927" i="1" a="1"/>
  <c r="O927" i="1" s="1"/>
  <c r="O404" i="1" a="1"/>
  <c r="O404" i="1" s="1"/>
  <c r="O286" i="1" a="1"/>
  <c r="O286" i="1" s="1"/>
  <c r="O502" i="1" a="1"/>
  <c r="O502" i="1" s="1"/>
  <c r="O872" i="1" a="1"/>
  <c r="O872" i="1" s="1"/>
  <c r="O380" i="1" a="1"/>
  <c r="O380" i="1" s="1"/>
  <c r="O25" i="1" a="1"/>
  <c r="O25" i="1" s="1"/>
  <c r="O373" i="1" a="1"/>
  <c r="O373" i="1" s="1"/>
  <c r="O763" i="1" a="1"/>
  <c r="O763" i="1" s="1"/>
  <c r="O366" i="1" a="1"/>
  <c r="O366" i="1" s="1"/>
  <c r="O100" i="1" a="1"/>
  <c r="O100" i="1" s="1"/>
  <c r="O944" i="1" a="1"/>
  <c r="O944" i="1" s="1"/>
  <c r="O333" i="1" a="1"/>
  <c r="O333" i="1" s="1"/>
  <c r="O1005" i="1" a="1"/>
  <c r="O1005" i="1" s="1"/>
  <c r="O302" i="1" a="1"/>
  <c r="O302" i="1" s="1"/>
  <c r="O414" i="1" a="1"/>
  <c r="O414" i="1" s="1"/>
  <c r="O99" i="1" a="1"/>
  <c r="O99" i="1" s="1"/>
  <c r="O617" i="1" a="1"/>
  <c r="O617" i="1" s="1"/>
  <c r="O589" i="1" a="1"/>
  <c r="O589" i="1" s="1"/>
  <c r="O544" i="1" a="1"/>
  <c r="O544" i="1" s="1"/>
  <c r="O616" i="1" a="1"/>
  <c r="O616" i="1" s="1"/>
  <c r="O569" i="1" a="1"/>
  <c r="O569" i="1" s="1"/>
  <c r="O624" i="1" a="1"/>
  <c r="O624" i="1" s="1"/>
  <c r="O555" i="1" a="1"/>
  <c r="O555" i="1" s="1"/>
  <c r="O593" i="1" a="1"/>
  <c r="O593" i="1" s="1"/>
  <c r="O548" i="1" a="1"/>
  <c r="O548" i="1" s="1"/>
  <c r="O572" i="1" a="1"/>
  <c r="O572" i="1" s="1"/>
  <c r="O609" i="1" a="1"/>
  <c r="O609" i="1" s="1"/>
  <c r="O573" i="1" a="1"/>
  <c r="O573" i="1" s="1"/>
  <c r="O553" i="1" a="1"/>
  <c r="O553" i="1" s="1"/>
  <c r="O584" i="1" a="1"/>
  <c r="O584" i="1" s="1"/>
  <c r="O540" i="1" a="1"/>
  <c r="O540" i="1" s="1"/>
  <c r="O634" i="1" a="1"/>
  <c r="O634" i="1" s="1"/>
  <c r="O583" i="1" a="1"/>
  <c r="O583" i="1" s="1"/>
  <c r="O545" i="1" a="1"/>
  <c r="O545" i="1" s="1"/>
  <c r="O606" i="1" a="1"/>
  <c r="O606" i="1" s="1"/>
  <c r="O344" i="1" a="1"/>
  <c r="O344" i="1" s="1"/>
  <c r="O627" i="1" a="1"/>
  <c r="O627" i="1" s="1"/>
  <c r="O517" i="1" a="1"/>
  <c r="O517" i="1" s="1"/>
  <c r="O501" i="1" a="1"/>
  <c r="O501" i="1" s="1"/>
  <c r="O477" i="1" a="1"/>
  <c r="O477" i="1" s="1"/>
  <c r="O528" i="1" a="1"/>
  <c r="O528" i="1" s="1"/>
  <c r="O354" i="1" a="1"/>
  <c r="O354" i="1" s="1"/>
  <c r="O285" i="1" a="1"/>
  <c r="O285" i="1" s="1"/>
  <c r="O638" i="1" a="1"/>
  <c r="O638" i="1" s="1"/>
  <c r="O487" i="1" a="1"/>
  <c r="O487" i="1" s="1"/>
  <c r="O289" i="1" a="1"/>
  <c r="O289" i="1" s="1"/>
  <c r="O464" i="1" a="1"/>
  <c r="O464" i="1" s="1"/>
  <c r="O495" i="1" a="1"/>
  <c r="O495" i="1" s="1"/>
  <c r="O307" i="1" a="1"/>
  <c r="O307" i="1" s="1"/>
  <c r="O291" i="1" a="1"/>
  <c r="O291" i="1" s="1"/>
  <c r="O252" i="1" a="1"/>
  <c r="O252" i="1" s="1"/>
  <c r="O411" i="1" a="1"/>
  <c r="O411" i="1" s="1"/>
  <c r="O379" i="1" a="1"/>
  <c r="O379" i="1" s="1"/>
  <c r="O347" i="1" a="1"/>
  <c r="O347" i="1" s="1"/>
  <c r="O170" i="1" a="1"/>
  <c r="O170" i="1" s="1"/>
  <c r="O245" i="1" a="1"/>
  <c r="O245" i="1" s="1"/>
  <c r="O229" i="1" a="1"/>
  <c r="O229" i="1" s="1"/>
  <c r="O218" i="1" a="1"/>
  <c r="O218" i="1" s="1"/>
  <c r="O222" i="1" a="1"/>
  <c r="O222" i="1" s="1"/>
  <c r="O247" i="1" a="1"/>
  <c r="O247" i="1" s="1"/>
  <c r="O171" i="1" a="1"/>
  <c r="O171" i="1" s="1"/>
  <c r="O243" i="1" a="1"/>
  <c r="O243" i="1" s="1"/>
  <c r="O225" i="1" a="1"/>
  <c r="O225" i="1" s="1"/>
  <c r="O775" i="1" a="1"/>
  <c r="O775" i="1" s="1"/>
  <c r="O815" i="1" a="1"/>
  <c r="O815" i="1" s="1"/>
  <c r="O878" i="1" a="1"/>
  <c r="O878" i="1" s="1"/>
  <c r="O774" i="1" a="1"/>
  <c r="O774" i="1" s="1"/>
  <c r="O802" i="1" a="1"/>
  <c r="O802" i="1" s="1"/>
  <c r="O54" i="1" a="1"/>
  <c r="O54" i="1" s="1"/>
  <c r="O777" i="1" a="1"/>
  <c r="O777" i="1" s="1"/>
  <c r="O908" i="1" a="1"/>
  <c r="O908" i="1" s="1"/>
  <c r="O808" i="1" a="1"/>
  <c r="O808" i="1" s="1"/>
  <c r="O810" i="1" a="1"/>
  <c r="O810" i="1" s="1"/>
  <c r="O858" i="1" a="1"/>
  <c r="O858" i="1" s="1"/>
  <c r="O894" i="1" a="1"/>
  <c r="O894" i="1" s="1"/>
  <c r="O397" i="1" a="1"/>
  <c r="O397" i="1" s="1"/>
  <c r="O811" i="1" a="1"/>
  <c r="O811" i="1" s="1"/>
  <c r="O316" i="1" a="1"/>
  <c r="O316" i="1" s="1"/>
  <c r="O998" i="1" a="1"/>
  <c r="O998" i="1" s="1"/>
  <c r="O364" i="1" a="1"/>
  <c r="O364" i="1" s="1"/>
  <c r="O769" i="1" a="1"/>
  <c r="O769" i="1" s="1"/>
  <c r="O357" i="1" a="1"/>
  <c r="O357" i="1" s="1"/>
  <c r="O803" i="1" a="1"/>
  <c r="O803" i="1" s="1"/>
  <c r="O350" i="1" a="1"/>
  <c r="O350" i="1" s="1"/>
  <c r="O19" i="1" a="1"/>
  <c r="O19" i="1" s="1"/>
  <c r="O486" i="1" a="1"/>
  <c r="O486" i="1" s="1"/>
  <c r="O308" i="1" a="1"/>
  <c r="O308" i="1" s="1"/>
  <c r="O478" i="1" a="1"/>
  <c r="O478" i="1" s="1"/>
  <c r="O61" i="1" a="1"/>
  <c r="O61" i="1" s="1"/>
  <c r="O381" i="1" a="1"/>
  <c r="O381" i="1" s="1"/>
  <c r="O18" i="1" a="1"/>
  <c r="O18" i="1" s="1"/>
  <c r="O458" i="1" a="1"/>
  <c r="O458" i="1" s="1"/>
  <c r="O360" i="1" a="1"/>
  <c r="O360" i="1" s="1"/>
  <c r="O537" i="1" a="1"/>
  <c r="O537" i="1" s="1"/>
  <c r="O498" i="1" a="1"/>
  <c r="O498" i="1" s="1"/>
  <c r="O346" i="1" a="1"/>
  <c r="O346" i="1" s="1"/>
  <c r="O297" i="1" a="1"/>
  <c r="O297" i="1" s="1"/>
  <c r="O598" i="1" a="1"/>
  <c r="O598" i="1" s="1"/>
  <c r="O582" i="1" a="1"/>
  <c r="O582" i="1" s="1"/>
  <c r="O566" i="1" a="1"/>
  <c r="O566" i="1" s="1"/>
  <c r="O550" i="1" a="1"/>
  <c r="O550" i="1" s="1"/>
  <c r="O534" i="1" a="1"/>
  <c r="O534" i="1" s="1"/>
  <c r="O309" i="1" a="1"/>
  <c r="O309" i="1" s="1"/>
  <c r="O605" i="1" a="1"/>
  <c r="O605" i="1" s="1"/>
  <c r="O408" i="1" a="1"/>
  <c r="O408" i="1" s="1"/>
  <c r="O293" i="1" a="1"/>
  <c r="O293" i="1" s="1"/>
  <c r="O613" i="1" a="1"/>
  <c r="O613" i="1" s="1"/>
  <c r="O512" i="1" a="1"/>
  <c r="O512" i="1" s="1"/>
  <c r="O328" i="1" a="1"/>
  <c r="O328" i="1" s="1"/>
  <c r="O524" i="1" a="1"/>
  <c r="O524" i="1" s="1"/>
  <c r="O607" i="1" a="1"/>
  <c r="O607" i="1" s="1"/>
  <c r="O476" i="1" a="1"/>
  <c r="O476" i="1" s="1"/>
  <c r="O497" i="1" a="1"/>
  <c r="O497" i="1" s="1"/>
  <c r="O277" i="1" a="1"/>
  <c r="O277" i="1" s="1"/>
  <c r="O228" i="1" a="1"/>
  <c r="O228" i="1" s="1"/>
  <c r="O489" i="1" a="1"/>
  <c r="O489" i="1" s="1"/>
  <c r="O242" i="1" a="1"/>
  <c r="O242" i="1" s="1"/>
  <c r="O172" i="1" a="1"/>
  <c r="O172" i="1" s="1"/>
  <c r="O216" i="1" a="1"/>
  <c r="O216" i="1" s="1"/>
  <c r="O276" i="1" a="1"/>
  <c r="O276" i="1" s="1"/>
  <c r="O226" i="1" a="1"/>
  <c r="O226" i="1" s="1"/>
  <c r="O98" i="1" a="1"/>
  <c r="O98" i="1" s="1"/>
  <c r="O834" i="1" a="1"/>
  <c r="O834" i="1" s="1"/>
  <c r="O764" i="1" a="1"/>
  <c r="O764" i="1" s="1"/>
  <c r="O995" i="1" a="1"/>
  <c r="O995" i="1" s="1"/>
  <c r="O804" i="1" a="1"/>
  <c r="O804" i="1" s="1"/>
  <c r="O849" i="1" a="1"/>
  <c r="O849" i="1" s="1"/>
  <c r="O895" i="1" a="1"/>
  <c r="O895" i="1" s="1"/>
  <c r="O390" i="1" a="1"/>
  <c r="O390" i="1" s="1"/>
  <c r="O856" i="1" a="1"/>
  <c r="O856" i="1" s="1"/>
  <c r="O300" i="1" a="1"/>
  <c r="O300" i="1" s="1"/>
  <c r="O1020" i="1" a="1"/>
  <c r="O1020" i="1" s="1"/>
  <c r="O348" i="1" a="1"/>
  <c r="O348" i="1" s="1"/>
  <c r="O793" i="1" a="1"/>
  <c r="O793" i="1" s="1"/>
  <c r="O341" i="1" a="1"/>
  <c r="O341" i="1" s="1"/>
  <c r="O839" i="1" a="1"/>
  <c r="O839" i="1" s="1"/>
  <c r="O326" i="1" a="1"/>
  <c r="O326" i="1" s="1"/>
  <c r="O770" i="1" a="1"/>
  <c r="O770" i="1" s="1"/>
  <c r="O482" i="1" a="1"/>
  <c r="O482" i="1" s="1"/>
  <c r="O292" i="1" a="1"/>
  <c r="O292" i="1" s="1"/>
  <c r="O462" i="1" a="1"/>
  <c r="O462" i="1" s="1"/>
  <c r="O57" i="1" a="1"/>
  <c r="O57" i="1" s="1"/>
  <c r="O365" i="1" a="1"/>
  <c r="O365" i="1" s="1"/>
  <c r="O782" i="1" a="1"/>
  <c r="O782" i="1" s="1"/>
  <c r="O612" i="1" a="1"/>
  <c r="O612" i="1" s="1"/>
  <c r="O576" i="1" a="1"/>
  <c r="O576" i="1" s="1"/>
  <c r="O600" i="1" a="1"/>
  <c r="O600" i="1" s="1"/>
  <c r="O556" i="1" a="1"/>
  <c r="O556" i="1" s="1"/>
  <c r="O585" i="1" a="1"/>
  <c r="O585" i="1" s="1"/>
  <c r="O587" i="1" a="1"/>
  <c r="O587" i="1" s="1"/>
  <c r="O549" i="1" a="1"/>
  <c r="O549" i="1" s="1"/>
  <c r="O580" i="1" a="1"/>
  <c r="O580" i="1" s="1"/>
  <c r="O636" i="1" a="1"/>
  <c r="O636" i="1" s="1"/>
  <c r="O604" i="1" a="1"/>
  <c r="O604" i="1" s="1"/>
  <c r="O560" i="1" a="1"/>
  <c r="O560" i="1" s="1"/>
  <c r="O571" i="1" a="1"/>
  <c r="O571" i="1" s="1"/>
  <c r="O591" i="1" a="1"/>
  <c r="O591" i="1" s="1"/>
  <c r="O618" i="1" a="1"/>
  <c r="O618" i="1" s="1"/>
  <c r="O577" i="1" a="1"/>
  <c r="O577" i="1" s="1"/>
  <c r="O539" i="1" a="1"/>
  <c r="O539" i="1" s="1"/>
  <c r="O223" i="1" a="1"/>
  <c r="O223" i="1" s="1"/>
  <c r="O619" i="1" a="1"/>
  <c r="O619" i="1" s="1"/>
  <c r="O499" i="1" a="1"/>
  <c r="O499" i="1" s="1"/>
  <c r="O490" i="1" a="1"/>
  <c r="O490" i="1" s="1"/>
  <c r="O234" i="1" a="1"/>
  <c r="O234" i="1" s="1"/>
  <c r="O493" i="1" a="1"/>
  <c r="O493" i="1" s="1"/>
  <c r="O472" i="1" a="1"/>
  <c r="O472" i="1" s="1"/>
  <c r="O410" i="1" a="1"/>
  <c r="O410" i="1" s="1"/>
  <c r="O525" i="1" a="1"/>
  <c r="O525" i="1" s="1"/>
  <c r="O400" i="1" a="1"/>
  <c r="O400" i="1" s="1"/>
  <c r="O338" i="1" a="1"/>
  <c r="O338" i="1" s="1"/>
  <c r="O271" i="1" a="1"/>
  <c r="O271" i="1" s="1"/>
  <c r="O507" i="1" a="1"/>
  <c r="O507" i="1" s="1"/>
  <c r="O475" i="1" a="1"/>
  <c r="O475" i="1" s="1"/>
  <c r="O270" i="1" a="1"/>
  <c r="O270" i="1" s="1"/>
  <c r="O303" i="1" a="1"/>
  <c r="O303" i="1" s="1"/>
  <c r="O287" i="1" a="1"/>
  <c r="O287" i="1" s="1"/>
  <c r="O403" i="1" a="1"/>
  <c r="O403" i="1" s="1"/>
  <c r="O371" i="1" a="1"/>
  <c r="O371" i="1" s="1"/>
  <c r="O339" i="1" a="1"/>
  <c r="O339" i="1" s="1"/>
  <c r="O263" i="1" a="1"/>
  <c r="O263" i="1" s="1"/>
  <c r="O262" i="1" a="1"/>
  <c r="O262" i="1" s="1"/>
  <c r="O241" i="1" a="1"/>
  <c r="O241" i="1" s="1"/>
  <c r="O214" i="1" a="1"/>
  <c r="O214" i="1" s="1"/>
  <c r="O102" i="1" a="1"/>
  <c r="O102" i="1" s="1"/>
  <c r="O105" i="1" a="1"/>
  <c r="O105" i="1" s="1"/>
  <c r="O60" i="1" a="1"/>
  <c r="O60" i="1" s="1"/>
  <c r="O761" i="1" a="1"/>
  <c r="O761" i="1" s="1"/>
  <c r="O779" i="1" a="1"/>
  <c r="O779" i="1" s="1"/>
  <c r="O786" i="1" a="1"/>
  <c r="O786" i="1" s="1"/>
  <c r="O846" i="1" a="1"/>
  <c r="O846" i="1" s="1"/>
  <c r="O791" i="1" a="1"/>
  <c r="O791" i="1" s="1"/>
  <c r="O913" i="1" a="1"/>
  <c r="O913" i="1" s="1"/>
  <c r="O7" i="1" a="1"/>
  <c r="O7" i="1" s="1"/>
  <c r="O818" i="1" a="1"/>
  <c r="O818" i="1" s="1"/>
  <c r="O876" i="1" a="1"/>
  <c r="O876" i="1" s="1"/>
  <c r="O899" i="1" a="1"/>
  <c r="O899" i="1" s="1"/>
  <c r="O924" i="1" a="1"/>
  <c r="O924" i="1" s="1"/>
  <c r="O1002" i="1" a="1"/>
  <c r="O1002" i="1" s="1"/>
  <c r="O896" i="1" a="1"/>
  <c r="O896" i="1" s="1"/>
  <c r="O781" i="1" a="1"/>
  <c r="O781" i="1" s="1"/>
  <c r="O794" i="1" a="1"/>
  <c r="O794" i="1" s="1"/>
  <c r="O778" i="1" a="1"/>
  <c r="O778" i="1" s="1"/>
  <c r="O880" i="1" a="1"/>
  <c r="O880" i="1" s="1"/>
  <c r="O806" i="1" a="1"/>
  <c r="O806" i="1" s="1"/>
  <c r="O863" i="1" a="1"/>
  <c r="O863" i="1" s="1"/>
  <c r="O898" i="1" a="1"/>
  <c r="O898" i="1" s="1"/>
  <c r="O969" i="1" a="1"/>
  <c r="O969" i="1" s="1"/>
  <c r="O1014" i="1" a="1"/>
  <c r="O1014" i="1" s="1"/>
  <c r="O905" i="1" a="1"/>
  <c r="O905" i="1" s="1"/>
  <c r="O966" i="1" a="1"/>
  <c r="O966" i="1" s="1"/>
  <c r="O970" i="1" a="1"/>
  <c r="O970" i="1" s="1"/>
  <c r="O887" i="1" a="1"/>
  <c r="O887" i="1" s="1"/>
  <c r="O374" i="1" a="1"/>
  <c r="O374" i="1" s="1"/>
  <c r="O862" i="1" a="1"/>
  <c r="O862" i="1" s="1"/>
  <c r="O290" i="1" a="1"/>
  <c r="O290" i="1" s="1"/>
  <c r="O526" i="1" a="1"/>
  <c r="O526" i="1" s="1"/>
  <c r="O334" i="1" a="1"/>
  <c r="O334" i="1" s="1"/>
  <c r="O807" i="1" a="1"/>
  <c r="O807" i="1" s="1"/>
  <c r="O304" i="1" a="1"/>
  <c r="O304" i="1" s="1"/>
  <c r="O848" i="1" a="1"/>
  <c r="O848" i="1" s="1"/>
  <c r="O314" i="1" a="1"/>
  <c r="O314" i="1" s="1"/>
  <c r="O819" i="1" a="1"/>
  <c r="O819" i="1" s="1"/>
  <c r="O470" i="1" a="1"/>
  <c r="O470" i="1" s="1"/>
  <c r="O278" i="1" a="1"/>
  <c r="O278" i="1" s="1"/>
  <c r="O388" i="1" a="1"/>
  <c r="O388" i="1" s="1"/>
  <c r="O795" i="1" a="1"/>
  <c r="O795" i="1" s="1"/>
  <c r="O349" i="1" a="1"/>
  <c r="O349" i="1" s="1"/>
  <c r="O900" i="1" a="1"/>
  <c r="O900" i="1" s="1"/>
  <c r="O392" i="1" a="1"/>
  <c r="O392" i="1" s="1"/>
  <c r="O622" i="1" a="1"/>
  <c r="O622" i="1" s="1"/>
  <c r="O330" i="1" a="1"/>
  <c r="O330" i="1" s="1"/>
  <c r="O533" i="1" a="1"/>
  <c r="O533" i="1" s="1"/>
  <c r="O336" i="1" a="1"/>
  <c r="O336" i="1" s="1"/>
  <c r="O594" i="1" a="1"/>
  <c r="O594" i="1" s="1"/>
  <c r="O578" i="1" a="1"/>
  <c r="O578" i="1" s="1"/>
  <c r="O562" i="1" a="1"/>
  <c r="O562" i="1" s="1"/>
  <c r="O546" i="1" a="1"/>
  <c r="O546" i="1" s="1"/>
  <c r="O516" i="1" a="1"/>
  <c r="O516" i="1" s="1"/>
  <c r="O394" i="1" a="1"/>
  <c r="O394" i="1" s="1"/>
  <c r="O521" i="1" a="1"/>
  <c r="O521" i="1" s="1"/>
  <c r="O532" i="1" a="1"/>
  <c r="O532" i="1" s="1"/>
  <c r="O505" i="1" a="1"/>
  <c r="O505" i="1" s="1"/>
  <c r="O384" i="1" a="1"/>
  <c r="O384" i="1" s="1"/>
  <c r="O317" i="1" a="1"/>
  <c r="O317" i="1" s="1"/>
  <c r="O631" i="1" a="1"/>
  <c r="O631" i="1" s="1"/>
  <c r="O599" i="1" a="1"/>
  <c r="O599" i="1" s="1"/>
  <c r="O460" i="1" a="1"/>
  <c r="O460" i="1" s="1"/>
  <c r="O273" i="1" a="1"/>
  <c r="O273" i="1" s="1"/>
  <c r="O215" i="1" a="1"/>
  <c r="O215" i="1" s="1"/>
  <c r="O473" i="1" a="1"/>
  <c r="O473" i="1" s="1"/>
  <c r="O272" i="1" a="1"/>
  <c r="O272" i="1" s="1"/>
  <c r="O91" i="1" a="1"/>
  <c r="O91" i="1" s="1"/>
  <c r="O254" i="1" a="1"/>
  <c r="O254" i="1" s="1"/>
  <c r="O59" i="1" a="1"/>
  <c r="O59" i="1" s="1"/>
  <c r="O796" i="1" a="1"/>
  <c r="O796" i="1" s="1"/>
  <c r="O759" i="1" a="1"/>
  <c r="O759" i="1" s="1"/>
  <c r="O861" i="1" a="1"/>
  <c r="O861" i="1" s="1"/>
  <c r="O907" i="1" a="1"/>
  <c r="O907" i="1" s="1"/>
  <c r="O812" i="1" a="1"/>
  <c r="O812" i="1" s="1"/>
  <c r="O857" i="1" a="1"/>
  <c r="O857" i="1" s="1"/>
  <c r="O809" i="1" a="1"/>
  <c r="O809" i="1" s="1"/>
  <c r="O897" i="1" a="1"/>
  <c r="O897" i="1" s="1"/>
  <c r="O813" i="1" a="1"/>
  <c r="O813" i="1" s="1"/>
  <c r="O902" i="1" a="1"/>
  <c r="O902" i="1" s="1"/>
  <c r="O850" i="1" a="1"/>
  <c r="O850" i="1" s="1"/>
  <c r="O978" i="1" a="1"/>
  <c r="O978" i="1" s="1"/>
  <c r="O1008" i="1" a="1"/>
  <c r="O1008" i="1" s="1"/>
  <c r="O358" i="1" a="1"/>
  <c r="O358" i="1" s="1"/>
  <c r="O928" i="1" a="1"/>
  <c r="O928" i="1" s="1"/>
  <c r="O256" i="1" a="1"/>
  <c r="O256" i="1" s="1"/>
  <c r="O518" i="1" a="1"/>
  <c r="O518" i="1" s="1"/>
  <c r="O324" i="1" a="1"/>
  <c r="O324" i="1" s="1"/>
  <c r="O860" i="1" a="1"/>
  <c r="O860" i="1" s="1"/>
  <c r="O284" i="1" a="1"/>
  <c r="O284" i="1" s="1"/>
  <c r="O920" i="1" a="1"/>
  <c r="O920" i="1" s="1"/>
  <c r="O298" i="1" a="1"/>
  <c r="O298" i="1" s="1"/>
  <c r="O835" i="1" a="1"/>
  <c r="O835" i="1" s="1"/>
  <c r="O466" i="1" a="1"/>
  <c r="O466" i="1" s="1"/>
  <c r="O95" i="1" a="1"/>
  <c r="O95" i="1" s="1"/>
  <c r="O372" i="1" a="1"/>
  <c r="O372" i="1" s="1"/>
  <c r="O831" i="1" a="1"/>
  <c r="O831" i="1" s="1"/>
  <c r="O325" i="1" a="1"/>
  <c r="O325" i="1" s="1"/>
  <c r="O904" i="1" a="1"/>
  <c r="O904" i="1" s="1"/>
  <c r="O633" i="1" a="1"/>
  <c r="O633" i="1" s="1"/>
  <c r="O601" i="1" a="1"/>
  <c r="O601" i="1" s="1"/>
  <c r="O563" i="1" a="1"/>
  <c r="O563" i="1" s="1"/>
  <c r="O588" i="1" a="1"/>
  <c r="O588" i="1" s="1"/>
  <c r="O543" i="1" a="1"/>
  <c r="O543" i="1" s="1"/>
  <c r="O535" i="1" a="1"/>
  <c r="O535" i="1" s="1"/>
  <c r="O581" i="1" a="1"/>
  <c r="O581" i="1" s="1"/>
  <c r="O626" i="1" a="1"/>
  <c r="O626" i="1" s="1"/>
  <c r="O567" i="1" a="1"/>
  <c r="O567" i="1" s="1"/>
  <c r="O625" i="1" a="1"/>
  <c r="O625" i="1" s="1"/>
  <c r="O592" i="1" a="1"/>
  <c r="O592" i="1" s="1"/>
  <c r="O547" i="1" a="1"/>
  <c r="O547" i="1" s="1"/>
  <c r="O565" i="1" a="1"/>
  <c r="O565" i="1" s="1"/>
  <c r="O559" i="1" a="1"/>
  <c r="O559" i="1" s="1"/>
  <c r="O602" i="1" a="1"/>
  <c r="O602" i="1" s="1"/>
  <c r="O564" i="1" a="1"/>
  <c r="O564" i="1" s="1"/>
  <c r="O174" i="1" a="1"/>
  <c r="O174" i="1" s="1"/>
  <c r="O611" i="1" a="1"/>
  <c r="O611" i="1" s="1"/>
  <c r="O474" i="1" a="1"/>
  <c r="O474" i="1" s="1"/>
  <c r="O515" i="1" a="1"/>
  <c r="O515" i="1" s="1"/>
  <c r="O488" i="1" a="1"/>
  <c r="O488" i="1" s="1"/>
  <c r="O465" i="1" a="1"/>
  <c r="O465" i="1" s="1"/>
  <c r="O321" i="1" a="1"/>
  <c r="O321" i="1" s="1"/>
  <c r="O511" i="1" a="1"/>
  <c r="O511" i="1" s="1"/>
  <c r="O386" i="1" a="1"/>
  <c r="O386" i="1" s="1"/>
  <c r="O320" i="1" a="1"/>
  <c r="O320" i="1" s="1"/>
  <c r="O500" i="1" a="1"/>
  <c r="O500" i="1" s="1"/>
  <c r="O471" i="1" a="1"/>
  <c r="O471" i="1" s="1"/>
  <c r="O267" i="1" a="1"/>
  <c r="O267" i="1" s="1"/>
  <c r="O415" i="1" a="1"/>
  <c r="O415" i="1" s="1"/>
  <c r="O315" i="1" a="1"/>
  <c r="O315" i="1" s="1"/>
  <c r="O299" i="1" a="1"/>
  <c r="O299" i="1" s="1"/>
  <c r="O283" i="1" a="1"/>
  <c r="O283" i="1" s="1"/>
  <c r="O232" i="1" a="1"/>
  <c r="O232" i="1" s="1"/>
  <c r="O395" i="1" a="1"/>
  <c r="O395" i="1" s="1"/>
  <c r="O363" i="1" a="1"/>
  <c r="O363" i="1" s="1"/>
  <c r="O331" i="1" a="1"/>
  <c r="O331" i="1" s="1"/>
  <c r="O255" i="1" a="1"/>
  <c r="O255" i="1" s="1"/>
  <c r="O253" i="1" a="1"/>
  <c r="O253" i="1" s="1"/>
  <c r="O173" i="1" a="1"/>
  <c r="O173" i="1" s="1"/>
  <c r="O251" i="1" a="1"/>
  <c r="O251" i="1" s="1"/>
  <c r="O202" i="1" a="1"/>
  <c r="O202" i="1" s="1"/>
  <c r="O56" i="1" a="1"/>
  <c r="O56" i="1" s="1"/>
  <c r="O788" i="1" a="1"/>
  <c r="O788" i="1" s="1"/>
  <c r="O783" i="1" a="1"/>
  <c r="O783" i="1" s="1"/>
  <c r="O840" i="1" a="1"/>
  <c r="O840" i="1" s="1"/>
  <c r="O1021" i="1" a="1"/>
  <c r="O1021" i="1" s="1"/>
  <c r="O879" i="1" a="1"/>
  <c r="O879" i="1" s="1"/>
  <c r="O847" i="1" a="1"/>
  <c r="O847" i="1" s="1"/>
  <c r="O798" i="1" a="1"/>
  <c r="O798" i="1" s="1"/>
  <c r="O766" i="1" a="1"/>
  <c r="O766" i="1" s="1"/>
  <c r="O890" i="1" a="1"/>
  <c r="O890" i="1" s="1"/>
  <c r="O832" i="1" a="1"/>
  <c r="O832" i="1" s="1"/>
  <c r="O881" i="1" a="1"/>
  <c r="O881" i="1" s="1"/>
  <c r="O903" i="1" a="1"/>
  <c r="O903" i="1" s="1"/>
  <c r="O909" i="1" a="1"/>
  <c r="O909" i="1" s="1"/>
  <c r="O342" i="1" a="1"/>
  <c r="O342" i="1" s="1"/>
  <c r="O530" i="1" a="1"/>
  <c r="O530" i="1" s="1"/>
  <c r="O17" i="1" a="1"/>
  <c r="O17" i="1" s="1"/>
  <c r="O514" i="1" a="1"/>
  <c r="O514" i="1" s="1"/>
  <c r="O310" i="1" a="1"/>
  <c r="O310" i="1" s="1"/>
  <c r="O522" i="1" a="1"/>
  <c r="O522" i="1" s="1"/>
  <c r="O264" i="1" a="1"/>
  <c r="O264" i="1" s="1"/>
  <c r="O996" i="1" a="1"/>
  <c r="O996" i="1" s="1"/>
  <c r="O288" i="1" a="1"/>
  <c r="O288" i="1" s="1"/>
  <c r="O855" i="1" a="1"/>
  <c r="O855" i="1" s="1"/>
  <c r="O412" i="1" a="1"/>
  <c r="O412" i="1" s="1"/>
  <c r="O758" i="1" a="1"/>
  <c r="O758" i="1" s="1"/>
  <c r="O356" i="1" a="1"/>
  <c r="O356" i="1" s="1"/>
  <c r="O852" i="1" a="1"/>
  <c r="O852" i="1" s="1"/>
  <c r="O312" i="1" a="1"/>
  <c r="O312" i="1" s="1"/>
  <c r="O479" i="1" a="1"/>
  <c r="O479" i="1" s="1"/>
  <c r="O337" i="1" a="1"/>
  <c r="O337" i="1" s="1"/>
  <c r="O520" i="1" a="1"/>
  <c r="O520" i="1" s="1"/>
  <c r="O378" i="1" a="1"/>
  <c r="O378" i="1" s="1"/>
  <c r="O322" i="1" a="1"/>
  <c r="O322" i="1" s="1"/>
  <c r="O590" i="1" a="1"/>
  <c r="O590" i="1" s="1"/>
  <c r="O574" i="1" a="1"/>
  <c r="O574" i="1" s="1"/>
  <c r="O558" i="1" a="1"/>
  <c r="O558" i="1" s="1"/>
  <c r="O542" i="1" a="1"/>
  <c r="O542" i="1" s="1"/>
  <c r="O637" i="1" a="1"/>
  <c r="O637" i="1" s="1"/>
  <c r="O509" i="1" a="1"/>
  <c r="O509" i="1" s="1"/>
  <c r="O329" i="1" a="1"/>
  <c r="O329" i="1" s="1"/>
  <c r="O179" i="1" a="1"/>
  <c r="O179" i="1" s="1"/>
  <c r="O529" i="1" a="1"/>
  <c r="O529" i="1" s="1"/>
  <c r="O485" i="1" a="1"/>
  <c r="O485" i="1" s="1"/>
  <c r="O368" i="1" a="1"/>
  <c r="O368" i="1" s="1"/>
  <c r="O301" i="1" a="1"/>
  <c r="O301" i="1" s="1"/>
  <c r="O623" i="1" a="1"/>
  <c r="O623" i="1" s="1"/>
  <c r="O407" i="1" a="1"/>
  <c r="O407" i="1" s="1"/>
  <c r="O266" i="1" a="1"/>
  <c r="O266" i="1" s="1"/>
  <c r="O269" i="1" a="1"/>
  <c r="O269" i="1" s="1"/>
  <c r="O250" i="1" a="1"/>
  <c r="O250" i="1" s="1"/>
  <c r="O259" i="1" a="1"/>
  <c r="O259" i="1" s="1"/>
  <c r="O55" i="1" a="1"/>
  <c r="O55" i="1" s="1"/>
  <c r="O84" i="1" a="1"/>
  <c r="O84" i="1" s="1"/>
  <c r="O118" i="1" a="1"/>
  <c r="O118" i="1" s="1"/>
  <c r="O801" i="1" a="1"/>
  <c r="O801" i="1" s="1"/>
  <c r="O771" i="1" a="1"/>
  <c r="O771" i="1" s="1"/>
  <c r="O877" i="1" a="1"/>
  <c r="O877" i="1" s="1"/>
  <c r="O925" i="1" a="1"/>
  <c r="O925" i="1" s="1"/>
  <c r="O837" i="1" a="1"/>
  <c r="O837" i="1" s="1"/>
  <c r="O816" i="1" a="1"/>
  <c r="O816" i="1" s="1"/>
  <c r="O910" i="1" a="1"/>
  <c r="O910" i="1" s="1"/>
  <c r="O820" i="1" a="1"/>
  <c r="O820" i="1" s="1"/>
  <c r="O915" i="1" a="1"/>
  <c r="O915" i="1" s="1"/>
  <c r="O973" i="1" a="1"/>
  <c r="O973" i="1" s="1"/>
  <c r="O853" i="1" a="1"/>
  <c r="O853" i="1" s="1"/>
  <c r="O914" i="1" a="1"/>
  <c r="O914" i="1" s="1"/>
  <c r="O977" i="1" a="1"/>
  <c r="O977" i="1" s="1"/>
  <c r="O841" i="1" a="1"/>
  <c r="O841" i="1" s="1"/>
  <c r="O891" i="1" a="1"/>
  <c r="O891" i="1" s="1"/>
  <c r="O817" i="1" a="1"/>
  <c r="O817" i="1" s="1"/>
  <c r="O871" i="1" a="1"/>
  <c r="O871" i="1" s="1"/>
  <c r="O911" i="1" a="1"/>
  <c r="O911" i="1" s="1"/>
  <c r="O1007" i="1" a="1"/>
  <c r="O1007" i="1" s="1"/>
  <c r="O974" i="1" a="1"/>
  <c r="O974" i="1" s="1"/>
  <c r="O889" i="1" a="1"/>
  <c r="O889" i="1" s="1"/>
  <c r="O976" i="1" a="1"/>
  <c r="O976" i="1" s="1"/>
  <c r="O968" i="1" a="1"/>
  <c r="O968" i="1" s="1"/>
  <c r="O773" i="1" a="1"/>
  <c r="O773" i="1" s="1"/>
  <c r="O805" i="1" a="1"/>
  <c r="O805" i="1" s="1"/>
  <c r="O873" i="1" a="1"/>
  <c r="O873" i="1" s="1"/>
  <c r="O1016" i="1" a="1"/>
  <c r="O1016" i="1" s="1"/>
  <c r="O870" i="1" a="1"/>
  <c r="O870" i="1" s="1"/>
  <c r="O935" i="1" a="1"/>
  <c r="O935" i="1" s="1"/>
  <c r="O821" i="1" a="1"/>
  <c r="O821" i="1" s="1"/>
  <c r="O868" i="1" a="1"/>
  <c r="O868" i="1" s="1"/>
  <c r="O923" i="1" a="1"/>
  <c r="O923" i="1" s="1"/>
  <c r="O906" i="1" a="1"/>
  <c r="O906" i="1" s="1"/>
  <c r="O1000" i="1" a="1"/>
  <c r="O1000" i="1" s="1"/>
  <c r="O972" i="1" a="1"/>
  <c r="O972" i="1" s="1"/>
  <c r="O1006" i="1" a="1"/>
  <c r="O1006" i="1" s="1"/>
  <c r="O1018" i="1" a="1"/>
  <c r="O1018" i="1" s="1"/>
  <c r="O1010" i="1" a="1"/>
  <c r="O1010" i="1" s="1"/>
  <c r="O885" i="1" a="1"/>
  <c r="O885" i="1" s="1"/>
  <c r="O875" i="1" a="1"/>
  <c r="O875" i="1" s="1"/>
  <c r="O1003" i="1" a="1"/>
  <c r="O1003" i="1" s="1"/>
  <c r="O866" i="1" a="1"/>
  <c r="O866" i="1" s="1"/>
  <c r="O979" i="1" a="1"/>
  <c r="O979" i="1" s="1"/>
  <c r="O917" i="1" a="1"/>
  <c r="O917" i="1" s="1"/>
  <c r="O883" i="1" a="1"/>
  <c r="O883" i="1" s="1"/>
  <c r="O901" i="1" a="1"/>
  <c r="O901" i="1" s="1"/>
  <c r="O967" i="1" a="1"/>
  <c r="O967" i="1" s="1"/>
  <c r="O919" i="1" a="1"/>
  <c r="O919" i="1" s="1"/>
  <c r="O892" i="1" a="1"/>
  <c r="O892" i="1" s="1"/>
  <c r="O780" i="1" a="1"/>
  <c r="O780" i="1" s="1"/>
  <c r="O893" i="1" a="1"/>
  <c r="O893" i="1" s="1"/>
  <c r="O999" i="1" a="1"/>
  <c r="O999" i="1" s="1"/>
  <c r="O1004" i="1" a="1"/>
  <c r="O1004" i="1" s="1"/>
  <c r="O874" i="1" a="1"/>
  <c r="O874" i="1" s="1"/>
  <c r="O1009" i="1" a="1"/>
  <c r="O1009" i="1" s="1"/>
  <c r="O836" i="1" a="1"/>
  <c r="O836" i="1" s="1"/>
  <c r="O854" i="1" a="1"/>
  <c r="O854" i="1" s="1"/>
  <c r="O961" i="1" a="1"/>
  <c r="O961" i="1" s="1"/>
  <c r="O799" i="1" a="1"/>
  <c r="O799" i="1" s="1"/>
  <c r="O838" i="1" a="1"/>
  <c r="O838" i="1" s="1"/>
  <c r="O962" i="1" a="1"/>
  <c r="O962" i="1" s="1"/>
  <c r="O975" i="1" a="1"/>
  <c r="O975" i="1" s="1"/>
  <c r="O921" i="1" a="1"/>
  <c r="O921" i="1" s="1"/>
  <c r="O971" i="1" a="1"/>
  <c r="O971" i="1" s="1"/>
  <c r="O994" i="1" a="1"/>
  <c r="O994" i="1" s="1"/>
  <c r="O797" i="1" a="1"/>
  <c r="O797" i="1" s="1"/>
  <c r="O963" i="1" a="1"/>
  <c r="O963" i="1" s="1"/>
  <c r="O997" i="1" a="1"/>
  <c r="O997" i="1" s="1"/>
  <c r="O1001" i="1" a="1"/>
  <c r="O1001" i="1" s="1"/>
  <c r="Q1" i="3"/>
  <c r="P1" i="3"/>
  <c r="O1" i="3"/>
  <c r="N1" i="3"/>
  <c r="M1" i="3"/>
  <c r="L1" i="3"/>
  <c r="K1" i="3"/>
  <c r="J1" i="3"/>
  <c r="I1" i="3"/>
  <c r="H1" i="3"/>
  <c r="F12" i="3" l="1"/>
  <c r="F4" i="3"/>
  <c r="F5" i="3"/>
  <c r="F6" i="3"/>
  <c r="F7" i="3"/>
  <c r="F8" i="3"/>
  <c r="F9" i="3"/>
  <c r="F10" i="3"/>
  <c r="F11" i="3"/>
  <c r="F3" i="3"/>
  <c r="D9" i="2"/>
  <c r="D8" i="2"/>
  <c r="D7" i="2"/>
  <c r="D6" i="2"/>
  <c r="D5" i="2"/>
  <c r="D4" i="2"/>
  <c r="D3" i="2"/>
  <c r="D2" i="2"/>
  <c r="C9" i="2"/>
  <c r="C8" i="2"/>
  <c r="C7" i="2"/>
  <c r="C6" i="2"/>
  <c r="C5" i="2"/>
  <c r="C4" i="2"/>
  <c r="C3" i="2"/>
  <c r="C2" i="2"/>
  <c r="B4" i="3" l="1" a="1"/>
  <c r="B4" i="3" s="1"/>
  <c r="D4" i="3" s="1" a="1"/>
  <c r="D4" i="3" s="1"/>
  <c r="B9" i="3" a="1"/>
  <c r="B9" i="3" s="1"/>
  <c r="C9" i="3" s="1" a="1"/>
  <c r="C9" i="3" s="1"/>
  <c r="B11" i="3" a="1"/>
  <c r="B11" i="3" s="1"/>
  <c r="A11" i="3" s="1" a="1"/>
  <c r="A11" i="3" s="1"/>
  <c r="B10" i="3" a="1"/>
  <c r="B10" i="3" s="1"/>
  <c r="C10" i="3" s="1" a="1"/>
  <c r="C10" i="3" s="1"/>
  <c r="B7" i="3" a="1"/>
  <c r="B7" i="3" s="1"/>
  <c r="A7" i="3" s="1" a="1"/>
  <c r="A7" i="3" s="1"/>
  <c r="B6" i="3" a="1"/>
  <c r="B6" i="3" s="1"/>
  <c r="D6" i="3" s="1" a="1"/>
  <c r="D6" i="3" s="1"/>
  <c r="B5" i="3" a="1"/>
  <c r="B5" i="3" s="1"/>
  <c r="E5" i="3" s="1" a="1"/>
  <c r="E5" i="3" s="1"/>
  <c r="B3" i="3" a="1"/>
  <c r="B3" i="3" s="1"/>
  <c r="C3" i="3" s="1" a="1"/>
  <c r="C3" i="3" s="1"/>
  <c r="B12" i="3" a="1"/>
  <c r="B12" i="3" s="1"/>
  <c r="E12" i="3" s="1" a="1"/>
  <c r="E12" i="3" s="1"/>
  <c r="B8" i="3" a="1"/>
  <c r="B8" i="3" s="1"/>
  <c r="I22" i="4" l="1" a="1"/>
  <c r="I22" i="4" s="1"/>
  <c r="E22" i="4" a="1"/>
  <c r="E22" i="4" s="1"/>
  <c r="J22" i="4" a="1"/>
  <c r="J22" i="4" s="1"/>
  <c r="C4" i="3" a="1"/>
  <c r="C4" i="3" s="1"/>
  <c r="E4" i="3" a="1"/>
  <c r="E4" i="3" s="1"/>
  <c r="F22" i="4" a="1"/>
  <c r="F22" i="4" s="1"/>
  <c r="G22" i="4" a="1"/>
  <c r="G22" i="4" s="1"/>
  <c r="A4" i="3" a="1"/>
  <c r="A4" i="3" s="1"/>
  <c r="A9" i="3" a="1"/>
  <c r="A9" i="3" s="1"/>
  <c r="D9" i="3" a="1"/>
  <c r="D9" i="3" s="1"/>
  <c r="E9" i="3" a="1"/>
  <c r="E9" i="3" s="1"/>
  <c r="C11" i="3" a="1"/>
  <c r="C11" i="3" s="1"/>
  <c r="E11" i="3" a="1"/>
  <c r="E11" i="3" s="1"/>
  <c r="D11" i="3" a="1"/>
  <c r="D11" i="3" s="1"/>
  <c r="C7" i="3" a="1"/>
  <c r="C7" i="3" s="1"/>
  <c r="E7" i="3" a="1"/>
  <c r="E7" i="3" s="1"/>
  <c r="D7" i="3" a="1"/>
  <c r="D7" i="3" s="1"/>
  <c r="A5" i="3" a="1"/>
  <c r="A5" i="3" s="1"/>
  <c r="D5" i="3" a="1"/>
  <c r="D5" i="3" s="1"/>
  <c r="A10" i="3" a="1"/>
  <c r="A10" i="3" s="1"/>
  <c r="D10" i="3" a="1"/>
  <c r="D10" i="3" s="1"/>
  <c r="C5" i="3" a="1"/>
  <c r="C5" i="3" s="1"/>
  <c r="E10" i="3" a="1"/>
  <c r="E10" i="3" s="1"/>
  <c r="E6" i="3" a="1"/>
  <c r="E6" i="3" s="1"/>
  <c r="A6" i="3" a="1"/>
  <c r="A6" i="3" s="1"/>
  <c r="C6" i="3" a="1"/>
  <c r="C6" i="3" s="1"/>
  <c r="D3" i="3" a="1"/>
  <c r="D3" i="3" s="1"/>
  <c r="A12" i="3" a="1"/>
  <c r="A12" i="3" s="1"/>
  <c r="C12" i="3" a="1"/>
  <c r="C12" i="3" s="1"/>
  <c r="D12" i="3" a="1"/>
  <c r="D12" i="3" s="1"/>
  <c r="A3" i="3" a="1"/>
  <c r="A3" i="3" s="1"/>
  <c r="E3" i="3" a="1"/>
  <c r="E3" i="3" s="1"/>
  <c r="D8" i="3" a="1"/>
  <c r="D8" i="3" s="1"/>
  <c r="C8" i="3" a="1"/>
  <c r="C8" i="3" s="1"/>
  <c r="E8" i="3" a="1"/>
  <c r="E8" i="3" s="1"/>
  <c r="A8" i="3" a="1"/>
  <c r="A8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<sst xmlns="http://schemas.openxmlformats.org/spreadsheetml/2006/main" count="9772" uniqueCount="1711">
  <si>
    <t>POSTNR</t>
  </si>
  <si>
    <t>POSTSTED</t>
  </si>
  <si>
    <t>POSTNR- OG STED</t>
  </si>
  <si>
    <t>BRUKSOMRÅDE</t>
  </si>
  <si>
    <t>BYDEL</t>
  </si>
  <si>
    <t>KOMMNR</t>
  </si>
  <si>
    <t>FYLKE</t>
  </si>
  <si>
    <t>Sakkyndig selskap</t>
  </si>
  <si>
    <t>Telefonnr</t>
  </si>
  <si>
    <t>E-post</t>
  </si>
  <si>
    <t>Oslo</t>
  </si>
  <si>
    <t>0001 OSLO</t>
  </si>
  <si>
    <t>Postbokser</t>
  </si>
  <si>
    <t>Sentrum</t>
  </si>
  <si>
    <t>0010 OSLO</t>
  </si>
  <si>
    <t>Gateadresser og Postbokser</t>
  </si>
  <si>
    <t>0015 OSLO</t>
  </si>
  <si>
    <t>Firma/organisasjon med egne postnummer</t>
  </si>
  <si>
    <t>0018 OSLO</t>
  </si>
  <si>
    <t>Gate-/veg-adresse</t>
  </si>
  <si>
    <t>0021 OSLO</t>
  </si>
  <si>
    <t>Frogner</t>
  </si>
  <si>
    <t>0024 OSLO</t>
  </si>
  <si>
    <t>Servicepostnummer</t>
  </si>
  <si>
    <t>Alna</t>
  </si>
  <si>
    <t>0025 OSLO</t>
  </si>
  <si>
    <t>0026 OSLO</t>
  </si>
  <si>
    <t>0028 OSLO</t>
  </si>
  <si>
    <t>0030 OSLO</t>
  </si>
  <si>
    <t>0031 OSLO</t>
  </si>
  <si>
    <t>0032 OSLO</t>
  </si>
  <si>
    <t>0033 OSLO</t>
  </si>
  <si>
    <t>0034 OSLO</t>
  </si>
  <si>
    <t>0037 OSLO</t>
  </si>
  <si>
    <t>Flere bruksområde</t>
  </si>
  <si>
    <t>0040 OSLO</t>
  </si>
  <si>
    <t>Sagene</t>
  </si>
  <si>
    <t>0046 OSLO</t>
  </si>
  <si>
    <t>Stovner</t>
  </si>
  <si>
    <t>0047 OSLO</t>
  </si>
  <si>
    <t>0913 OSLO</t>
  </si>
  <si>
    <t>0048 OSLO</t>
  </si>
  <si>
    <t xml:space="preserve"> </t>
  </si>
  <si>
    <t>0050 OSLO</t>
  </si>
  <si>
    <t>0051 OSLO</t>
  </si>
  <si>
    <t>0055 OSLO</t>
  </si>
  <si>
    <t>0060 OSLO</t>
  </si>
  <si>
    <t>0101 OSLO</t>
  </si>
  <si>
    <t>0102 OSLO</t>
  </si>
  <si>
    <t>0103 OSLO</t>
  </si>
  <si>
    <t>0104 OSLO</t>
  </si>
  <si>
    <t>0105 OSLO</t>
  </si>
  <si>
    <t>0106 OSLO</t>
  </si>
  <si>
    <t>0107 OSLO</t>
  </si>
  <si>
    <t>0109 OSLO</t>
  </si>
  <si>
    <t>0110 OSLO</t>
  </si>
  <si>
    <t>0111 OSLO</t>
  </si>
  <si>
    <t>0112 OSLO</t>
  </si>
  <si>
    <t>0113 OSLO</t>
  </si>
  <si>
    <t>0114 OSLO</t>
  </si>
  <si>
    <t>0115 OSLO</t>
  </si>
  <si>
    <t>0116 OSLO</t>
  </si>
  <si>
    <t>0117 OSLO</t>
  </si>
  <si>
    <t>0118 OSLO</t>
  </si>
  <si>
    <t>0119 OSLO</t>
  </si>
  <si>
    <t>0120 OSLO</t>
  </si>
  <si>
    <t>0121 OSLO</t>
  </si>
  <si>
    <t>0122 OSLO</t>
  </si>
  <si>
    <t>0123 OSLO</t>
  </si>
  <si>
    <t>0124 OSLO</t>
  </si>
  <si>
    <t>0125 OSLO</t>
  </si>
  <si>
    <t>0128 OSLO</t>
  </si>
  <si>
    <t>0129 OSLO</t>
  </si>
  <si>
    <t>St.Hanshaugen</t>
  </si>
  <si>
    <t>0130 OSLO</t>
  </si>
  <si>
    <t>0131 OSLO</t>
  </si>
  <si>
    <t>0132 OSLO</t>
  </si>
  <si>
    <t>0133 OSLO</t>
  </si>
  <si>
    <t>Gamle Oslo</t>
  </si>
  <si>
    <t>0134 OSLO</t>
  </si>
  <si>
    <t>0135 OSLO</t>
  </si>
  <si>
    <t>0136 OSLO</t>
  </si>
  <si>
    <t>0138 OSLO</t>
  </si>
  <si>
    <t>Nordstrand</t>
  </si>
  <si>
    <t>0139 OSLO</t>
  </si>
  <si>
    <t>0150 OSLO</t>
  </si>
  <si>
    <t>0151 OSLO</t>
  </si>
  <si>
    <t>0152 OSLO</t>
  </si>
  <si>
    <t>0153 OSLO</t>
  </si>
  <si>
    <t>0154 OSLO</t>
  </si>
  <si>
    <t>0155 OSLO</t>
  </si>
  <si>
    <t>0157 OSLO</t>
  </si>
  <si>
    <t>0158 OSLO</t>
  </si>
  <si>
    <t>0159 OSLO</t>
  </si>
  <si>
    <t>0160 OSLO</t>
  </si>
  <si>
    <t>0161 OSLO</t>
  </si>
  <si>
    <t>0162 OSLO</t>
  </si>
  <si>
    <t>0164 OSLO</t>
  </si>
  <si>
    <t>0165 OSLO</t>
  </si>
  <si>
    <t>0166 OSLO</t>
  </si>
  <si>
    <t>0167 OSLO</t>
  </si>
  <si>
    <t>0168 OSLO</t>
  </si>
  <si>
    <t>0169 OSLO</t>
  </si>
  <si>
    <t>0170 OSLO</t>
  </si>
  <si>
    <t>0171 OSLO</t>
  </si>
  <si>
    <t>0172 OSLO</t>
  </si>
  <si>
    <t>0173 OSLO</t>
  </si>
  <si>
    <t>0174 OSLO</t>
  </si>
  <si>
    <t>0501 OSLO</t>
  </si>
  <si>
    <t>Grünerløkka</t>
  </si>
  <si>
    <t>0176 OSLO</t>
  </si>
  <si>
    <t>0177 OSLO</t>
  </si>
  <si>
    <t>0178 OSLO</t>
  </si>
  <si>
    <t>0179 OSLO</t>
  </si>
  <si>
    <t>0180 OSLO</t>
  </si>
  <si>
    <t>0181 OSLO</t>
  </si>
  <si>
    <t>0502 OSLO</t>
  </si>
  <si>
    <t>0183 OSLO</t>
  </si>
  <si>
    <t>0184 OSLO</t>
  </si>
  <si>
    <t>0185 OSLO</t>
  </si>
  <si>
    <t>0503 OSLO</t>
  </si>
  <si>
    <t>0187 OSLO</t>
  </si>
  <si>
    <t>0188 OSLO</t>
  </si>
  <si>
    <t>0190 OSLO</t>
  </si>
  <si>
    <t>0191 OSLO</t>
  </si>
  <si>
    <t>0192 OSLO</t>
  </si>
  <si>
    <t>0193 OSLO</t>
  </si>
  <si>
    <t>0194 OSLO</t>
  </si>
  <si>
    <t>0195 OSLO</t>
  </si>
  <si>
    <t>0196 OSLO</t>
  </si>
  <si>
    <t>0198 OSLO</t>
  </si>
  <si>
    <t>0201 OSLO</t>
  </si>
  <si>
    <t>0202 OSLO</t>
  </si>
  <si>
    <t>0203 OSLO</t>
  </si>
  <si>
    <t>0204 OSLO</t>
  </si>
  <si>
    <t>0207 OSLO</t>
  </si>
  <si>
    <t>0208 OSLO</t>
  </si>
  <si>
    <t>0211 OSLO</t>
  </si>
  <si>
    <t>0212 OSLO</t>
  </si>
  <si>
    <t>Ullern</t>
  </si>
  <si>
    <t>0213 OSLO</t>
  </si>
  <si>
    <t>0214 OSLO</t>
  </si>
  <si>
    <t>0215 OSLO</t>
  </si>
  <si>
    <t>0216 OSLO</t>
  </si>
  <si>
    <t>0217 OSLO</t>
  </si>
  <si>
    <t>0218 OSLO</t>
  </si>
  <si>
    <t>0230 OSLO</t>
  </si>
  <si>
    <t>0240 OSLO</t>
  </si>
  <si>
    <t>0244 OSLO</t>
  </si>
  <si>
    <t>0247 OSLO</t>
  </si>
  <si>
    <t>0250 OSLO</t>
  </si>
  <si>
    <t>0251 OSLO</t>
  </si>
  <si>
    <t>0252 OSLO</t>
  </si>
  <si>
    <t>0253 OSLO</t>
  </si>
  <si>
    <t>0254 OSLO</t>
  </si>
  <si>
    <t>0255 OSLO</t>
  </si>
  <si>
    <t>0256 OSLO</t>
  </si>
  <si>
    <t>0257 OSLO</t>
  </si>
  <si>
    <t>0258 OSLO</t>
  </si>
  <si>
    <t>0259 OSLO</t>
  </si>
  <si>
    <t>0260 OSLO</t>
  </si>
  <si>
    <t>0262 OSLO</t>
  </si>
  <si>
    <t>0263 OSLO</t>
  </si>
  <si>
    <t>0264 OSLO</t>
  </si>
  <si>
    <t>0265 OSLO</t>
  </si>
  <si>
    <t>0266 OSLO</t>
  </si>
  <si>
    <t>0267 OSLO</t>
  </si>
  <si>
    <t>0268 OSLO</t>
  </si>
  <si>
    <t>0270 OSLO</t>
  </si>
  <si>
    <t>0271 OSLO</t>
  </si>
  <si>
    <t>0272 OSLO</t>
  </si>
  <si>
    <t>0273 OSLO</t>
  </si>
  <si>
    <t>0274 OSLO</t>
  </si>
  <si>
    <t>0275 OSLO</t>
  </si>
  <si>
    <t>0276 OSLO</t>
  </si>
  <si>
    <t>0277 OSLO</t>
  </si>
  <si>
    <t>0278 OSLO</t>
  </si>
  <si>
    <t>0279 OSLO</t>
  </si>
  <si>
    <t>0280 OSLO</t>
  </si>
  <si>
    <t>0281 OSLO</t>
  </si>
  <si>
    <t>0282 OSLO</t>
  </si>
  <si>
    <t>0283 OSLO</t>
  </si>
  <si>
    <t>0284 OSLO</t>
  </si>
  <si>
    <t>0286 OSLO</t>
  </si>
  <si>
    <t>0287 OSLO</t>
  </si>
  <si>
    <t>0301 OSLO</t>
  </si>
  <si>
    <t>0302 OSLO</t>
  </si>
  <si>
    <t>0303 OSLO</t>
  </si>
  <si>
    <t>0304 OSLO</t>
  </si>
  <si>
    <t>0305 OSLO</t>
  </si>
  <si>
    <t>0306 OSLO</t>
  </si>
  <si>
    <t>0307 OSLO</t>
  </si>
  <si>
    <t>0308 OSLO</t>
  </si>
  <si>
    <t>0309 OSLO</t>
  </si>
  <si>
    <t>Vestre Aker</t>
  </si>
  <si>
    <t>0311 OSLO</t>
  </si>
  <si>
    <t>0314 OSLO</t>
  </si>
  <si>
    <t>Nordre Aker</t>
  </si>
  <si>
    <t>0315 OSLO</t>
  </si>
  <si>
    <t>0316 OSLO</t>
  </si>
  <si>
    <t>0317 OSLO</t>
  </si>
  <si>
    <t>0318 OSLO</t>
  </si>
  <si>
    <t>0401 OSLO</t>
  </si>
  <si>
    <t>0319 OSLO</t>
  </si>
  <si>
    <t>0323 OSLO</t>
  </si>
  <si>
    <t>0330 OSLO</t>
  </si>
  <si>
    <t>0340 OSLO</t>
  </si>
  <si>
    <t>0402 OSLO</t>
  </si>
  <si>
    <t>0350 OSLO</t>
  </si>
  <si>
    <t>0351 OSLO</t>
  </si>
  <si>
    <t>0352 OSLO</t>
  </si>
  <si>
    <t>0353 OSLO</t>
  </si>
  <si>
    <t>0354 OSLO</t>
  </si>
  <si>
    <t>0355 OSLO</t>
  </si>
  <si>
    <t>0356 OSLO</t>
  </si>
  <si>
    <t>0357 OSLO</t>
  </si>
  <si>
    <t>0358 OSLO</t>
  </si>
  <si>
    <t>0359 OSLO</t>
  </si>
  <si>
    <t>0360 OSLO</t>
  </si>
  <si>
    <t>0361 OSLO</t>
  </si>
  <si>
    <t>0362 OSLO</t>
  </si>
  <si>
    <t>0363 OSLO</t>
  </si>
  <si>
    <t>0364 OSLO</t>
  </si>
  <si>
    <t>0365 OSLO</t>
  </si>
  <si>
    <t>0366 OSLO</t>
  </si>
  <si>
    <t>0367 OSLO</t>
  </si>
  <si>
    <t>0368 OSLO</t>
  </si>
  <si>
    <t>0369 OSLO</t>
  </si>
  <si>
    <t>0370 OSLO</t>
  </si>
  <si>
    <t>0371 OSLO</t>
  </si>
  <si>
    <t>0403 OSLO</t>
  </si>
  <si>
    <t>0373 OSLO</t>
  </si>
  <si>
    <t>0374 OSLO</t>
  </si>
  <si>
    <t>0375 OSLO</t>
  </si>
  <si>
    <t>0376 OSLO</t>
  </si>
  <si>
    <t>0377 OSLO</t>
  </si>
  <si>
    <t>0378 OSLO</t>
  </si>
  <si>
    <t>0379 OSLO</t>
  </si>
  <si>
    <t>0380 OSLO</t>
  </si>
  <si>
    <t>0381 OSLO</t>
  </si>
  <si>
    <t>0382 OSLO</t>
  </si>
  <si>
    <t>0383 OSLO</t>
  </si>
  <si>
    <t>0404 OSLO</t>
  </si>
  <si>
    <t>0405 OSLO</t>
  </si>
  <si>
    <t>0409 OSLO</t>
  </si>
  <si>
    <t>0410 OSLO</t>
  </si>
  <si>
    <t>0411 OSLO</t>
  </si>
  <si>
    <t>0406 OSLO</t>
  </si>
  <si>
    <t>0408 OSLO</t>
  </si>
  <si>
    <t>0421 OSLO</t>
  </si>
  <si>
    <t>0422 OSLO</t>
  </si>
  <si>
    <t>0423 OSLO</t>
  </si>
  <si>
    <t>0412 OSLO</t>
  </si>
  <si>
    <t>0413 OSLO</t>
  </si>
  <si>
    <t>0415 OSLO</t>
  </si>
  <si>
    <t>0424 OSLO</t>
  </si>
  <si>
    <t>0801 OSLO</t>
  </si>
  <si>
    <t>0805 OSLO</t>
  </si>
  <si>
    <t>0806 OSLO</t>
  </si>
  <si>
    <t>0440 OSLO</t>
  </si>
  <si>
    <t>0807 OSLO</t>
  </si>
  <si>
    <t>0840 OSLO</t>
  </si>
  <si>
    <t>0445 OSLO</t>
  </si>
  <si>
    <t>0450 OSLO</t>
  </si>
  <si>
    <t>0451 OSLO</t>
  </si>
  <si>
    <t>0452 OSLO</t>
  </si>
  <si>
    <t>0454 OSLO</t>
  </si>
  <si>
    <t>0455 OSLO</t>
  </si>
  <si>
    <t>0456 OSLO</t>
  </si>
  <si>
    <t>0457 OSLO</t>
  </si>
  <si>
    <t>0458 OSLO</t>
  </si>
  <si>
    <t>0459 OSLO</t>
  </si>
  <si>
    <t>0460 OSLO</t>
  </si>
  <si>
    <t>0461 OSLO</t>
  </si>
  <si>
    <t>0462 OSLO</t>
  </si>
  <si>
    <t>0463 OSLO</t>
  </si>
  <si>
    <t>0464 OSLO</t>
  </si>
  <si>
    <t>0465 OSLO</t>
  </si>
  <si>
    <t>0467 OSLO</t>
  </si>
  <si>
    <t>0468 OSLO</t>
  </si>
  <si>
    <t>0469 OSLO</t>
  </si>
  <si>
    <t>0470 OSLO</t>
  </si>
  <si>
    <t>0472 OSLO</t>
  </si>
  <si>
    <t>0473 OSLO</t>
  </si>
  <si>
    <t>0474 OSLO</t>
  </si>
  <si>
    <t>0475 OSLO</t>
  </si>
  <si>
    <t>0476 OSLO</t>
  </si>
  <si>
    <t>0477 OSLO</t>
  </si>
  <si>
    <t>0478 OSLO</t>
  </si>
  <si>
    <t>0479 OSLO</t>
  </si>
  <si>
    <t>0480 OSLO</t>
  </si>
  <si>
    <t>0481 OSLO</t>
  </si>
  <si>
    <t>0482 OSLO</t>
  </si>
  <si>
    <t>0483 OSLO</t>
  </si>
  <si>
    <t>0313 OSLO</t>
  </si>
  <si>
    <t>0485 OSLO</t>
  </si>
  <si>
    <t>0349 OSLO</t>
  </si>
  <si>
    <t>0372 OSLO</t>
  </si>
  <si>
    <t>0484 OSLO</t>
  </si>
  <si>
    <t>0486 OSLO</t>
  </si>
  <si>
    <t>0487 OSLO</t>
  </si>
  <si>
    <t>0488 OSLO</t>
  </si>
  <si>
    <t>0489 OSLO</t>
  </si>
  <si>
    <t>0490 OSLO</t>
  </si>
  <si>
    <t>0491 OSLO</t>
  </si>
  <si>
    <t>0492 OSLO</t>
  </si>
  <si>
    <t>0493 OSLO</t>
  </si>
  <si>
    <t>0504 OSLO</t>
  </si>
  <si>
    <t>0505 OSLO</t>
  </si>
  <si>
    <t>0506 OSLO</t>
  </si>
  <si>
    <t>0175 OSLO</t>
  </si>
  <si>
    <t>0182 OSLO</t>
  </si>
  <si>
    <t>0186 OSLO</t>
  </si>
  <si>
    <t>0507 OSLO</t>
  </si>
  <si>
    <t>0508 OSLO</t>
  </si>
  <si>
    <t>Bjerke</t>
  </si>
  <si>
    <t>0509 OSLO</t>
  </si>
  <si>
    <t>0510 OSLO</t>
  </si>
  <si>
    <t>0511 OSLO</t>
  </si>
  <si>
    <t>0512 OSLO</t>
  </si>
  <si>
    <t>0513 OSLO</t>
  </si>
  <si>
    <t>0515 OSLO</t>
  </si>
  <si>
    <t>0516 OSLO</t>
  </si>
  <si>
    <t>0517 OSLO</t>
  </si>
  <si>
    <t>0518 OSLO</t>
  </si>
  <si>
    <t>0520 OSLO</t>
  </si>
  <si>
    <t>0540 OSLO</t>
  </si>
  <si>
    <t>0550 OSLO</t>
  </si>
  <si>
    <t>0551 OSLO</t>
  </si>
  <si>
    <t>0552 OSLO</t>
  </si>
  <si>
    <t>0553 OSLO</t>
  </si>
  <si>
    <t>0554 OSLO</t>
  </si>
  <si>
    <t>0555 OSLO</t>
  </si>
  <si>
    <t>0556 OSLO</t>
  </si>
  <si>
    <t>0557 OSLO</t>
  </si>
  <si>
    <t>0558 OSLO</t>
  </si>
  <si>
    <t>0559 OSLO</t>
  </si>
  <si>
    <t>0560 OSLO</t>
  </si>
  <si>
    <t>0561 OSLO</t>
  </si>
  <si>
    <t>0562 OSLO</t>
  </si>
  <si>
    <t>0563 OSLO</t>
  </si>
  <si>
    <t>0564 OSLO</t>
  </si>
  <si>
    <t>0565 OSLO</t>
  </si>
  <si>
    <t>0566 OSLO</t>
  </si>
  <si>
    <t>0567 OSLO</t>
  </si>
  <si>
    <t>0568 OSLO</t>
  </si>
  <si>
    <t>0569 OSLO</t>
  </si>
  <si>
    <t>0570 OSLO</t>
  </si>
  <si>
    <t>0571 OSLO</t>
  </si>
  <si>
    <t>0572 OSLO</t>
  </si>
  <si>
    <t>0573 OSLO</t>
  </si>
  <si>
    <t>0574 OSLO</t>
  </si>
  <si>
    <t>0575 OSLO</t>
  </si>
  <si>
    <t>0576 OSLO</t>
  </si>
  <si>
    <t>0577 OSLO</t>
  </si>
  <si>
    <t>0578 OSLO</t>
  </si>
  <si>
    <t>0579 OSLO</t>
  </si>
  <si>
    <t>0580 OSLO</t>
  </si>
  <si>
    <t>0581 OSLO</t>
  </si>
  <si>
    <t>0582 OSLO</t>
  </si>
  <si>
    <t>0583 OSLO</t>
  </si>
  <si>
    <t>0584 OSLO</t>
  </si>
  <si>
    <t>0585 OSLO</t>
  </si>
  <si>
    <t>0586 OSLO</t>
  </si>
  <si>
    <t>0494 OSLO</t>
  </si>
  <si>
    <t>0495 OSLO</t>
  </si>
  <si>
    <t>0589 OSLO</t>
  </si>
  <si>
    <t>0590 OSLO</t>
  </si>
  <si>
    <t>0591 OSLO</t>
  </si>
  <si>
    <t>0592 OSLO</t>
  </si>
  <si>
    <t>0593 OSLO</t>
  </si>
  <si>
    <t>0594 OSLO</t>
  </si>
  <si>
    <t>0595 OSLO</t>
  </si>
  <si>
    <t>0596 OSLO</t>
  </si>
  <si>
    <t>0597 OSLO</t>
  </si>
  <si>
    <t>0598 OSLO</t>
  </si>
  <si>
    <t>0601 OSLO</t>
  </si>
  <si>
    <t>0602 OSLO</t>
  </si>
  <si>
    <t>0603 OSLO</t>
  </si>
  <si>
    <t>0604 OSLO</t>
  </si>
  <si>
    <t>0605 OSLO</t>
  </si>
  <si>
    <t>0606 OSLO</t>
  </si>
  <si>
    <t>0607 OSLO</t>
  </si>
  <si>
    <t>0608 OSLO</t>
  </si>
  <si>
    <t>0609 OSLO</t>
  </si>
  <si>
    <t>0611 OSLO</t>
  </si>
  <si>
    <t>Østensjø</t>
  </si>
  <si>
    <t>0612 OSLO</t>
  </si>
  <si>
    <t>0613 OSLO</t>
  </si>
  <si>
    <t>0614 OSLO</t>
  </si>
  <si>
    <t>0615 OSLO</t>
  </si>
  <si>
    <t>0616 OSLO</t>
  </si>
  <si>
    <t>0617 OSLO</t>
  </si>
  <si>
    <t>0618 OSLO</t>
  </si>
  <si>
    <t>0619 OSLO</t>
  </si>
  <si>
    <t>0620 OSLO</t>
  </si>
  <si>
    <t>0621 OSLO</t>
  </si>
  <si>
    <t>0622 OSLO</t>
  </si>
  <si>
    <t>0623 OSLO</t>
  </si>
  <si>
    <t>0624 OSLO</t>
  </si>
  <si>
    <t>0626 OSLO</t>
  </si>
  <si>
    <t>0650 OSLO</t>
  </si>
  <si>
    <t>0651 OSLO</t>
  </si>
  <si>
    <t>0652 OSLO</t>
  </si>
  <si>
    <t>0653 OSLO</t>
  </si>
  <si>
    <t>0654 OSLO</t>
  </si>
  <si>
    <t>0655 OSLO</t>
  </si>
  <si>
    <t>0656 OSLO</t>
  </si>
  <si>
    <t>0657 OSLO</t>
  </si>
  <si>
    <t>0658 OSLO</t>
  </si>
  <si>
    <t>0659 OSLO</t>
  </si>
  <si>
    <t>0660 OSLO</t>
  </si>
  <si>
    <t>0661 OSLO</t>
  </si>
  <si>
    <t>0662 OSLO</t>
  </si>
  <si>
    <t>0663 OSLO</t>
  </si>
  <si>
    <t>0664 OSLO</t>
  </si>
  <si>
    <t>0665 OSLO</t>
  </si>
  <si>
    <t>0666 OSLO</t>
  </si>
  <si>
    <t>0667 OSLO</t>
  </si>
  <si>
    <t>0668 OSLO</t>
  </si>
  <si>
    <t>0669 OSLO</t>
  </si>
  <si>
    <t>0670 OSLO</t>
  </si>
  <si>
    <t>0671 OSLO</t>
  </si>
  <si>
    <t>0672 OSLO</t>
  </si>
  <si>
    <t>0673 OSLO</t>
  </si>
  <si>
    <t>0674 OSLO</t>
  </si>
  <si>
    <t>0675 OSLO</t>
  </si>
  <si>
    <t>0676 OSLO</t>
  </si>
  <si>
    <t>0677 OSLO</t>
  </si>
  <si>
    <t>0678 OSLO</t>
  </si>
  <si>
    <t>0679 OSLO</t>
  </si>
  <si>
    <t>0680 OSLO</t>
  </si>
  <si>
    <t>0681 OSLO</t>
  </si>
  <si>
    <t>0682 OSLO</t>
  </si>
  <si>
    <t>0683 OSLO</t>
  </si>
  <si>
    <t>0684 OSLO</t>
  </si>
  <si>
    <t>0685 OSLO</t>
  </si>
  <si>
    <t>0686 OSLO</t>
  </si>
  <si>
    <t>0687 OSLO</t>
  </si>
  <si>
    <t>0688 OSLO</t>
  </si>
  <si>
    <t>0689 OSLO</t>
  </si>
  <si>
    <t>0690 OSLO</t>
  </si>
  <si>
    <t>0691 OSLO</t>
  </si>
  <si>
    <t>0692 OSLO</t>
  </si>
  <si>
    <t>0693 OSLO</t>
  </si>
  <si>
    <t>0694 OSLO</t>
  </si>
  <si>
    <t>0701 OSLO</t>
  </si>
  <si>
    <t>0702 OSLO</t>
  </si>
  <si>
    <t>0705 OSLO</t>
  </si>
  <si>
    <t>0710 OSLO</t>
  </si>
  <si>
    <t>0712 OSLO</t>
  </si>
  <si>
    <t>0750 OSLO</t>
  </si>
  <si>
    <t>0751 OSLO</t>
  </si>
  <si>
    <t>0752 OSLO</t>
  </si>
  <si>
    <t>0753 OSLO</t>
  </si>
  <si>
    <t>0754 OSLO</t>
  </si>
  <si>
    <t>0755 OSLO</t>
  </si>
  <si>
    <t>0756 OSLO</t>
  </si>
  <si>
    <t>0757 OSLO</t>
  </si>
  <si>
    <t>0758 OSLO</t>
  </si>
  <si>
    <t>0760 OSLO</t>
  </si>
  <si>
    <t>0763 OSLO</t>
  </si>
  <si>
    <t>0764 OSLO</t>
  </si>
  <si>
    <t>0765 OSLO</t>
  </si>
  <si>
    <t>0766 OSLO</t>
  </si>
  <si>
    <t>0767 OSLO</t>
  </si>
  <si>
    <t>0768 OSLO</t>
  </si>
  <si>
    <t>0770 OSLO</t>
  </si>
  <si>
    <t>0771 OSLO</t>
  </si>
  <si>
    <t>0772 OSLO</t>
  </si>
  <si>
    <t>0773 OSLO</t>
  </si>
  <si>
    <t>0774 OSLO</t>
  </si>
  <si>
    <t>0775 OSLO</t>
  </si>
  <si>
    <t>0776 OSLO</t>
  </si>
  <si>
    <t>0777 OSLO</t>
  </si>
  <si>
    <t>0778 OSLO</t>
  </si>
  <si>
    <t>0779 OSLO</t>
  </si>
  <si>
    <t>0781 OSLO</t>
  </si>
  <si>
    <t>0782 OSLO</t>
  </si>
  <si>
    <t>0783 OSLO</t>
  </si>
  <si>
    <t>0784 OSLO</t>
  </si>
  <si>
    <t>0785 OSLO</t>
  </si>
  <si>
    <t>0786 OSLO</t>
  </si>
  <si>
    <t>0787 OSLO</t>
  </si>
  <si>
    <t>0788 OSLO</t>
  </si>
  <si>
    <t>0789 OSLO</t>
  </si>
  <si>
    <t>0790 OSLO</t>
  </si>
  <si>
    <t>0791 OSLO</t>
  </si>
  <si>
    <t>0496 OSLO</t>
  </si>
  <si>
    <t>0587 OSLO</t>
  </si>
  <si>
    <t>0588 OSLO</t>
  </si>
  <si>
    <t>0851 OSLO</t>
  </si>
  <si>
    <t>0852 OSLO</t>
  </si>
  <si>
    <t>0850 OSLO</t>
  </si>
  <si>
    <t>0853 OSLO</t>
  </si>
  <si>
    <t>0854 OSLO</t>
  </si>
  <si>
    <t>0855 OSLO</t>
  </si>
  <si>
    <t>0856 OSLO</t>
  </si>
  <si>
    <t>0857 OSLO</t>
  </si>
  <si>
    <t>0858 OSLO</t>
  </si>
  <si>
    <t>0860 OSLO</t>
  </si>
  <si>
    <t>0861 OSLO</t>
  </si>
  <si>
    <t>0862 OSLO</t>
  </si>
  <si>
    <t>0863 OSLO</t>
  </si>
  <si>
    <t>0864 OSLO</t>
  </si>
  <si>
    <t>0870 OSLO</t>
  </si>
  <si>
    <t>0871 OSLO</t>
  </si>
  <si>
    <t>0872 OSLO</t>
  </si>
  <si>
    <t>0873 OSLO</t>
  </si>
  <si>
    <t>0874 OSLO</t>
  </si>
  <si>
    <t>0875 OSLO</t>
  </si>
  <si>
    <t>0876 OSLO</t>
  </si>
  <si>
    <t>0877 OSLO</t>
  </si>
  <si>
    <t>0880 OSLO</t>
  </si>
  <si>
    <t>0881 OSLO</t>
  </si>
  <si>
    <t>0882 OSLO</t>
  </si>
  <si>
    <t>0883 OSLO</t>
  </si>
  <si>
    <t>0884 OSLO</t>
  </si>
  <si>
    <t>0441 OSLO</t>
  </si>
  <si>
    <t>0442 OSLO</t>
  </si>
  <si>
    <t>0890 OSLO</t>
  </si>
  <si>
    <t>Marka</t>
  </si>
  <si>
    <t>0891 OSLO</t>
  </si>
  <si>
    <t>0901 OSLO</t>
  </si>
  <si>
    <t>Grorud</t>
  </si>
  <si>
    <t>0902 OSLO</t>
  </si>
  <si>
    <t>0903 OSLO</t>
  </si>
  <si>
    <t>0904 OSLO</t>
  </si>
  <si>
    <t>0905 OSLO</t>
  </si>
  <si>
    <t>0907 OSLO</t>
  </si>
  <si>
    <t>0908 OSLO</t>
  </si>
  <si>
    <t>0915 OSLO</t>
  </si>
  <si>
    <t>0914 OSLO</t>
  </si>
  <si>
    <t>1005 OSLO</t>
  </si>
  <si>
    <t>0950 OSLO</t>
  </si>
  <si>
    <t>0951 OSLO</t>
  </si>
  <si>
    <t>0952 OSLO</t>
  </si>
  <si>
    <t>0953 OSLO</t>
  </si>
  <si>
    <t>0954 OSLO</t>
  </si>
  <si>
    <t>0955 OSLO</t>
  </si>
  <si>
    <t>0956 OSLO</t>
  </si>
  <si>
    <t>0957 OSLO</t>
  </si>
  <si>
    <t>0958 OSLO</t>
  </si>
  <si>
    <t>0959 OSLO</t>
  </si>
  <si>
    <t>0960 OSLO</t>
  </si>
  <si>
    <t>0962 OSLO</t>
  </si>
  <si>
    <t>0963 OSLO</t>
  </si>
  <si>
    <t>0964 OSLO</t>
  </si>
  <si>
    <t>0045 OSLO</t>
  </si>
  <si>
    <t>0968 OSLO</t>
  </si>
  <si>
    <t>0970 OSLO</t>
  </si>
  <si>
    <t>0971 OSLO</t>
  </si>
  <si>
    <t>0972 OSLO</t>
  </si>
  <si>
    <t>0973 OSLO</t>
  </si>
  <si>
    <t>0975 OSLO</t>
  </si>
  <si>
    <t>0976 OSLO</t>
  </si>
  <si>
    <t>0969 OSLO</t>
  </si>
  <si>
    <t>0977 OSLO</t>
  </si>
  <si>
    <t>0978 OSLO</t>
  </si>
  <si>
    <t>0979 OSLO</t>
  </si>
  <si>
    <t>0980 OSLO</t>
  </si>
  <si>
    <t>0981 OSLO</t>
  </si>
  <si>
    <t>0982 OSLO</t>
  </si>
  <si>
    <t>0983 OSLO</t>
  </si>
  <si>
    <t>0984 OSLO</t>
  </si>
  <si>
    <t>0985 OSLO</t>
  </si>
  <si>
    <t>0986 OSLO</t>
  </si>
  <si>
    <t>0987 OSLO</t>
  </si>
  <si>
    <t>1001 OSLO</t>
  </si>
  <si>
    <t>1003 OSLO</t>
  </si>
  <si>
    <t>0988 OSLO</t>
  </si>
  <si>
    <t>1006 OSLO</t>
  </si>
  <si>
    <t>1007 OSLO</t>
  </si>
  <si>
    <t>1008 OSLO</t>
  </si>
  <si>
    <t>1009 OSLO</t>
  </si>
  <si>
    <t>1011 OSLO</t>
  </si>
  <si>
    <t>1051 OSLO</t>
  </si>
  <si>
    <t>1052 OSLO</t>
  </si>
  <si>
    <t>1053 OSLO</t>
  </si>
  <si>
    <t>1054 OSLO</t>
  </si>
  <si>
    <t>1055 OSLO</t>
  </si>
  <si>
    <t>1056 OSLO</t>
  </si>
  <si>
    <t>1061 OSLO</t>
  </si>
  <si>
    <t>1062 OSLO</t>
  </si>
  <si>
    <t>1063 OSLO</t>
  </si>
  <si>
    <t>1064 OSLO</t>
  </si>
  <si>
    <t>1065 OSLO</t>
  </si>
  <si>
    <t>1067 OSLO</t>
  </si>
  <si>
    <t>1068 OSLO</t>
  </si>
  <si>
    <t>1069 OSLO</t>
  </si>
  <si>
    <t>1071 OSLO</t>
  </si>
  <si>
    <t>1081 OSLO</t>
  </si>
  <si>
    <t>1083 OSLO</t>
  </si>
  <si>
    <t>1084 OSLO</t>
  </si>
  <si>
    <t>1086 OSLO</t>
  </si>
  <si>
    <t>1087 OSLO</t>
  </si>
  <si>
    <t>1088 OSLO</t>
  </si>
  <si>
    <t>1089 OSLO</t>
  </si>
  <si>
    <t>1101 OSLO</t>
  </si>
  <si>
    <t>1102 OSLO</t>
  </si>
  <si>
    <t>1109 OSLO</t>
  </si>
  <si>
    <t>1112 OSLO</t>
  </si>
  <si>
    <t>1150 OSLO</t>
  </si>
  <si>
    <t>1151 OSLO</t>
  </si>
  <si>
    <t>1152 OSLO</t>
  </si>
  <si>
    <t>1153 OSLO</t>
  </si>
  <si>
    <t>1154 OSLO</t>
  </si>
  <si>
    <t>1155 OSLO</t>
  </si>
  <si>
    <t>1156 OSLO</t>
  </si>
  <si>
    <t>1157 OSLO</t>
  </si>
  <si>
    <t>1158 OSLO</t>
  </si>
  <si>
    <t>1160 OSLO</t>
  </si>
  <si>
    <t>1161 OSLO</t>
  </si>
  <si>
    <t>1162 OSLO</t>
  </si>
  <si>
    <t>1163 OSLO</t>
  </si>
  <si>
    <t>1164 OSLO</t>
  </si>
  <si>
    <t>1165 OSLO</t>
  </si>
  <si>
    <t>1166 OSLO</t>
  </si>
  <si>
    <t>1167 OSLO</t>
  </si>
  <si>
    <t>1168 OSLO</t>
  </si>
  <si>
    <t>1169 OSLO</t>
  </si>
  <si>
    <t>1170 OSLO</t>
  </si>
  <si>
    <t>1172 OSLO</t>
  </si>
  <si>
    <t>1176 OSLO</t>
  </si>
  <si>
    <t>1177 OSLO</t>
  </si>
  <si>
    <t>1178 OSLO</t>
  </si>
  <si>
    <t>1179 OSLO</t>
  </si>
  <si>
    <t>1181 OSLO</t>
  </si>
  <si>
    <t>1182 OSLO</t>
  </si>
  <si>
    <t>1184 OSLO</t>
  </si>
  <si>
    <t>1185 OSLO</t>
  </si>
  <si>
    <t>1187 OSLO</t>
  </si>
  <si>
    <t>1188 OSLO</t>
  </si>
  <si>
    <t>1189 OSLO</t>
  </si>
  <si>
    <t>1201 OSLO</t>
  </si>
  <si>
    <t>Søndre Nordstrand</t>
  </si>
  <si>
    <t>1203 OSLO</t>
  </si>
  <si>
    <t>1204 OSLO</t>
  </si>
  <si>
    <t>1205 OSLO</t>
  </si>
  <si>
    <t>1207 OSLO</t>
  </si>
  <si>
    <t>1214 OSLO</t>
  </si>
  <si>
    <t>1215 OSLO</t>
  </si>
  <si>
    <t>1250 OSLO</t>
  </si>
  <si>
    <t>1251 OSLO</t>
  </si>
  <si>
    <t>1252 OSLO</t>
  </si>
  <si>
    <t>1253 OSLO</t>
  </si>
  <si>
    <t>1254 OSLO</t>
  </si>
  <si>
    <t>1255 OSLO</t>
  </si>
  <si>
    <t>1256 OSLO</t>
  </si>
  <si>
    <t>1257 OSLO</t>
  </si>
  <si>
    <t>1258 OSLO</t>
  </si>
  <si>
    <t>1259 OSLO</t>
  </si>
  <si>
    <t>1262 OSLO</t>
  </si>
  <si>
    <t>1263 OSLO</t>
  </si>
  <si>
    <t>1266 OSLO</t>
  </si>
  <si>
    <t>1270 OSLO</t>
  </si>
  <si>
    <t>1271 OSLO</t>
  </si>
  <si>
    <t>1272 OSLO</t>
  </si>
  <si>
    <t>1273 OSLO</t>
  </si>
  <si>
    <t>1274 OSLO</t>
  </si>
  <si>
    <t>1275 OSLO</t>
  </si>
  <si>
    <t>1278 OSLO</t>
  </si>
  <si>
    <t>1279 OSLO</t>
  </si>
  <si>
    <t>1281 OSLO</t>
  </si>
  <si>
    <t>1283 OSLO</t>
  </si>
  <si>
    <t>1284 OSLO</t>
  </si>
  <si>
    <t>1285 OSLO</t>
  </si>
  <si>
    <t>1286 OSLO</t>
  </si>
  <si>
    <t>1290 OSLO</t>
  </si>
  <si>
    <t>1291 OSLO</t>
  </si>
  <si>
    <t>1294 OSLO</t>
  </si>
  <si>
    <t>1295 OSLO</t>
  </si>
  <si>
    <t>Sandvika</t>
  </si>
  <si>
    <t>1300 SANDVIKA</t>
  </si>
  <si>
    <t>Bærum</t>
  </si>
  <si>
    <t>Viken</t>
  </si>
  <si>
    <t>1301 SANDVIKA</t>
  </si>
  <si>
    <t>1302 SANDVIKA</t>
  </si>
  <si>
    <t>1303 SANDVIKA</t>
  </si>
  <si>
    <t>1304 SANDVIKA</t>
  </si>
  <si>
    <t>Haslum</t>
  </si>
  <si>
    <t>1305 HASLUM</t>
  </si>
  <si>
    <t>1306 SANDVIKA</t>
  </si>
  <si>
    <t>Fornebu</t>
  </si>
  <si>
    <t>1307 FORNEBU</t>
  </si>
  <si>
    <t>Rud</t>
  </si>
  <si>
    <t>1309 RUD</t>
  </si>
  <si>
    <t>Høvikodden</t>
  </si>
  <si>
    <t>1311 HØVIKODDEN</t>
  </si>
  <si>
    <t>Slependen</t>
  </si>
  <si>
    <t>1312 SLEPENDEN</t>
  </si>
  <si>
    <t>Vøyenenga</t>
  </si>
  <si>
    <t>1313 VØYENENGA</t>
  </si>
  <si>
    <t>1314 VØYENENGA</t>
  </si>
  <si>
    <t>Eiksmarka</t>
  </si>
  <si>
    <t>1316 EIKSMARKA</t>
  </si>
  <si>
    <t>Bærums Verk</t>
  </si>
  <si>
    <t>1317 BÃ†RUMS VERK</t>
  </si>
  <si>
    <t>Bekkestua</t>
  </si>
  <si>
    <t>1318 BEKKESTUA</t>
  </si>
  <si>
    <t>1319 BEKKESTUA</t>
  </si>
  <si>
    <t>Stabekk</t>
  </si>
  <si>
    <t>1321 STABEKK</t>
  </si>
  <si>
    <t>Høvik</t>
  </si>
  <si>
    <t>1322 HØVIK</t>
  </si>
  <si>
    <t>1323 HØVIK</t>
  </si>
  <si>
    <t>Lysaker</t>
  </si>
  <si>
    <t>1324 LYSAKER</t>
  </si>
  <si>
    <t>1325 LYSAKER</t>
  </si>
  <si>
    <t>1326 LYSAKER</t>
  </si>
  <si>
    <t>1327 LYSAKER</t>
  </si>
  <si>
    <t>1328 HØVIK</t>
  </si>
  <si>
    <t>Lommedalen</t>
  </si>
  <si>
    <t>1329 LOMMEDALEN</t>
  </si>
  <si>
    <t>1330 FORNEBU</t>
  </si>
  <si>
    <t>1331 FORNEBU</t>
  </si>
  <si>
    <t>Østerås</t>
  </si>
  <si>
    <t>1332 ØSTERÅS</t>
  </si>
  <si>
    <t>Kolsås</t>
  </si>
  <si>
    <t>1333 KOLSÅS</t>
  </si>
  <si>
    <t>Rykkinn</t>
  </si>
  <si>
    <t>1334 RYKKINN</t>
  </si>
  <si>
    <t>Snarøya</t>
  </si>
  <si>
    <t>1335 SNARØYA</t>
  </si>
  <si>
    <t>1336 SANDVIKA</t>
  </si>
  <si>
    <t>1337 SANDVIKA</t>
  </si>
  <si>
    <t>1338 SANDVIKA</t>
  </si>
  <si>
    <t>1339 VØYENENGA</t>
  </si>
  <si>
    <t>Skui</t>
  </si>
  <si>
    <t>1340 SKUI</t>
  </si>
  <si>
    <t>1341 SLEPENDEN</t>
  </si>
  <si>
    <t>Gjettum</t>
  </si>
  <si>
    <t>1342 GJETTUM</t>
  </si>
  <si>
    <t>1344 HASLUM</t>
  </si>
  <si>
    <t>1346 GJETTUM</t>
  </si>
  <si>
    <t>1348 RYKKINN</t>
  </si>
  <si>
    <t>1349 RYKKINN</t>
  </si>
  <si>
    <t>1350 LOMMEDALEN</t>
  </si>
  <si>
    <t>1351 RUD</t>
  </si>
  <si>
    <t>1352 KOLSÅS</t>
  </si>
  <si>
    <t>1353 BÃ†RUMS VERK</t>
  </si>
  <si>
    <t>1354 BÃ†RUMS VERK</t>
  </si>
  <si>
    <t>1356 BEKKESTUA</t>
  </si>
  <si>
    <t>1357 BEKKESTUA</t>
  </si>
  <si>
    <t>Jar</t>
  </si>
  <si>
    <t>1358 JAR</t>
  </si>
  <si>
    <t>1359 EIKSMARKA</t>
  </si>
  <si>
    <t>1360 FORNEBU</t>
  </si>
  <si>
    <t>1361 ØSTERÅS</t>
  </si>
  <si>
    <t>Hosle</t>
  </si>
  <si>
    <t>1362 HOSLE</t>
  </si>
  <si>
    <t>1363 HØVIK</t>
  </si>
  <si>
    <t>1364 FORNEBU</t>
  </si>
  <si>
    <t>Blommenholm</t>
  </si>
  <si>
    <t>1365 BLOMMENHOLM</t>
  </si>
  <si>
    <t>1366 LYSAKER</t>
  </si>
  <si>
    <t>1367 SNARØYA</t>
  </si>
  <si>
    <t>1368 STABEKK</t>
  </si>
  <si>
    <t>1369 STABEKK</t>
  </si>
  <si>
    <t>Asker</t>
  </si>
  <si>
    <t>1371 ASKER</t>
  </si>
  <si>
    <t>1372 ASKER</t>
  </si>
  <si>
    <t>1373 ASKER</t>
  </si>
  <si>
    <t>Billingstad</t>
  </si>
  <si>
    <t>1375 BILLINGSTAD</t>
  </si>
  <si>
    <t>1376 BILLINGSTAD</t>
  </si>
  <si>
    <t>1377 BILLINGSTAD</t>
  </si>
  <si>
    <t>Nesbru</t>
  </si>
  <si>
    <t>1378 NESBRU</t>
  </si>
  <si>
    <t>1379 NESBRU</t>
  </si>
  <si>
    <t>Heggedal</t>
  </si>
  <si>
    <t>1380 HEGGEDAL</t>
  </si>
  <si>
    <t>Vettre</t>
  </si>
  <si>
    <t>1381 VETTRE</t>
  </si>
  <si>
    <t>1383 ASKER</t>
  </si>
  <si>
    <t>1384 ASKER</t>
  </si>
  <si>
    <t>1385 ASKER</t>
  </si>
  <si>
    <t>1386 ASKER</t>
  </si>
  <si>
    <t>1387 ASKER</t>
  </si>
  <si>
    <t>Borgen</t>
  </si>
  <si>
    <t>1388 BORGEN</t>
  </si>
  <si>
    <t>1389 HEGGEDAL</t>
  </si>
  <si>
    <t>Vollen</t>
  </si>
  <si>
    <t>1390 VOLLEN</t>
  </si>
  <si>
    <t>1391 VOLLEN</t>
  </si>
  <si>
    <t>1392 VETTRE</t>
  </si>
  <si>
    <t>1393 VOLLEN</t>
  </si>
  <si>
    <t>1394 NESBRU</t>
  </si>
  <si>
    <t>Hvalstad</t>
  </si>
  <si>
    <t>1395 HVALSTAD</t>
  </si>
  <si>
    <t>1396 BILLINGSTAD</t>
  </si>
  <si>
    <t>Nesøya</t>
  </si>
  <si>
    <t>1397 NESØYA</t>
  </si>
  <si>
    <t>1399 ASKER</t>
  </si>
  <si>
    <t>Vinterbro</t>
  </si>
  <si>
    <t>1407 VINTERBRO</t>
  </si>
  <si>
    <t>Ås</t>
  </si>
  <si>
    <t>Kolbotn</t>
  </si>
  <si>
    <t>1410 KOLBOTN</t>
  </si>
  <si>
    <t>Oppegård</t>
  </si>
  <si>
    <t>Nordre Follo</t>
  </si>
  <si>
    <t>1411 KOLBOTN</t>
  </si>
  <si>
    <t>Sofiemyr</t>
  </si>
  <si>
    <t>1412 SOFIEMYR</t>
  </si>
  <si>
    <t>Tårnåsen</t>
  </si>
  <si>
    <t>1413 TÅRNÅSEN</t>
  </si>
  <si>
    <t>Trollåsen</t>
  </si>
  <si>
    <t>1414 TROLLÅSEN</t>
  </si>
  <si>
    <t>1415 OPPEGÅRD</t>
  </si>
  <si>
    <t>1416 OPPEGÅRD</t>
  </si>
  <si>
    <t>1417 SOFIEMYR</t>
  </si>
  <si>
    <t>1418 KOLBOTN</t>
  </si>
  <si>
    <t>1419 OPPEGÅRD</t>
  </si>
  <si>
    <t>Svartskog</t>
  </si>
  <si>
    <t>1420 SVARTSKOG</t>
  </si>
  <si>
    <t>1421 TROLLÅSEN</t>
  </si>
  <si>
    <t>1429 VINTERBRO</t>
  </si>
  <si>
    <t>1430 ÅS</t>
  </si>
  <si>
    <t>1431 ÅS</t>
  </si>
  <si>
    <t>1432 ÅS</t>
  </si>
  <si>
    <t>1433 ÅS</t>
  </si>
  <si>
    <t>1434 ÅS</t>
  </si>
  <si>
    <t>1435 ÅS</t>
  </si>
  <si>
    <t>Drøbak</t>
  </si>
  <si>
    <t>1440 DRØBAK</t>
  </si>
  <si>
    <t>Frogn</t>
  </si>
  <si>
    <t>1441 DRØBAK</t>
  </si>
  <si>
    <t>1442 DRØBAK</t>
  </si>
  <si>
    <t>1443 DRØBAK</t>
  </si>
  <si>
    <t>1444 DRØBAK</t>
  </si>
  <si>
    <t>1445 DRØBAK</t>
  </si>
  <si>
    <t>1446 DRØBAK</t>
  </si>
  <si>
    <t>1447 DRØBAK</t>
  </si>
  <si>
    <t>1448 DRØBAK</t>
  </si>
  <si>
    <t>1449 DRØBAK</t>
  </si>
  <si>
    <t>Nordre Frogn</t>
  </si>
  <si>
    <t>1455 NORDRE FROGN</t>
  </si>
  <si>
    <t>Finstadjordet</t>
  </si>
  <si>
    <t>1468 FINSTADJORDET</t>
  </si>
  <si>
    <t>Lørenskog</t>
  </si>
  <si>
    <t>Rasta</t>
  </si>
  <si>
    <t>1469 RASTA</t>
  </si>
  <si>
    <t>1470 LØRENSKOG</t>
  </si>
  <si>
    <t>1471 LØRENSKOG</t>
  </si>
  <si>
    <t>Fjellhamar</t>
  </si>
  <si>
    <t>1472 FJELLHAMAR</t>
  </si>
  <si>
    <t>1473 LØRENSKOG</t>
  </si>
  <si>
    <t>Nordbyhagen</t>
  </si>
  <si>
    <t>1474 NORDBYHAGEN</t>
  </si>
  <si>
    <t>1475 FINSTADJORDET</t>
  </si>
  <si>
    <t>1476 RASTA</t>
  </si>
  <si>
    <t>1477 FJELLHAMAR</t>
  </si>
  <si>
    <t>1478 LØRENSKOG</t>
  </si>
  <si>
    <t>Kurland</t>
  </si>
  <si>
    <t>1479 KURLAND</t>
  </si>
  <si>
    <t>Slattum</t>
  </si>
  <si>
    <t>1480 SLATTUM</t>
  </si>
  <si>
    <t>Nittedal</t>
  </si>
  <si>
    <t>Hagan</t>
  </si>
  <si>
    <t>1481 HAGAN</t>
  </si>
  <si>
    <t>1482 NITTEDAL</t>
  </si>
  <si>
    <t>1483 HAGAN</t>
  </si>
  <si>
    <t>Hakadal</t>
  </si>
  <si>
    <t>1484 HAKADAL</t>
  </si>
  <si>
    <t>1485 HAKADAL</t>
  </si>
  <si>
    <t>1486 NITTEDAL</t>
  </si>
  <si>
    <t>1487 HAKADAL</t>
  </si>
  <si>
    <t>1488 HAKADAL</t>
  </si>
  <si>
    <t>Moss</t>
  </si>
  <si>
    <t>1501 MOSS</t>
  </si>
  <si>
    <t>1502 MOSS</t>
  </si>
  <si>
    <t>1503 MOSS</t>
  </si>
  <si>
    <t>1504 MOSS</t>
  </si>
  <si>
    <t>1506 MOSS</t>
  </si>
  <si>
    <t>1508 MOSS</t>
  </si>
  <si>
    <t>1509 MOSS</t>
  </si>
  <si>
    <t>1510 MOSS</t>
  </si>
  <si>
    <t>1511 MOSS</t>
  </si>
  <si>
    <t>1512 MOSS</t>
  </si>
  <si>
    <t>1513 MOSS</t>
  </si>
  <si>
    <t>1514 MOSS</t>
  </si>
  <si>
    <t>1515 MOSS</t>
  </si>
  <si>
    <t>1516 MOSS</t>
  </si>
  <si>
    <t>1517 MOSS</t>
  </si>
  <si>
    <t>1518 MOSS</t>
  </si>
  <si>
    <t>1519 MOSS</t>
  </si>
  <si>
    <t>1520 MOSS</t>
  </si>
  <si>
    <t>1521 MOSS</t>
  </si>
  <si>
    <t>1522 MOSS</t>
  </si>
  <si>
    <t>1523 MOSS</t>
  </si>
  <si>
    <t>1524 MOSS</t>
  </si>
  <si>
    <t>1525 MOSS</t>
  </si>
  <si>
    <t>1526 MOSS</t>
  </si>
  <si>
    <t>1528 MOSS</t>
  </si>
  <si>
    <t>1529 MOSS</t>
  </si>
  <si>
    <t>1530 MOSS</t>
  </si>
  <si>
    <t>1531 MOSS</t>
  </si>
  <si>
    <t>1532 MOSS</t>
  </si>
  <si>
    <t>1533 MOSS</t>
  </si>
  <si>
    <t>1534 MOSS</t>
  </si>
  <si>
    <t>1535 MOSS</t>
  </si>
  <si>
    <t>1536 MOSS</t>
  </si>
  <si>
    <t>1537 MOSS</t>
  </si>
  <si>
    <t>1538 MOSS</t>
  </si>
  <si>
    <t>1539 MOSS</t>
  </si>
  <si>
    <t>Vestby</t>
  </si>
  <si>
    <t>1540 VESTBY</t>
  </si>
  <si>
    <t>1541 VESTBY</t>
  </si>
  <si>
    <t>Hvitsten</t>
  </si>
  <si>
    <t>1545 HVITSTEN</t>
  </si>
  <si>
    <t>Hølen</t>
  </si>
  <si>
    <t>1550 HØLEN</t>
  </si>
  <si>
    <t>Son</t>
  </si>
  <si>
    <t>1555 SON</t>
  </si>
  <si>
    <t>1556 SON</t>
  </si>
  <si>
    <t>Larkollen</t>
  </si>
  <si>
    <t>1560 LARKOLLEN</t>
  </si>
  <si>
    <t>1561 LARKOLLEN</t>
  </si>
  <si>
    <t>Dilling</t>
  </si>
  <si>
    <t>1570 DILLING</t>
  </si>
  <si>
    <t>Rygge</t>
  </si>
  <si>
    <t>1580 RYGGE</t>
  </si>
  <si>
    <t>1581 RYGGE</t>
  </si>
  <si>
    <t>1590 RYGGE</t>
  </si>
  <si>
    <t>Sperrebotn</t>
  </si>
  <si>
    <t>1591 SPERREBOTN</t>
  </si>
  <si>
    <t>Våler</t>
  </si>
  <si>
    <t>Våler i Østfold</t>
  </si>
  <si>
    <t>1592 VÅLER I ØSTFOLD</t>
  </si>
  <si>
    <t>Svinndal</t>
  </si>
  <si>
    <t>1593 SVINNDAL</t>
  </si>
  <si>
    <t>1594 VÅLER I ØSTFOLD</t>
  </si>
  <si>
    <t>1596 MOSS</t>
  </si>
  <si>
    <t>1597 MOSS</t>
  </si>
  <si>
    <t>1598 MOSS</t>
  </si>
  <si>
    <t>1599 MOSS</t>
  </si>
  <si>
    <t>Gressvik</t>
  </si>
  <si>
    <t>1620 GRESSVIK</t>
  </si>
  <si>
    <t>Fredrikstad</t>
  </si>
  <si>
    <t>1621 GRESSVIK</t>
  </si>
  <si>
    <t>1624 GRESSVIK</t>
  </si>
  <si>
    <t>Manstad</t>
  </si>
  <si>
    <t>1625 MANSTAD</t>
  </si>
  <si>
    <t>1626 MANSTAD</t>
  </si>
  <si>
    <t>Engelsviken</t>
  </si>
  <si>
    <t>1628 ENGELSVIKEN</t>
  </si>
  <si>
    <t>Råde</t>
  </si>
  <si>
    <t>1640 Råde</t>
  </si>
  <si>
    <t>1641 RÅDE</t>
  </si>
  <si>
    <t>Saltnes</t>
  </si>
  <si>
    <t>1642 SALTNES</t>
  </si>
  <si>
    <t>1643 Råde</t>
  </si>
  <si>
    <t>Sarpsborg</t>
  </si>
  <si>
    <t>1701 SARPSBORG</t>
  </si>
  <si>
    <t>1702 SARPSBORG</t>
  </si>
  <si>
    <t>1703 SARPSBORG</t>
  </si>
  <si>
    <t>1704 SARPSBORG</t>
  </si>
  <si>
    <t>1705 SARPSBORG</t>
  </si>
  <si>
    <t>1706 SARPSBORG</t>
  </si>
  <si>
    <t>1707 SARPSBORG</t>
  </si>
  <si>
    <t>1708 SARPSBORG</t>
  </si>
  <si>
    <t>1709 SARPSBORG</t>
  </si>
  <si>
    <t>1710 SARPSBORG</t>
  </si>
  <si>
    <t>1711 SARPSBORG</t>
  </si>
  <si>
    <t>Grålum</t>
  </si>
  <si>
    <t>1712 GRÅLUM</t>
  </si>
  <si>
    <t>1713 GRÅLUM</t>
  </si>
  <si>
    <t>1714 GRÅLUM</t>
  </si>
  <si>
    <t>Yven</t>
  </si>
  <si>
    <t>1715 YVEN</t>
  </si>
  <si>
    <t>Greåker</t>
  </si>
  <si>
    <t>1718 GREÅKER</t>
  </si>
  <si>
    <t>1719 GREÅKER</t>
  </si>
  <si>
    <t>1720 GREÅKER</t>
  </si>
  <si>
    <t>1721 SARPSBORG</t>
  </si>
  <si>
    <t>1722 SARPSBORG</t>
  </si>
  <si>
    <t>1723 SARPSBORG</t>
  </si>
  <si>
    <t>1724 SARPSBORG</t>
  </si>
  <si>
    <t>1725 SARPSBORG</t>
  </si>
  <si>
    <t>1726 SARPSBORG</t>
  </si>
  <si>
    <t>1727 SARPSBORG</t>
  </si>
  <si>
    <t>Ise</t>
  </si>
  <si>
    <t>1730 ISE</t>
  </si>
  <si>
    <t>Hafslundsøy</t>
  </si>
  <si>
    <t>1733 HAFSLUNDSØY</t>
  </si>
  <si>
    <t>1734 HAFSLUNDSØY</t>
  </si>
  <si>
    <t>Varteig</t>
  </si>
  <si>
    <t>1735 VARTEIG</t>
  </si>
  <si>
    <t>Borgenhaugen</t>
  </si>
  <si>
    <t>1738 BORGENHAUGEN</t>
  </si>
  <si>
    <t>1739 BORGENHAUGEN</t>
  </si>
  <si>
    <t>1740 BORGENHAUGEN</t>
  </si>
  <si>
    <t>Klavestadhaugen</t>
  </si>
  <si>
    <t>1742 KLAVESTADHAUGEN</t>
  </si>
  <si>
    <t>1743 KLAVESTADHAUGEN</t>
  </si>
  <si>
    <t>Skjeberg</t>
  </si>
  <si>
    <t>1745 SKJEBERG</t>
  </si>
  <si>
    <t>1746 SKJEBERG</t>
  </si>
  <si>
    <t>1747 SKJEBERG</t>
  </si>
  <si>
    <t>Halden</t>
  </si>
  <si>
    <t>1751 HALDEN</t>
  </si>
  <si>
    <t>1752 HALDEN</t>
  </si>
  <si>
    <t>1753 HALDEN</t>
  </si>
  <si>
    <t>1754 HALDEN</t>
  </si>
  <si>
    <t>1757 HALDEN</t>
  </si>
  <si>
    <t>1759 HALDEN</t>
  </si>
  <si>
    <t>1760 HALDEN</t>
  </si>
  <si>
    <t>1761 HALDEN</t>
  </si>
  <si>
    <t>1763 HALDEN</t>
  </si>
  <si>
    <t>1764 HALDEN</t>
  </si>
  <si>
    <t>1765 HALDEN</t>
  </si>
  <si>
    <t>1766 HALDEN</t>
  </si>
  <si>
    <t>1767 HALDEN</t>
  </si>
  <si>
    <t>1768 HALDEN</t>
  </si>
  <si>
    <t>1769 HALDEN</t>
  </si>
  <si>
    <t>1771 HALDEN</t>
  </si>
  <si>
    <t>1772 HALDEN</t>
  </si>
  <si>
    <t>1776 HALDEN</t>
  </si>
  <si>
    <t>1777 HALDEN</t>
  </si>
  <si>
    <t>1778 HALDEN</t>
  </si>
  <si>
    <t>1779 HALDEN</t>
  </si>
  <si>
    <t>1781 HALDEN</t>
  </si>
  <si>
    <t>1782 HALDEN</t>
  </si>
  <si>
    <t>1783 HALDEN</t>
  </si>
  <si>
    <t>1784 HALDEN</t>
  </si>
  <si>
    <t>1785 HALDEN</t>
  </si>
  <si>
    <t>1786 HALDEN</t>
  </si>
  <si>
    <t>1787 HALDEN</t>
  </si>
  <si>
    <t>1788 HALDEN</t>
  </si>
  <si>
    <t>Berg i Østfold</t>
  </si>
  <si>
    <t>1789 BERG I ØSTFOLD</t>
  </si>
  <si>
    <t>Tistedal</t>
  </si>
  <si>
    <t>1790 TISTEDAL</t>
  </si>
  <si>
    <t>1791 TISTEDAL</t>
  </si>
  <si>
    <t>1792 TISTEDAL</t>
  </si>
  <si>
    <t>1793 TISTEDAL</t>
  </si>
  <si>
    <t>Sponvika</t>
  </si>
  <si>
    <t>1794 SPONVIKA</t>
  </si>
  <si>
    <t>Kornsjø</t>
  </si>
  <si>
    <t>1796 KORNSJØ</t>
  </si>
  <si>
    <t>Aremark</t>
  </si>
  <si>
    <t>1798 AREMARK</t>
  </si>
  <si>
    <t>1799 AREMARK</t>
  </si>
  <si>
    <t>Askim</t>
  </si>
  <si>
    <t>1801 ASKIM</t>
  </si>
  <si>
    <t>Indre Østfold</t>
  </si>
  <si>
    <t>1802 ASKIM</t>
  </si>
  <si>
    <t>1803 ASKIM</t>
  </si>
  <si>
    <t>Spydeberg</t>
  </si>
  <si>
    <t>1804 SPYDEBERG</t>
  </si>
  <si>
    <t>Tomter</t>
  </si>
  <si>
    <t>1805 TOMTER</t>
  </si>
  <si>
    <t>Hobøl</t>
  </si>
  <si>
    <t>Skiptvet</t>
  </si>
  <si>
    <t>1806 SKIPTVET</t>
  </si>
  <si>
    <t>1807 ASKIM</t>
  </si>
  <si>
    <t>1808 ASKIM</t>
  </si>
  <si>
    <t>1809 ASKIM</t>
  </si>
  <si>
    <t>1811 ASKIM</t>
  </si>
  <si>
    <t>1812 ASKIM</t>
  </si>
  <si>
    <t>1813 ASKIM</t>
  </si>
  <si>
    <t>1814 ASKIM</t>
  </si>
  <si>
    <t>1815 ASKIM</t>
  </si>
  <si>
    <t>1816 SKIPTVET</t>
  </si>
  <si>
    <t>1820 SPYDEBERG</t>
  </si>
  <si>
    <t>Knapstad</t>
  </si>
  <si>
    <t>1823 KNAPSTAD</t>
  </si>
  <si>
    <t>1825 TOMTER</t>
  </si>
  <si>
    <t>1827 HOBØL</t>
  </si>
  <si>
    <t>1830 ASKIM</t>
  </si>
  <si>
    <t>1831 ASKIM</t>
  </si>
  <si>
    <t>1832 ASKIM</t>
  </si>
  <si>
    <t>1833 ASKIM</t>
  </si>
  <si>
    <t>Mysen</t>
  </si>
  <si>
    <t>1850 MYSEN</t>
  </si>
  <si>
    <t>Eidsberg</t>
  </si>
  <si>
    <t>1851 MYSEN</t>
  </si>
  <si>
    <t>Slitu</t>
  </si>
  <si>
    <t>1859 SLITU</t>
  </si>
  <si>
    <t>Trøgstad</t>
  </si>
  <si>
    <t>1860 TRØGSTAD</t>
  </si>
  <si>
    <t>1861 TRØGSTAD</t>
  </si>
  <si>
    <t>Båstad</t>
  </si>
  <si>
    <t>1866 BÅSTAD</t>
  </si>
  <si>
    <t>1867 BÅSTAD</t>
  </si>
  <si>
    <t>Ørje</t>
  </si>
  <si>
    <t>1870 ØRJE</t>
  </si>
  <si>
    <t>Marker</t>
  </si>
  <si>
    <t>1871 ØRJE</t>
  </si>
  <si>
    <t>Otteid</t>
  </si>
  <si>
    <t>1875 OTTEID</t>
  </si>
  <si>
    <t>Hærland</t>
  </si>
  <si>
    <t>1878 HÃ†RLAND</t>
  </si>
  <si>
    <t>1880 EIDSBERG</t>
  </si>
  <si>
    <t>Rakkestad</t>
  </si>
  <si>
    <t>1890 RAKKESTAD</t>
  </si>
  <si>
    <t>1891 RAKKESTAD</t>
  </si>
  <si>
    <t>Degernes</t>
  </si>
  <si>
    <t>1892 DEGERNES</t>
  </si>
  <si>
    <t>1893 DEGERNES</t>
  </si>
  <si>
    <t>Fetsund</t>
  </si>
  <si>
    <t>1900 FETSUND</t>
  </si>
  <si>
    <t>Fet</t>
  </si>
  <si>
    <t>Lillestrøm</t>
  </si>
  <si>
    <t>1901 FETSUND</t>
  </si>
  <si>
    <t>Gan</t>
  </si>
  <si>
    <t>1903 GAN</t>
  </si>
  <si>
    <t>Enebakkneset</t>
  </si>
  <si>
    <t>1910 ENEBAKKNESET</t>
  </si>
  <si>
    <t>Sørumsand</t>
  </si>
  <si>
    <t>1920 SØRUMSAND</t>
  </si>
  <si>
    <t>Sørum</t>
  </si>
  <si>
    <t>1921 SØRUMSAND</t>
  </si>
  <si>
    <t>1923 SØRUM</t>
  </si>
  <si>
    <t>1924 SØRUM</t>
  </si>
  <si>
    <t>Blaker</t>
  </si>
  <si>
    <t>1925 BLAKER</t>
  </si>
  <si>
    <t>1926 BLAKER</t>
  </si>
  <si>
    <t>Rånåsfoss</t>
  </si>
  <si>
    <t>1927 RÅNÅSFOSS</t>
  </si>
  <si>
    <t>Auli</t>
  </si>
  <si>
    <t>1928 AULI</t>
  </si>
  <si>
    <t>Nes</t>
  </si>
  <si>
    <t>1929 AULI</t>
  </si>
  <si>
    <t>Aurskog</t>
  </si>
  <si>
    <t>1930 AURSKOG</t>
  </si>
  <si>
    <t>Aurskog-Høland</t>
  </si>
  <si>
    <t>1931 AURSKOG</t>
  </si>
  <si>
    <t>Bjørkelangen</t>
  </si>
  <si>
    <t>1940 BJØRKELANGEN</t>
  </si>
  <si>
    <t>1941 BJØRKELANGEN</t>
  </si>
  <si>
    <t>Rømskog</t>
  </si>
  <si>
    <t>1950 RØMSKOG</t>
  </si>
  <si>
    <t>Setskog</t>
  </si>
  <si>
    <t>1954 SETSKOG</t>
  </si>
  <si>
    <t>Løken</t>
  </si>
  <si>
    <t>1960 LØKEN</t>
  </si>
  <si>
    <t>1961 LØKEN</t>
  </si>
  <si>
    <t>Fosser</t>
  </si>
  <si>
    <t>1963 FOSSER</t>
  </si>
  <si>
    <t>Hemnes</t>
  </si>
  <si>
    <t>1970 HEMNES</t>
  </si>
  <si>
    <t>1971 HEMNES</t>
  </si>
  <si>
    <t>2000 LILLESTRØM</t>
  </si>
  <si>
    <t>Skedsmo</t>
  </si>
  <si>
    <t>2001 LILLESTRØM</t>
  </si>
  <si>
    <t>2003 LILLESTRØM</t>
  </si>
  <si>
    <t>2004 LILLESTRØM</t>
  </si>
  <si>
    <t>Rælingen</t>
  </si>
  <si>
    <t>2005 RÃ†LINGEN</t>
  </si>
  <si>
    <t>Løvenstad</t>
  </si>
  <si>
    <t>2006 LØVENSTAD</t>
  </si>
  <si>
    <t>Kjeller</t>
  </si>
  <si>
    <t>2007 KJELLER</t>
  </si>
  <si>
    <t>Fjerdingby</t>
  </si>
  <si>
    <t>2008 FJERDINGBY</t>
  </si>
  <si>
    <t>Nordby</t>
  </si>
  <si>
    <t>2009 NORDBY</t>
  </si>
  <si>
    <t>Strømmen</t>
  </si>
  <si>
    <t>2010 STRØMMEN</t>
  </si>
  <si>
    <t>2011 STRØMMEN</t>
  </si>
  <si>
    <t>2012 LILLESTRØM</t>
  </si>
  <si>
    <t>Skjetten</t>
  </si>
  <si>
    <t>2013 SKJETTEN</t>
  </si>
  <si>
    <t>Blystadlia</t>
  </si>
  <si>
    <t>2014 BLYSTADLIA</t>
  </si>
  <si>
    <t>Leirsund</t>
  </si>
  <si>
    <t>2015 LEIRSUND</t>
  </si>
  <si>
    <t>2016 FROGNER</t>
  </si>
  <si>
    <t>2017 FROGNER</t>
  </si>
  <si>
    <t>2018 LØVENSTAD</t>
  </si>
  <si>
    <t>Skedsmokorset</t>
  </si>
  <si>
    <t>2019 SKEDSMOKORSET</t>
  </si>
  <si>
    <t>2020 SKEDSMOKORSET</t>
  </si>
  <si>
    <t>2021 SKEDSMOKORSET</t>
  </si>
  <si>
    <t>Gjerdrum</t>
  </si>
  <si>
    <t>2022 GJERDRUM</t>
  </si>
  <si>
    <t>2023 SKEDSMOKORSET</t>
  </si>
  <si>
    <t>2024 GJERDRUM</t>
  </si>
  <si>
    <t>2025 FJERDINGBY</t>
  </si>
  <si>
    <t>2026 SKJETTEN</t>
  </si>
  <si>
    <t>2027 KJELLER</t>
  </si>
  <si>
    <t>2028 LILLESTRØM</t>
  </si>
  <si>
    <t>Nannestad</t>
  </si>
  <si>
    <t>2030 NANNESTAD</t>
  </si>
  <si>
    <t>2031 NANNESTAD</t>
  </si>
  <si>
    <t>Maura</t>
  </si>
  <si>
    <t>2032 MAURA</t>
  </si>
  <si>
    <t>Åsgreina</t>
  </si>
  <si>
    <t>2033 ÅSGREINA</t>
  </si>
  <si>
    <t>Holter</t>
  </si>
  <si>
    <t>2034 HOLTER</t>
  </si>
  <si>
    <t>2035 HOLTER</t>
  </si>
  <si>
    <t>2036 MAURA</t>
  </si>
  <si>
    <t>Kløfta</t>
  </si>
  <si>
    <t>2040 KLØFTA</t>
  </si>
  <si>
    <t>Ullensaker</t>
  </si>
  <si>
    <t>2041 KLØFTA</t>
  </si>
  <si>
    <t>Jessheim</t>
  </si>
  <si>
    <t>2050 JESSHEIM</t>
  </si>
  <si>
    <t>2051 JESSHEIM</t>
  </si>
  <si>
    <t>2052 JESSHEIM</t>
  </si>
  <si>
    <t>2053 JESSHEIM</t>
  </si>
  <si>
    <t>Mogreina</t>
  </si>
  <si>
    <t>2054 MOGREINA</t>
  </si>
  <si>
    <t>Nordkisa</t>
  </si>
  <si>
    <t>2055 NORDKISA</t>
  </si>
  <si>
    <t>Algarheim</t>
  </si>
  <si>
    <t>2056 ALGARHEIM</t>
  </si>
  <si>
    <t>2057 JESSHEIM</t>
  </si>
  <si>
    <t>Sessvollmoen</t>
  </si>
  <si>
    <t>2058 SESSVOLLMOEN</t>
  </si>
  <si>
    <t>Gardermoen</t>
  </si>
  <si>
    <t>2060 GARDERMOEN</t>
  </si>
  <si>
    <t>2061 GARDERMOEN</t>
  </si>
  <si>
    <t>2062 JESSHEIM</t>
  </si>
  <si>
    <t>2063 JESSHEIM</t>
  </si>
  <si>
    <t>2066 JESSHEIM</t>
  </si>
  <si>
    <t>2067 JESSHEIM</t>
  </si>
  <si>
    <t>2068 JESSHEIM</t>
  </si>
  <si>
    <t>2069 JESSHEIM</t>
  </si>
  <si>
    <t>Råholt</t>
  </si>
  <si>
    <t>2070 RÅHOLT</t>
  </si>
  <si>
    <t>Eidsvoll</t>
  </si>
  <si>
    <t>2071 RÅHOLT</t>
  </si>
  <si>
    <t>Dal</t>
  </si>
  <si>
    <t>2072 DAL</t>
  </si>
  <si>
    <t>Bøn</t>
  </si>
  <si>
    <t>2073 BØN</t>
  </si>
  <si>
    <t>Eidsvoll Verk</t>
  </si>
  <si>
    <t>2074 EIDSVOLL VERK</t>
  </si>
  <si>
    <t>2076 DAL</t>
  </si>
  <si>
    <t>2080 EIDSVOLL</t>
  </si>
  <si>
    <t>2081 EIDSVOLL</t>
  </si>
  <si>
    <t>Hurdal</t>
  </si>
  <si>
    <t>2090 HURDAL</t>
  </si>
  <si>
    <t>2091 HURDAL</t>
  </si>
  <si>
    <t>Minnesund</t>
  </si>
  <si>
    <t>2092 MINNESUND</t>
  </si>
  <si>
    <t>Feiring</t>
  </si>
  <si>
    <t>2093 FEIRING</t>
  </si>
  <si>
    <t>2094 MINNESUND</t>
  </si>
  <si>
    <t>Årnes</t>
  </si>
  <si>
    <t>2150 ÅRNES</t>
  </si>
  <si>
    <t>2151 ÅRNES</t>
  </si>
  <si>
    <t>Vormsund</t>
  </si>
  <si>
    <t>2160 VORMSUND</t>
  </si>
  <si>
    <t>2161 VORMSUND</t>
  </si>
  <si>
    <t>Brårud</t>
  </si>
  <si>
    <t>2162 BRÅRUD</t>
  </si>
  <si>
    <t>Skogbygda</t>
  </si>
  <si>
    <t>2164 SKOGBYGDA</t>
  </si>
  <si>
    <t>Hvam</t>
  </si>
  <si>
    <t>2165 HVAM</t>
  </si>
  <si>
    <t>Oppaker</t>
  </si>
  <si>
    <t>2166 OPPAKER</t>
  </si>
  <si>
    <t>Fenstad</t>
  </si>
  <si>
    <t>2170 FENSTAD</t>
  </si>
  <si>
    <t>SKARNES</t>
  </si>
  <si>
    <t>SØR-ODAL</t>
  </si>
  <si>
    <t>Innlandet</t>
  </si>
  <si>
    <t>SLÅSTAD</t>
  </si>
  <si>
    <t>DISENÅ</t>
  </si>
  <si>
    <t>SANDER</t>
  </si>
  <si>
    <t>SAGSTUA</t>
  </si>
  <si>
    <t>NORD-ODAL</t>
  </si>
  <si>
    <t>BRUVOLL</t>
  </si>
  <si>
    <t>KNAPPER</t>
  </si>
  <si>
    <t>GARDVIK</t>
  </si>
  <si>
    <t>AUSTVATN</t>
  </si>
  <si>
    <t>KONGSVINGER</t>
  </si>
  <si>
    <t>GRANLI</t>
  </si>
  <si>
    <t>ROVERUD</t>
  </si>
  <si>
    <t>HOKKÅSEN</t>
  </si>
  <si>
    <t>LUNDERSÆTER</t>
  </si>
  <si>
    <t>BRANDVAL</t>
  </si>
  <si>
    <t>ÅBOGEN</t>
  </si>
  <si>
    <t>EIDSKOG</t>
  </si>
  <si>
    <t>GALTERUD</t>
  </si>
  <si>
    <t>AUSTMARKA</t>
  </si>
  <si>
    <t>SKOTTERUD</t>
  </si>
  <si>
    <t>TOBØL</t>
  </si>
  <si>
    <t>VESTMARKA</t>
  </si>
  <si>
    <t>MATRAND</t>
  </si>
  <si>
    <t>MAGNOR</t>
  </si>
  <si>
    <t>GRUE FINNSKOG</t>
  </si>
  <si>
    <t>GRUE</t>
  </si>
  <si>
    <t>KIRKENÆR</t>
  </si>
  <si>
    <t>GRINDER</t>
  </si>
  <si>
    <t>NAMNÅ</t>
  </si>
  <si>
    <t>ARNEBERG</t>
  </si>
  <si>
    <t>ÅSNES</t>
  </si>
  <si>
    <t>FLISA</t>
  </si>
  <si>
    <t>GJESÅSEN</t>
  </si>
  <si>
    <t>ÅSNES FINNSKOG</t>
  </si>
  <si>
    <t>HAMAR</t>
  </si>
  <si>
    <t>FURNES</t>
  </si>
  <si>
    <t>RINGSAKER</t>
  </si>
  <si>
    <t>RIDABU</t>
  </si>
  <si>
    <t>INGEBERG</t>
  </si>
  <si>
    <t>VANG PÅ HEDMARKEN</t>
  </si>
  <si>
    <t>LØTEN</t>
  </si>
  <si>
    <t>ÅDALSBRUK</t>
  </si>
  <si>
    <t>NES PÅ HEDMARKEN</t>
  </si>
  <si>
    <t>STAVSJØ</t>
  </si>
  <si>
    <t>GAUPEN</t>
  </si>
  <si>
    <t>RUDSHØGDA</t>
  </si>
  <si>
    <t>NÆROSET</t>
  </si>
  <si>
    <t>ÅSMARKA</t>
  </si>
  <si>
    <t>BRØTTUM</t>
  </si>
  <si>
    <t>BRUMUNDDAL</t>
  </si>
  <si>
    <t>MOELV</t>
  </si>
  <si>
    <t>ELVERUM</t>
  </si>
  <si>
    <t>HERNES</t>
  </si>
  <si>
    <t>SØRSKOGBYGDA</t>
  </si>
  <si>
    <t>HERADSBYGD</t>
  </si>
  <si>
    <t>JØMNA</t>
  </si>
  <si>
    <t>TRYSIL</t>
  </si>
  <si>
    <t>NYBERGSUND</t>
  </si>
  <si>
    <t>ØSTBY</t>
  </si>
  <si>
    <t>LJØRDALEN</t>
  </si>
  <si>
    <t>PLASSEN</t>
  </si>
  <si>
    <t>SØRE OSEN</t>
  </si>
  <si>
    <t>TØRBERGET</t>
  </si>
  <si>
    <t>JORDET</t>
  </si>
  <si>
    <t>SLETTÅS</t>
  </si>
  <si>
    <t>BRASKEREIDFOSS</t>
  </si>
  <si>
    <t>VÅLER (HEDMARK)</t>
  </si>
  <si>
    <t>VÅLER I SOLØR</t>
  </si>
  <si>
    <t>HASLEMOEN</t>
  </si>
  <si>
    <t>GRAVBERGET</t>
  </si>
  <si>
    <t>ENGERDAL</t>
  </si>
  <si>
    <t>DREVSJØ</t>
  </si>
  <si>
    <t>ELGÅ</t>
  </si>
  <si>
    <t>SØMÅDALEN</t>
  </si>
  <si>
    <t>RENA</t>
  </si>
  <si>
    <t>ÅMOT</t>
  </si>
  <si>
    <t>OSEN</t>
  </si>
  <si>
    <t>ATNA</t>
  </si>
  <si>
    <t>STOR-ELVDAL</t>
  </si>
  <si>
    <t>SOLLIA</t>
  </si>
  <si>
    <t>KOPPANG</t>
  </si>
  <si>
    <t>LILLEHAMMER</t>
  </si>
  <si>
    <t>VINGROM</t>
  </si>
  <si>
    <t>MESNALI</t>
  </si>
  <si>
    <t>SJUSJØEN</t>
  </si>
  <si>
    <t>LISMARKA</t>
  </si>
  <si>
    <t>FÅBERG</t>
  </si>
  <si>
    <t>ØSTRE GAUSDAL</t>
  </si>
  <si>
    <t>GAUSDAL</t>
  </si>
  <si>
    <t>SVINGVOLL</t>
  </si>
  <si>
    <t>VESTRE GAUSDAL</t>
  </si>
  <si>
    <t>FOLLEBU</t>
  </si>
  <si>
    <t>SVATSUM</t>
  </si>
  <si>
    <t>GJØVIK</t>
  </si>
  <si>
    <t>HUNNDALEN</t>
  </si>
  <si>
    <t>NORDRE TOTEN</t>
  </si>
  <si>
    <t>ØSTRE TOTEN</t>
  </si>
  <si>
    <t>BYBRUA</t>
  </si>
  <si>
    <t>RAUFOSS</t>
  </si>
  <si>
    <t>VESTRE TOTEN</t>
  </si>
  <si>
    <t>BIRI</t>
  </si>
  <si>
    <t>BIRISTRAND</t>
  </si>
  <si>
    <t>SNERTINGDAL</t>
  </si>
  <si>
    <t>ØVRE SNERTINGDAL</t>
  </si>
  <si>
    <t>REINSVOLL</t>
  </si>
  <si>
    <t>EINA</t>
  </si>
  <si>
    <t>KOLBU</t>
  </si>
  <si>
    <t>BØVERBRU</t>
  </si>
  <si>
    <t>SKREIA</t>
  </si>
  <si>
    <t>KAPP</t>
  </si>
  <si>
    <t>LENA</t>
  </si>
  <si>
    <t>1542 VESTBY</t>
  </si>
  <si>
    <t>1543 VESTBY</t>
  </si>
  <si>
    <t>1544 VESTBY</t>
  </si>
  <si>
    <t>1828 HOBØL</t>
  </si>
  <si>
    <t xml:space="preserve"> Postbokser</t>
  </si>
  <si>
    <t xml:space="preserve">Gateadresser </t>
  </si>
  <si>
    <t>1461 LØRENSKOG</t>
  </si>
  <si>
    <t>1462 FJELLHAMAR</t>
  </si>
  <si>
    <t>1463 FJELLHAMAR</t>
  </si>
  <si>
    <t>1464 FJELLHAMAR</t>
  </si>
  <si>
    <t>1465 STRØMMEN</t>
  </si>
  <si>
    <t>1466 STRØMMEN</t>
  </si>
  <si>
    <t>1467 STRØMMEN</t>
  </si>
  <si>
    <t>OMRÅDE NAVN</t>
  </si>
  <si>
    <t>OMRÅDE ID</t>
  </si>
  <si>
    <t>Oslo Vest</t>
  </si>
  <si>
    <t>Oslo Midt</t>
  </si>
  <si>
    <t>Område</t>
  </si>
  <si>
    <t>Sakkyndig</t>
  </si>
  <si>
    <t>Oslo Øst</t>
  </si>
  <si>
    <t>Follo</t>
  </si>
  <si>
    <t>Romerike Sør</t>
  </si>
  <si>
    <t>Romerike Nord</t>
  </si>
  <si>
    <t>Asker &amp; Bærum</t>
  </si>
  <si>
    <t>Østfold</t>
  </si>
  <si>
    <t>Innlandet Vest</t>
  </si>
  <si>
    <t>Innlandet Øst</t>
  </si>
  <si>
    <t>Infratek Elsikkerhet AS</t>
  </si>
  <si>
    <t>Rejlers Elsikkerhet AS</t>
  </si>
  <si>
    <t>Elsikkerhet Norge AS</t>
  </si>
  <si>
    <t>Område ID</t>
  </si>
  <si>
    <t>Org. nummer</t>
  </si>
  <si>
    <t>Navn</t>
  </si>
  <si>
    <t>Adresse</t>
  </si>
  <si>
    <t>Telefon</t>
  </si>
  <si>
    <t>elsikkerhet@rejlers.no</t>
  </si>
  <si>
    <t>elsikkerhet@infratek.no</t>
  </si>
  <si>
    <t>post@elsikkerhetnorge.no</t>
  </si>
  <si>
    <t>Aurskog-Høland, Eidskog, Eidsvoll, Gjerdrum, Hurdal, Kongsvinger, Nannestad, Nes, Sør-Odal, Ullensaker</t>
  </si>
  <si>
    <t>Org. Nummer</t>
  </si>
  <si>
    <t>Dronning Eufemiasgate 16, 0191 Oslo</t>
  </si>
  <si>
    <t>Innspurten 15, 0663 Oslo</t>
  </si>
  <si>
    <t>Sælidvegen 40, 2322 Ridabu</t>
  </si>
  <si>
    <t>Sakkyndig selskap 2021</t>
  </si>
  <si>
    <t>Kommune/ Bydel</t>
  </si>
  <si>
    <t>Sentrum,Frogner, St.Hanshaugen og Ullern</t>
  </si>
  <si>
    <t>Sagene,Stovner, Grünerløkka, Nordre Aker, Bjerke og Grorud</t>
  </si>
  <si>
    <t>Alna, Gamle Oslo, Nordstrand, Østensjø, Marka og Søndre Nordstrand</t>
  </si>
  <si>
    <t>Frogn, Indre Østfold, Nordre Follo, Vestby, Ås</t>
  </si>
  <si>
    <t>Lillestrøm, Lørenskog, Nittedal og Rælingen</t>
  </si>
  <si>
    <t>Asker og Bærum</t>
  </si>
  <si>
    <t>Aremark, Fredrikstad(Onsøy), Halden, Marker, Moss, Sarpsborg, Skiptvet,Vålerog Råde</t>
  </si>
  <si>
    <t>Gausdal, Gjøvik, Lillehammer, Ringsaker, Vestre Toten og Østre Toten</t>
  </si>
  <si>
    <t>Åsnes, Elverum, Engerdal, Grue, Hamar, Løten, Nord-Odal, Stor-Elvdal, Trysil, Våler og Åmot</t>
  </si>
  <si>
    <t>Gammel Kommune</t>
  </si>
  <si>
    <t>Ny kommune</t>
  </si>
  <si>
    <t>Midtstranda 51, 2321 Hamar</t>
  </si>
  <si>
    <t>Omexom Elsikkerhet AS</t>
  </si>
  <si>
    <t>0301</t>
  </si>
  <si>
    <t>0410</t>
  </si>
  <si>
    <t>0520</t>
  </si>
  <si>
    <t>0550</t>
  </si>
  <si>
    <t>0620</t>
  </si>
  <si>
    <t>0750</t>
  </si>
  <si>
    <t>Eidskog</t>
  </si>
  <si>
    <t>Elverum</t>
  </si>
  <si>
    <t>Sør-Odal</t>
  </si>
  <si>
    <t>Engerdal</t>
  </si>
  <si>
    <t>Gausdal</t>
  </si>
  <si>
    <t>Gjøvik</t>
  </si>
  <si>
    <t>Hamar</t>
  </si>
  <si>
    <t>Kongsvinger</t>
  </si>
  <si>
    <t>Lillehammer</t>
  </si>
  <si>
    <t>Nord-Odal</t>
  </si>
  <si>
    <t>Ringsaker</t>
  </si>
  <si>
    <t>Stor-Elvdal</t>
  </si>
  <si>
    <t>Trysil</t>
  </si>
  <si>
    <t>Vestre Toten</t>
  </si>
  <si>
    <t>Våler(Innlandet)</t>
  </si>
  <si>
    <t>Østre Toten</t>
  </si>
  <si>
    <t>Åmot</t>
  </si>
  <si>
    <t>Åsnes</t>
  </si>
  <si>
    <t>Løten</t>
  </si>
  <si>
    <t>Stange</t>
  </si>
  <si>
    <t>Ottestad</t>
  </si>
  <si>
    <t>Vallset</t>
  </si>
  <si>
    <t>Åsvang</t>
  </si>
  <si>
    <t>Romedal</t>
  </si>
  <si>
    <t>Tangen</t>
  </si>
  <si>
    <t>Espa</t>
  </si>
  <si>
    <t>Ilseng</t>
  </si>
  <si>
    <t>Ådalsbruk</t>
  </si>
  <si>
    <t>2312 Ottestad</t>
  </si>
  <si>
    <t>2330 Vallset</t>
  </si>
  <si>
    <t>2332 Åsvang</t>
  </si>
  <si>
    <t>2334 Romedal</t>
  </si>
  <si>
    <t>2335 Stange</t>
  </si>
  <si>
    <t>2337 Tangen</t>
  </si>
  <si>
    <t>2338 Espa</t>
  </si>
  <si>
    <t>2344 Ilseng</t>
  </si>
  <si>
    <t>2345 Ådalsbruk</t>
  </si>
  <si>
    <t>2652 SVINGVOLL</t>
  </si>
  <si>
    <t>2653 VESTRE GAUSDAL</t>
  </si>
  <si>
    <t>2654 VESTRE GAUSDAL</t>
  </si>
  <si>
    <t>2656 FOLLEBU</t>
  </si>
  <si>
    <t>2657 SVATSUM</t>
  </si>
  <si>
    <t>2401 ELVERUM</t>
  </si>
  <si>
    <t>2402 ELVERUM</t>
  </si>
  <si>
    <t>2403 ELVERUM</t>
  </si>
  <si>
    <t>2404 ELVERUM</t>
  </si>
  <si>
    <t>2405 ELVERUM</t>
  </si>
  <si>
    <t>2406 ELVERUM</t>
  </si>
  <si>
    <t>2407 ELVERUM</t>
  </si>
  <si>
    <t>2801 GJØVIK</t>
  </si>
  <si>
    <t>2802 GJØVIK</t>
  </si>
  <si>
    <t>2803 GJØVIK</t>
  </si>
  <si>
    <t>2804 GJØVIK</t>
  </si>
  <si>
    <t>2805 GJØVIK</t>
  </si>
  <si>
    <t>2806 GJØVIK</t>
  </si>
  <si>
    <t>2807 HUNNDALEN</t>
  </si>
  <si>
    <t>2808 GJØVIK</t>
  </si>
  <si>
    <t>2809 GJØVIK</t>
  </si>
  <si>
    <t>2810 GJØVIK</t>
  </si>
  <si>
    <t>2811 HUNNDALEN</t>
  </si>
  <si>
    <t>2812 GJØVIK</t>
  </si>
  <si>
    <t>2815 GJØVIK</t>
  </si>
  <si>
    <t>2816 GJØVIK</t>
  </si>
  <si>
    <t>2817 GJØVIK</t>
  </si>
  <si>
    <t>2818 GJØVIK</t>
  </si>
  <si>
    <t>2819 GJØVIK</t>
  </si>
  <si>
    <t>2821 GJØVIK</t>
  </si>
  <si>
    <t>2822 BYBRUA</t>
  </si>
  <si>
    <t>2220 ÅBOGEN</t>
  </si>
  <si>
    <t>2825 GJØVIK</t>
  </si>
  <si>
    <t>2827 HUNNDALEN</t>
  </si>
  <si>
    <t>2832 BIRI</t>
  </si>
  <si>
    <t>2836 BIRI</t>
  </si>
  <si>
    <t>2837 BIRISTRAND</t>
  </si>
  <si>
    <t>2230 SKOTTERUD</t>
  </si>
  <si>
    <t>2231 SKOTTERUD</t>
  </si>
  <si>
    <t>2232 TOBØL</t>
  </si>
  <si>
    <t>2233 VESTMARKA</t>
  </si>
  <si>
    <t>2235 MATRAND</t>
  </si>
  <si>
    <t>2240 MAGNOR</t>
  </si>
  <si>
    <t>2241 MAGNOR</t>
  </si>
  <si>
    <t>2408 ELVERUM</t>
  </si>
  <si>
    <t>2409 ELVERUM</t>
  </si>
  <si>
    <t>2410 HERNES</t>
  </si>
  <si>
    <t>2411 ELVERUM</t>
  </si>
  <si>
    <t>2412 SØRSKOGBYGDA</t>
  </si>
  <si>
    <t>2413 ELVERUM</t>
  </si>
  <si>
    <t>2414 ELVERUM</t>
  </si>
  <si>
    <t>2415 HERADSBYGD</t>
  </si>
  <si>
    <t>2416 JØMNA</t>
  </si>
  <si>
    <t>2417 ELVERUM</t>
  </si>
  <si>
    <t>2418 ELVERUM</t>
  </si>
  <si>
    <t>2419 ELVERUM</t>
  </si>
  <si>
    <t>2442 HERADSBYGD</t>
  </si>
  <si>
    <t>2838 SNERTINGDAL</t>
  </si>
  <si>
    <t>2839 ØVRE SNERTINGDAL</t>
  </si>
  <si>
    <t>2841 SNERTINGDAL</t>
  </si>
  <si>
    <t>2301 HAMAR</t>
  </si>
  <si>
    <t>2302 HAMAR</t>
  </si>
  <si>
    <t>2303 HAMAR</t>
  </si>
  <si>
    <t>2251 GRUE FINNSKOG</t>
  </si>
  <si>
    <t>2256 GRUE FINNSKOG</t>
  </si>
  <si>
    <t>2260 KIRKENÆR</t>
  </si>
  <si>
    <t>2261 KIRKENÆR</t>
  </si>
  <si>
    <t>2264 GRINDER</t>
  </si>
  <si>
    <t>2265 NAMNÅ</t>
  </si>
  <si>
    <t>2304 HAMAR</t>
  </si>
  <si>
    <t>2305 HAMAR</t>
  </si>
  <si>
    <t>2306 HAMAR</t>
  </si>
  <si>
    <t>2307 HAMAR</t>
  </si>
  <si>
    <t>2308 HAMAR</t>
  </si>
  <si>
    <t>2309 HAMAR</t>
  </si>
  <si>
    <t>2311 HAMAR</t>
  </si>
  <si>
    <t>2315 HAMAR</t>
  </si>
  <si>
    <t>2316 HAMAR</t>
  </si>
  <si>
    <t>2317 HAMAR</t>
  </si>
  <si>
    <t>2318 HAMAR</t>
  </si>
  <si>
    <t>2319 HAMAR</t>
  </si>
  <si>
    <t>2321 HAMAR</t>
  </si>
  <si>
    <t>2322 RIDABU</t>
  </si>
  <si>
    <t>2323 INGEBERG</t>
  </si>
  <si>
    <t>2324 VANG PÅ HEDMARKEN</t>
  </si>
  <si>
    <t>2325 HAMAR</t>
  </si>
  <si>
    <t>2326 HAMAR</t>
  </si>
  <si>
    <t>2328 RIDABU</t>
  </si>
  <si>
    <t>2329 VANG PÅ HEDMARKEN</t>
  </si>
  <si>
    <t>2201 KONGSVINGER</t>
  </si>
  <si>
    <t>2202 KONGSVINGER</t>
  </si>
  <si>
    <t>2203 KONGSVINGER</t>
  </si>
  <si>
    <t>2204 KONGSVINGER</t>
  </si>
  <si>
    <t>2205 KONGSVINGER</t>
  </si>
  <si>
    <t>2206 KONGSVINGER</t>
  </si>
  <si>
    <t>2207 KONGSVINGER</t>
  </si>
  <si>
    <t>2208 KONGSVINGER</t>
  </si>
  <si>
    <t>2209 KONGSVINGER</t>
  </si>
  <si>
    <t>2210 GRANLI</t>
  </si>
  <si>
    <t>2211 KONGSVINGER</t>
  </si>
  <si>
    <t>2212 KONGSVINGER</t>
  </si>
  <si>
    <t>2213 KONGSVINGER</t>
  </si>
  <si>
    <t>2214 KONGSVINGER</t>
  </si>
  <si>
    <t>2215 ROVERUD</t>
  </si>
  <si>
    <t>2216 ROVERUD</t>
  </si>
  <si>
    <t>2217 HOKKÅSEN</t>
  </si>
  <si>
    <t>2218 LUNDERSÆTER</t>
  </si>
  <si>
    <t>2219 BRANDVAL</t>
  </si>
  <si>
    <t>2224 AUSTMARKA</t>
  </si>
  <si>
    <t>2225 KONGSVINGER</t>
  </si>
  <si>
    <t>2226 KONGSVINGER</t>
  </si>
  <si>
    <t>2227 AUSTMARKA</t>
  </si>
  <si>
    <t>2601 LILLEHAMMER</t>
  </si>
  <si>
    <t>2602 LILLEHAMMER</t>
  </si>
  <si>
    <t>2603 LILLEHAMMER</t>
  </si>
  <si>
    <t>2604 LILLEHAMMER</t>
  </si>
  <si>
    <t>2340 LØTEN</t>
  </si>
  <si>
    <t>2341 LØTEN</t>
  </si>
  <si>
    <t>2345 ÅDALSBRUK</t>
  </si>
  <si>
    <t>2605 LILLEHAMMER</t>
  </si>
  <si>
    <t>2606 LILLEHAMMER</t>
  </si>
  <si>
    <t>2607 VINGROM</t>
  </si>
  <si>
    <t>2608 LILLEHAMMER</t>
  </si>
  <si>
    <t>2609 LILLEHAMMER</t>
  </si>
  <si>
    <t>2611 LILLEHAMMER</t>
  </si>
  <si>
    <t>2613 LILLEHAMMER</t>
  </si>
  <si>
    <t>2614 LILLEHAMMER</t>
  </si>
  <si>
    <t>2615 LILLEHAMMER</t>
  </si>
  <si>
    <t>2617 LILLEHAMMER</t>
  </si>
  <si>
    <t>2618 LILLEHAMMER</t>
  </si>
  <si>
    <t>2619 LILLEHAMMER</t>
  </si>
  <si>
    <t>2621 VINGROM</t>
  </si>
  <si>
    <t>2622 LILLEHAMMER</t>
  </si>
  <si>
    <t>2623 LILLEHAMMER</t>
  </si>
  <si>
    <t>2624 LILLEHAMMER</t>
  </si>
  <si>
    <t>2625 FÅBERG</t>
  </si>
  <si>
    <t>2626 LILLEHAMMER</t>
  </si>
  <si>
    <t>2627 FÅBERG</t>
  </si>
  <si>
    <t>2629 LILLEHAMMER</t>
  </si>
  <si>
    <t>2120 SAGSTUA</t>
  </si>
  <si>
    <t>2121 SAGSTUA</t>
  </si>
  <si>
    <t>2123 BRUVOLL</t>
  </si>
  <si>
    <t>2130 KNAPPER</t>
  </si>
  <si>
    <t>2132 GARDVIK</t>
  </si>
  <si>
    <t>2133 GARDVIK</t>
  </si>
  <si>
    <t>2134 AUSTVATN</t>
  </si>
  <si>
    <t>2320 FURNES</t>
  </si>
  <si>
    <t>2327 FURNES</t>
  </si>
  <si>
    <t>2350 NES PÅ HEDMARKEN</t>
  </si>
  <si>
    <t>2351 NES PÅ HEDMARKEN</t>
  </si>
  <si>
    <t>2353 STAVSJØ</t>
  </si>
  <si>
    <t>2355 GAUPEN</t>
  </si>
  <si>
    <t>2360 RUDSHØGDA</t>
  </si>
  <si>
    <t>2361 RUDSHØGDA</t>
  </si>
  <si>
    <t>2364 NÆROSET</t>
  </si>
  <si>
    <t>2365 ÅSMARKA</t>
  </si>
  <si>
    <t>2372 BRØTTUM</t>
  </si>
  <si>
    <t>2373 BRØTTUM</t>
  </si>
  <si>
    <t>2380 BRUMUNDDAL</t>
  </si>
  <si>
    <t>2381 BRUMUNDDAL</t>
  </si>
  <si>
    <t>2382 BRUMUNDDAL</t>
  </si>
  <si>
    <t>2383 BRUMUNDDAL</t>
  </si>
  <si>
    <t>2384 BRUMUNDDAL</t>
  </si>
  <si>
    <t>2385 BRUMUNDDAL</t>
  </si>
  <si>
    <t>2386 BRUMUNDDAL</t>
  </si>
  <si>
    <t>2387 BRUMUNDDAL</t>
  </si>
  <si>
    <t>2388 BRUMUNDDAL</t>
  </si>
  <si>
    <t>2389 BRUMUNDDAL</t>
  </si>
  <si>
    <t>2390 MOELV</t>
  </si>
  <si>
    <t>2391 MOELV</t>
  </si>
  <si>
    <t>2610 MESNALI</t>
  </si>
  <si>
    <t>2612 SJUSJØEN</t>
  </si>
  <si>
    <t>2616 LISMARKA</t>
  </si>
  <si>
    <t>2620 MESNALI</t>
  </si>
  <si>
    <t>2628 SJUSJØEN</t>
  </si>
  <si>
    <t>2476 ATNA</t>
  </si>
  <si>
    <t>2477 SOLLIA</t>
  </si>
  <si>
    <t>2480 KOPPANG</t>
  </si>
  <si>
    <t>2481 KOPPANG</t>
  </si>
  <si>
    <t>2100 SKARNES</t>
  </si>
  <si>
    <t>2101 SKARNES</t>
  </si>
  <si>
    <t>2110 SLÅSTAD</t>
  </si>
  <si>
    <t>2114 DISENÅ</t>
  </si>
  <si>
    <t>2116 SANDER</t>
  </si>
  <si>
    <t>2223 GALTERUD</t>
  </si>
  <si>
    <t>2420 TRYSIL</t>
  </si>
  <si>
    <t>2421 TRYSIL</t>
  </si>
  <si>
    <t>2422 NYBERGSUND</t>
  </si>
  <si>
    <t>2423 ØSTBY</t>
  </si>
  <si>
    <t>2424 ØSTBY</t>
  </si>
  <si>
    <t>2425 LJØRDALEN</t>
  </si>
  <si>
    <t>2426 LJØRDALEN</t>
  </si>
  <si>
    <t>2427 PLASSEN</t>
  </si>
  <si>
    <t>2428 SØRE OSEN</t>
  </si>
  <si>
    <t>2429 TØRBERGET</t>
  </si>
  <si>
    <t>2430 JORDET</t>
  </si>
  <si>
    <t>2432 SLETTÅS</t>
  </si>
  <si>
    <t>2447 SØRE OSEN</t>
  </si>
  <si>
    <t>2830 RAUFOSS</t>
  </si>
  <si>
    <t>2831 RAUFOSS</t>
  </si>
  <si>
    <t>2833 RAUFOSS</t>
  </si>
  <si>
    <t>2834 RAUFOSS</t>
  </si>
  <si>
    <t>2835 RAUFOSS</t>
  </si>
  <si>
    <t>2840 REINSVOLL</t>
  </si>
  <si>
    <t>2843 EINA</t>
  </si>
  <si>
    <t>2845 BØVERBRU</t>
  </si>
  <si>
    <t>2846 BØVERBRU</t>
  </si>
  <si>
    <t>2853 REINSVOLL</t>
  </si>
  <si>
    <t>2854 EINA</t>
  </si>
  <si>
    <t>2434 BRASKEREIDFOSS</t>
  </si>
  <si>
    <t>2435 BRASKEREIDFOSS</t>
  </si>
  <si>
    <t>2436 VÅLER I SOLØR</t>
  </si>
  <si>
    <t>2437 HASLEMOEN</t>
  </si>
  <si>
    <t>2438 GRAVBERGET</t>
  </si>
  <si>
    <t>2439 VÅLER I SOLØR</t>
  </si>
  <si>
    <t>2820 NORDRE TOTEN</t>
  </si>
  <si>
    <t>2844 KOLBU</t>
  </si>
  <si>
    <t>2847 KOLBU</t>
  </si>
  <si>
    <t>2848 SKREIA</t>
  </si>
  <si>
    <t>2849 KAPP</t>
  </si>
  <si>
    <t>2850 LENA</t>
  </si>
  <si>
    <t>2851 LENA</t>
  </si>
  <si>
    <t>2857 SKREIA</t>
  </si>
  <si>
    <t>2858 KAPP</t>
  </si>
  <si>
    <t>2450 RENA</t>
  </si>
  <si>
    <t>2451 RENA</t>
  </si>
  <si>
    <t>2460 OSEN</t>
  </si>
  <si>
    <t>2461 OSEN</t>
  </si>
  <si>
    <t>2266 ARNEBERG</t>
  </si>
  <si>
    <t>2270 FLISA</t>
  </si>
  <si>
    <t>2271 FLISA</t>
  </si>
  <si>
    <t>2280 GJESÅSEN</t>
  </si>
  <si>
    <t>2283 ÅSNES FINNSKOG</t>
  </si>
  <si>
    <t>Søk Postnummer</t>
  </si>
  <si>
    <t>Poststed</t>
  </si>
  <si>
    <t>Kommune</t>
  </si>
  <si>
    <t>elsikkerhet@omexom.com</t>
  </si>
  <si>
    <t>Området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</si>
</sst>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&lt;=9999]0000;General"/>
  </numFmts>
  <fonts count="1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Red Hat Text"/>
    </font>
    <font>
      <sz val="8"/>
      <name val="Calibri"/>
      <family val="2"/>
      <scheme val="minor"/>
    </font>
    <font>
      <sz val="11"/>
      <name val="Red hat text"/>
    </font>
    <font>
      <sz val="11"/>
      <color theme="2" tint="-9.9948118533890809E-2"/>
      <name val="Red hat text"/>
    </font>
    <font>
      <sz val="11"/>
      <color theme="1"/>
      <name val="Red hat text"/>
    </font>
    <font>
      <b/>
      <sz val="11"/>
      <color theme="1"/>
      <name val="Red hat text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E0E0E0"/>
        <bgColor rgb="FF000000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58">
    <xf numFmtId="0" fontId="0" fillId="0" borderId="0" xfId="0"/>
    <xf numFmtId="0" fontId="2" fillId="0" borderId="0" xfId="1"/>
    <xf numFmtId="0" fontId="0" fillId="2" borderId="0" xfId="0" applyFont="1" applyFill="1"/>
    <xf numFmtId="0" fontId="0" fillId="0" borderId="0" xfId="0" applyProtection="1">
      <protection locked="0"/>
    </xf>
    <xf numFmtId="0" fontId="0" fillId="0" borderId="0" xfId="0" applyProtection="1"/>
    <xf numFmtId="0" fontId="0" fillId="0" borderId="8" xfId="0" applyBorder="1"/>
    <xf numFmtId="0" fontId="0" fillId="0" borderId="0" xfId="0" applyBorder="1"/>
    <xf numFmtId="0" fontId="2" fillId="0" borderId="4" xfId="1" applyBorder="1"/>
    <xf numFmtId="0" fontId="0" fillId="0" borderId="9" xfId="0" applyBorder="1"/>
    <xf numFmtId="0" fontId="0" fillId="0" borderId="10" xfId="0" applyBorder="1"/>
    <xf numFmtId="0" fontId="2" fillId="0" borderId="3" xfId="1" applyBorder="1"/>
    <xf numFmtId="0" fontId="4" fillId="5" borderId="11" xfId="0" applyFont="1" applyFill="1" applyBorder="1"/>
    <xf numFmtId="0" fontId="4" fillId="5" borderId="12" xfId="0" applyFont="1" applyFill="1" applyBorder="1"/>
    <xf numFmtId="0" fontId="4" fillId="5" borderId="13" xfId="0" applyFont="1" applyFill="1" applyBorder="1"/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2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0" xfId="0" applyAlignment="1">
      <alignment wrapText="1"/>
    </xf>
    <xf numFmtId="0" fontId="0" fillId="0" borderId="4" xfId="0" applyBorder="1" applyAlignment="1">
      <alignment wrapText="1"/>
    </xf>
    <xf numFmtId="0" fontId="0" fillId="0" borderId="9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3" xfId="0" applyBorder="1" applyAlignment="1">
      <alignment wrapText="1"/>
    </xf>
    <xf numFmtId="0" fontId="1" fillId="2" borderId="0" xfId="0" applyFont="1" applyFill="1" applyProtection="1">
      <protection locked="0" hidden="1"/>
    </xf>
    <xf numFmtId="0" fontId="0" fillId="0" borderId="0" xfId="0" applyProtection="1">
      <protection locked="0" hidden="1"/>
    </xf>
    <xf numFmtId="0" fontId="1" fillId="2" borderId="0" xfId="0" applyNumberFormat="1" applyFont="1" applyFill="1" applyProtection="1">
      <protection locked="0" hidden="1"/>
    </xf>
    <xf numFmtId="0" fontId="0" fillId="3" borderId="0" xfId="0" applyNumberFormat="1" applyFill="1" applyProtection="1">
      <protection locked="0" hidden="1"/>
    </xf>
    <xf numFmtId="0" fontId="0" fillId="0" borderId="0" xfId="0" applyNumberFormat="1" applyProtection="1">
      <protection locked="0" hidden="1"/>
    </xf>
    <xf numFmtId="49" fontId="0" fillId="0" borderId="0" xfId="0" applyNumberFormat="1" applyAlignment="1" applyProtection="1">
      <alignment horizontal="right"/>
      <protection locked="0"/>
    </xf>
    <xf numFmtId="0" fontId="9" fillId="6" borderId="0" xfId="0" applyFont="1" applyFill="1" applyAlignment="1">
      <alignment horizontal="left"/>
    </xf>
    <xf numFmtId="0" fontId="9" fillId="6" borderId="0" xfId="0" applyFont="1" applyFill="1"/>
    <xf numFmtId="0" fontId="9" fillId="6" borderId="0" xfId="0" applyFont="1" applyFill="1" applyAlignment="1">
      <alignment horizontal="center"/>
    </xf>
    <xf numFmtId="0" fontId="10" fillId="7" borderId="0" xfId="0" applyFont="1" applyFill="1"/>
    <xf numFmtId="1" fontId="10" fillId="7" borderId="0" xfId="0" applyNumberFormat="1" applyFont="1" applyFill="1"/>
    <xf numFmtId="0" fontId="10" fillId="7" borderId="0" xfId="0" applyFont="1" applyFill="1" applyAlignment="1">
      <alignment horizontal="center"/>
    </xf>
    <xf numFmtId="0" fontId="7" fillId="6" borderId="0" xfId="0" applyNumberFormat="1" applyFont="1" applyFill="1"/>
    <xf numFmtId="0" fontId="8" fillId="6" borderId="0" xfId="0" applyFont="1" applyFill="1" applyAlignment="1">
      <alignment horizontal="center"/>
    </xf>
    <xf numFmtId="14" fontId="10" fillId="7" borderId="0" xfId="0" applyNumberFormat="1" applyFont="1" applyFill="1" applyAlignment="1">
      <alignment horizontal="center"/>
    </xf>
    <xf numFmtId="14" fontId="9" fillId="6" borderId="0" xfId="0" applyNumberFormat="1" applyFont="1" applyFill="1" applyAlignment="1">
      <alignment horizontal="center"/>
    </xf>
    <xf numFmtId="0" fontId="9" fillId="6" borderId="0" xfId="0" applyNumberFormat="1" applyFont="1" applyFill="1"/>
    <xf numFmtId="0" fontId="8" fillId="6" borderId="0" xfId="0" applyNumberFormat="1" applyFont="1" applyFill="1"/>
    <xf numFmtId="0" fontId="8" fillId="6" borderId="0" xfId="0" applyNumberFormat="1" applyFont="1" applyFill="1" applyAlignment="1">
      <alignment horizontal="center"/>
    </xf>
    <xf numFmtId="0" fontId="9" fillId="6" borderId="0" xfId="0" applyNumberFormat="1" applyFont="1" applyFill="1" applyAlignment="1">
      <alignment horizontal="center"/>
    </xf>
    <xf numFmtId="0" fontId="10" fillId="6" borderId="14" xfId="0" applyNumberFormat="1" applyFont="1" applyFill="1" applyBorder="1" applyAlignment="1">
      <alignment horizontal="center"/>
    </xf>
    <xf numFmtId="0" fontId="10" fillId="7" borderId="0" xfId="0" applyNumberFormat="1" applyFont="1" applyFill="1" applyAlignment="1">
      <alignment horizontal="center"/>
    </xf>
    <xf numFmtId="164" fontId="9" fillId="8" borderId="0" xfId="0" applyNumberFormat="1" applyFont="1" applyFill="1" applyAlignment="1" applyProtection="1">
      <alignment horizontal="right"/>
      <protection locked="0"/>
    </xf>
    <xf numFmtId="164" fontId="0" fillId="0" borderId="0" xfId="0" applyNumberFormat="1" applyAlignment="1" applyProtection="1">
      <alignment horizontal="left"/>
      <protection locked="0"/>
    </xf>
    <xf numFmtId="164" fontId="0" fillId="0" borderId="0" xfId="0" applyNumberFormat="1" applyAlignment="1" applyProtection="1">
      <alignment horizontal="right"/>
      <protection locked="0"/>
    </xf>
    <xf numFmtId="164" fontId="3" fillId="0" borderId="0" xfId="0" applyNumberFormat="1" applyFont="1" applyFill="1" applyAlignment="1" applyProtection="1">
      <alignment horizontal="right"/>
      <protection locked="0"/>
    </xf>
    <xf numFmtId="0" fontId="9" fillId="6" borderId="0" xfId="0" applyNumberFormat="1" applyFont="1" applyFill="1" applyAlignment="1" applyProtection="1">
      <alignment horizontal="center"/>
      <protection hidden="1"/>
    </xf>
    <xf numFmtId="0" fontId="9" fillId="6" borderId="0" xfId="0" applyFont="1" applyFill="1" applyAlignment="1" applyProtection="1">
      <alignment horizontal="center"/>
      <protection hidden="1"/>
    </xf>
    <xf numFmtId="0" fontId="1" fillId="2" borderId="0" xfId="0" applyFont="1" applyFill="1" applyProtection="1">
      <protection locked="0"/>
    </xf>
    <xf numFmtId="0" fontId="0" fillId="0" borderId="0" xfId="0" applyNumberFormat="1" applyAlignment="1" applyProtection="1">
      <alignment horizontal="right"/>
      <protection locked="0"/>
    </xf>
    <xf numFmtId="0" fontId="4" fillId="2" borderId="6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</cellXfs>
  <cellStyles count="2">
    <cellStyle name="Hyperkobling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mailto:Tilsyn@hafslund.no" TargetMode="External"/><Relationship Id="rId117" Type="http://schemas.openxmlformats.org/officeDocument/2006/relationships/hyperlink" Target="mailto:Tilsyn@hafslund.no" TargetMode="External"/><Relationship Id="rId21" Type="http://schemas.openxmlformats.org/officeDocument/2006/relationships/hyperlink" Target="mailto:Tilsyn@hafslund.no" TargetMode="External"/><Relationship Id="rId42" Type="http://schemas.openxmlformats.org/officeDocument/2006/relationships/hyperlink" Target="mailto:Tilsyn@hafslund.no" TargetMode="External"/><Relationship Id="rId47" Type="http://schemas.openxmlformats.org/officeDocument/2006/relationships/hyperlink" Target="mailto:Tilsyn@hafslund.no" TargetMode="External"/><Relationship Id="rId63" Type="http://schemas.openxmlformats.org/officeDocument/2006/relationships/hyperlink" Target="mailto:Tilsyn@hafslund.no" TargetMode="External"/><Relationship Id="rId68" Type="http://schemas.openxmlformats.org/officeDocument/2006/relationships/hyperlink" Target="mailto:Tilsyn@hafslund.no" TargetMode="External"/><Relationship Id="rId84" Type="http://schemas.openxmlformats.org/officeDocument/2006/relationships/hyperlink" Target="mailto:Tilsyn@hafslund.no" TargetMode="External"/><Relationship Id="rId89" Type="http://schemas.openxmlformats.org/officeDocument/2006/relationships/hyperlink" Target="mailto:Tilsyn@hafslund.no" TargetMode="External"/><Relationship Id="rId112" Type="http://schemas.openxmlformats.org/officeDocument/2006/relationships/hyperlink" Target="mailto:Tilsyn@hafslund.no" TargetMode="External"/><Relationship Id="rId16" Type="http://schemas.openxmlformats.org/officeDocument/2006/relationships/hyperlink" Target="mailto:Tilsyn@hafslund.no" TargetMode="External"/><Relationship Id="rId107" Type="http://schemas.openxmlformats.org/officeDocument/2006/relationships/hyperlink" Target="mailto:Tilsyn@hafslund.no" TargetMode="External"/><Relationship Id="rId11" Type="http://schemas.openxmlformats.org/officeDocument/2006/relationships/hyperlink" Target="mailto:Tilsyn@hafslund.no" TargetMode="External"/><Relationship Id="rId32" Type="http://schemas.openxmlformats.org/officeDocument/2006/relationships/hyperlink" Target="mailto:Tilsyn@hafslund.no" TargetMode="External"/><Relationship Id="rId37" Type="http://schemas.openxmlformats.org/officeDocument/2006/relationships/hyperlink" Target="mailto:Tilsyn@hafslund.no" TargetMode="External"/><Relationship Id="rId53" Type="http://schemas.openxmlformats.org/officeDocument/2006/relationships/hyperlink" Target="mailto:Tilsyn@hafslund.no" TargetMode="External"/><Relationship Id="rId58" Type="http://schemas.openxmlformats.org/officeDocument/2006/relationships/hyperlink" Target="mailto:Tilsyn@hafslund.no" TargetMode="External"/><Relationship Id="rId74" Type="http://schemas.openxmlformats.org/officeDocument/2006/relationships/hyperlink" Target="mailto:Tilsyn@hafslund.no" TargetMode="External"/><Relationship Id="rId79" Type="http://schemas.openxmlformats.org/officeDocument/2006/relationships/hyperlink" Target="mailto:Tilsyn@hafslund.no" TargetMode="External"/><Relationship Id="rId102" Type="http://schemas.openxmlformats.org/officeDocument/2006/relationships/hyperlink" Target="mailto:Tilsyn@hafslund.no" TargetMode="External"/><Relationship Id="rId5" Type="http://schemas.openxmlformats.org/officeDocument/2006/relationships/hyperlink" Target="mailto:Tilsyn@hafslund.no" TargetMode="External"/><Relationship Id="rId90" Type="http://schemas.openxmlformats.org/officeDocument/2006/relationships/hyperlink" Target="mailto:Tilsyn@hafslund.no" TargetMode="External"/><Relationship Id="rId95" Type="http://schemas.openxmlformats.org/officeDocument/2006/relationships/hyperlink" Target="mailto:Tilsyn@hafslund.no" TargetMode="External"/><Relationship Id="rId22" Type="http://schemas.openxmlformats.org/officeDocument/2006/relationships/hyperlink" Target="mailto:Tilsyn@hafslund.no" TargetMode="External"/><Relationship Id="rId27" Type="http://schemas.openxmlformats.org/officeDocument/2006/relationships/hyperlink" Target="mailto:Tilsyn@hafslund.no" TargetMode="External"/><Relationship Id="rId43" Type="http://schemas.openxmlformats.org/officeDocument/2006/relationships/hyperlink" Target="mailto:Tilsyn@hafslund.no" TargetMode="External"/><Relationship Id="rId48" Type="http://schemas.openxmlformats.org/officeDocument/2006/relationships/hyperlink" Target="mailto:Tilsyn@hafslund.no" TargetMode="External"/><Relationship Id="rId64" Type="http://schemas.openxmlformats.org/officeDocument/2006/relationships/hyperlink" Target="mailto:Tilsyn@hafslund.no" TargetMode="External"/><Relationship Id="rId69" Type="http://schemas.openxmlformats.org/officeDocument/2006/relationships/hyperlink" Target="mailto:Tilsyn@hafslund.no" TargetMode="External"/><Relationship Id="rId113" Type="http://schemas.openxmlformats.org/officeDocument/2006/relationships/hyperlink" Target="mailto:Tilsyn@hafslund.no" TargetMode="External"/><Relationship Id="rId118" Type="http://schemas.openxmlformats.org/officeDocument/2006/relationships/hyperlink" Target="mailto:Tilsyn@hafslund.no" TargetMode="External"/><Relationship Id="rId80" Type="http://schemas.openxmlformats.org/officeDocument/2006/relationships/hyperlink" Target="mailto:Tilsyn@hafslund.no" TargetMode="External"/><Relationship Id="rId85" Type="http://schemas.openxmlformats.org/officeDocument/2006/relationships/hyperlink" Target="mailto:Tilsyn@hafslund.no" TargetMode="External"/><Relationship Id="rId12" Type="http://schemas.openxmlformats.org/officeDocument/2006/relationships/hyperlink" Target="mailto:Tilsyn@hafslund.no" TargetMode="External"/><Relationship Id="rId17" Type="http://schemas.openxmlformats.org/officeDocument/2006/relationships/hyperlink" Target="mailto:Tilsyn@hafslund.no" TargetMode="External"/><Relationship Id="rId33" Type="http://schemas.openxmlformats.org/officeDocument/2006/relationships/hyperlink" Target="mailto:Tilsyn@hafslund.no" TargetMode="External"/><Relationship Id="rId38" Type="http://schemas.openxmlformats.org/officeDocument/2006/relationships/hyperlink" Target="mailto:Tilsyn@hafslund.no" TargetMode="External"/><Relationship Id="rId59" Type="http://schemas.openxmlformats.org/officeDocument/2006/relationships/hyperlink" Target="mailto:Tilsyn@hafslund.no" TargetMode="External"/><Relationship Id="rId103" Type="http://schemas.openxmlformats.org/officeDocument/2006/relationships/hyperlink" Target="mailto:Tilsyn@hafslund.no" TargetMode="External"/><Relationship Id="rId108" Type="http://schemas.openxmlformats.org/officeDocument/2006/relationships/hyperlink" Target="mailto:Tilsyn@hafslund.no" TargetMode="External"/><Relationship Id="rId54" Type="http://schemas.openxmlformats.org/officeDocument/2006/relationships/hyperlink" Target="mailto:Tilsyn@hafslund.no" TargetMode="External"/><Relationship Id="rId70" Type="http://schemas.openxmlformats.org/officeDocument/2006/relationships/hyperlink" Target="mailto:Tilsyn@hafslund.no" TargetMode="External"/><Relationship Id="rId75" Type="http://schemas.openxmlformats.org/officeDocument/2006/relationships/hyperlink" Target="mailto:Tilsyn@hafslund.no" TargetMode="External"/><Relationship Id="rId91" Type="http://schemas.openxmlformats.org/officeDocument/2006/relationships/hyperlink" Target="mailto:Tilsyn@hafslund.no" TargetMode="External"/><Relationship Id="rId96" Type="http://schemas.openxmlformats.org/officeDocument/2006/relationships/hyperlink" Target="mailto:Tilsyn@hafslund.no" TargetMode="External"/><Relationship Id="rId1" Type="http://schemas.openxmlformats.org/officeDocument/2006/relationships/hyperlink" Target="mailto:Tilsyn@hafslund.no" TargetMode="External"/><Relationship Id="rId6" Type="http://schemas.openxmlformats.org/officeDocument/2006/relationships/hyperlink" Target="mailto:Tilsyn@hafslund.no" TargetMode="External"/><Relationship Id="rId23" Type="http://schemas.openxmlformats.org/officeDocument/2006/relationships/hyperlink" Target="mailto:Tilsyn@hafslund.no" TargetMode="External"/><Relationship Id="rId28" Type="http://schemas.openxmlformats.org/officeDocument/2006/relationships/hyperlink" Target="mailto:Tilsyn@hafslund.no" TargetMode="External"/><Relationship Id="rId49" Type="http://schemas.openxmlformats.org/officeDocument/2006/relationships/hyperlink" Target="mailto:Tilsyn@hafslund.no" TargetMode="External"/><Relationship Id="rId114" Type="http://schemas.openxmlformats.org/officeDocument/2006/relationships/hyperlink" Target="mailto:Tilsyn@hafslund.no" TargetMode="External"/><Relationship Id="rId119" Type="http://schemas.openxmlformats.org/officeDocument/2006/relationships/hyperlink" Target="mailto:Tilsyn@hafslund.no" TargetMode="External"/><Relationship Id="rId10" Type="http://schemas.openxmlformats.org/officeDocument/2006/relationships/hyperlink" Target="mailto:Tilsyn@hafslund.no" TargetMode="External"/><Relationship Id="rId31" Type="http://schemas.openxmlformats.org/officeDocument/2006/relationships/hyperlink" Target="mailto:Tilsyn@hafslund.no" TargetMode="External"/><Relationship Id="rId44" Type="http://schemas.openxmlformats.org/officeDocument/2006/relationships/hyperlink" Target="mailto:Tilsyn@hafslund.no" TargetMode="External"/><Relationship Id="rId52" Type="http://schemas.openxmlformats.org/officeDocument/2006/relationships/hyperlink" Target="mailto:Tilsyn@hafslund.no" TargetMode="External"/><Relationship Id="rId60" Type="http://schemas.openxmlformats.org/officeDocument/2006/relationships/hyperlink" Target="mailto:Tilsyn@hafslund.no" TargetMode="External"/><Relationship Id="rId65" Type="http://schemas.openxmlformats.org/officeDocument/2006/relationships/hyperlink" Target="mailto:Tilsyn@hafslund.no" TargetMode="External"/><Relationship Id="rId73" Type="http://schemas.openxmlformats.org/officeDocument/2006/relationships/hyperlink" Target="mailto:Tilsyn@hafslund.no" TargetMode="External"/><Relationship Id="rId78" Type="http://schemas.openxmlformats.org/officeDocument/2006/relationships/hyperlink" Target="mailto:Tilsyn@hafslund.no" TargetMode="External"/><Relationship Id="rId81" Type="http://schemas.openxmlformats.org/officeDocument/2006/relationships/hyperlink" Target="mailto:Tilsyn@hafslund.no" TargetMode="External"/><Relationship Id="rId86" Type="http://schemas.openxmlformats.org/officeDocument/2006/relationships/hyperlink" Target="mailto:Tilsyn@hafslund.no" TargetMode="External"/><Relationship Id="rId94" Type="http://schemas.openxmlformats.org/officeDocument/2006/relationships/hyperlink" Target="mailto:Tilsyn@hafslund.no" TargetMode="External"/><Relationship Id="rId99" Type="http://schemas.openxmlformats.org/officeDocument/2006/relationships/hyperlink" Target="mailto:Tilsyn@hafslund.no" TargetMode="External"/><Relationship Id="rId101" Type="http://schemas.openxmlformats.org/officeDocument/2006/relationships/hyperlink" Target="mailto:Tilsyn@hafslund.no" TargetMode="External"/><Relationship Id="rId4" Type="http://schemas.openxmlformats.org/officeDocument/2006/relationships/hyperlink" Target="mailto:Tilsyn@hafslund.no" TargetMode="External"/><Relationship Id="rId9" Type="http://schemas.openxmlformats.org/officeDocument/2006/relationships/hyperlink" Target="mailto:Tilsyn@hafslund.no" TargetMode="External"/><Relationship Id="rId13" Type="http://schemas.openxmlformats.org/officeDocument/2006/relationships/hyperlink" Target="mailto:Tilsyn@hafslund.no" TargetMode="External"/><Relationship Id="rId18" Type="http://schemas.openxmlformats.org/officeDocument/2006/relationships/hyperlink" Target="mailto:Tilsyn@hafslund.no" TargetMode="External"/><Relationship Id="rId39" Type="http://schemas.openxmlformats.org/officeDocument/2006/relationships/hyperlink" Target="mailto:Tilsyn@hafslund.no" TargetMode="External"/><Relationship Id="rId109" Type="http://schemas.openxmlformats.org/officeDocument/2006/relationships/hyperlink" Target="mailto:Tilsyn@hafslund.no" TargetMode="External"/><Relationship Id="rId34" Type="http://schemas.openxmlformats.org/officeDocument/2006/relationships/hyperlink" Target="mailto:Tilsyn@hafslund.no" TargetMode="External"/><Relationship Id="rId50" Type="http://schemas.openxmlformats.org/officeDocument/2006/relationships/hyperlink" Target="mailto:Tilsyn@hafslund.no" TargetMode="External"/><Relationship Id="rId55" Type="http://schemas.openxmlformats.org/officeDocument/2006/relationships/hyperlink" Target="mailto:Tilsyn@hafslund.no" TargetMode="External"/><Relationship Id="rId76" Type="http://schemas.openxmlformats.org/officeDocument/2006/relationships/hyperlink" Target="mailto:Tilsyn@hafslund.no" TargetMode="External"/><Relationship Id="rId97" Type="http://schemas.openxmlformats.org/officeDocument/2006/relationships/hyperlink" Target="mailto:Tilsyn@hafslund.no" TargetMode="External"/><Relationship Id="rId104" Type="http://schemas.openxmlformats.org/officeDocument/2006/relationships/hyperlink" Target="mailto:Tilsyn@hafslund.no" TargetMode="External"/><Relationship Id="rId120" Type="http://schemas.openxmlformats.org/officeDocument/2006/relationships/printerSettings" Target="../printerSettings/printerSettings1.bin"/><Relationship Id="rId7" Type="http://schemas.openxmlformats.org/officeDocument/2006/relationships/hyperlink" Target="mailto:Tilsyn@hafslund.no" TargetMode="External"/><Relationship Id="rId71" Type="http://schemas.openxmlformats.org/officeDocument/2006/relationships/hyperlink" Target="mailto:Tilsyn@hafslund.no" TargetMode="External"/><Relationship Id="rId92" Type="http://schemas.openxmlformats.org/officeDocument/2006/relationships/hyperlink" Target="mailto:Tilsyn@hafslund.no" TargetMode="External"/><Relationship Id="rId2" Type="http://schemas.openxmlformats.org/officeDocument/2006/relationships/hyperlink" Target="mailto:Tilsyn@hafslund.no" TargetMode="External"/><Relationship Id="rId29" Type="http://schemas.openxmlformats.org/officeDocument/2006/relationships/hyperlink" Target="mailto:Tilsyn@hafslund.no" TargetMode="External"/><Relationship Id="rId24" Type="http://schemas.openxmlformats.org/officeDocument/2006/relationships/hyperlink" Target="mailto:Tilsyn@hafslund.no" TargetMode="External"/><Relationship Id="rId40" Type="http://schemas.openxmlformats.org/officeDocument/2006/relationships/hyperlink" Target="mailto:Tilsyn@hafslund.no" TargetMode="External"/><Relationship Id="rId45" Type="http://schemas.openxmlformats.org/officeDocument/2006/relationships/hyperlink" Target="mailto:Tilsyn@hafslund.no" TargetMode="External"/><Relationship Id="rId66" Type="http://schemas.openxmlformats.org/officeDocument/2006/relationships/hyperlink" Target="mailto:Tilsyn@hafslund.no" TargetMode="External"/><Relationship Id="rId87" Type="http://schemas.openxmlformats.org/officeDocument/2006/relationships/hyperlink" Target="mailto:Tilsyn@hafslund.no" TargetMode="External"/><Relationship Id="rId110" Type="http://schemas.openxmlformats.org/officeDocument/2006/relationships/hyperlink" Target="mailto:Tilsyn@hafslund.no" TargetMode="External"/><Relationship Id="rId115" Type="http://schemas.openxmlformats.org/officeDocument/2006/relationships/hyperlink" Target="mailto:Tilsyn@hafslund.no" TargetMode="External"/><Relationship Id="rId61" Type="http://schemas.openxmlformats.org/officeDocument/2006/relationships/hyperlink" Target="mailto:Tilsyn@hafslund.no" TargetMode="External"/><Relationship Id="rId82" Type="http://schemas.openxmlformats.org/officeDocument/2006/relationships/hyperlink" Target="mailto:Tilsyn@hafslund.no" TargetMode="External"/><Relationship Id="rId19" Type="http://schemas.openxmlformats.org/officeDocument/2006/relationships/hyperlink" Target="mailto:Tilsyn@hafslund.no" TargetMode="External"/><Relationship Id="rId14" Type="http://schemas.openxmlformats.org/officeDocument/2006/relationships/hyperlink" Target="mailto:Tilsyn@hafslund.no" TargetMode="External"/><Relationship Id="rId30" Type="http://schemas.openxmlformats.org/officeDocument/2006/relationships/hyperlink" Target="mailto:Tilsyn@hafslund.no" TargetMode="External"/><Relationship Id="rId35" Type="http://schemas.openxmlformats.org/officeDocument/2006/relationships/hyperlink" Target="mailto:Tilsyn@hafslund.no" TargetMode="External"/><Relationship Id="rId56" Type="http://schemas.openxmlformats.org/officeDocument/2006/relationships/hyperlink" Target="mailto:Tilsyn@hafslund.no" TargetMode="External"/><Relationship Id="rId77" Type="http://schemas.openxmlformats.org/officeDocument/2006/relationships/hyperlink" Target="mailto:Tilsyn@hafslund.no" TargetMode="External"/><Relationship Id="rId100" Type="http://schemas.openxmlformats.org/officeDocument/2006/relationships/hyperlink" Target="mailto:Tilsyn@hafslund.no" TargetMode="External"/><Relationship Id="rId105" Type="http://schemas.openxmlformats.org/officeDocument/2006/relationships/hyperlink" Target="mailto:Tilsyn@hafslund.no" TargetMode="External"/><Relationship Id="rId8" Type="http://schemas.openxmlformats.org/officeDocument/2006/relationships/hyperlink" Target="mailto:Tilsyn@hafslund.no" TargetMode="External"/><Relationship Id="rId51" Type="http://schemas.openxmlformats.org/officeDocument/2006/relationships/hyperlink" Target="mailto:Tilsyn@hafslund.no" TargetMode="External"/><Relationship Id="rId72" Type="http://schemas.openxmlformats.org/officeDocument/2006/relationships/hyperlink" Target="mailto:Tilsyn@hafslund.no" TargetMode="External"/><Relationship Id="rId93" Type="http://schemas.openxmlformats.org/officeDocument/2006/relationships/hyperlink" Target="mailto:Tilsyn@hafslund.no" TargetMode="External"/><Relationship Id="rId98" Type="http://schemas.openxmlformats.org/officeDocument/2006/relationships/hyperlink" Target="mailto:Tilsyn@hafslund.no" TargetMode="External"/><Relationship Id="rId3" Type="http://schemas.openxmlformats.org/officeDocument/2006/relationships/hyperlink" Target="mailto:Tilsyn@hafslund.no" TargetMode="External"/><Relationship Id="rId25" Type="http://schemas.openxmlformats.org/officeDocument/2006/relationships/hyperlink" Target="mailto:Tilsyn@hafslund.no" TargetMode="External"/><Relationship Id="rId46" Type="http://schemas.openxmlformats.org/officeDocument/2006/relationships/hyperlink" Target="mailto:Tilsyn@hafslund.no" TargetMode="External"/><Relationship Id="rId67" Type="http://schemas.openxmlformats.org/officeDocument/2006/relationships/hyperlink" Target="mailto:Tilsyn@hafslund.no" TargetMode="External"/><Relationship Id="rId116" Type="http://schemas.openxmlformats.org/officeDocument/2006/relationships/hyperlink" Target="mailto:Tilsyn@hafslund.no" TargetMode="External"/><Relationship Id="rId20" Type="http://schemas.openxmlformats.org/officeDocument/2006/relationships/hyperlink" Target="mailto:Tilsyn@hafslund.no" TargetMode="External"/><Relationship Id="rId41" Type="http://schemas.openxmlformats.org/officeDocument/2006/relationships/hyperlink" Target="mailto:Tilsyn@hafslund.no" TargetMode="External"/><Relationship Id="rId62" Type="http://schemas.openxmlformats.org/officeDocument/2006/relationships/hyperlink" Target="mailto:Tilsyn@hafslund.no" TargetMode="External"/><Relationship Id="rId83" Type="http://schemas.openxmlformats.org/officeDocument/2006/relationships/hyperlink" Target="mailto:Tilsyn@hafslund.no" TargetMode="External"/><Relationship Id="rId88" Type="http://schemas.openxmlformats.org/officeDocument/2006/relationships/hyperlink" Target="mailto:Tilsyn@hafslund.no" TargetMode="External"/><Relationship Id="rId111" Type="http://schemas.openxmlformats.org/officeDocument/2006/relationships/hyperlink" Target="mailto:Tilsyn@hafslund.no" TargetMode="External"/><Relationship Id="rId15" Type="http://schemas.openxmlformats.org/officeDocument/2006/relationships/hyperlink" Target="mailto:Tilsyn@hafslund.no" TargetMode="External"/><Relationship Id="rId36" Type="http://schemas.openxmlformats.org/officeDocument/2006/relationships/hyperlink" Target="mailto:Tilsyn@hafslund.no" TargetMode="External"/><Relationship Id="rId57" Type="http://schemas.openxmlformats.org/officeDocument/2006/relationships/hyperlink" Target="mailto:Tilsyn@hafslund.no" TargetMode="External"/><Relationship Id="rId106" Type="http://schemas.openxmlformats.org/officeDocument/2006/relationships/hyperlink" Target="mailto:Tilsyn@hafslund.no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mailto:Tilsyn@hafslund.no" TargetMode="External"/><Relationship Id="rId3" Type="http://schemas.openxmlformats.org/officeDocument/2006/relationships/hyperlink" Target="mailto:Tilsyn@hafslund.no" TargetMode="External"/><Relationship Id="rId7" Type="http://schemas.openxmlformats.org/officeDocument/2006/relationships/hyperlink" Target="mailto:Tilsyn@hafslund.no" TargetMode="External"/><Relationship Id="rId12" Type="http://schemas.openxmlformats.org/officeDocument/2006/relationships/printerSettings" Target="../printerSettings/printerSettings2.bin"/><Relationship Id="rId2" Type="http://schemas.openxmlformats.org/officeDocument/2006/relationships/hyperlink" Target="mailto:Tilsyn@hafslund.no" TargetMode="External"/><Relationship Id="rId1" Type="http://schemas.openxmlformats.org/officeDocument/2006/relationships/hyperlink" Target="mailto:Tilsyn@hafslund.no" TargetMode="External"/><Relationship Id="rId6" Type="http://schemas.openxmlformats.org/officeDocument/2006/relationships/hyperlink" Target="mailto:Tilsyn@hafslund.no" TargetMode="External"/><Relationship Id="rId11" Type="http://schemas.openxmlformats.org/officeDocument/2006/relationships/hyperlink" Target="mailto:post@elsikkerhetnorge.no" TargetMode="External"/><Relationship Id="rId5" Type="http://schemas.openxmlformats.org/officeDocument/2006/relationships/hyperlink" Target="mailto:Tilsyn@hafslund.no" TargetMode="External"/><Relationship Id="rId10" Type="http://schemas.openxmlformats.org/officeDocument/2006/relationships/hyperlink" Target="mailto:elsikkerhet@omexom.com" TargetMode="External"/><Relationship Id="rId4" Type="http://schemas.openxmlformats.org/officeDocument/2006/relationships/hyperlink" Target="mailto:Tilsyn@hafslund.no" TargetMode="External"/><Relationship Id="rId9" Type="http://schemas.openxmlformats.org/officeDocument/2006/relationships/hyperlink" Target="mailto:elsikkerhet@rejlers.no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3E412A-BE13-40DD-87F5-092FFB528F66}">
  <dimension ref="A5:T783"/>
  <sheetViews>
    <sheetView tabSelected="1" topLeftCell="D1" workbookViewId="0">
      <selection activeCell="H38" sqref="H38"/>
    </sheetView>
  </sheetViews>
  <sheetFormatPr baseColWidth="10" defaultColWidth="11.42578125" defaultRowHeight="14.25"/>
  <cols>
    <col min="1" max="1" width="0" style="39" hidden="1" customWidth="1"/>
    <col min="2" max="2" width="0" style="35" hidden="1" customWidth="1"/>
    <col min="3" max="3" width="11.140625" style="35" hidden="1" customWidth="1"/>
    <col min="4" max="4" width="8" style="40" customWidth="1"/>
    <col min="5" max="5" width="21.28515625" style="42" bestFit="1" customWidth="1"/>
    <col min="6" max="6" width="17.140625" style="42" bestFit="1" customWidth="1"/>
    <col min="7" max="7" width="25.42578125" style="31" customWidth="1"/>
    <col min="8" max="8" width="16.5703125" style="31" bestFit="1" customWidth="1"/>
    <col min="9" max="9" width="33.5703125" style="31" bestFit="1" customWidth="1"/>
    <col min="10" max="10" width="12.140625" style="31" bestFit="1" customWidth="1"/>
    <col min="11" max="11" width="5.85546875" style="30" bestFit="1" customWidth="1"/>
    <col min="12" max="12" width="16.28515625" style="30" bestFit="1" customWidth="1"/>
    <col min="13" max="13" width="14.42578125" style="30" bestFit="1" customWidth="1"/>
    <col min="14" max="14" width="20.7109375" style="31" bestFit="1" customWidth="1"/>
    <col min="15" max="15" width="7.42578125" style="31" bestFit="1" customWidth="1"/>
    <col min="16" max="16" width="14.85546875" style="31" bestFit="1" customWidth="1"/>
    <col min="17" max="17" width="14.7109375" style="30" customWidth="1"/>
    <col min="18" max="18" width="11.140625" style="30" bestFit="1" customWidth="1"/>
    <col min="19" max="19" width="12.140625" style="30" bestFit="1" customWidth="1"/>
    <col min="20" max="20" width="14.42578125" style="30" bestFit="1" customWidth="1"/>
    <col min="21" max="21" width="5.85546875" style="30" bestFit="1" customWidth="1"/>
    <col min="22" max="16384" width="11.42578125" style="30"/>
  </cols>
  <sheetData>
    <row r="5" spans="5:16">
      <c r="E5" s="41"/>
      <c r="F5" s="41"/>
      <c r="G5" s="36"/>
      <c r="H5" s="36"/>
      <c r="I5" s="36"/>
      <c r="K5" s="29"/>
      <c r="O5" s="30"/>
      <c r="P5" s="30"/>
    </row>
    <row r="6" spans="5:16">
      <c r="E6" s="41"/>
      <c r="F6" s="41"/>
      <c r="G6" s="36"/>
      <c r="H6" s="36"/>
      <c r="I6" s="36"/>
      <c r="K6" s="29"/>
      <c r="O6" s="30"/>
      <c r="P6" s="30"/>
    </row>
    <row r="7" spans="5:16">
      <c r="E7" s="41"/>
      <c r="F7" s="41"/>
      <c r="G7" s="36"/>
      <c r="H7" s="36"/>
      <c r="I7" s="36"/>
      <c r="K7" s="29"/>
      <c r="O7" s="30"/>
      <c r="P7" s="30"/>
    </row>
    <row r="8" spans="5:16">
      <c r="E8" s="41"/>
      <c r="F8" s="41"/>
      <c r="G8" s="36"/>
      <c r="H8" s="36"/>
      <c r="I8" s="36"/>
      <c r="K8" s="29"/>
      <c r="O8" s="30"/>
      <c r="P8" s="30"/>
    </row>
    <row r="9" spans="5:16">
      <c r="E9" s="41"/>
      <c r="F9" s="41"/>
      <c r="G9" s="36"/>
      <c r="H9" s="36"/>
      <c r="I9" s="36"/>
      <c r="K9" s="29"/>
      <c r="O9" s="30"/>
      <c r="P9" s="30"/>
    </row>
    <row r="10" spans="5:16">
      <c r="E10" s="41"/>
      <c r="F10" s="41"/>
      <c r="G10" s="36"/>
      <c r="H10" s="36"/>
      <c r="I10" s="36"/>
      <c r="K10" s="29"/>
      <c r="O10" s="30"/>
      <c r="P10" s="30"/>
    </row>
    <row r="11" spans="5:16">
      <c r="E11" s="41"/>
      <c r="F11" s="41"/>
      <c r="G11" s="36"/>
      <c r="H11" s="36"/>
      <c r="I11" s="36"/>
      <c r="K11" s="29"/>
      <c r="O11" s="30"/>
      <c r="P11" s="30"/>
    </row>
    <row r="12" spans="5:16">
      <c r="O12" s="30"/>
      <c r="P12" s="30"/>
    </row>
    <row r="13" spans="5:16">
      <c r="O13" s="30"/>
      <c r="P13" s="30"/>
    </row>
    <row r="14" spans="5:16">
      <c r="O14" s="30"/>
      <c r="P14" s="30"/>
    </row>
    <row r="15" spans="5:16">
      <c r="O15" s="30"/>
      <c r="P15" s="30"/>
    </row>
    <row r="16" spans="5:16" ht="15" thickBot="1">
      <c r="O16" s="30"/>
      <c r="P16" s="30"/>
    </row>
    <row r="17" spans="1:20" ht="15.75" thickBot="1">
      <c r="E17" s="43" t="s">
        <v>1706</v>
      </c>
      <c r="F17" s="45">
        <v>1624</v>
      </c>
    </row>
    <row r="20" spans="1:20" ht="15">
      <c r="E20" s="44" t="s">
        <v>7</v>
      </c>
      <c r="F20" s="44" t="s">
        <v>1406</v>
      </c>
      <c r="G20" s="34" t="s">
        <v>9</v>
      </c>
      <c r="H20" s="34"/>
      <c r="I20" s="34" t="s">
        <v>1707</v>
      </c>
      <c r="J20" s="37" t="s">
        <v>1708</v>
      </c>
      <c r="K20" s="33"/>
      <c r="L20" s="32" t="s">
        <v>1710</v>
      </c>
      <c r="M20" s="32"/>
      <c r="N20" s="34"/>
      <c r="O20" s="34"/>
      <c r="P20" s="34"/>
      <c r="Q20" s="32"/>
      <c r="R20" s="32"/>
      <c r="S20" s="32"/>
      <c r="T20" s="32"/>
    </row>
    <row r="21" spans="1:20">
      <c r="J21" s="38"/>
    </row>
    <row r="22" spans="1:20">
      <c r="A22" s="39">
        <f>IFERROR(MATCH($F$17,'2023'!$A2:$A3840,0),"")</f>
        <v>846</v>
      </c>
      <c r="B22" s="35">
        <f>IFERROR(MATCH($F$17,'2023'!$A2:$A3840,0),"")</f>
        <v>846</v>
      </c>
      <c r="C22" s="35">
        <f>IFERROR(MATCH($F$17,'2023'!$A$2:$A$3840,0),MATCH($F$17,'2023'!$K$2:$K$3840,""))</f>
        <v>846</v>
      </c>
      <c r="D22" s="39"/>
      <c r="E22" s="49" t="str" cm="1">
        <f t="array" ref="E22">IFERROR(IF($C22&lt;&gt;"",INDEX('2023'!$A$2:$R$5884,Søk!$C22,13),""),IF($B22&lt;&gt;"",INDEX('2023'!$A$2:$R$5884,Søk!$B22,13),""))</f>
        <v>Omexom Elsikkerhet AS</v>
      </c>
      <c r="F22" s="49" cm="1">
        <f t="array" ref="F22">IFERROR(IF($C22&lt;&gt;"",INDEX('2023'!$A$2:$R$5884,Søk!$C22,14),""),IF($B22&lt;&gt;"",INDEX('2023'!$A$2:$R$5884,Søk!$B22,14),""))</f>
        <v>23128800</v>
      </c>
      <c r="G22" s="50" t="str" cm="1">
        <f t="array" ref="G22">IFERROR(IF($C22&lt;&gt;"",INDEX('2023'!$A$2:$R$5884,Søk!$C22,15),""),IF($B22&lt;&gt;"",INDEX('2023'!$A$2:$R$5884,Søk!$B22,15),""))</f>
        <v>elsikkerhet@omexom.com</v>
      </c>
      <c r="H22" s="50"/>
      <c r="I22" s="50" t="str" cm="1">
        <f t="array" ref="I22">IFERROR(IF($C22&lt;&gt;"",INDEX('2023'!$A$2:$R$5884,Søk!$C22,2),""),IF($B22&lt;&gt;"",INDEX('2023'!$A$2:$R$5884,Søk!$B22,2),""))</f>
        <v>Gressvik</v>
      </c>
      <c r="J22" s="50" t="str" cm="1">
        <f t="array" ref="J22">IFERROR(IF($C22&lt;&gt;"",INDEX('2023'!$A$2:$R$5884,Søk!$C22,11),""),IF($B22&lt;&gt;"",INDEX('2023'!$A$2:$R$5884,Søk!$B22,11),""))</f>
        <v>Fredrikstad</v>
      </c>
      <c r="L22" s="30" t="str" cm="1">
        <f t="array" ref="L22">IFERROR(IF($C22&lt;&gt;"",INDEX('2023'!$A$2:$R$5884,Søk!$C22,9),""),IF($B22&lt;&gt;"",INDEX('2023'!$A$2:$R$5884,Søk!$B22,9),""))</f>
        <v>Østfold</v>
      </c>
      <c r="N22" s="30"/>
      <c r="O22" s="30"/>
      <c r="P22" s="30"/>
    </row>
    <row r="23" spans="1:20">
      <c r="J23" s="38"/>
    </row>
    <row r="24" spans="1:20">
      <c r="J24" s="38"/>
    </row>
    <row r="25" spans="1:20">
      <c r="J25" s="38"/>
    </row>
    <row r="26" spans="1:20">
      <c r="J26" s="38"/>
    </row>
    <row r="27" spans="1:20">
      <c r="J27" s="38"/>
    </row>
    <row r="28" spans="1:20">
      <c r="J28" s="38"/>
    </row>
    <row r="29" spans="1:20">
      <c r="J29" s="38"/>
    </row>
    <row r="30" spans="1:20">
      <c r="J30" s="38"/>
    </row>
    <row r="31" spans="1:20">
      <c r="J31" s="38"/>
    </row>
    <row r="32" spans="1:20">
      <c r="J32" s="38"/>
    </row>
    <row r="33" spans="10:10">
      <c r="J33" s="38"/>
    </row>
    <row r="34" spans="10:10">
      <c r="J34" s="38"/>
    </row>
    <row r="35" spans="10:10">
      <c r="J35" s="38"/>
    </row>
    <row r="36" spans="10:10">
      <c r="J36" s="38"/>
    </row>
    <row r="37" spans="10:10">
      <c r="J37" s="38"/>
    </row>
    <row r="38" spans="10:10">
      <c r="J38" s="38"/>
    </row>
    <row r="39" spans="10:10">
      <c r="J39" s="38"/>
    </row>
    <row r="40" spans="10:10">
      <c r="J40" s="38"/>
    </row>
    <row r="41" spans="10:10">
      <c r="J41" s="38"/>
    </row>
    <row r="42" spans="10:10">
      <c r="J42" s="38"/>
    </row>
    <row r="43" spans="10:10">
      <c r="J43" s="38"/>
    </row>
    <row r="44" spans="10:10">
      <c r="J44" s="38"/>
    </row>
    <row r="45" spans="10:10">
      <c r="J45" s="38"/>
    </row>
    <row r="46" spans="10:10">
      <c r="J46" s="38"/>
    </row>
    <row r="47" spans="10:10">
      <c r="J47" s="38"/>
    </row>
    <row r="48" spans="10:10">
      <c r="J48" s="38"/>
    </row>
    <row r="49" spans="10:10">
      <c r="J49" s="38"/>
    </row>
    <row r="50" spans="10:10">
      <c r="J50" s="38"/>
    </row>
    <row r="51" spans="10:10">
      <c r="J51" s="38"/>
    </row>
    <row r="52" spans="10:10">
      <c r="J52" s="38"/>
    </row>
    <row r="53" spans="10:10">
      <c r="J53" s="38"/>
    </row>
    <row r="54" spans="10:10">
      <c r="J54" s="38"/>
    </row>
    <row r="55" spans="10:10">
      <c r="J55" s="38"/>
    </row>
    <row r="56" spans="10:10">
      <c r="J56" s="38"/>
    </row>
    <row r="57" spans="10:10">
      <c r="J57" s="38"/>
    </row>
    <row r="58" spans="10:10">
      <c r="J58" s="38"/>
    </row>
    <row r="59" spans="10:10">
      <c r="J59" s="38"/>
    </row>
    <row r="60" spans="10:10">
      <c r="J60" s="38"/>
    </row>
    <row r="61" spans="10:10">
      <c r="J61" s="38"/>
    </row>
    <row r="62" spans="10:10">
      <c r="J62" s="38"/>
    </row>
    <row r="63" spans="10:10">
      <c r="J63" s="38"/>
    </row>
    <row r="64" spans="10:10">
      <c r="J64" s="38"/>
    </row>
    <row r="65" spans="10:10">
      <c r="J65" s="38"/>
    </row>
    <row r="66" spans="10:10">
      <c r="J66" s="38"/>
    </row>
    <row r="67" spans="10:10">
      <c r="J67" s="38"/>
    </row>
    <row r="68" spans="10:10">
      <c r="J68" s="38"/>
    </row>
    <row r="69" spans="10:10">
      <c r="J69" s="38"/>
    </row>
    <row r="70" spans="10:10">
      <c r="J70" s="38"/>
    </row>
    <row r="71" spans="10:10">
      <c r="J71" s="38"/>
    </row>
    <row r="72" spans="10:10">
      <c r="J72" s="38"/>
    </row>
    <row r="73" spans="10:10">
      <c r="J73" s="38"/>
    </row>
    <row r="74" spans="10:10">
      <c r="J74" s="38"/>
    </row>
    <row r="75" spans="10:10">
      <c r="J75" s="38"/>
    </row>
    <row r="76" spans="10:10">
      <c r="J76" s="38"/>
    </row>
    <row r="77" spans="10:10">
      <c r="J77" s="38"/>
    </row>
    <row r="78" spans="10:10">
      <c r="J78" s="38"/>
    </row>
    <row r="79" spans="10:10">
      <c r="J79" s="38"/>
    </row>
    <row r="80" spans="10:10">
      <c r="J80" s="38"/>
    </row>
    <row r="81" spans="10:10">
      <c r="J81" s="38"/>
    </row>
    <row r="82" spans="10:10">
      <c r="J82" s="38"/>
    </row>
    <row r="83" spans="10:10">
      <c r="J83" s="38"/>
    </row>
    <row r="84" spans="10:10">
      <c r="J84" s="38"/>
    </row>
    <row r="85" spans="10:10">
      <c r="J85" s="38"/>
    </row>
    <row r="86" spans="10:10">
      <c r="J86" s="38"/>
    </row>
    <row r="87" spans="10:10">
      <c r="J87" s="38"/>
    </row>
    <row r="88" spans="10:10">
      <c r="J88" s="38"/>
    </row>
    <row r="89" spans="10:10">
      <c r="J89" s="38"/>
    </row>
    <row r="90" spans="10:10">
      <c r="J90" s="38"/>
    </row>
    <row r="91" spans="10:10">
      <c r="J91" s="38"/>
    </row>
    <row r="92" spans="10:10">
      <c r="J92" s="38"/>
    </row>
    <row r="93" spans="10:10">
      <c r="J93" s="38"/>
    </row>
    <row r="94" spans="10:10">
      <c r="J94" s="38"/>
    </row>
    <row r="95" spans="10:10">
      <c r="J95" s="38"/>
    </row>
    <row r="96" spans="10:10">
      <c r="J96" s="38"/>
    </row>
    <row r="97" spans="10:10">
      <c r="J97" s="38"/>
    </row>
    <row r="98" spans="10:10">
      <c r="J98" s="38"/>
    </row>
    <row r="99" spans="10:10">
      <c r="J99" s="38"/>
    </row>
    <row r="100" spans="10:10">
      <c r="J100" s="38"/>
    </row>
    <row r="101" spans="10:10">
      <c r="J101" s="38"/>
    </row>
    <row r="102" spans="10:10">
      <c r="J102" s="38"/>
    </row>
    <row r="103" spans="10:10">
      <c r="J103" s="38"/>
    </row>
    <row r="104" spans="10:10">
      <c r="J104" s="38"/>
    </row>
    <row r="105" spans="10:10">
      <c r="J105" s="38"/>
    </row>
    <row r="106" spans="10:10">
      <c r="J106" s="38"/>
    </row>
    <row r="107" spans="10:10">
      <c r="J107" s="38"/>
    </row>
    <row r="108" spans="10:10">
      <c r="J108" s="38"/>
    </row>
    <row r="109" spans="10:10">
      <c r="J109" s="38"/>
    </row>
    <row r="110" spans="10:10">
      <c r="J110" s="38"/>
    </row>
    <row r="111" spans="10:10">
      <c r="J111" s="38"/>
    </row>
    <row r="112" spans="10:10">
      <c r="J112" s="38"/>
    </row>
    <row r="113" spans="10:10">
      <c r="J113" s="38"/>
    </row>
    <row r="114" spans="10:10">
      <c r="J114" s="38"/>
    </row>
    <row r="115" spans="10:10">
      <c r="J115" s="38"/>
    </row>
    <row r="116" spans="10:10">
      <c r="J116" s="38"/>
    </row>
    <row r="117" spans="10:10">
      <c r="J117" s="38"/>
    </row>
    <row r="118" spans="10:10">
      <c r="J118" s="38"/>
    </row>
    <row r="119" spans="10:10">
      <c r="J119" s="38"/>
    </row>
    <row r="120" spans="10:10">
      <c r="J120" s="38"/>
    </row>
    <row r="121" spans="10:10">
      <c r="J121" s="38"/>
    </row>
    <row r="122" spans="10:10">
      <c r="J122" s="38"/>
    </row>
    <row r="123" spans="10:10">
      <c r="J123" s="38"/>
    </row>
    <row r="124" spans="10:10">
      <c r="J124" s="38"/>
    </row>
    <row r="125" spans="10:10">
      <c r="J125" s="38"/>
    </row>
    <row r="126" spans="10:10">
      <c r="J126" s="38"/>
    </row>
    <row r="127" spans="10:10">
      <c r="J127" s="38"/>
    </row>
    <row r="128" spans="10:10">
      <c r="J128" s="38"/>
    </row>
    <row r="129" spans="10:10">
      <c r="J129" s="38"/>
    </row>
    <row r="130" spans="10:10">
      <c r="J130" s="38"/>
    </row>
    <row r="131" spans="10:10">
      <c r="J131" s="38"/>
    </row>
    <row r="132" spans="10:10">
      <c r="J132" s="38"/>
    </row>
    <row r="133" spans="10:10">
      <c r="J133" s="38"/>
    </row>
    <row r="134" spans="10:10">
      <c r="J134" s="38"/>
    </row>
    <row r="135" spans="10:10">
      <c r="J135" s="38"/>
    </row>
    <row r="136" spans="10:10">
      <c r="J136" s="38"/>
    </row>
    <row r="137" spans="10:10">
      <c r="J137" s="38"/>
    </row>
    <row r="138" spans="10:10">
      <c r="J138" s="38"/>
    </row>
    <row r="139" spans="10:10">
      <c r="J139" s="38"/>
    </row>
    <row r="140" spans="10:10">
      <c r="J140" s="38"/>
    </row>
    <row r="141" spans="10:10">
      <c r="J141" s="38"/>
    </row>
    <row r="142" spans="10:10">
      <c r="J142" s="38"/>
    </row>
    <row r="143" spans="10:10">
      <c r="J143" s="38"/>
    </row>
    <row r="144" spans="10:10">
      <c r="J144" s="38"/>
    </row>
    <row r="145" spans="10:10">
      <c r="J145" s="38"/>
    </row>
    <row r="146" spans="10:10">
      <c r="J146" s="38"/>
    </row>
    <row r="147" spans="10:10">
      <c r="J147" s="38"/>
    </row>
    <row r="148" spans="10:10">
      <c r="J148" s="38"/>
    </row>
    <row r="149" spans="10:10">
      <c r="J149" s="38"/>
    </row>
    <row r="150" spans="10:10">
      <c r="J150" s="38"/>
    </row>
    <row r="151" spans="10:10">
      <c r="J151" s="38"/>
    </row>
    <row r="152" spans="10:10">
      <c r="J152" s="38"/>
    </row>
    <row r="153" spans="10:10">
      <c r="J153" s="38"/>
    </row>
    <row r="154" spans="10:10">
      <c r="J154" s="38"/>
    </row>
    <row r="155" spans="10:10">
      <c r="J155" s="38"/>
    </row>
    <row r="156" spans="10:10">
      <c r="J156" s="38"/>
    </row>
    <row r="157" spans="10:10">
      <c r="J157" s="38"/>
    </row>
    <row r="158" spans="10:10">
      <c r="J158" s="38"/>
    </row>
    <row r="159" spans="10:10">
      <c r="J159" s="38"/>
    </row>
    <row r="160" spans="10:10">
      <c r="J160" s="38"/>
    </row>
    <row r="161" spans="10:10">
      <c r="J161" s="38"/>
    </row>
    <row r="162" spans="10:10">
      <c r="J162" s="38"/>
    </row>
    <row r="163" spans="10:10">
      <c r="J163" s="38"/>
    </row>
    <row r="164" spans="10:10">
      <c r="J164" s="38"/>
    </row>
    <row r="165" spans="10:10">
      <c r="J165" s="38"/>
    </row>
    <row r="166" spans="10:10">
      <c r="J166" s="38"/>
    </row>
    <row r="167" spans="10:10">
      <c r="J167" s="38"/>
    </row>
    <row r="168" spans="10:10">
      <c r="J168" s="38"/>
    </row>
    <row r="169" spans="10:10">
      <c r="J169" s="38"/>
    </row>
    <row r="170" spans="10:10">
      <c r="J170" s="38"/>
    </row>
    <row r="171" spans="10:10">
      <c r="J171" s="38"/>
    </row>
    <row r="172" spans="10:10">
      <c r="J172" s="38"/>
    </row>
    <row r="173" spans="10:10">
      <c r="J173" s="38"/>
    </row>
    <row r="174" spans="10:10">
      <c r="J174" s="38"/>
    </row>
    <row r="175" spans="10:10">
      <c r="J175" s="38"/>
    </row>
    <row r="176" spans="10:10">
      <c r="J176" s="38"/>
    </row>
    <row r="177" spans="10:10">
      <c r="J177" s="38"/>
    </row>
    <row r="178" spans="10:10">
      <c r="J178" s="38"/>
    </row>
    <row r="179" spans="10:10">
      <c r="J179" s="38"/>
    </row>
    <row r="180" spans="10:10">
      <c r="J180" s="38"/>
    </row>
    <row r="181" spans="10:10">
      <c r="J181" s="38"/>
    </row>
    <row r="182" spans="10:10">
      <c r="J182" s="38"/>
    </row>
    <row r="183" spans="10:10">
      <c r="J183" s="38"/>
    </row>
    <row r="184" spans="10:10">
      <c r="J184" s="38"/>
    </row>
    <row r="185" spans="10:10">
      <c r="J185" s="38"/>
    </row>
    <row r="186" spans="10:10">
      <c r="J186" s="38"/>
    </row>
    <row r="187" spans="10:10">
      <c r="J187" s="38"/>
    </row>
    <row r="188" spans="10:10">
      <c r="J188" s="38"/>
    </row>
    <row r="189" spans="10:10">
      <c r="J189" s="38"/>
    </row>
    <row r="190" spans="10:10">
      <c r="J190" s="38"/>
    </row>
    <row r="191" spans="10:10">
      <c r="J191" s="38"/>
    </row>
    <row r="192" spans="10:10">
      <c r="J192" s="38"/>
    </row>
    <row r="193" spans="10:10">
      <c r="J193" s="38"/>
    </row>
    <row r="194" spans="10:10">
      <c r="J194" s="38"/>
    </row>
    <row r="195" spans="10:10">
      <c r="J195" s="38"/>
    </row>
    <row r="196" spans="10:10">
      <c r="J196" s="38"/>
    </row>
    <row r="197" spans="10:10">
      <c r="J197" s="38"/>
    </row>
    <row r="198" spans="10:10">
      <c r="J198" s="38"/>
    </row>
    <row r="199" spans="10:10">
      <c r="J199" s="38"/>
    </row>
    <row r="200" spans="10:10">
      <c r="J200" s="38"/>
    </row>
    <row r="201" spans="10:10">
      <c r="J201" s="38"/>
    </row>
    <row r="202" spans="10:10">
      <c r="J202" s="38"/>
    </row>
    <row r="203" spans="10:10">
      <c r="J203" s="38"/>
    </row>
    <row r="204" spans="10:10">
      <c r="J204" s="38"/>
    </row>
    <row r="205" spans="10:10">
      <c r="J205" s="38"/>
    </row>
    <row r="206" spans="10:10">
      <c r="J206" s="38"/>
    </row>
    <row r="207" spans="10:10">
      <c r="J207" s="38"/>
    </row>
    <row r="208" spans="10:10">
      <c r="J208" s="38"/>
    </row>
    <row r="209" spans="10:10">
      <c r="J209" s="38"/>
    </row>
    <row r="210" spans="10:10">
      <c r="J210" s="38"/>
    </row>
    <row r="211" spans="10:10">
      <c r="J211" s="38"/>
    </row>
    <row r="212" spans="10:10">
      <c r="J212" s="38"/>
    </row>
    <row r="213" spans="10:10">
      <c r="J213" s="38"/>
    </row>
    <row r="214" spans="10:10">
      <c r="J214" s="38"/>
    </row>
    <row r="215" spans="10:10">
      <c r="J215" s="38"/>
    </row>
    <row r="216" spans="10:10">
      <c r="J216" s="38"/>
    </row>
    <row r="217" spans="10:10">
      <c r="J217" s="38"/>
    </row>
    <row r="218" spans="10:10">
      <c r="J218" s="38"/>
    </row>
    <row r="219" spans="10:10">
      <c r="J219" s="38"/>
    </row>
    <row r="220" spans="10:10">
      <c r="J220" s="38"/>
    </row>
    <row r="221" spans="10:10">
      <c r="J221" s="38"/>
    </row>
    <row r="222" spans="10:10">
      <c r="J222" s="38"/>
    </row>
    <row r="223" spans="10:10">
      <c r="J223" s="38"/>
    </row>
    <row r="224" spans="10:10">
      <c r="J224" s="38"/>
    </row>
    <row r="225" spans="10:10">
      <c r="J225" s="38"/>
    </row>
    <row r="226" spans="10:10">
      <c r="J226" s="38"/>
    </row>
    <row r="227" spans="10:10">
      <c r="J227" s="38"/>
    </row>
    <row r="228" spans="10:10">
      <c r="J228" s="38"/>
    </row>
    <row r="229" spans="10:10">
      <c r="J229" s="38"/>
    </row>
    <row r="230" spans="10:10">
      <c r="J230" s="38"/>
    </row>
    <row r="231" spans="10:10">
      <c r="J231" s="38"/>
    </row>
    <row r="232" spans="10:10">
      <c r="J232" s="38"/>
    </row>
    <row r="233" spans="10:10">
      <c r="J233" s="38"/>
    </row>
    <row r="234" spans="10:10">
      <c r="J234" s="38"/>
    </row>
    <row r="235" spans="10:10">
      <c r="J235" s="38"/>
    </row>
    <row r="236" spans="10:10">
      <c r="J236" s="38"/>
    </row>
    <row r="237" spans="10:10">
      <c r="J237" s="38"/>
    </row>
    <row r="238" spans="10:10">
      <c r="J238" s="38"/>
    </row>
    <row r="239" spans="10:10">
      <c r="J239" s="38"/>
    </row>
    <row r="240" spans="10:10">
      <c r="J240" s="38"/>
    </row>
    <row r="241" spans="10:10">
      <c r="J241" s="38"/>
    </row>
    <row r="242" spans="10:10">
      <c r="J242" s="38"/>
    </row>
    <row r="243" spans="10:10">
      <c r="J243" s="38"/>
    </row>
    <row r="244" spans="10:10">
      <c r="J244" s="38"/>
    </row>
    <row r="245" spans="10:10">
      <c r="J245" s="38"/>
    </row>
    <row r="246" spans="10:10">
      <c r="J246" s="38"/>
    </row>
    <row r="247" spans="10:10">
      <c r="J247" s="38"/>
    </row>
    <row r="248" spans="10:10">
      <c r="J248" s="38"/>
    </row>
    <row r="249" spans="10:10">
      <c r="J249" s="38"/>
    </row>
    <row r="250" spans="10:10">
      <c r="J250" s="38"/>
    </row>
    <row r="251" spans="10:10">
      <c r="J251" s="38"/>
    </row>
    <row r="252" spans="10:10">
      <c r="J252" s="38"/>
    </row>
    <row r="253" spans="10:10">
      <c r="J253" s="38"/>
    </row>
    <row r="254" spans="10:10">
      <c r="J254" s="38"/>
    </row>
    <row r="255" spans="10:10">
      <c r="J255" s="38"/>
    </row>
    <row r="256" spans="10:10">
      <c r="J256" s="38"/>
    </row>
    <row r="257" spans="10:10">
      <c r="J257" s="38"/>
    </row>
    <row r="258" spans="10:10">
      <c r="J258" s="38"/>
    </row>
    <row r="259" spans="10:10">
      <c r="J259" s="38"/>
    </row>
    <row r="260" spans="10:10">
      <c r="J260" s="38"/>
    </row>
    <row r="261" spans="10:10">
      <c r="J261" s="38"/>
    </row>
    <row r="262" spans="10:10">
      <c r="J262" s="38"/>
    </row>
    <row r="263" spans="10:10">
      <c r="J263" s="38"/>
    </row>
    <row r="264" spans="10:10">
      <c r="J264" s="38"/>
    </row>
    <row r="265" spans="10:10">
      <c r="J265" s="38"/>
    </row>
    <row r="266" spans="10:10">
      <c r="J266" s="38"/>
    </row>
    <row r="267" spans="10:10">
      <c r="J267" s="38"/>
    </row>
    <row r="268" spans="10:10">
      <c r="J268" s="38"/>
    </row>
    <row r="269" spans="10:10">
      <c r="J269" s="38"/>
    </row>
    <row r="270" spans="10:10">
      <c r="J270" s="38"/>
    </row>
    <row r="271" spans="10:10">
      <c r="J271" s="38"/>
    </row>
    <row r="272" spans="10:10">
      <c r="J272" s="38"/>
    </row>
    <row r="273" spans="10:10">
      <c r="J273" s="38"/>
    </row>
    <row r="274" spans="10:10">
      <c r="J274" s="38"/>
    </row>
    <row r="275" spans="10:10">
      <c r="J275" s="38"/>
    </row>
    <row r="276" spans="10:10">
      <c r="J276" s="38"/>
    </row>
    <row r="277" spans="10:10">
      <c r="J277" s="38"/>
    </row>
    <row r="278" spans="10:10">
      <c r="J278" s="38"/>
    </row>
    <row r="279" spans="10:10">
      <c r="J279" s="38"/>
    </row>
    <row r="280" spans="10:10">
      <c r="J280" s="38"/>
    </row>
    <row r="281" spans="10:10">
      <c r="J281" s="38"/>
    </row>
    <row r="282" spans="10:10">
      <c r="J282" s="38"/>
    </row>
    <row r="283" spans="10:10">
      <c r="J283" s="38"/>
    </row>
    <row r="284" spans="10:10">
      <c r="J284" s="38"/>
    </row>
    <row r="285" spans="10:10">
      <c r="J285" s="38"/>
    </row>
    <row r="286" spans="10:10">
      <c r="J286" s="38"/>
    </row>
    <row r="287" spans="10:10">
      <c r="J287" s="38"/>
    </row>
    <row r="288" spans="10:10">
      <c r="J288" s="38"/>
    </row>
    <row r="289" spans="10:10">
      <c r="J289" s="38"/>
    </row>
    <row r="290" spans="10:10">
      <c r="J290" s="38"/>
    </row>
    <row r="291" spans="10:10">
      <c r="J291" s="38"/>
    </row>
    <row r="292" spans="10:10">
      <c r="J292" s="38"/>
    </row>
    <row r="293" spans="10:10">
      <c r="J293" s="38"/>
    </row>
    <row r="294" spans="10:10">
      <c r="J294" s="38"/>
    </row>
    <row r="295" spans="10:10">
      <c r="J295" s="38"/>
    </row>
    <row r="296" spans="10:10">
      <c r="J296" s="38"/>
    </row>
    <row r="297" spans="10:10">
      <c r="J297" s="38"/>
    </row>
    <row r="298" spans="10:10">
      <c r="J298" s="38"/>
    </row>
    <row r="299" spans="10:10">
      <c r="J299" s="38"/>
    </row>
    <row r="300" spans="10:10">
      <c r="J300" s="38"/>
    </row>
    <row r="301" spans="10:10">
      <c r="J301" s="38"/>
    </row>
    <row r="302" spans="10:10">
      <c r="J302" s="38"/>
    </row>
    <row r="303" spans="10:10">
      <c r="J303" s="38"/>
    </row>
    <row r="304" spans="10:10">
      <c r="J304" s="38"/>
    </row>
    <row r="305" spans="10:10">
      <c r="J305" s="38"/>
    </row>
    <row r="306" spans="10:10">
      <c r="J306" s="38"/>
    </row>
    <row r="307" spans="10:10">
      <c r="J307" s="38"/>
    </row>
    <row r="308" spans="10:10">
      <c r="J308" s="38"/>
    </row>
    <row r="309" spans="10:10">
      <c r="J309" s="38"/>
    </row>
    <row r="310" spans="10:10">
      <c r="J310" s="38"/>
    </row>
    <row r="311" spans="10:10">
      <c r="J311" s="38"/>
    </row>
    <row r="312" spans="10:10">
      <c r="J312" s="38"/>
    </row>
    <row r="313" spans="10:10">
      <c r="J313" s="38"/>
    </row>
    <row r="314" spans="10:10">
      <c r="J314" s="38"/>
    </row>
    <row r="315" spans="10:10">
      <c r="J315" s="38"/>
    </row>
    <row r="316" spans="10:10">
      <c r="J316" s="38"/>
    </row>
    <row r="317" spans="10:10">
      <c r="J317" s="38"/>
    </row>
    <row r="318" spans="10:10">
      <c r="J318" s="38"/>
    </row>
    <row r="319" spans="10:10">
      <c r="J319" s="38"/>
    </row>
    <row r="320" spans="10:10">
      <c r="J320" s="38"/>
    </row>
    <row r="321" spans="10:10">
      <c r="J321" s="38"/>
    </row>
    <row r="322" spans="10:10">
      <c r="J322" s="38"/>
    </row>
    <row r="323" spans="10:10">
      <c r="J323" s="38"/>
    </row>
    <row r="324" spans="10:10">
      <c r="J324" s="38"/>
    </row>
    <row r="325" spans="10:10">
      <c r="J325" s="38"/>
    </row>
    <row r="326" spans="10:10">
      <c r="J326" s="38"/>
    </row>
    <row r="327" spans="10:10">
      <c r="J327" s="38"/>
    </row>
    <row r="328" spans="10:10">
      <c r="J328" s="38"/>
    </row>
    <row r="329" spans="10:10">
      <c r="J329" s="38"/>
    </row>
    <row r="330" spans="10:10">
      <c r="J330" s="38"/>
    </row>
    <row r="331" spans="10:10">
      <c r="J331" s="38"/>
    </row>
    <row r="332" spans="10:10">
      <c r="J332" s="38"/>
    </row>
    <row r="333" spans="10:10">
      <c r="J333" s="38"/>
    </row>
    <row r="334" spans="10:10">
      <c r="J334" s="38"/>
    </row>
    <row r="335" spans="10:10">
      <c r="J335" s="38"/>
    </row>
    <row r="336" spans="10:10">
      <c r="J336" s="38"/>
    </row>
    <row r="337" spans="10:10">
      <c r="J337" s="38"/>
    </row>
    <row r="338" spans="10:10">
      <c r="J338" s="38"/>
    </row>
    <row r="339" spans="10:10">
      <c r="J339" s="38"/>
    </row>
    <row r="340" spans="10:10">
      <c r="J340" s="38"/>
    </row>
    <row r="341" spans="10:10">
      <c r="J341" s="38"/>
    </row>
    <row r="342" spans="10:10">
      <c r="J342" s="38"/>
    </row>
    <row r="343" spans="10:10">
      <c r="J343" s="38"/>
    </row>
    <row r="344" spans="10:10">
      <c r="J344" s="38"/>
    </row>
    <row r="345" spans="10:10">
      <c r="J345" s="38"/>
    </row>
    <row r="346" spans="10:10">
      <c r="J346" s="38"/>
    </row>
    <row r="347" spans="10:10">
      <c r="J347" s="38"/>
    </row>
    <row r="348" spans="10:10">
      <c r="J348" s="38"/>
    </row>
    <row r="349" spans="10:10">
      <c r="J349" s="38"/>
    </row>
    <row r="350" spans="10:10">
      <c r="J350" s="38"/>
    </row>
    <row r="351" spans="10:10">
      <c r="J351" s="38"/>
    </row>
    <row r="352" spans="10:10">
      <c r="J352" s="38"/>
    </row>
    <row r="353" spans="10:10">
      <c r="J353" s="38"/>
    </row>
    <row r="354" spans="10:10">
      <c r="J354" s="38"/>
    </row>
    <row r="355" spans="10:10">
      <c r="J355" s="38"/>
    </row>
    <row r="356" spans="10:10">
      <c r="J356" s="38"/>
    </row>
    <row r="357" spans="10:10">
      <c r="J357" s="38"/>
    </row>
    <row r="358" spans="10:10">
      <c r="J358" s="38"/>
    </row>
    <row r="359" spans="10:10">
      <c r="J359" s="38"/>
    </row>
    <row r="360" spans="10:10">
      <c r="J360" s="38"/>
    </row>
    <row r="361" spans="10:10">
      <c r="J361" s="38"/>
    </row>
    <row r="362" spans="10:10">
      <c r="J362" s="38"/>
    </row>
    <row r="363" spans="10:10">
      <c r="J363" s="38"/>
    </row>
    <row r="364" spans="10:10">
      <c r="J364" s="38"/>
    </row>
    <row r="365" spans="10:10">
      <c r="J365" s="38"/>
    </row>
    <row r="366" spans="10:10">
      <c r="J366" s="38"/>
    </row>
    <row r="367" spans="10:10">
      <c r="J367" s="38"/>
    </row>
    <row r="368" spans="10:10">
      <c r="J368" s="38"/>
    </row>
    <row r="369" spans="10:10">
      <c r="J369" s="38"/>
    </row>
    <row r="370" spans="10:10">
      <c r="J370" s="38"/>
    </row>
    <row r="371" spans="10:10">
      <c r="J371" s="38"/>
    </row>
    <row r="372" spans="10:10">
      <c r="J372" s="38"/>
    </row>
    <row r="373" spans="10:10">
      <c r="J373" s="38"/>
    </row>
    <row r="374" spans="10:10">
      <c r="J374" s="38"/>
    </row>
    <row r="375" spans="10:10">
      <c r="J375" s="38"/>
    </row>
    <row r="376" spans="10:10">
      <c r="J376" s="38"/>
    </row>
    <row r="377" spans="10:10">
      <c r="J377" s="38"/>
    </row>
    <row r="378" spans="10:10">
      <c r="J378" s="38"/>
    </row>
    <row r="379" spans="10:10">
      <c r="J379" s="38"/>
    </row>
    <row r="380" spans="10:10">
      <c r="J380" s="38"/>
    </row>
    <row r="381" spans="10:10">
      <c r="J381" s="38"/>
    </row>
    <row r="382" spans="10:10">
      <c r="J382" s="38"/>
    </row>
    <row r="383" spans="10:10">
      <c r="J383" s="38"/>
    </row>
    <row r="384" spans="10:10">
      <c r="J384" s="38"/>
    </row>
    <row r="385" spans="10:10">
      <c r="J385" s="38"/>
    </row>
    <row r="386" spans="10:10">
      <c r="J386" s="38"/>
    </row>
    <row r="387" spans="10:10">
      <c r="J387" s="38"/>
    </row>
    <row r="388" spans="10:10">
      <c r="J388" s="38"/>
    </row>
    <row r="389" spans="10:10">
      <c r="J389" s="38"/>
    </row>
    <row r="390" spans="10:10">
      <c r="J390" s="38"/>
    </row>
    <row r="391" spans="10:10">
      <c r="J391" s="38"/>
    </row>
    <row r="392" spans="10:10">
      <c r="J392" s="38"/>
    </row>
    <row r="393" spans="10:10">
      <c r="J393" s="38"/>
    </row>
    <row r="394" spans="10:10">
      <c r="J394" s="38"/>
    </row>
    <row r="395" spans="10:10">
      <c r="J395" s="38"/>
    </row>
    <row r="396" spans="10:10">
      <c r="J396" s="38"/>
    </row>
    <row r="397" spans="10:10">
      <c r="J397" s="38"/>
    </row>
    <row r="398" spans="10:10">
      <c r="J398" s="38"/>
    </row>
    <row r="399" spans="10:10">
      <c r="J399" s="38"/>
    </row>
    <row r="400" spans="10:10">
      <c r="J400" s="38"/>
    </row>
    <row r="401" spans="10:10">
      <c r="J401" s="38"/>
    </row>
    <row r="402" spans="10:10">
      <c r="J402" s="38"/>
    </row>
    <row r="403" spans="10:10">
      <c r="J403" s="38"/>
    </row>
    <row r="404" spans="10:10">
      <c r="J404" s="38"/>
    </row>
    <row r="405" spans="10:10">
      <c r="J405" s="38"/>
    </row>
    <row r="406" spans="10:10">
      <c r="J406" s="38"/>
    </row>
    <row r="407" spans="10:10">
      <c r="J407" s="38"/>
    </row>
    <row r="408" spans="10:10">
      <c r="J408" s="38"/>
    </row>
    <row r="409" spans="10:10">
      <c r="J409" s="38"/>
    </row>
    <row r="410" spans="10:10">
      <c r="J410" s="38"/>
    </row>
    <row r="411" spans="10:10">
      <c r="J411" s="38"/>
    </row>
    <row r="412" spans="10:10">
      <c r="J412" s="38"/>
    </row>
    <row r="413" spans="10:10">
      <c r="J413" s="38"/>
    </row>
    <row r="414" spans="10:10">
      <c r="J414" s="38"/>
    </row>
    <row r="415" spans="10:10">
      <c r="J415" s="38"/>
    </row>
    <row r="416" spans="10:10">
      <c r="J416" s="38"/>
    </row>
    <row r="417" spans="10:10">
      <c r="J417" s="38"/>
    </row>
    <row r="418" spans="10:10">
      <c r="J418" s="38"/>
    </row>
    <row r="419" spans="10:10">
      <c r="J419" s="38"/>
    </row>
    <row r="420" spans="10:10">
      <c r="J420" s="38"/>
    </row>
    <row r="421" spans="10:10">
      <c r="J421" s="38"/>
    </row>
    <row r="422" spans="10:10">
      <c r="J422" s="38"/>
    </row>
    <row r="423" spans="10:10">
      <c r="J423" s="38"/>
    </row>
    <row r="424" spans="10:10">
      <c r="J424" s="38"/>
    </row>
    <row r="425" spans="10:10">
      <c r="J425" s="38"/>
    </row>
    <row r="426" spans="10:10">
      <c r="J426" s="38"/>
    </row>
    <row r="427" spans="10:10">
      <c r="J427" s="38"/>
    </row>
    <row r="428" spans="10:10">
      <c r="J428" s="38"/>
    </row>
    <row r="429" spans="10:10">
      <c r="J429" s="38"/>
    </row>
    <row r="430" spans="10:10">
      <c r="J430" s="38"/>
    </row>
    <row r="431" spans="10:10">
      <c r="J431" s="38"/>
    </row>
    <row r="432" spans="10:10">
      <c r="J432" s="38"/>
    </row>
    <row r="433" spans="10:10">
      <c r="J433" s="38"/>
    </row>
    <row r="434" spans="10:10">
      <c r="J434" s="38"/>
    </row>
    <row r="435" spans="10:10">
      <c r="J435" s="38"/>
    </row>
    <row r="436" spans="10:10">
      <c r="J436" s="38"/>
    </row>
    <row r="437" spans="10:10">
      <c r="J437" s="38"/>
    </row>
    <row r="438" spans="10:10">
      <c r="J438" s="38"/>
    </row>
    <row r="439" spans="10:10">
      <c r="J439" s="38"/>
    </row>
    <row r="440" spans="10:10">
      <c r="J440" s="38"/>
    </row>
    <row r="441" spans="10:10">
      <c r="J441" s="38"/>
    </row>
    <row r="442" spans="10:10">
      <c r="J442" s="38"/>
    </row>
    <row r="443" spans="10:10">
      <c r="J443" s="38"/>
    </row>
    <row r="444" spans="10:10">
      <c r="J444" s="38"/>
    </row>
    <row r="445" spans="10:10">
      <c r="J445" s="38"/>
    </row>
    <row r="446" spans="10:10">
      <c r="J446" s="38"/>
    </row>
    <row r="447" spans="10:10">
      <c r="J447" s="38"/>
    </row>
    <row r="448" spans="10:10">
      <c r="J448" s="38"/>
    </row>
    <row r="449" spans="10:10">
      <c r="J449" s="38"/>
    </row>
    <row r="450" spans="10:10">
      <c r="J450" s="38"/>
    </row>
    <row r="451" spans="10:10">
      <c r="J451" s="38"/>
    </row>
    <row r="452" spans="10:10">
      <c r="J452" s="38"/>
    </row>
    <row r="453" spans="10:10">
      <c r="J453" s="38"/>
    </row>
    <row r="454" spans="10:10">
      <c r="J454" s="38"/>
    </row>
    <row r="455" spans="10:10">
      <c r="J455" s="38"/>
    </row>
    <row r="456" spans="10:10">
      <c r="J456" s="38"/>
    </row>
    <row r="457" spans="10:10">
      <c r="J457" s="38"/>
    </row>
    <row r="458" spans="10:10">
      <c r="J458" s="38"/>
    </row>
    <row r="459" spans="10:10">
      <c r="J459" s="38"/>
    </row>
    <row r="460" spans="10:10">
      <c r="J460" s="38"/>
    </row>
    <row r="461" spans="10:10">
      <c r="J461" s="38"/>
    </row>
    <row r="462" spans="10:10">
      <c r="J462" s="38"/>
    </row>
    <row r="463" spans="10:10">
      <c r="J463" s="38"/>
    </row>
    <row r="464" spans="10:10">
      <c r="J464" s="38"/>
    </row>
    <row r="465" spans="10:10">
      <c r="J465" s="38"/>
    </row>
    <row r="466" spans="10:10">
      <c r="J466" s="38"/>
    </row>
    <row r="467" spans="10:10">
      <c r="J467" s="38"/>
    </row>
    <row r="468" spans="10:10">
      <c r="J468" s="38"/>
    </row>
    <row r="469" spans="10:10">
      <c r="J469" s="38"/>
    </row>
    <row r="470" spans="10:10">
      <c r="J470" s="38"/>
    </row>
    <row r="471" spans="10:10">
      <c r="J471" s="38"/>
    </row>
    <row r="472" spans="10:10">
      <c r="J472" s="38"/>
    </row>
    <row r="473" spans="10:10">
      <c r="J473" s="38"/>
    </row>
    <row r="474" spans="10:10">
      <c r="J474" s="38"/>
    </row>
    <row r="475" spans="10:10">
      <c r="J475" s="38"/>
    </row>
    <row r="476" spans="10:10">
      <c r="J476" s="38"/>
    </row>
    <row r="477" spans="10:10">
      <c r="J477" s="38"/>
    </row>
    <row r="478" spans="10:10">
      <c r="J478" s="38"/>
    </row>
    <row r="479" spans="10:10">
      <c r="J479" s="38"/>
    </row>
    <row r="480" spans="10:10">
      <c r="J480" s="38"/>
    </row>
    <row r="481" spans="10:10">
      <c r="J481" s="38"/>
    </row>
    <row r="482" spans="10:10">
      <c r="J482" s="38"/>
    </row>
    <row r="483" spans="10:10">
      <c r="J483" s="38"/>
    </row>
    <row r="484" spans="10:10">
      <c r="J484" s="38"/>
    </row>
    <row r="485" spans="10:10">
      <c r="J485" s="38"/>
    </row>
    <row r="486" spans="10:10">
      <c r="J486" s="38"/>
    </row>
    <row r="487" spans="10:10">
      <c r="J487" s="38"/>
    </row>
    <row r="488" spans="10:10">
      <c r="J488" s="38"/>
    </row>
    <row r="489" spans="10:10">
      <c r="J489" s="38"/>
    </row>
    <row r="490" spans="10:10">
      <c r="J490" s="38"/>
    </row>
    <row r="491" spans="10:10">
      <c r="J491" s="38"/>
    </row>
    <row r="492" spans="10:10">
      <c r="J492" s="38"/>
    </row>
    <row r="493" spans="10:10">
      <c r="J493" s="38"/>
    </row>
    <row r="494" spans="10:10">
      <c r="J494" s="38"/>
    </row>
    <row r="495" spans="10:10">
      <c r="J495" s="38"/>
    </row>
    <row r="496" spans="10:10">
      <c r="J496" s="38"/>
    </row>
    <row r="497" spans="10:10">
      <c r="J497" s="38"/>
    </row>
    <row r="498" spans="10:10">
      <c r="J498" s="38"/>
    </row>
    <row r="499" spans="10:10">
      <c r="J499" s="38"/>
    </row>
    <row r="500" spans="10:10">
      <c r="J500" s="38"/>
    </row>
    <row r="501" spans="10:10">
      <c r="J501" s="38"/>
    </row>
    <row r="502" spans="10:10">
      <c r="J502" s="38"/>
    </row>
    <row r="503" spans="10:10">
      <c r="J503" s="38"/>
    </row>
    <row r="504" spans="10:10">
      <c r="J504" s="38"/>
    </row>
    <row r="505" spans="10:10">
      <c r="J505" s="38"/>
    </row>
    <row r="506" spans="10:10">
      <c r="J506" s="38"/>
    </row>
    <row r="507" spans="10:10">
      <c r="J507" s="38"/>
    </row>
    <row r="508" spans="10:10">
      <c r="J508" s="38"/>
    </row>
    <row r="509" spans="10:10">
      <c r="J509" s="38"/>
    </row>
    <row r="510" spans="10:10">
      <c r="J510" s="38"/>
    </row>
    <row r="511" spans="10:10">
      <c r="J511" s="38"/>
    </row>
    <row r="512" spans="10:10">
      <c r="J512" s="38"/>
    </row>
    <row r="513" spans="10:10">
      <c r="J513" s="38"/>
    </row>
    <row r="514" spans="10:10">
      <c r="J514" s="38"/>
    </row>
    <row r="515" spans="10:10">
      <c r="J515" s="38"/>
    </row>
    <row r="516" spans="10:10">
      <c r="J516" s="38"/>
    </row>
    <row r="517" spans="10:10">
      <c r="J517" s="38"/>
    </row>
    <row r="518" spans="10:10">
      <c r="J518" s="38"/>
    </row>
    <row r="519" spans="10:10">
      <c r="J519" s="38"/>
    </row>
    <row r="520" spans="10:10">
      <c r="J520" s="38"/>
    </row>
    <row r="521" spans="10:10">
      <c r="J521" s="38"/>
    </row>
    <row r="522" spans="10:10">
      <c r="J522" s="38"/>
    </row>
    <row r="523" spans="10:10">
      <c r="J523" s="38"/>
    </row>
    <row r="524" spans="10:10">
      <c r="J524" s="38"/>
    </row>
    <row r="525" spans="10:10">
      <c r="J525" s="38"/>
    </row>
    <row r="526" spans="10:10">
      <c r="J526" s="38"/>
    </row>
    <row r="527" spans="10:10">
      <c r="J527" s="38"/>
    </row>
    <row r="528" spans="10:10">
      <c r="J528" s="38"/>
    </row>
    <row r="529" spans="10:10">
      <c r="J529" s="38"/>
    </row>
    <row r="530" spans="10:10">
      <c r="J530" s="38"/>
    </row>
    <row r="531" spans="10:10">
      <c r="J531" s="38"/>
    </row>
    <row r="532" spans="10:10">
      <c r="J532" s="38"/>
    </row>
    <row r="533" spans="10:10">
      <c r="J533" s="38"/>
    </row>
    <row r="534" spans="10:10">
      <c r="J534" s="38"/>
    </row>
    <row r="535" spans="10:10">
      <c r="J535" s="38"/>
    </row>
    <row r="536" spans="10:10">
      <c r="J536" s="38"/>
    </row>
    <row r="537" spans="10:10">
      <c r="J537" s="38"/>
    </row>
    <row r="538" spans="10:10">
      <c r="J538" s="38"/>
    </row>
    <row r="539" spans="10:10">
      <c r="J539" s="38"/>
    </row>
    <row r="540" spans="10:10">
      <c r="J540" s="38"/>
    </row>
    <row r="541" spans="10:10">
      <c r="J541" s="38"/>
    </row>
    <row r="542" spans="10:10">
      <c r="J542" s="38"/>
    </row>
    <row r="543" spans="10:10">
      <c r="J543" s="38"/>
    </row>
    <row r="544" spans="10:10">
      <c r="J544" s="38"/>
    </row>
    <row r="545" spans="10:10">
      <c r="J545" s="38"/>
    </row>
    <row r="546" spans="10:10">
      <c r="J546" s="38"/>
    </row>
    <row r="547" spans="10:10">
      <c r="J547" s="38"/>
    </row>
    <row r="548" spans="10:10">
      <c r="J548" s="38"/>
    </row>
    <row r="549" spans="10:10">
      <c r="J549" s="38"/>
    </row>
    <row r="550" spans="10:10">
      <c r="J550" s="38"/>
    </row>
    <row r="551" spans="10:10">
      <c r="J551" s="38"/>
    </row>
    <row r="552" spans="10:10">
      <c r="J552" s="38"/>
    </row>
    <row r="553" spans="10:10">
      <c r="J553" s="38"/>
    </row>
    <row r="554" spans="10:10">
      <c r="J554" s="38"/>
    </row>
    <row r="555" spans="10:10">
      <c r="J555" s="38"/>
    </row>
    <row r="556" spans="10:10">
      <c r="J556" s="38"/>
    </row>
    <row r="557" spans="10:10">
      <c r="J557" s="38"/>
    </row>
    <row r="558" spans="10:10">
      <c r="J558" s="38"/>
    </row>
    <row r="559" spans="10:10">
      <c r="J559" s="38"/>
    </row>
    <row r="560" spans="10:10">
      <c r="J560" s="38"/>
    </row>
    <row r="561" spans="10:10">
      <c r="J561" s="38"/>
    </row>
    <row r="562" spans="10:10">
      <c r="J562" s="38"/>
    </row>
    <row r="563" spans="10:10">
      <c r="J563" s="38"/>
    </row>
    <row r="564" spans="10:10">
      <c r="J564" s="38"/>
    </row>
    <row r="565" spans="10:10">
      <c r="J565" s="38"/>
    </row>
    <row r="566" spans="10:10">
      <c r="J566" s="38"/>
    </row>
    <row r="567" spans="10:10">
      <c r="J567" s="38"/>
    </row>
    <row r="568" spans="10:10">
      <c r="J568" s="38"/>
    </row>
    <row r="569" spans="10:10">
      <c r="J569" s="38"/>
    </row>
    <row r="570" spans="10:10">
      <c r="J570" s="38"/>
    </row>
    <row r="571" spans="10:10">
      <c r="J571" s="38"/>
    </row>
    <row r="572" spans="10:10">
      <c r="J572" s="38"/>
    </row>
    <row r="573" spans="10:10">
      <c r="J573" s="38"/>
    </row>
    <row r="574" spans="10:10">
      <c r="J574" s="38"/>
    </row>
    <row r="575" spans="10:10">
      <c r="J575" s="38"/>
    </row>
    <row r="576" spans="10:10">
      <c r="J576" s="38"/>
    </row>
    <row r="577" spans="10:10">
      <c r="J577" s="38"/>
    </row>
    <row r="578" spans="10:10">
      <c r="J578" s="38"/>
    </row>
    <row r="579" spans="10:10">
      <c r="J579" s="38"/>
    </row>
    <row r="580" spans="10:10">
      <c r="J580" s="38"/>
    </row>
    <row r="581" spans="10:10">
      <c r="J581" s="38"/>
    </row>
    <row r="582" spans="10:10">
      <c r="J582" s="38"/>
    </row>
    <row r="583" spans="10:10">
      <c r="J583" s="38"/>
    </row>
    <row r="584" spans="10:10">
      <c r="J584" s="38"/>
    </row>
    <row r="585" spans="10:10">
      <c r="J585" s="38"/>
    </row>
    <row r="586" spans="10:10">
      <c r="J586" s="38"/>
    </row>
    <row r="587" spans="10:10">
      <c r="J587" s="38"/>
    </row>
    <row r="588" spans="10:10">
      <c r="J588" s="38"/>
    </row>
    <row r="589" spans="10:10">
      <c r="J589" s="38"/>
    </row>
    <row r="590" spans="10:10">
      <c r="J590" s="38"/>
    </row>
    <row r="591" spans="10:10">
      <c r="J591" s="38"/>
    </row>
    <row r="592" spans="10:10">
      <c r="J592" s="38"/>
    </row>
    <row r="593" spans="10:10">
      <c r="J593" s="38"/>
    </row>
    <row r="594" spans="10:10">
      <c r="J594" s="38"/>
    </row>
    <row r="595" spans="10:10">
      <c r="J595" s="38"/>
    </row>
    <row r="596" spans="10:10">
      <c r="J596" s="38"/>
    </row>
    <row r="597" spans="10:10">
      <c r="J597" s="38"/>
    </row>
    <row r="598" spans="10:10">
      <c r="J598" s="38"/>
    </row>
    <row r="599" spans="10:10">
      <c r="J599" s="38"/>
    </row>
    <row r="600" spans="10:10">
      <c r="J600" s="38"/>
    </row>
    <row r="601" spans="10:10">
      <c r="J601" s="38"/>
    </row>
    <row r="602" spans="10:10">
      <c r="J602" s="38"/>
    </row>
    <row r="603" spans="10:10">
      <c r="J603" s="38"/>
    </row>
    <row r="604" spans="10:10">
      <c r="J604" s="38"/>
    </row>
    <row r="605" spans="10:10">
      <c r="J605" s="38"/>
    </row>
    <row r="606" spans="10:10">
      <c r="J606" s="38"/>
    </row>
    <row r="607" spans="10:10">
      <c r="J607" s="38"/>
    </row>
    <row r="608" spans="10:10">
      <c r="J608" s="38"/>
    </row>
    <row r="609" spans="10:10">
      <c r="J609" s="38"/>
    </row>
    <row r="610" spans="10:10">
      <c r="J610" s="38"/>
    </row>
    <row r="611" spans="10:10">
      <c r="J611" s="38"/>
    </row>
    <row r="612" spans="10:10">
      <c r="J612" s="38"/>
    </row>
    <row r="613" spans="10:10">
      <c r="J613" s="38"/>
    </row>
    <row r="614" spans="10:10">
      <c r="J614" s="38"/>
    </row>
    <row r="615" spans="10:10">
      <c r="J615" s="38"/>
    </row>
    <row r="616" spans="10:10">
      <c r="J616" s="38"/>
    </row>
    <row r="617" spans="10:10">
      <c r="J617" s="38"/>
    </row>
    <row r="618" spans="10:10">
      <c r="J618" s="38"/>
    </row>
    <row r="619" spans="10:10">
      <c r="J619" s="38"/>
    </row>
    <row r="620" spans="10:10">
      <c r="J620" s="38"/>
    </row>
    <row r="621" spans="10:10">
      <c r="J621" s="38"/>
    </row>
    <row r="622" spans="10:10">
      <c r="J622" s="38"/>
    </row>
    <row r="623" spans="10:10">
      <c r="J623" s="38"/>
    </row>
    <row r="624" spans="10:10">
      <c r="J624" s="38"/>
    </row>
    <row r="625" spans="10:10">
      <c r="J625" s="38"/>
    </row>
    <row r="626" spans="10:10">
      <c r="J626" s="38"/>
    </row>
    <row r="627" spans="10:10">
      <c r="J627" s="38"/>
    </row>
    <row r="628" spans="10:10">
      <c r="J628" s="38"/>
    </row>
    <row r="629" spans="10:10">
      <c r="J629" s="38"/>
    </row>
    <row r="630" spans="10:10">
      <c r="J630" s="38"/>
    </row>
    <row r="631" spans="10:10">
      <c r="J631" s="38"/>
    </row>
    <row r="632" spans="10:10">
      <c r="J632" s="38"/>
    </row>
    <row r="633" spans="10:10">
      <c r="J633" s="38"/>
    </row>
    <row r="634" spans="10:10">
      <c r="J634" s="38"/>
    </row>
    <row r="635" spans="10:10">
      <c r="J635" s="38"/>
    </row>
    <row r="636" spans="10:10">
      <c r="J636" s="38"/>
    </row>
    <row r="637" spans="10:10">
      <c r="J637" s="38"/>
    </row>
    <row r="638" spans="10:10">
      <c r="J638" s="38"/>
    </row>
    <row r="639" spans="10:10">
      <c r="J639" s="38"/>
    </row>
    <row r="640" spans="10:10">
      <c r="J640" s="38"/>
    </row>
    <row r="641" spans="10:10">
      <c r="J641" s="38"/>
    </row>
    <row r="642" spans="10:10">
      <c r="J642" s="38"/>
    </row>
    <row r="643" spans="10:10">
      <c r="J643" s="38"/>
    </row>
    <row r="644" spans="10:10">
      <c r="J644" s="38"/>
    </row>
    <row r="645" spans="10:10">
      <c r="J645" s="38"/>
    </row>
    <row r="646" spans="10:10">
      <c r="J646" s="38"/>
    </row>
    <row r="647" spans="10:10">
      <c r="J647" s="38"/>
    </row>
    <row r="648" spans="10:10">
      <c r="J648" s="38"/>
    </row>
    <row r="649" spans="10:10">
      <c r="J649" s="38"/>
    </row>
    <row r="650" spans="10:10">
      <c r="J650" s="38"/>
    </row>
    <row r="651" spans="10:10">
      <c r="J651" s="38"/>
    </row>
    <row r="652" spans="10:10">
      <c r="J652" s="38"/>
    </row>
    <row r="653" spans="10:10">
      <c r="J653" s="38"/>
    </row>
    <row r="654" spans="10:10">
      <c r="J654" s="38"/>
    </row>
    <row r="655" spans="10:10">
      <c r="J655" s="38"/>
    </row>
    <row r="656" spans="10:10">
      <c r="J656" s="38"/>
    </row>
    <row r="657" spans="10:10">
      <c r="J657" s="38"/>
    </row>
    <row r="658" spans="10:10">
      <c r="J658" s="38"/>
    </row>
    <row r="659" spans="10:10">
      <c r="J659" s="38"/>
    </row>
    <row r="660" spans="10:10">
      <c r="J660" s="38"/>
    </row>
    <row r="661" spans="10:10">
      <c r="J661" s="38"/>
    </row>
    <row r="662" spans="10:10">
      <c r="J662" s="38"/>
    </row>
    <row r="663" spans="10:10">
      <c r="J663" s="38"/>
    </row>
    <row r="664" spans="10:10">
      <c r="J664" s="38"/>
    </row>
    <row r="665" spans="10:10">
      <c r="J665" s="38"/>
    </row>
    <row r="666" spans="10:10">
      <c r="J666" s="38"/>
    </row>
    <row r="667" spans="10:10">
      <c r="J667" s="38"/>
    </row>
    <row r="668" spans="10:10">
      <c r="J668" s="38"/>
    </row>
    <row r="669" spans="10:10">
      <c r="J669" s="38"/>
    </row>
    <row r="670" spans="10:10">
      <c r="J670" s="38"/>
    </row>
    <row r="671" spans="10:10">
      <c r="J671" s="38"/>
    </row>
    <row r="672" spans="10:10">
      <c r="J672" s="38"/>
    </row>
    <row r="673" spans="10:10">
      <c r="J673" s="38"/>
    </row>
    <row r="674" spans="10:10">
      <c r="J674" s="38"/>
    </row>
    <row r="675" spans="10:10">
      <c r="J675" s="38"/>
    </row>
    <row r="676" spans="10:10">
      <c r="J676" s="38"/>
    </row>
    <row r="677" spans="10:10">
      <c r="J677" s="38"/>
    </row>
    <row r="678" spans="10:10">
      <c r="J678" s="38"/>
    </row>
    <row r="679" spans="10:10">
      <c r="J679" s="38"/>
    </row>
    <row r="680" spans="10:10">
      <c r="J680" s="38"/>
    </row>
    <row r="681" spans="10:10">
      <c r="J681" s="38"/>
    </row>
    <row r="682" spans="10:10">
      <c r="J682" s="38"/>
    </row>
    <row r="683" spans="10:10">
      <c r="J683" s="38"/>
    </row>
    <row r="684" spans="10:10">
      <c r="J684" s="38"/>
    </row>
    <row r="685" spans="10:10">
      <c r="J685" s="38"/>
    </row>
    <row r="686" spans="10:10">
      <c r="J686" s="38"/>
    </row>
    <row r="687" spans="10:10">
      <c r="J687" s="38"/>
    </row>
    <row r="688" spans="10:10">
      <c r="J688" s="38"/>
    </row>
    <row r="689" spans="10:10">
      <c r="J689" s="38"/>
    </row>
    <row r="690" spans="10:10">
      <c r="J690" s="38"/>
    </row>
    <row r="691" spans="10:10">
      <c r="J691" s="38"/>
    </row>
    <row r="692" spans="10:10">
      <c r="J692" s="38"/>
    </row>
    <row r="693" spans="10:10">
      <c r="J693" s="38"/>
    </row>
    <row r="694" spans="10:10">
      <c r="J694" s="38"/>
    </row>
    <row r="695" spans="10:10">
      <c r="J695" s="38"/>
    </row>
    <row r="696" spans="10:10">
      <c r="J696" s="38"/>
    </row>
    <row r="697" spans="10:10">
      <c r="J697" s="38"/>
    </row>
    <row r="698" spans="10:10">
      <c r="J698" s="38"/>
    </row>
    <row r="699" spans="10:10">
      <c r="J699" s="38"/>
    </row>
    <row r="700" spans="10:10">
      <c r="J700" s="38"/>
    </row>
    <row r="701" spans="10:10">
      <c r="J701" s="38"/>
    </row>
    <row r="702" spans="10:10">
      <c r="J702" s="38"/>
    </row>
    <row r="703" spans="10:10">
      <c r="J703" s="38"/>
    </row>
    <row r="704" spans="10:10">
      <c r="J704" s="38"/>
    </row>
    <row r="705" spans="10:10">
      <c r="J705" s="38"/>
    </row>
    <row r="706" spans="10:10">
      <c r="J706" s="38"/>
    </row>
    <row r="707" spans="10:10">
      <c r="J707" s="38"/>
    </row>
    <row r="708" spans="10:10">
      <c r="J708" s="38"/>
    </row>
    <row r="709" spans="10:10">
      <c r="J709" s="38"/>
    </row>
    <row r="710" spans="10:10">
      <c r="J710" s="38"/>
    </row>
    <row r="711" spans="10:10">
      <c r="J711" s="38"/>
    </row>
    <row r="712" spans="10:10">
      <c r="J712" s="38"/>
    </row>
    <row r="713" spans="10:10">
      <c r="J713" s="38"/>
    </row>
    <row r="714" spans="10:10">
      <c r="J714" s="38"/>
    </row>
    <row r="715" spans="10:10">
      <c r="J715" s="38"/>
    </row>
    <row r="716" spans="10:10">
      <c r="J716" s="38"/>
    </row>
    <row r="717" spans="10:10">
      <c r="J717" s="38"/>
    </row>
    <row r="718" spans="10:10">
      <c r="J718" s="38"/>
    </row>
    <row r="719" spans="10:10">
      <c r="J719" s="38"/>
    </row>
    <row r="720" spans="10:10">
      <c r="J720" s="38"/>
    </row>
    <row r="721" spans="10:10">
      <c r="J721" s="38"/>
    </row>
    <row r="722" spans="10:10">
      <c r="J722" s="38"/>
    </row>
    <row r="723" spans="10:10">
      <c r="J723" s="38"/>
    </row>
    <row r="724" spans="10:10">
      <c r="J724" s="38"/>
    </row>
    <row r="725" spans="10:10">
      <c r="J725" s="38"/>
    </row>
    <row r="726" spans="10:10">
      <c r="J726" s="38"/>
    </row>
    <row r="727" spans="10:10">
      <c r="J727" s="38"/>
    </row>
    <row r="728" spans="10:10">
      <c r="J728" s="38"/>
    </row>
    <row r="729" spans="10:10">
      <c r="J729" s="38"/>
    </row>
    <row r="730" spans="10:10">
      <c r="J730" s="38"/>
    </row>
    <row r="731" spans="10:10">
      <c r="J731" s="38"/>
    </row>
    <row r="732" spans="10:10">
      <c r="J732" s="38"/>
    </row>
    <row r="733" spans="10:10">
      <c r="J733" s="38"/>
    </row>
    <row r="734" spans="10:10">
      <c r="J734" s="38"/>
    </row>
    <row r="735" spans="10:10">
      <c r="J735" s="38"/>
    </row>
    <row r="736" spans="10:10">
      <c r="J736" s="38"/>
    </row>
    <row r="737" spans="10:10">
      <c r="J737" s="38"/>
    </row>
    <row r="738" spans="10:10">
      <c r="J738" s="38"/>
    </row>
    <row r="739" spans="10:10">
      <c r="J739" s="38"/>
    </row>
    <row r="740" spans="10:10">
      <c r="J740" s="38"/>
    </row>
    <row r="741" spans="10:10">
      <c r="J741" s="38"/>
    </row>
    <row r="742" spans="10:10">
      <c r="J742" s="38"/>
    </row>
    <row r="743" spans="10:10">
      <c r="J743" s="38"/>
    </row>
    <row r="744" spans="10:10">
      <c r="J744" s="38"/>
    </row>
    <row r="745" spans="10:10">
      <c r="J745" s="38"/>
    </row>
    <row r="746" spans="10:10">
      <c r="J746" s="38"/>
    </row>
    <row r="747" spans="10:10">
      <c r="J747" s="38"/>
    </row>
    <row r="748" spans="10:10">
      <c r="J748" s="38"/>
    </row>
    <row r="749" spans="10:10">
      <c r="J749" s="38"/>
    </row>
    <row r="750" spans="10:10">
      <c r="J750" s="38"/>
    </row>
    <row r="751" spans="10:10">
      <c r="J751" s="38"/>
    </row>
    <row r="752" spans="10:10">
      <c r="J752" s="38"/>
    </row>
    <row r="753" spans="10:10">
      <c r="J753" s="38"/>
    </row>
    <row r="754" spans="10:10">
      <c r="J754" s="38"/>
    </row>
    <row r="755" spans="10:10">
      <c r="J755" s="38"/>
    </row>
    <row r="756" spans="10:10">
      <c r="J756" s="38"/>
    </row>
    <row r="757" spans="10:10">
      <c r="J757" s="38"/>
    </row>
    <row r="758" spans="10:10">
      <c r="J758" s="38"/>
    </row>
    <row r="759" spans="10:10">
      <c r="J759" s="38"/>
    </row>
    <row r="760" spans="10:10">
      <c r="J760" s="38"/>
    </row>
    <row r="761" spans="10:10">
      <c r="J761" s="38"/>
    </row>
    <row r="762" spans="10:10">
      <c r="J762" s="38"/>
    </row>
    <row r="763" spans="10:10">
      <c r="J763" s="38"/>
    </row>
    <row r="764" spans="10:10">
      <c r="J764" s="38"/>
    </row>
    <row r="765" spans="10:10">
      <c r="J765" s="38"/>
    </row>
    <row r="766" spans="10:10">
      <c r="J766" s="38"/>
    </row>
    <row r="767" spans="10:10">
      <c r="J767" s="38"/>
    </row>
    <row r="768" spans="10:10">
      <c r="J768" s="38"/>
    </row>
    <row r="769" spans="10:10">
      <c r="J769" s="38"/>
    </row>
    <row r="770" spans="10:10">
      <c r="J770" s="38"/>
    </row>
    <row r="771" spans="10:10">
      <c r="J771" s="38"/>
    </row>
    <row r="772" spans="10:10">
      <c r="J772" s="38"/>
    </row>
    <row r="773" spans="10:10">
      <c r="J773" s="38"/>
    </row>
    <row r="774" spans="10:10">
      <c r="J774" s="38"/>
    </row>
    <row r="775" spans="10:10">
      <c r="J775" s="38"/>
    </row>
    <row r="776" spans="10:10">
      <c r="J776" s="38"/>
    </row>
    <row r="777" spans="10:10">
      <c r="J777" s="38"/>
    </row>
    <row r="778" spans="10:10">
      <c r="J778" s="38"/>
    </row>
    <row r="779" spans="10:10">
      <c r="J779" s="38"/>
    </row>
    <row r="780" spans="10:10">
      <c r="J780" s="38"/>
    </row>
    <row r="781" spans="10:10">
      <c r="J781" s="38"/>
    </row>
    <row r="782" spans="10:10">
      <c r="J782" s="38"/>
    </row>
    <row r="783" spans="10:10">
      <c r="J783" s="38"/>
    </row>
  </sheetData>
  <sheetProtection algorithmName="SHA-512" hashValue="gDL3uPRVDrcK0oRXBPje1jlAqtBTC8MhTD8LjEKnkAgSKkgx8bMMxtsKs41ymiTrp8WU0nWqPxE2JtdOe8AXsw==" saltValue="/6Pj1Gez9DyYz8bZAeQNFQ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3E3705-FA10-49DC-AA70-B5C0AC525E48}">
  <sheetPr codeName="Ark1">
    <tabColor theme="8" tint="0.59999389629810485"/>
  </sheetPr>
  <dimension ref="A1:P1319"/>
  <sheetViews>
    <sheetView zoomScale="85" zoomScaleNormal="85" workbookViewId="0">
      <pane ySplit="1" topLeftCell="A1181" activePane="bottomLeft" state="frozen"/>
      <selection pane="bottomLeft" activeCell="D1214" sqref="D1214"/>
    </sheetView>
  </sheetViews>
  <sheetFormatPr baseColWidth="10" defaultColWidth="11.42578125" defaultRowHeight="15"/>
  <cols>
    <col min="1" max="1" width="10" style="47" customWidth="1"/>
    <col min="2" max="2" width="35.85546875" style="3" bestFit="1" customWidth="1"/>
    <col min="3" max="3" width="44.28515625" style="3" bestFit="1" customWidth="1"/>
    <col min="4" max="4" width="39.28515625" style="3" bestFit="1" customWidth="1"/>
    <col min="5" max="5" width="18.7109375" style="3" bestFit="1" customWidth="1"/>
    <col min="6" max="7" width="15.85546875" style="3" bestFit="1" customWidth="1"/>
    <col min="8" max="8" width="17.28515625" style="3" bestFit="1" customWidth="1"/>
    <col min="9" max="9" width="17.28515625" style="27" customWidth="1"/>
    <col min="10" max="10" width="17" style="3" bestFit="1" customWidth="1"/>
    <col min="11" max="11" width="15.85546875" style="3" bestFit="1" customWidth="1"/>
    <col min="12" max="12" width="18.7109375" style="3" bestFit="1" customWidth="1"/>
    <col min="13" max="13" width="21" style="24" bestFit="1" customWidth="1"/>
    <col min="14" max="14" width="17.7109375" style="24" customWidth="1"/>
    <col min="15" max="15" width="32.28515625" style="1" customWidth="1"/>
    <col min="16" max="16384" width="11.42578125" style="3"/>
  </cols>
  <sheetData>
    <row r="1" spans="1:15">
      <c r="A1" s="46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1426</v>
      </c>
      <c r="H1" s="3" t="s">
        <v>6</v>
      </c>
      <c r="I1" s="25" t="s">
        <v>1385</v>
      </c>
      <c r="J1" s="51" t="s">
        <v>1386</v>
      </c>
      <c r="K1" s="51" t="s">
        <v>1427</v>
      </c>
      <c r="L1" s="51" t="s">
        <v>4</v>
      </c>
      <c r="M1" s="23" t="s">
        <v>7</v>
      </c>
      <c r="N1" s="23" t="s">
        <v>8</v>
      </c>
      <c r="O1" s="23" t="s">
        <v>9</v>
      </c>
    </row>
    <row r="2" spans="1:15">
      <c r="A2" s="47">
        <v>1</v>
      </c>
      <c r="B2" s="3" t="s">
        <v>10</v>
      </c>
      <c r="C2" s="3" t="s">
        <v>11</v>
      </c>
      <c r="D2" s="3" t="s">
        <v>12</v>
      </c>
      <c r="E2" s="3" t="s">
        <v>13</v>
      </c>
      <c r="F2" s="28" t="s">
        <v>1430</v>
      </c>
      <c r="G2" s="3" t="s">
        <v>10</v>
      </c>
      <c r="H2" s="3" t="s">
        <v>10</v>
      </c>
      <c r="I2" s="26" t="str" cm="1">
        <f t="array" ref="I2">_xlfn.IFS(J2=Kontrakter!$A$3,Kontrakter!$B$3,J2=Kontrakter!$A$2,Kontrakter!$B$2,J2=Kontrakter!$A$4,Kontrakter!$B$4,J2=Kontrakter!$A$5,Kontrakter!$B$5,J2=Kontrakter!$A$6,Kontrakter!$B$6,J2=Kontrakter!$A$7,Kontrakter!$B$7,J2=Kontrakter!$A$8,Kontrakter!$B$8,J2=Kontrakter!$A$9,Kontrakter!$B$9,J2=Kontrakter!$A$10,Kontrakter!$B$10,J2=Kontrakter!$A$11,Kontrakter!$B$11)</f>
        <v>Oslo Vest</v>
      </c>
      <c r="J2" s="4">
        <v>1</v>
      </c>
      <c r="K2" s="4" t="s">
        <v>10</v>
      </c>
      <c r="L2" s="4" t="s">
        <v>13</v>
      </c>
      <c r="M2" s="24" t="str" cm="1">
        <f t="array" ref="M2">_xlfn.IFS(I2=Kontrakter!$B$3,Kontrakter!$C$3,I2=Kontrakter!$B$2,Kontrakter!$C$2,I2=Kontrakter!$B$4,Kontrakter!$C$4,I2=Kontrakter!$B$5,Kontrakter!$C$5,I2=Kontrakter!$B$6,Kontrakter!$C$6,I2=Kontrakter!$B$7,Kontrakter!$C$7,I2=Kontrakter!$B$8,Kontrakter!$C$8,I2=Kontrakter!$B$9,Kontrakter!$C$9,I2=Kontrakter!$B$10,Kontrakter!$C$10,I2=Kontrakter!$B$11,Kontrakter!$C$11)</f>
        <v>Rejlers Elsikkerhet AS</v>
      </c>
      <c r="N2" s="24" cm="1">
        <f t="array" ref="N2">_xlfn.IFS(M2=Kontrakter!$C$3,Kontrakter!$D$3,M2=Kontrakter!$C$2,Kontrakter!$D$2,M2=Kontrakter!$C$4,Kontrakter!$D$4,M2=Kontrakter!$C$5,Kontrakter!$D$5,M2=Kontrakter!$C$6,Kontrakter!$D$6,M2=Kontrakter!$C$7,Kontrakter!$D$7,M2=Kontrakter!$C$8,Kontrakter!$D$8,M2=Kontrakter!$C$9,Kontrakter!$D$9,M2=Kontrakter!$C$10,Kontrakter!$D$10,M2=Kontrakter!$C$11,Kontrakter!$D$11)</f>
        <v>95823000</v>
      </c>
      <c r="O2" s="1" t="str" cm="1">
        <f t="array" ref="O2">_xlfn.IFS(M2=Kontrakter!$C$3,Kontrakter!$E$3,M2=Kontrakter!$C$2,Kontrakter!$E$2,M2=Kontrakter!$C$4,Kontrakter!$E$4,M2=Kontrakter!$C$5,Kontrakter!$E$5,M2=Kontrakter!$C$6,Kontrakter!$E$6,M2=Kontrakter!$C$7,Kontrakter!$E$7,M2=Kontrakter!$C$8,Kontrakter!$E$8,M2=Kontrakter!$C$9,Kontrakter!$E$9,M2=Kontrakter!$C$10,Kontrakter!$E$10,M2=Kontrakter!$C$11,Kontrakter!$E$11)</f>
        <v>elsikkerhet@rejlers.no</v>
      </c>
    </row>
    <row r="3" spans="1:15">
      <c r="A3" s="47">
        <v>10</v>
      </c>
      <c r="B3" s="3" t="s">
        <v>10</v>
      </c>
      <c r="C3" s="3" t="s">
        <v>14</v>
      </c>
      <c r="D3" s="3" t="s">
        <v>15</v>
      </c>
      <c r="E3" s="3" t="s">
        <v>13</v>
      </c>
      <c r="F3" s="28" t="s">
        <v>1430</v>
      </c>
      <c r="G3" s="3" t="s">
        <v>10</v>
      </c>
      <c r="H3" s="3" t="s">
        <v>10</v>
      </c>
      <c r="I3" s="26" t="str" cm="1">
        <f t="array" ref="I3">_xlfn.IFS(J3=Kontrakter!$A$3,Kontrakter!$B$3,J3=Kontrakter!$A$2,Kontrakter!$B$2,J3=Kontrakter!$A$4,Kontrakter!$B$4,J3=Kontrakter!$A$5,Kontrakter!$B$5,J3=Kontrakter!$A$6,Kontrakter!$B$6,J3=Kontrakter!$A$7,Kontrakter!$B$7,J3=Kontrakter!$A$8,Kontrakter!$B$8,J3=Kontrakter!$A$9,Kontrakter!$B$9,J3=Kontrakter!$A$10,Kontrakter!$B$10,J3=Kontrakter!$A$11,Kontrakter!$B$11)</f>
        <v>Oslo Vest</v>
      </c>
      <c r="J3" s="4">
        <v>1</v>
      </c>
      <c r="K3" s="4" t="s">
        <v>10</v>
      </c>
      <c r="L3" s="4" t="s">
        <v>13</v>
      </c>
      <c r="M3" s="24" t="str" cm="1">
        <f t="array" ref="M3">_xlfn.IFS(I3=Kontrakter!$B$3,Kontrakter!$C$3,I3=Kontrakter!$B$2,Kontrakter!$C$2,I3=Kontrakter!$B$4,Kontrakter!$C$4,I3=Kontrakter!$B$5,Kontrakter!$C$5,I3=Kontrakter!$B$6,Kontrakter!$C$6,I3=Kontrakter!$B$7,Kontrakter!$C$7,I3=Kontrakter!$B$8,Kontrakter!$C$8,I3=Kontrakter!$B$9,Kontrakter!$C$9,I3=Kontrakter!$B$10,Kontrakter!$C$10,I3=Kontrakter!$B$11,Kontrakter!$C$11)</f>
        <v>Rejlers Elsikkerhet AS</v>
      </c>
      <c r="N3" s="24" cm="1">
        <f t="array" ref="N3">_xlfn.IFS(M3=Kontrakter!$C$3,Kontrakter!$D$3,M3=Kontrakter!$C$2,Kontrakter!$D$2,M3=Kontrakter!$C$4,Kontrakter!$D$4,M3=Kontrakter!$C$5,Kontrakter!$D$5,M3=Kontrakter!$C$6,Kontrakter!$D$6,M3=Kontrakter!$C$7,Kontrakter!$D$7,M3=Kontrakter!$C$8,Kontrakter!$D$8,M3=Kontrakter!$C$9,Kontrakter!$D$9,M3=Kontrakter!$C$10,Kontrakter!$D$10,M3=Kontrakter!$C$11,Kontrakter!$D$11)</f>
        <v>95823000</v>
      </c>
      <c r="O3" s="1" t="str" cm="1">
        <f t="array" ref="O3">_xlfn.IFS(M3=Kontrakter!$C$3,Kontrakter!$E$3,M3=Kontrakter!$C$2,Kontrakter!$E$2,M3=Kontrakter!$C$4,Kontrakter!$E$4,M3=Kontrakter!$C$5,Kontrakter!$E$5,M3=Kontrakter!$C$6,Kontrakter!$E$6,M3=Kontrakter!$C$7,Kontrakter!$E$7,M3=Kontrakter!$C$8,Kontrakter!$E$8,M3=Kontrakter!$C$9,Kontrakter!$E$9,M3=Kontrakter!$C$10,Kontrakter!$E$10,M3=Kontrakter!$C$11,Kontrakter!$E$11)</f>
        <v>elsikkerhet@rejlers.no</v>
      </c>
    </row>
    <row r="4" spans="1:15">
      <c r="A4" s="47">
        <v>15</v>
      </c>
      <c r="B4" s="3" t="s">
        <v>10</v>
      </c>
      <c r="C4" s="3" t="s">
        <v>16</v>
      </c>
      <c r="D4" s="3" t="s">
        <v>17</v>
      </c>
      <c r="E4" s="3" t="s">
        <v>13</v>
      </c>
      <c r="F4" s="28" t="s">
        <v>1430</v>
      </c>
      <c r="G4" s="3" t="s">
        <v>10</v>
      </c>
      <c r="H4" s="3" t="s">
        <v>10</v>
      </c>
      <c r="I4" s="26" t="str" cm="1">
        <f t="array" ref="I4">_xlfn.IFS(J4=Kontrakter!$A$3,Kontrakter!$B$3,J4=Kontrakter!$A$2,Kontrakter!$B$2,J4=Kontrakter!$A$4,Kontrakter!$B$4,J4=Kontrakter!$A$5,Kontrakter!$B$5,J4=Kontrakter!$A$6,Kontrakter!$B$6,J4=Kontrakter!$A$7,Kontrakter!$B$7,J4=Kontrakter!$A$8,Kontrakter!$B$8,J4=Kontrakter!$A$9,Kontrakter!$B$9,J4=Kontrakter!$A$10,Kontrakter!$B$10,J4=Kontrakter!$A$11,Kontrakter!$B$11)</f>
        <v>Oslo Vest</v>
      </c>
      <c r="J4" s="4">
        <v>1</v>
      </c>
      <c r="K4" s="4" t="s">
        <v>10</v>
      </c>
      <c r="L4" s="4" t="s">
        <v>13</v>
      </c>
      <c r="M4" s="24" t="str" cm="1">
        <f t="array" ref="M4">_xlfn.IFS(I4=Kontrakter!$B$3,Kontrakter!$C$3,I4=Kontrakter!$B$2,Kontrakter!$C$2,I4=Kontrakter!$B$4,Kontrakter!$C$4,I4=Kontrakter!$B$5,Kontrakter!$C$5,I4=Kontrakter!$B$6,Kontrakter!$C$6,I4=Kontrakter!$B$7,Kontrakter!$C$7,I4=Kontrakter!$B$8,Kontrakter!$C$8,I4=Kontrakter!$B$9,Kontrakter!$C$9,I4=Kontrakter!$B$10,Kontrakter!$C$10,I4=Kontrakter!$B$11,Kontrakter!$C$11)</f>
        <v>Rejlers Elsikkerhet AS</v>
      </c>
      <c r="N4" s="24" cm="1">
        <f t="array" ref="N4">_xlfn.IFS(M4=Kontrakter!$C$3,Kontrakter!$D$3,M4=Kontrakter!$C$2,Kontrakter!$D$2,M4=Kontrakter!$C$4,Kontrakter!$D$4,M4=Kontrakter!$C$5,Kontrakter!$D$5,M4=Kontrakter!$C$6,Kontrakter!$D$6,M4=Kontrakter!$C$7,Kontrakter!$D$7,M4=Kontrakter!$C$8,Kontrakter!$D$8,M4=Kontrakter!$C$9,Kontrakter!$D$9,M4=Kontrakter!$C$10,Kontrakter!$D$10,M4=Kontrakter!$C$11,Kontrakter!$D$11)</f>
        <v>95823000</v>
      </c>
      <c r="O4" s="1" t="str" cm="1">
        <f t="array" ref="O4">_xlfn.IFS(M4=Kontrakter!$C$3,Kontrakter!$E$3,M4=Kontrakter!$C$2,Kontrakter!$E$2,M4=Kontrakter!$C$4,Kontrakter!$E$4,M4=Kontrakter!$C$5,Kontrakter!$E$5,M4=Kontrakter!$C$6,Kontrakter!$E$6,M4=Kontrakter!$C$7,Kontrakter!$E$7,M4=Kontrakter!$C$8,Kontrakter!$E$8,M4=Kontrakter!$C$9,Kontrakter!$E$9,M4=Kontrakter!$C$10,Kontrakter!$E$10,M4=Kontrakter!$C$11,Kontrakter!$E$11)</f>
        <v>elsikkerhet@rejlers.no</v>
      </c>
    </row>
    <row r="5" spans="1:15">
      <c r="A5" s="47">
        <v>18</v>
      </c>
      <c r="B5" s="3" t="s">
        <v>10</v>
      </c>
      <c r="C5" s="3" t="s">
        <v>18</v>
      </c>
      <c r="D5" s="3" t="s">
        <v>19</v>
      </c>
      <c r="E5" s="3" t="s">
        <v>13</v>
      </c>
      <c r="F5" s="28" t="s">
        <v>1430</v>
      </c>
      <c r="G5" s="3" t="s">
        <v>10</v>
      </c>
      <c r="H5" s="3" t="s">
        <v>10</v>
      </c>
      <c r="I5" s="26" t="str" cm="1">
        <f t="array" ref="I5">_xlfn.IFS(J5=Kontrakter!$A$3,Kontrakter!$B$3,J5=Kontrakter!$A$2,Kontrakter!$B$2,J5=Kontrakter!$A$4,Kontrakter!$B$4,J5=Kontrakter!$A$5,Kontrakter!$B$5,J5=Kontrakter!$A$6,Kontrakter!$B$6,J5=Kontrakter!$A$7,Kontrakter!$B$7,J5=Kontrakter!$A$8,Kontrakter!$B$8,J5=Kontrakter!$A$9,Kontrakter!$B$9,J5=Kontrakter!$A$10,Kontrakter!$B$10,J5=Kontrakter!$A$11,Kontrakter!$B$11)</f>
        <v>Oslo Vest</v>
      </c>
      <c r="J5" s="4">
        <v>1</v>
      </c>
      <c r="K5" s="4" t="s">
        <v>10</v>
      </c>
      <c r="L5" s="4" t="s">
        <v>13</v>
      </c>
      <c r="M5" s="24" t="str" cm="1">
        <f t="array" ref="M5">_xlfn.IFS(I5=Kontrakter!$B$3,Kontrakter!$C$3,I5=Kontrakter!$B$2,Kontrakter!$C$2,I5=Kontrakter!$B$4,Kontrakter!$C$4,I5=Kontrakter!$B$5,Kontrakter!$C$5,I5=Kontrakter!$B$6,Kontrakter!$C$6,I5=Kontrakter!$B$7,Kontrakter!$C$7,I5=Kontrakter!$B$8,Kontrakter!$C$8,I5=Kontrakter!$B$9,Kontrakter!$C$9,I5=Kontrakter!$B$10,Kontrakter!$C$10,I5=Kontrakter!$B$11,Kontrakter!$C$11)</f>
        <v>Rejlers Elsikkerhet AS</v>
      </c>
      <c r="N5" s="24" cm="1">
        <f t="array" ref="N5">_xlfn.IFS(M5=Kontrakter!$C$3,Kontrakter!$D$3,M5=Kontrakter!$C$2,Kontrakter!$D$2,M5=Kontrakter!$C$4,Kontrakter!$D$4,M5=Kontrakter!$C$5,Kontrakter!$D$5,M5=Kontrakter!$C$6,Kontrakter!$D$6,M5=Kontrakter!$C$7,Kontrakter!$D$7,M5=Kontrakter!$C$8,Kontrakter!$D$8,M5=Kontrakter!$C$9,Kontrakter!$D$9,M5=Kontrakter!$C$10,Kontrakter!$D$10,M5=Kontrakter!$C$11,Kontrakter!$D$11)</f>
        <v>95823000</v>
      </c>
      <c r="O5" s="1" t="str" cm="1">
        <f t="array" ref="O5">_xlfn.IFS(M5=Kontrakter!$C$3,Kontrakter!$E$3,M5=Kontrakter!$C$2,Kontrakter!$E$2,M5=Kontrakter!$C$4,Kontrakter!$E$4,M5=Kontrakter!$C$5,Kontrakter!$E$5,M5=Kontrakter!$C$6,Kontrakter!$E$6,M5=Kontrakter!$C$7,Kontrakter!$E$7,M5=Kontrakter!$C$8,Kontrakter!$E$8,M5=Kontrakter!$C$9,Kontrakter!$E$9,M5=Kontrakter!$C$10,Kontrakter!$E$10,M5=Kontrakter!$C$11,Kontrakter!$E$11)</f>
        <v>elsikkerhet@rejlers.no</v>
      </c>
    </row>
    <row r="6" spans="1:15">
      <c r="A6" s="47">
        <v>21</v>
      </c>
      <c r="B6" s="3" t="s">
        <v>10</v>
      </c>
      <c r="C6" s="3" t="s">
        <v>20</v>
      </c>
      <c r="D6" s="3" t="s">
        <v>12</v>
      </c>
      <c r="E6" s="3" t="s">
        <v>21</v>
      </c>
      <c r="F6" s="28" t="s">
        <v>1430</v>
      </c>
      <c r="G6" s="3" t="s">
        <v>10</v>
      </c>
      <c r="H6" s="3" t="s">
        <v>10</v>
      </c>
      <c r="I6" s="26" t="str" cm="1">
        <f t="array" ref="I6">_xlfn.IFS(J6=Kontrakter!$A$3,Kontrakter!$B$3,J6=Kontrakter!$A$2,Kontrakter!$B$2,J6=Kontrakter!$A$4,Kontrakter!$B$4,J6=Kontrakter!$A$5,Kontrakter!$B$5,J6=Kontrakter!$A$6,Kontrakter!$B$6,J6=Kontrakter!$A$7,Kontrakter!$B$7,J6=Kontrakter!$A$8,Kontrakter!$B$8,J6=Kontrakter!$A$9,Kontrakter!$B$9,J6=Kontrakter!$A$10,Kontrakter!$B$10,J6=Kontrakter!$A$11,Kontrakter!$B$11)</f>
        <v>Oslo Vest</v>
      </c>
      <c r="J6" s="4">
        <v>1</v>
      </c>
      <c r="K6" s="4" t="s">
        <v>10</v>
      </c>
      <c r="L6" s="4" t="s">
        <v>21</v>
      </c>
      <c r="M6" s="24" t="str" cm="1">
        <f t="array" ref="M6">_xlfn.IFS(I6=Kontrakter!$B$3,Kontrakter!$C$3,I6=Kontrakter!$B$2,Kontrakter!$C$2,I6=Kontrakter!$B$4,Kontrakter!$C$4,I6=Kontrakter!$B$5,Kontrakter!$C$5,I6=Kontrakter!$B$6,Kontrakter!$C$6,I6=Kontrakter!$B$7,Kontrakter!$C$7,I6=Kontrakter!$B$8,Kontrakter!$C$8,I6=Kontrakter!$B$9,Kontrakter!$C$9,I6=Kontrakter!$B$10,Kontrakter!$C$10,I6=Kontrakter!$B$11,Kontrakter!$C$11)</f>
        <v>Rejlers Elsikkerhet AS</v>
      </c>
      <c r="N6" s="24" cm="1">
        <f t="array" ref="N6">_xlfn.IFS(M6=Kontrakter!$C$3,Kontrakter!$D$3,M6=Kontrakter!$C$2,Kontrakter!$D$2,M6=Kontrakter!$C$4,Kontrakter!$D$4,M6=Kontrakter!$C$5,Kontrakter!$D$5,M6=Kontrakter!$C$6,Kontrakter!$D$6,M6=Kontrakter!$C$7,Kontrakter!$D$7,M6=Kontrakter!$C$8,Kontrakter!$D$8,M6=Kontrakter!$C$9,Kontrakter!$D$9,M6=Kontrakter!$C$10,Kontrakter!$D$10,M6=Kontrakter!$C$11,Kontrakter!$D$11)</f>
        <v>95823000</v>
      </c>
      <c r="O6" s="1" t="str" cm="1">
        <f t="array" ref="O6">_xlfn.IFS(M6=Kontrakter!$C$3,Kontrakter!$E$3,M6=Kontrakter!$C$2,Kontrakter!$E$2,M6=Kontrakter!$C$4,Kontrakter!$E$4,M6=Kontrakter!$C$5,Kontrakter!$E$5,M6=Kontrakter!$C$6,Kontrakter!$E$6,M6=Kontrakter!$C$7,Kontrakter!$E$7,M6=Kontrakter!$C$8,Kontrakter!$E$8,M6=Kontrakter!$C$9,Kontrakter!$E$9,M6=Kontrakter!$C$10,Kontrakter!$E$10,M6=Kontrakter!$C$11,Kontrakter!$E$11)</f>
        <v>elsikkerhet@rejlers.no</v>
      </c>
    </row>
    <row r="7" spans="1:15">
      <c r="A7" s="47">
        <v>24</v>
      </c>
      <c r="B7" s="3" t="s">
        <v>10</v>
      </c>
      <c r="C7" s="3" t="s">
        <v>22</v>
      </c>
      <c r="D7" s="3" t="s">
        <v>23</v>
      </c>
      <c r="E7" s="3" t="s">
        <v>24</v>
      </c>
      <c r="F7" s="28" t="s">
        <v>1430</v>
      </c>
      <c r="G7" s="3" t="s">
        <v>10</v>
      </c>
      <c r="H7" s="3" t="s">
        <v>10</v>
      </c>
      <c r="I7" s="26" t="str" cm="1">
        <f t="array" ref="I7">_xlfn.IFS(J7=Kontrakter!$A$3,Kontrakter!$B$3,J7=Kontrakter!$A$2,Kontrakter!$B$2,J7=Kontrakter!$A$4,Kontrakter!$B$4,J7=Kontrakter!$A$5,Kontrakter!$B$5,J7=Kontrakter!$A$6,Kontrakter!$B$6,J7=Kontrakter!$A$7,Kontrakter!$B$7,J7=Kontrakter!$A$8,Kontrakter!$B$8,J7=Kontrakter!$A$9,Kontrakter!$B$9,J7=Kontrakter!$A$10,Kontrakter!$B$10,J7=Kontrakter!$A$11,Kontrakter!$B$11)</f>
        <v>Oslo Øst</v>
      </c>
      <c r="J7" s="4">
        <v>3</v>
      </c>
      <c r="K7" s="4" t="s">
        <v>10</v>
      </c>
      <c r="L7" s="4" t="s">
        <v>24</v>
      </c>
      <c r="M7" s="24" t="str" cm="1">
        <f t="array" ref="M7">_xlfn.IFS(I7=Kontrakter!$B$3,Kontrakter!$C$3,I7=Kontrakter!$B$2,Kontrakter!$C$2,I7=Kontrakter!$B$4,Kontrakter!$C$4,I7=Kontrakter!$B$5,Kontrakter!$C$5,I7=Kontrakter!$B$6,Kontrakter!$C$6,I7=Kontrakter!$B$7,Kontrakter!$C$7,I7=Kontrakter!$B$8,Kontrakter!$C$8,I7=Kontrakter!$B$9,Kontrakter!$C$9,I7=Kontrakter!$B$10,Kontrakter!$C$10,I7=Kontrakter!$B$11,Kontrakter!$C$11)</f>
        <v>Omexom Elsikkerhet AS</v>
      </c>
      <c r="N7" s="24" cm="1">
        <f t="array" ref="N7">_xlfn.IFS(M7=Kontrakter!$C$3,Kontrakter!$D$3,M7=Kontrakter!$C$2,Kontrakter!$D$2,M7=Kontrakter!$C$4,Kontrakter!$D$4,M7=Kontrakter!$C$5,Kontrakter!$D$5,M7=Kontrakter!$C$6,Kontrakter!$D$6,M7=Kontrakter!$C$7,Kontrakter!$D$7,M7=Kontrakter!$C$8,Kontrakter!$D$8,M7=Kontrakter!$C$9,Kontrakter!$D$9,M7=Kontrakter!$C$10,Kontrakter!$D$10,M7=Kontrakter!$C$11,Kontrakter!$D$11)</f>
        <v>23128800</v>
      </c>
      <c r="O7" s="1" t="str" cm="1">
        <f t="array" ref="O7">_xlfn.IFS(M7=Kontrakter!$C$3,Kontrakter!$E$3,M7=Kontrakter!$C$2,Kontrakter!$E$2,M7=Kontrakter!$C$4,Kontrakter!$E$4,M7=Kontrakter!$C$5,Kontrakter!$E$5,M7=Kontrakter!$C$6,Kontrakter!$E$6,M7=Kontrakter!$C$7,Kontrakter!$E$7,M7=Kontrakter!$C$8,Kontrakter!$E$8,M7=Kontrakter!$C$9,Kontrakter!$E$9,M7=Kontrakter!$C$10,Kontrakter!$E$10,M7=Kontrakter!$C$11,Kontrakter!$E$11)</f>
        <v>elsikkerhet@omexom.com</v>
      </c>
    </row>
    <row r="8" spans="1:15">
      <c r="A8" s="47">
        <v>25</v>
      </c>
      <c r="B8" s="3" t="s">
        <v>10</v>
      </c>
      <c r="C8" s="3" t="s">
        <v>25</v>
      </c>
      <c r="D8" s="3" t="s">
        <v>12</v>
      </c>
      <c r="E8" s="3" t="s">
        <v>13</v>
      </c>
      <c r="F8" s="28" t="s">
        <v>1430</v>
      </c>
      <c r="G8" s="3" t="s">
        <v>10</v>
      </c>
      <c r="H8" s="3" t="s">
        <v>10</v>
      </c>
      <c r="I8" s="26" t="str" cm="1">
        <f t="array" ref="I8">_xlfn.IFS(J8=Kontrakter!$A$3,Kontrakter!$B$3,J8=Kontrakter!$A$2,Kontrakter!$B$2,J8=Kontrakter!$A$4,Kontrakter!$B$4,J8=Kontrakter!$A$5,Kontrakter!$B$5,J8=Kontrakter!$A$6,Kontrakter!$B$6,J8=Kontrakter!$A$7,Kontrakter!$B$7,J8=Kontrakter!$A$8,Kontrakter!$B$8,J8=Kontrakter!$A$9,Kontrakter!$B$9,J8=Kontrakter!$A$10,Kontrakter!$B$10,J8=Kontrakter!$A$11,Kontrakter!$B$11)</f>
        <v>Oslo Vest</v>
      </c>
      <c r="J8" s="4">
        <v>1</v>
      </c>
      <c r="K8" s="4" t="s">
        <v>10</v>
      </c>
      <c r="L8" s="4" t="s">
        <v>13</v>
      </c>
      <c r="M8" s="24" t="str" cm="1">
        <f t="array" ref="M8">_xlfn.IFS(I8=Kontrakter!$B$3,Kontrakter!$C$3,I8=Kontrakter!$B$2,Kontrakter!$C$2,I8=Kontrakter!$B$4,Kontrakter!$C$4,I8=Kontrakter!$B$5,Kontrakter!$C$5,I8=Kontrakter!$B$6,Kontrakter!$C$6,I8=Kontrakter!$B$7,Kontrakter!$C$7,I8=Kontrakter!$B$8,Kontrakter!$C$8,I8=Kontrakter!$B$9,Kontrakter!$C$9,I8=Kontrakter!$B$10,Kontrakter!$C$10,I8=Kontrakter!$B$11,Kontrakter!$C$11)</f>
        <v>Rejlers Elsikkerhet AS</v>
      </c>
      <c r="N8" s="24" cm="1">
        <f t="array" ref="N8">_xlfn.IFS(M8=Kontrakter!$C$3,Kontrakter!$D$3,M8=Kontrakter!$C$2,Kontrakter!$D$2,M8=Kontrakter!$C$4,Kontrakter!$D$4,M8=Kontrakter!$C$5,Kontrakter!$D$5,M8=Kontrakter!$C$6,Kontrakter!$D$6,M8=Kontrakter!$C$7,Kontrakter!$D$7,M8=Kontrakter!$C$8,Kontrakter!$D$8,M8=Kontrakter!$C$9,Kontrakter!$D$9,M8=Kontrakter!$C$10,Kontrakter!$D$10,M8=Kontrakter!$C$11,Kontrakter!$D$11)</f>
        <v>95823000</v>
      </c>
      <c r="O8" s="1" t="str" cm="1">
        <f t="array" ref="O8">_xlfn.IFS(M8=Kontrakter!$C$3,Kontrakter!$E$3,M8=Kontrakter!$C$2,Kontrakter!$E$2,M8=Kontrakter!$C$4,Kontrakter!$E$4,M8=Kontrakter!$C$5,Kontrakter!$E$5,M8=Kontrakter!$C$6,Kontrakter!$E$6,M8=Kontrakter!$C$7,Kontrakter!$E$7,M8=Kontrakter!$C$8,Kontrakter!$E$8,M8=Kontrakter!$C$9,Kontrakter!$E$9,M8=Kontrakter!$C$10,Kontrakter!$E$10,M8=Kontrakter!$C$11,Kontrakter!$E$11)</f>
        <v>elsikkerhet@rejlers.no</v>
      </c>
    </row>
    <row r="9" spans="1:15">
      <c r="A9" s="47">
        <v>26</v>
      </c>
      <c r="B9" s="3" t="s">
        <v>10</v>
      </c>
      <c r="C9" s="3" t="s">
        <v>26</v>
      </c>
      <c r="D9" s="3" t="s">
        <v>19</v>
      </c>
      <c r="E9" s="3" t="s">
        <v>13</v>
      </c>
      <c r="F9" s="28" t="s">
        <v>1430</v>
      </c>
      <c r="G9" s="3" t="s">
        <v>10</v>
      </c>
      <c r="H9" s="3" t="s">
        <v>10</v>
      </c>
      <c r="I9" s="26" t="str" cm="1">
        <f t="array" ref="I9">_xlfn.IFS(J9=Kontrakter!$A$3,Kontrakter!$B$3,J9=Kontrakter!$A$2,Kontrakter!$B$2,J9=Kontrakter!$A$4,Kontrakter!$B$4,J9=Kontrakter!$A$5,Kontrakter!$B$5,J9=Kontrakter!$A$6,Kontrakter!$B$6,J9=Kontrakter!$A$7,Kontrakter!$B$7,J9=Kontrakter!$A$8,Kontrakter!$B$8,J9=Kontrakter!$A$9,Kontrakter!$B$9,J9=Kontrakter!$A$10,Kontrakter!$B$10,J9=Kontrakter!$A$11,Kontrakter!$B$11)</f>
        <v>Oslo Vest</v>
      </c>
      <c r="J9" s="4">
        <v>1</v>
      </c>
      <c r="K9" s="4" t="s">
        <v>10</v>
      </c>
      <c r="L9" s="4" t="s">
        <v>13</v>
      </c>
      <c r="M9" s="24" t="str" cm="1">
        <f t="array" ref="M9">_xlfn.IFS(I9=Kontrakter!$B$3,Kontrakter!$C$3,I9=Kontrakter!$B$2,Kontrakter!$C$2,I9=Kontrakter!$B$4,Kontrakter!$C$4,I9=Kontrakter!$B$5,Kontrakter!$C$5,I9=Kontrakter!$B$6,Kontrakter!$C$6,I9=Kontrakter!$B$7,Kontrakter!$C$7,I9=Kontrakter!$B$8,Kontrakter!$C$8,I9=Kontrakter!$B$9,Kontrakter!$C$9,I9=Kontrakter!$B$10,Kontrakter!$C$10,I9=Kontrakter!$B$11,Kontrakter!$C$11)</f>
        <v>Rejlers Elsikkerhet AS</v>
      </c>
      <c r="N9" s="24" cm="1">
        <f t="array" ref="N9">_xlfn.IFS(M9=Kontrakter!$C$3,Kontrakter!$D$3,M9=Kontrakter!$C$2,Kontrakter!$D$2,M9=Kontrakter!$C$4,Kontrakter!$D$4,M9=Kontrakter!$C$5,Kontrakter!$D$5,M9=Kontrakter!$C$6,Kontrakter!$D$6,M9=Kontrakter!$C$7,Kontrakter!$D$7,M9=Kontrakter!$C$8,Kontrakter!$D$8,M9=Kontrakter!$C$9,Kontrakter!$D$9,M9=Kontrakter!$C$10,Kontrakter!$D$10,M9=Kontrakter!$C$11,Kontrakter!$D$11)</f>
        <v>95823000</v>
      </c>
      <c r="O9" s="1" t="str" cm="1">
        <f t="array" ref="O9">_xlfn.IFS(M9=Kontrakter!$C$3,Kontrakter!$E$3,M9=Kontrakter!$C$2,Kontrakter!$E$2,M9=Kontrakter!$C$4,Kontrakter!$E$4,M9=Kontrakter!$C$5,Kontrakter!$E$5,M9=Kontrakter!$C$6,Kontrakter!$E$6,M9=Kontrakter!$C$7,Kontrakter!$E$7,M9=Kontrakter!$C$8,Kontrakter!$E$8,M9=Kontrakter!$C$9,Kontrakter!$E$9,M9=Kontrakter!$C$10,Kontrakter!$E$10,M9=Kontrakter!$C$11,Kontrakter!$E$11)</f>
        <v>elsikkerhet@rejlers.no</v>
      </c>
    </row>
    <row r="10" spans="1:15">
      <c r="A10" s="47">
        <v>28</v>
      </c>
      <c r="B10" s="3" t="s">
        <v>10</v>
      </c>
      <c r="C10" s="3" t="s">
        <v>27</v>
      </c>
      <c r="D10" s="3" t="s">
        <v>12</v>
      </c>
      <c r="E10" s="3" t="s">
        <v>13</v>
      </c>
      <c r="F10" s="28" t="s">
        <v>1430</v>
      </c>
      <c r="G10" s="3" t="s">
        <v>10</v>
      </c>
      <c r="H10" s="3" t="s">
        <v>10</v>
      </c>
      <c r="I10" s="26" t="str" cm="1">
        <f t="array" ref="I10">_xlfn.IFS(J10=Kontrakter!$A$3,Kontrakter!$B$3,J10=Kontrakter!$A$2,Kontrakter!$B$2,J10=Kontrakter!$A$4,Kontrakter!$B$4,J10=Kontrakter!$A$5,Kontrakter!$B$5,J10=Kontrakter!$A$6,Kontrakter!$B$6,J10=Kontrakter!$A$7,Kontrakter!$B$7,J10=Kontrakter!$A$8,Kontrakter!$B$8,J10=Kontrakter!$A$9,Kontrakter!$B$9,J10=Kontrakter!$A$10,Kontrakter!$B$10,J10=Kontrakter!$A$11,Kontrakter!$B$11)</f>
        <v>Oslo Vest</v>
      </c>
      <c r="J10" s="4">
        <v>1</v>
      </c>
      <c r="K10" s="4" t="s">
        <v>10</v>
      </c>
      <c r="L10" s="4" t="s">
        <v>13</v>
      </c>
      <c r="M10" s="24" t="str" cm="1">
        <f t="array" ref="M10">_xlfn.IFS(I10=Kontrakter!$B$3,Kontrakter!$C$3,I10=Kontrakter!$B$2,Kontrakter!$C$2,I10=Kontrakter!$B$4,Kontrakter!$C$4,I10=Kontrakter!$B$5,Kontrakter!$C$5,I10=Kontrakter!$B$6,Kontrakter!$C$6,I10=Kontrakter!$B$7,Kontrakter!$C$7,I10=Kontrakter!$B$8,Kontrakter!$C$8,I10=Kontrakter!$B$9,Kontrakter!$C$9,I10=Kontrakter!$B$10,Kontrakter!$C$10,I10=Kontrakter!$B$11,Kontrakter!$C$11)</f>
        <v>Rejlers Elsikkerhet AS</v>
      </c>
      <c r="N10" s="24" cm="1">
        <f t="array" ref="N10">_xlfn.IFS(M10=Kontrakter!$C$3,Kontrakter!$D$3,M10=Kontrakter!$C$2,Kontrakter!$D$2,M10=Kontrakter!$C$4,Kontrakter!$D$4,M10=Kontrakter!$C$5,Kontrakter!$D$5,M10=Kontrakter!$C$6,Kontrakter!$D$6,M10=Kontrakter!$C$7,Kontrakter!$D$7,M10=Kontrakter!$C$8,Kontrakter!$D$8,M10=Kontrakter!$C$9,Kontrakter!$D$9,M10=Kontrakter!$C$10,Kontrakter!$D$10,M10=Kontrakter!$C$11,Kontrakter!$D$11)</f>
        <v>95823000</v>
      </c>
      <c r="O10" s="1" t="str" cm="1">
        <f t="array" ref="O10">_xlfn.IFS(M10=Kontrakter!$C$3,Kontrakter!$E$3,M10=Kontrakter!$C$2,Kontrakter!$E$2,M10=Kontrakter!$C$4,Kontrakter!$E$4,M10=Kontrakter!$C$5,Kontrakter!$E$5,M10=Kontrakter!$C$6,Kontrakter!$E$6,M10=Kontrakter!$C$7,Kontrakter!$E$7,M10=Kontrakter!$C$8,Kontrakter!$E$8,M10=Kontrakter!$C$9,Kontrakter!$E$9,M10=Kontrakter!$C$10,Kontrakter!$E$10,M10=Kontrakter!$C$11,Kontrakter!$E$11)</f>
        <v>elsikkerhet@rejlers.no</v>
      </c>
    </row>
    <row r="11" spans="1:15">
      <c r="A11" s="47">
        <v>30</v>
      </c>
      <c r="B11" s="3" t="s">
        <v>10</v>
      </c>
      <c r="C11" s="3" t="s">
        <v>28</v>
      </c>
      <c r="D11" s="3" t="s">
        <v>12</v>
      </c>
      <c r="E11" s="3" t="s">
        <v>13</v>
      </c>
      <c r="F11" s="28" t="s">
        <v>1430</v>
      </c>
      <c r="G11" s="3" t="s">
        <v>10</v>
      </c>
      <c r="H11" s="3" t="s">
        <v>10</v>
      </c>
      <c r="I11" s="26" t="str" cm="1">
        <f t="array" ref="I11">_xlfn.IFS(J11=Kontrakter!$A$3,Kontrakter!$B$3,J11=Kontrakter!$A$2,Kontrakter!$B$2,J11=Kontrakter!$A$4,Kontrakter!$B$4,J11=Kontrakter!$A$5,Kontrakter!$B$5,J11=Kontrakter!$A$6,Kontrakter!$B$6,J11=Kontrakter!$A$7,Kontrakter!$B$7,J11=Kontrakter!$A$8,Kontrakter!$B$8,J11=Kontrakter!$A$9,Kontrakter!$B$9,J11=Kontrakter!$A$10,Kontrakter!$B$10,J11=Kontrakter!$A$11,Kontrakter!$B$11)</f>
        <v>Oslo Vest</v>
      </c>
      <c r="J11" s="4">
        <v>1</v>
      </c>
      <c r="K11" s="4" t="s">
        <v>10</v>
      </c>
      <c r="L11" s="4" t="s">
        <v>13</v>
      </c>
      <c r="M11" s="24" t="str" cm="1">
        <f t="array" ref="M11">_xlfn.IFS(I11=Kontrakter!$B$3,Kontrakter!$C$3,I11=Kontrakter!$B$2,Kontrakter!$C$2,I11=Kontrakter!$B$4,Kontrakter!$C$4,I11=Kontrakter!$B$5,Kontrakter!$C$5,I11=Kontrakter!$B$6,Kontrakter!$C$6,I11=Kontrakter!$B$7,Kontrakter!$C$7,I11=Kontrakter!$B$8,Kontrakter!$C$8,I11=Kontrakter!$B$9,Kontrakter!$C$9,I11=Kontrakter!$B$10,Kontrakter!$C$10,I11=Kontrakter!$B$11,Kontrakter!$C$11)</f>
        <v>Rejlers Elsikkerhet AS</v>
      </c>
      <c r="N11" s="24" cm="1">
        <f t="array" ref="N11">_xlfn.IFS(M11=Kontrakter!$C$3,Kontrakter!$D$3,M11=Kontrakter!$C$2,Kontrakter!$D$2,M11=Kontrakter!$C$4,Kontrakter!$D$4,M11=Kontrakter!$C$5,Kontrakter!$D$5,M11=Kontrakter!$C$6,Kontrakter!$D$6,M11=Kontrakter!$C$7,Kontrakter!$D$7,M11=Kontrakter!$C$8,Kontrakter!$D$8,M11=Kontrakter!$C$9,Kontrakter!$D$9,M11=Kontrakter!$C$10,Kontrakter!$D$10,M11=Kontrakter!$C$11,Kontrakter!$D$11)</f>
        <v>95823000</v>
      </c>
      <c r="O11" s="1" t="str" cm="1">
        <f t="array" ref="O11">_xlfn.IFS(M11=Kontrakter!$C$3,Kontrakter!$E$3,M11=Kontrakter!$C$2,Kontrakter!$E$2,M11=Kontrakter!$C$4,Kontrakter!$E$4,M11=Kontrakter!$C$5,Kontrakter!$E$5,M11=Kontrakter!$C$6,Kontrakter!$E$6,M11=Kontrakter!$C$7,Kontrakter!$E$7,M11=Kontrakter!$C$8,Kontrakter!$E$8,M11=Kontrakter!$C$9,Kontrakter!$E$9,M11=Kontrakter!$C$10,Kontrakter!$E$10,M11=Kontrakter!$C$11,Kontrakter!$E$11)</f>
        <v>elsikkerhet@rejlers.no</v>
      </c>
    </row>
    <row r="12" spans="1:15">
      <c r="A12" s="47">
        <v>31</v>
      </c>
      <c r="B12" s="3" t="s">
        <v>10</v>
      </c>
      <c r="C12" s="3" t="s">
        <v>29</v>
      </c>
      <c r="D12" s="3" t="s">
        <v>12</v>
      </c>
      <c r="E12" s="3" t="s">
        <v>13</v>
      </c>
      <c r="F12" s="28" t="s">
        <v>1430</v>
      </c>
      <c r="G12" s="3" t="s">
        <v>10</v>
      </c>
      <c r="H12" s="3" t="s">
        <v>10</v>
      </c>
      <c r="I12" s="26" t="str" cm="1">
        <f t="array" ref="I12">_xlfn.IFS(J12=Kontrakter!$A$3,Kontrakter!$B$3,J12=Kontrakter!$A$2,Kontrakter!$B$2,J12=Kontrakter!$A$4,Kontrakter!$B$4,J12=Kontrakter!$A$5,Kontrakter!$B$5,J12=Kontrakter!$A$6,Kontrakter!$B$6,J12=Kontrakter!$A$7,Kontrakter!$B$7,J12=Kontrakter!$A$8,Kontrakter!$B$8,J12=Kontrakter!$A$9,Kontrakter!$B$9,J12=Kontrakter!$A$10,Kontrakter!$B$10,J12=Kontrakter!$A$11,Kontrakter!$B$11)</f>
        <v>Oslo Vest</v>
      </c>
      <c r="J12" s="4">
        <v>1</v>
      </c>
      <c r="K12" s="4" t="s">
        <v>10</v>
      </c>
      <c r="L12" s="4" t="s">
        <v>13</v>
      </c>
      <c r="M12" s="24" t="str" cm="1">
        <f t="array" ref="M12">_xlfn.IFS(I12=Kontrakter!$B$3,Kontrakter!$C$3,I12=Kontrakter!$B$2,Kontrakter!$C$2,I12=Kontrakter!$B$4,Kontrakter!$C$4,I12=Kontrakter!$B$5,Kontrakter!$C$5,I12=Kontrakter!$B$6,Kontrakter!$C$6,I12=Kontrakter!$B$7,Kontrakter!$C$7,I12=Kontrakter!$B$8,Kontrakter!$C$8,I12=Kontrakter!$B$9,Kontrakter!$C$9,I12=Kontrakter!$B$10,Kontrakter!$C$10,I12=Kontrakter!$B$11,Kontrakter!$C$11)</f>
        <v>Rejlers Elsikkerhet AS</v>
      </c>
      <c r="N12" s="24" cm="1">
        <f t="array" ref="N12">_xlfn.IFS(M12=Kontrakter!$C$3,Kontrakter!$D$3,M12=Kontrakter!$C$2,Kontrakter!$D$2,M12=Kontrakter!$C$4,Kontrakter!$D$4,M12=Kontrakter!$C$5,Kontrakter!$D$5,M12=Kontrakter!$C$6,Kontrakter!$D$6,M12=Kontrakter!$C$7,Kontrakter!$D$7,M12=Kontrakter!$C$8,Kontrakter!$D$8,M12=Kontrakter!$C$9,Kontrakter!$D$9,M12=Kontrakter!$C$10,Kontrakter!$D$10,M12=Kontrakter!$C$11,Kontrakter!$D$11)</f>
        <v>95823000</v>
      </c>
      <c r="O12" s="1" t="str" cm="1">
        <f t="array" ref="O12">_xlfn.IFS(M12=Kontrakter!$C$3,Kontrakter!$E$3,M12=Kontrakter!$C$2,Kontrakter!$E$2,M12=Kontrakter!$C$4,Kontrakter!$E$4,M12=Kontrakter!$C$5,Kontrakter!$E$5,M12=Kontrakter!$C$6,Kontrakter!$E$6,M12=Kontrakter!$C$7,Kontrakter!$E$7,M12=Kontrakter!$C$8,Kontrakter!$E$8,M12=Kontrakter!$C$9,Kontrakter!$E$9,M12=Kontrakter!$C$10,Kontrakter!$E$10,M12=Kontrakter!$C$11,Kontrakter!$E$11)</f>
        <v>elsikkerhet@rejlers.no</v>
      </c>
    </row>
    <row r="13" spans="1:15">
      <c r="A13" s="47">
        <v>32</v>
      </c>
      <c r="B13" s="3" t="s">
        <v>10</v>
      </c>
      <c r="C13" s="3" t="s">
        <v>30</v>
      </c>
      <c r="D13" s="3" t="s">
        <v>12</v>
      </c>
      <c r="E13" s="3" t="s">
        <v>13</v>
      </c>
      <c r="F13" s="28" t="s">
        <v>1430</v>
      </c>
      <c r="G13" s="3" t="s">
        <v>10</v>
      </c>
      <c r="H13" s="3" t="s">
        <v>10</v>
      </c>
      <c r="I13" s="26" t="str" cm="1">
        <f t="array" ref="I13">_xlfn.IFS(J13=Kontrakter!$A$3,Kontrakter!$B$3,J13=Kontrakter!$A$2,Kontrakter!$B$2,J13=Kontrakter!$A$4,Kontrakter!$B$4,J13=Kontrakter!$A$5,Kontrakter!$B$5,J13=Kontrakter!$A$6,Kontrakter!$B$6,J13=Kontrakter!$A$7,Kontrakter!$B$7,J13=Kontrakter!$A$8,Kontrakter!$B$8,J13=Kontrakter!$A$9,Kontrakter!$B$9,J13=Kontrakter!$A$10,Kontrakter!$B$10,J13=Kontrakter!$A$11,Kontrakter!$B$11)</f>
        <v>Oslo Vest</v>
      </c>
      <c r="J13" s="4">
        <v>1</v>
      </c>
      <c r="K13" s="4" t="s">
        <v>10</v>
      </c>
      <c r="L13" s="4" t="s">
        <v>13</v>
      </c>
      <c r="M13" s="24" t="str" cm="1">
        <f t="array" ref="M13">_xlfn.IFS(I13=Kontrakter!$B$3,Kontrakter!$C$3,I13=Kontrakter!$B$2,Kontrakter!$C$2,I13=Kontrakter!$B$4,Kontrakter!$C$4,I13=Kontrakter!$B$5,Kontrakter!$C$5,I13=Kontrakter!$B$6,Kontrakter!$C$6,I13=Kontrakter!$B$7,Kontrakter!$C$7,I13=Kontrakter!$B$8,Kontrakter!$C$8,I13=Kontrakter!$B$9,Kontrakter!$C$9,I13=Kontrakter!$B$10,Kontrakter!$C$10,I13=Kontrakter!$B$11,Kontrakter!$C$11)</f>
        <v>Rejlers Elsikkerhet AS</v>
      </c>
      <c r="N13" s="24" cm="1">
        <f t="array" ref="N13">_xlfn.IFS(M13=Kontrakter!$C$3,Kontrakter!$D$3,M13=Kontrakter!$C$2,Kontrakter!$D$2,M13=Kontrakter!$C$4,Kontrakter!$D$4,M13=Kontrakter!$C$5,Kontrakter!$D$5,M13=Kontrakter!$C$6,Kontrakter!$D$6,M13=Kontrakter!$C$7,Kontrakter!$D$7,M13=Kontrakter!$C$8,Kontrakter!$D$8,M13=Kontrakter!$C$9,Kontrakter!$D$9,M13=Kontrakter!$C$10,Kontrakter!$D$10,M13=Kontrakter!$C$11,Kontrakter!$D$11)</f>
        <v>95823000</v>
      </c>
      <c r="O13" s="1" t="str" cm="1">
        <f t="array" ref="O13">_xlfn.IFS(M13=Kontrakter!$C$3,Kontrakter!$E$3,M13=Kontrakter!$C$2,Kontrakter!$E$2,M13=Kontrakter!$C$4,Kontrakter!$E$4,M13=Kontrakter!$C$5,Kontrakter!$E$5,M13=Kontrakter!$C$6,Kontrakter!$E$6,M13=Kontrakter!$C$7,Kontrakter!$E$7,M13=Kontrakter!$C$8,Kontrakter!$E$8,M13=Kontrakter!$C$9,Kontrakter!$E$9,M13=Kontrakter!$C$10,Kontrakter!$E$10,M13=Kontrakter!$C$11,Kontrakter!$E$11)</f>
        <v>elsikkerhet@rejlers.no</v>
      </c>
    </row>
    <row r="14" spans="1:15">
      <c r="A14" s="47">
        <v>33</v>
      </c>
      <c r="B14" s="3" t="s">
        <v>10</v>
      </c>
      <c r="C14" s="3" t="s">
        <v>31</v>
      </c>
      <c r="D14" s="3" t="s">
        <v>12</v>
      </c>
      <c r="E14" s="3" t="s">
        <v>13</v>
      </c>
      <c r="F14" s="28" t="s">
        <v>1430</v>
      </c>
      <c r="G14" s="3" t="s">
        <v>10</v>
      </c>
      <c r="H14" s="3" t="s">
        <v>10</v>
      </c>
      <c r="I14" s="26" t="str" cm="1">
        <f t="array" ref="I14">_xlfn.IFS(J14=Kontrakter!$A$3,Kontrakter!$B$3,J14=Kontrakter!$A$2,Kontrakter!$B$2,J14=Kontrakter!$A$4,Kontrakter!$B$4,J14=Kontrakter!$A$5,Kontrakter!$B$5,J14=Kontrakter!$A$6,Kontrakter!$B$6,J14=Kontrakter!$A$7,Kontrakter!$B$7,J14=Kontrakter!$A$8,Kontrakter!$B$8,J14=Kontrakter!$A$9,Kontrakter!$B$9,J14=Kontrakter!$A$10,Kontrakter!$B$10,J14=Kontrakter!$A$11,Kontrakter!$B$11)</f>
        <v>Oslo Vest</v>
      </c>
      <c r="J14" s="4">
        <v>1</v>
      </c>
      <c r="K14" s="4" t="s">
        <v>10</v>
      </c>
      <c r="L14" s="4" t="s">
        <v>13</v>
      </c>
      <c r="M14" s="24" t="str" cm="1">
        <f t="array" ref="M14">_xlfn.IFS(I14=Kontrakter!$B$3,Kontrakter!$C$3,I14=Kontrakter!$B$2,Kontrakter!$C$2,I14=Kontrakter!$B$4,Kontrakter!$C$4,I14=Kontrakter!$B$5,Kontrakter!$C$5,I14=Kontrakter!$B$6,Kontrakter!$C$6,I14=Kontrakter!$B$7,Kontrakter!$C$7,I14=Kontrakter!$B$8,Kontrakter!$C$8,I14=Kontrakter!$B$9,Kontrakter!$C$9,I14=Kontrakter!$B$10,Kontrakter!$C$10,I14=Kontrakter!$B$11,Kontrakter!$C$11)</f>
        <v>Rejlers Elsikkerhet AS</v>
      </c>
      <c r="N14" s="24" cm="1">
        <f t="array" ref="N14">_xlfn.IFS(M14=Kontrakter!$C$3,Kontrakter!$D$3,M14=Kontrakter!$C$2,Kontrakter!$D$2,M14=Kontrakter!$C$4,Kontrakter!$D$4,M14=Kontrakter!$C$5,Kontrakter!$D$5,M14=Kontrakter!$C$6,Kontrakter!$D$6,M14=Kontrakter!$C$7,Kontrakter!$D$7,M14=Kontrakter!$C$8,Kontrakter!$D$8,M14=Kontrakter!$C$9,Kontrakter!$D$9,M14=Kontrakter!$C$10,Kontrakter!$D$10,M14=Kontrakter!$C$11,Kontrakter!$D$11)</f>
        <v>95823000</v>
      </c>
      <c r="O14" s="1" t="str" cm="1">
        <f t="array" ref="O14">_xlfn.IFS(M14=Kontrakter!$C$3,Kontrakter!$E$3,M14=Kontrakter!$C$2,Kontrakter!$E$2,M14=Kontrakter!$C$4,Kontrakter!$E$4,M14=Kontrakter!$C$5,Kontrakter!$E$5,M14=Kontrakter!$C$6,Kontrakter!$E$6,M14=Kontrakter!$C$7,Kontrakter!$E$7,M14=Kontrakter!$C$8,Kontrakter!$E$8,M14=Kontrakter!$C$9,Kontrakter!$E$9,M14=Kontrakter!$C$10,Kontrakter!$E$10,M14=Kontrakter!$C$11,Kontrakter!$E$11)</f>
        <v>elsikkerhet@rejlers.no</v>
      </c>
    </row>
    <row r="15" spans="1:15">
      <c r="A15" s="47">
        <v>34</v>
      </c>
      <c r="B15" s="3" t="s">
        <v>10</v>
      </c>
      <c r="C15" s="3" t="s">
        <v>32</v>
      </c>
      <c r="D15" s="3" t="s">
        <v>12</v>
      </c>
      <c r="E15" s="3" t="s">
        <v>13</v>
      </c>
      <c r="F15" s="28" t="s">
        <v>1430</v>
      </c>
      <c r="G15" s="3" t="s">
        <v>10</v>
      </c>
      <c r="H15" s="3" t="s">
        <v>10</v>
      </c>
      <c r="I15" s="26" t="str" cm="1">
        <f t="array" ref="I15">_xlfn.IFS(J15=Kontrakter!$A$3,Kontrakter!$B$3,J15=Kontrakter!$A$2,Kontrakter!$B$2,J15=Kontrakter!$A$4,Kontrakter!$B$4,J15=Kontrakter!$A$5,Kontrakter!$B$5,J15=Kontrakter!$A$6,Kontrakter!$B$6,J15=Kontrakter!$A$7,Kontrakter!$B$7,J15=Kontrakter!$A$8,Kontrakter!$B$8,J15=Kontrakter!$A$9,Kontrakter!$B$9,J15=Kontrakter!$A$10,Kontrakter!$B$10,J15=Kontrakter!$A$11,Kontrakter!$B$11)</f>
        <v>Oslo Vest</v>
      </c>
      <c r="J15" s="4">
        <v>1</v>
      </c>
      <c r="K15" s="4" t="s">
        <v>10</v>
      </c>
      <c r="L15" s="4" t="s">
        <v>13</v>
      </c>
      <c r="M15" s="24" t="str" cm="1">
        <f t="array" ref="M15">_xlfn.IFS(I15=Kontrakter!$B$3,Kontrakter!$C$3,I15=Kontrakter!$B$2,Kontrakter!$C$2,I15=Kontrakter!$B$4,Kontrakter!$C$4,I15=Kontrakter!$B$5,Kontrakter!$C$5,I15=Kontrakter!$B$6,Kontrakter!$C$6,I15=Kontrakter!$B$7,Kontrakter!$C$7,I15=Kontrakter!$B$8,Kontrakter!$C$8,I15=Kontrakter!$B$9,Kontrakter!$C$9,I15=Kontrakter!$B$10,Kontrakter!$C$10,I15=Kontrakter!$B$11,Kontrakter!$C$11)</f>
        <v>Rejlers Elsikkerhet AS</v>
      </c>
      <c r="N15" s="24" cm="1">
        <f t="array" ref="N15">_xlfn.IFS(M15=Kontrakter!$C$3,Kontrakter!$D$3,M15=Kontrakter!$C$2,Kontrakter!$D$2,M15=Kontrakter!$C$4,Kontrakter!$D$4,M15=Kontrakter!$C$5,Kontrakter!$D$5,M15=Kontrakter!$C$6,Kontrakter!$D$6,M15=Kontrakter!$C$7,Kontrakter!$D$7,M15=Kontrakter!$C$8,Kontrakter!$D$8,M15=Kontrakter!$C$9,Kontrakter!$D$9,M15=Kontrakter!$C$10,Kontrakter!$D$10,M15=Kontrakter!$C$11,Kontrakter!$D$11)</f>
        <v>95823000</v>
      </c>
      <c r="O15" s="1" t="str" cm="1">
        <f t="array" ref="O15">_xlfn.IFS(M15=Kontrakter!$C$3,Kontrakter!$E$3,M15=Kontrakter!$C$2,Kontrakter!$E$2,M15=Kontrakter!$C$4,Kontrakter!$E$4,M15=Kontrakter!$C$5,Kontrakter!$E$5,M15=Kontrakter!$C$6,Kontrakter!$E$6,M15=Kontrakter!$C$7,Kontrakter!$E$7,M15=Kontrakter!$C$8,Kontrakter!$E$8,M15=Kontrakter!$C$9,Kontrakter!$E$9,M15=Kontrakter!$C$10,Kontrakter!$E$10,M15=Kontrakter!$C$11,Kontrakter!$E$11)</f>
        <v>elsikkerhet@rejlers.no</v>
      </c>
    </row>
    <row r="16" spans="1:15">
      <c r="A16" s="47">
        <v>37</v>
      </c>
      <c r="B16" s="3" t="s">
        <v>10</v>
      </c>
      <c r="C16" s="3" t="s">
        <v>33</v>
      </c>
      <c r="D16" s="3" t="s">
        <v>34</v>
      </c>
      <c r="E16" s="3" t="s">
        <v>13</v>
      </c>
      <c r="F16" s="28" t="s">
        <v>1430</v>
      </c>
      <c r="G16" s="3" t="s">
        <v>10</v>
      </c>
      <c r="H16" s="3" t="s">
        <v>10</v>
      </c>
      <c r="I16" s="26" t="str" cm="1">
        <f t="array" ref="I16">_xlfn.IFS(J16=Kontrakter!$A$3,Kontrakter!$B$3,J16=Kontrakter!$A$2,Kontrakter!$B$2,J16=Kontrakter!$A$4,Kontrakter!$B$4,J16=Kontrakter!$A$5,Kontrakter!$B$5,J16=Kontrakter!$A$6,Kontrakter!$B$6,J16=Kontrakter!$A$7,Kontrakter!$B$7,J16=Kontrakter!$A$8,Kontrakter!$B$8,J16=Kontrakter!$A$9,Kontrakter!$B$9,J16=Kontrakter!$A$10,Kontrakter!$B$10,J16=Kontrakter!$A$11,Kontrakter!$B$11)</f>
        <v>Oslo Vest</v>
      </c>
      <c r="J16" s="4">
        <v>1</v>
      </c>
      <c r="K16" s="4" t="s">
        <v>10</v>
      </c>
      <c r="L16" s="4" t="s">
        <v>13</v>
      </c>
      <c r="M16" s="24" t="str" cm="1">
        <f t="array" ref="M16">_xlfn.IFS(I16=Kontrakter!$B$3,Kontrakter!$C$3,I16=Kontrakter!$B$2,Kontrakter!$C$2,I16=Kontrakter!$B$4,Kontrakter!$C$4,I16=Kontrakter!$B$5,Kontrakter!$C$5,I16=Kontrakter!$B$6,Kontrakter!$C$6,I16=Kontrakter!$B$7,Kontrakter!$C$7,I16=Kontrakter!$B$8,Kontrakter!$C$8,I16=Kontrakter!$B$9,Kontrakter!$C$9,I16=Kontrakter!$B$10,Kontrakter!$C$10,I16=Kontrakter!$B$11,Kontrakter!$C$11)</f>
        <v>Rejlers Elsikkerhet AS</v>
      </c>
      <c r="N16" s="24" cm="1">
        <f t="array" ref="N16">_xlfn.IFS(M16=Kontrakter!$C$3,Kontrakter!$D$3,M16=Kontrakter!$C$2,Kontrakter!$D$2,M16=Kontrakter!$C$4,Kontrakter!$D$4,M16=Kontrakter!$C$5,Kontrakter!$D$5,M16=Kontrakter!$C$6,Kontrakter!$D$6,M16=Kontrakter!$C$7,Kontrakter!$D$7,M16=Kontrakter!$C$8,Kontrakter!$D$8,M16=Kontrakter!$C$9,Kontrakter!$D$9,M16=Kontrakter!$C$10,Kontrakter!$D$10,M16=Kontrakter!$C$11,Kontrakter!$D$11)</f>
        <v>95823000</v>
      </c>
      <c r="O16" s="1" t="str" cm="1">
        <f t="array" ref="O16">_xlfn.IFS(M16=Kontrakter!$C$3,Kontrakter!$E$3,M16=Kontrakter!$C$2,Kontrakter!$E$2,M16=Kontrakter!$C$4,Kontrakter!$E$4,M16=Kontrakter!$C$5,Kontrakter!$E$5,M16=Kontrakter!$C$6,Kontrakter!$E$6,M16=Kontrakter!$C$7,Kontrakter!$E$7,M16=Kontrakter!$C$8,Kontrakter!$E$8,M16=Kontrakter!$C$9,Kontrakter!$E$9,M16=Kontrakter!$C$10,Kontrakter!$E$10,M16=Kontrakter!$C$11,Kontrakter!$E$11)</f>
        <v>elsikkerhet@rejlers.no</v>
      </c>
    </row>
    <row r="17" spans="1:16">
      <c r="A17" s="47">
        <v>40</v>
      </c>
      <c r="B17" s="3" t="s">
        <v>10</v>
      </c>
      <c r="C17" s="3" t="s">
        <v>35</v>
      </c>
      <c r="D17" s="3" t="s">
        <v>23</v>
      </c>
      <c r="E17" s="3" t="s">
        <v>36</v>
      </c>
      <c r="F17" s="28" t="s">
        <v>1430</v>
      </c>
      <c r="G17" s="3" t="s">
        <v>10</v>
      </c>
      <c r="H17" s="3" t="s">
        <v>10</v>
      </c>
      <c r="I17" s="26" t="str" cm="1">
        <f t="array" ref="I17">_xlfn.IFS(J17=Kontrakter!$A$3,Kontrakter!$B$3,J17=Kontrakter!$A$2,Kontrakter!$B$2,J17=Kontrakter!$A$4,Kontrakter!$B$4,J17=Kontrakter!$A$5,Kontrakter!$B$5,J17=Kontrakter!$A$6,Kontrakter!$B$6,J17=Kontrakter!$A$7,Kontrakter!$B$7,J17=Kontrakter!$A$8,Kontrakter!$B$8,J17=Kontrakter!$A$9,Kontrakter!$B$9,J17=Kontrakter!$A$10,Kontrakter!$B$10,J17=Kontrakter!$A$11,Kontrakter!$B$11)</f>
        <v>Oslo Midt</v>
      </c>
      <c r="J17" s="4">
        <v>2</v>
      </c>
      <c r="K17" s="4" t="s">
        <v>10</v>
      </c>
      <c r="L17" s="4" t="s">
        <v>36</v>
      </c>
      <c r="M17" s="24" t="str" cm="1">
        <f t="array" ref="M17">_xlfn.IFS(I17=Kontrakter!$B$3,Kontrakter!$C$3,I17=Kontrakter!$B$2,Kontrakter!$C$2,I17=Kontrakter!$B$4,Kontrakter!$C$4,I17=Kontrakter!$B$5,Kontrakter!$C$5,I17=Kontrakter!$B$6,Kontrakter!$C$6,I17=Kontrakter!$B$7,Kontrakter!$C$7,I17=Kontrakter!$B$8,Kontrakter!$C$8,I17=Kontrakter!$B$9,Kontrakter!$C$9,I17=Kontrakter!$B$10,Kontrakter!$C$10,I17=Kontrakter!$B$11,Kontrakter!$C$11)</f>
        <v>Omexom Elsikkerhet AS</v>
      </c>
      <c r="N17" s="24" cm="1">
        <f t="array" ref="N17">_xlfn.IFS(M17=Kontrakter!$C$3,Kontrakter!$D$3,M17=Kontrakter!$C$2,Kontrakter!$D$2,M17=Kontrakter!$C$4,Kontrakter!$D$4,M17=Kontrakter!$C$5,Kontrakter!$D$5,M17=Kontrakter!$C$6,Kontrakter!$D$6,M17=Kontrakter!$C$7,Kontrakter!$D$7,M17=Kontrakter!$C$8,Kontrakter!$D$8,M17=Kontrakter!$C$9,Kontrakter!$D$9,M17=Kontrakter!$C$10,Kontrakter!$D$10,M17=Kontrakter!$C$11,Kontrakter!$D$11)</f>
        <v>23128800</v>
      </c>
      <c r="O17" s="1" t="str" cm="1">
        <f t="array" ref="O17">_xlfn.IFS(M17=Kontrakter!$C$3,Kontrakter!$E$3,M17=Kontrakter!$C$2,Kontrakter!$E$2,M17=Kontrakter!$C$4,Kontrakter!$E$4,M17=Kontrakter!$C$5,Kontrakter!$E$5,M17=Kontrakter!$C$6,Kontrakter!$E$6,M17=Kontrakter!$C$7,Kontrakter!$E$7,M17=Kontrakter!$C$8,Kontrakter!$E$8,M17=Kontrakter!$C$9,Kontrakter!$E$9,M17=Kontrakter!$C$10,Kontrakter!$E$10,M17=Kontrakter!$C$11,Kontrakter!$E$11)</f>
        <v>elsikkerhet@omexom.com</v>
      </c>
    </row>
    <row r="18" spans="1:16">
      <c r="A18" s="47">
        <v>45</v>
      </c>
      <c r="B18" s="3" t="s">
        <v>10</v>
      </c>
      <c r="C18" s="3" t="s">
        <v>548</v>
      </c>
      <c r="D18" s="3" t="s">
        <v>19</v>
      </c>
      <c r="E18" s="3" t="s">
        <v>38</v>
      </c>
      <c r="F18" s="28" t="s">
        <v>1430</v>
      </c>
      <c r="G18" s="3" t="s">
        <v>10</v>
      </c>
      <c r="H18" s="3" t="s">
        <v>10</v>
      </c>
      <c r="I18" s="26" t="str" cm="1">
        <f t="array" ref="I18">_xlfn.IFS(J18=Kontrakter!$A$3,Kontrakter!$B$3,J18=Kontrakter!$A$2,Kontrakter!$B$2,J18=Kontrakter!$A$4,Kontrakter!$B$4,J18=Kontrakter!$A$5,Kontrakter!$B$5,J18=Kontrakter!$A$6,Kontrakter!$B$6,J18=Kontrakter!$A$7,Kontrakter!$B$7,J18=Kontrakter!$A$8,Kontrakter!$B$8,J18=Kontrakter!$A$9,Kontrakter!$B$9,J18=Kontrakter!$A$10,Kontrakter!$B$10,J18=Kontrakter!$A$11,Kontrakter!$B$11)</f>
        <v>Oslo Midt</v>
      </c>
      <c r="J18" s="4">
        <v>2</v>
      </c>
      <c r="K18" s="4" t="s">
        <v>10</v>
      </c>
      <c r="L18" s="4" t="s">
        <v>38</v>
      </c>
      <c r="M18" s="24" t="str" cm="1">
        <f t="array" ref="M18">_xlfn.IFS(I18=Kontrakter!$B$3,Kontrakter!$C$3,I18=Kontrakter!$B$2,Kontrakter!$C$2,I18=Kontrakter!$B$4,Kontrakter!$C$4,I18=Kontrakter!$B$5,Kontrakter!$C$5,I18=Kontrakter!$B$6,Kontrakter!$C$6,I18=Kontrakter!$B$7,Kontrakter!$C$7,I18=Kontrakter!$B$8,Kontrakter!$C$8,I18=Kontrakter!$B$9,Kontrakter!$C$9,I18=Kontrakter!$B$10,Kontrakter!$C$10,I18=Kontrakter!$B$11,Kontrakter!$C$11)</f>
        <v>Omexom Elsikkerhet AS</v>
      </c>
      <c r="N18" s="24" cm="1">
        <f t="array" ref="N18">_xlfn.IFS(M18=Kontrakter!$C$3,Kontrakter!$D$3,M18=Kontrakter!$C$2,Kontrakter!$D$2,M18=Kontrakter!$C$4,Kontrakter!$D$4,M18=Kontrakter!$C$5,Kontrakter!$D$5,M18=Kontrakter!$C$6,Kontrakter!$D$6,M18=Kontrakter!$C$7,Kontrakter!$D$7,M18=Kontrakter!$C$8,Kontrakter!$D$8,M18=Kontrakter!$C$9,Kontrakter!$D$9,M18=Kontrakter!$C$10,Kontrakter!$D$10,M18=Kontrakter!$C$11,Kontrakter!$D$11)</f>
        <v>23128800</v>
      </c>
      <c r="O18" s="1" t="str" cm="1">
        <f t="array" ref="O18">_xlfn.IFS(M18=Kontrakter!$C$3,Kontrakter!$E$3,M18=Kontrakter!$C$2,Kontrakter!$E$2,M18=Kontrakter!$C$4,Kontrakter!$E$4,M18=Kontrakter!$C$5,Kontrakter!$E$5,M18=Kontrakter!$C$6,Kontrakter!$E$6,M18=Kontrakter!$C$7,Kontrakter!$E$7,M18=Kontrakter!$C$8,Kontrakter!$E$8,M18=Kontrakter!$C$9,Kontrakter!$E$9,M18=Kontrakter!$C$10,Kontrakter!$E$10,M18=Kontrakter!$C$11,Kontrakter!$E$11)</f>
        <v>elsikkerhet@omexom.com</v>
      </c>
    </row>
    <row r="19" spans="1:16">
      <c r="A19" s="47">
        <v>46</v>
      </c>
      <c r="B19" s="3" t="s">
        <v>10</v>
      </c>
      <c r="C19" s="3" t="s">
        <v>37</v>
      </c>
      <c r="D19" s="3" t="s">
        <v>23</v>
      </c>
      <c r="E19" s="3" t="s">
        <v>38</v>
      </c>
      <c r="F19" s="28" t="s">
        <v>1430</v>
      </c>
      <c r="G19" s="3" t="s">
        <v>10</v>
      </c>
      <c r="H19" s="3" t="s">
        <v>10</v>
      </c>
      <c r="I19" s="26" t="str" cm="1">
        <f t="array" ref="I19">_xlfn.IFS(J19=Kontrakter!$A$3,Kontrakter!$B$3,J19=Kontrakter!$A$2,Kontrakter!$B$2,J19=Kontrakter!$A$4,Kontrakter!$B$4,J19=Kontrakter!$A$5,Kontrakter!$B$5,J19=Kontrakter!$A$6,Kontrakter!$B$6,J19=Kontrakter!$A$7,Kontrakter!$B$7,J19=Kontrakter!$A$8,Kontrakter!$B$8,J19=Kontrakter!$A$9,Kontrakter!$B$9,J19=Kontrakter!$A$10,Kontrakter!$B$10,J19=Kontrakter!$A$11,Kontrakter!$B$11)</f>
        <v>Oslo Midt</v>
      </c>
      <c r="J19" s="4">
        <v>2</v>
      </c>
      <c r="K19" s="4" t="s">
        <v>10</v>
      </c>
      <c r="L19" s="4" t="s">
        <v>38</v>
      </c>
      <c r="M19" s="24" t="str" cm="1">
        <f t="array" ref="M19">_xlfn.IFS(I19=Kontrakter!$B$3,Kontrakter!$C$3,I19=Kontrakter!$B$2,Kontrakter!$C$2,I19=Kontrakter!$B$4,Kontrakter!$C$4,I19=Kontrakter!$B$5,Kontrakter!$C$5,I19=Kontrakter!$B$6,Kontrakter!$C$6,I19=Kontrakter!$B$7,Kontrakter!$C$7,I19=Kontrakter!$B$8,Kontrakter!$C$8,I19=Kontrakter!$B$9,Kontrakter!$C$9,I19=Kontrakter!$B$10,Kontrakter!$C$10,I19=Kontrakter!$B$11,Kontrakter!$C$11)</f>
        <v>Omexom Elsikkerhet AS</v>
      </c>
      <c r="N19" s="24" cm="1">
        <f t="array" ref="N19">_xlfn.IFS(M19=Kontrakter!$C$3,Kontrakter!$D$3,M19=Kontrakter!$C$2,Kontrakter!$D$2,M19=Kontrakter!$C$4,Kontrakter!$D$4,M19=Kontrakter!$C$5,Kontrakter!$D$5,M19=Kontrakter!$C$6,Kontrakter!$D$6,M19=Kontrakter!$C$7,Kontrakter!$D$7,M19=Kontrakter!$C$8,Kontrakter!$D$8,M19=Kontrakter!$C$9,Kontrakter!$D$9,M19=Kontrakter!$C$10,Kontrakter!$D$10,M19=Kontrakter!$C$11,Kontrakter!$D$11)</f>
        <v>23128800</v>
      </c>
      <c r="O19" s="1" t="str" cm="1">
        <f t="array" ref="O19">_xlfn.IFS(M19=Kontrakter!$C$3,Kontrakter!$E$3,M19=Kontrakter!$C$2,Kontrakter!$E$2,M19=Kontrakter!$C$4,Kontrakter!$E$4,M19=Kontrakter!$C$5,Kontrakter!$E$5,M19=Kontrakter!$C$6,Kontrakter!$E$6,M19=Kontrakter!$C$7,Kontrakter!$E$7,M19=Kontrakter!$C$8,Kontrakter!$E$8,M19=Kontrakter!$C$9,Kontrakter!$E$9,M19=Kontrakter!$C$10,Kontrakter!$E$10,M19=Kontrakter!$C$11,Kontrakter!$E$11)</f>
        <v>elsikkerhet@omexom.com</v>
      </c>
    </row>
    <row r="20" spans="1:16">
      <c r="A20" s="47">
        <v>47</v>
      </c>
      <c r="B20" s="3" t="s">
        <v>10</v>
      </c>
      <c r="C20" s="3" t="s">
        <v>39</v>
      </c>
      <c r="D20" s="3" t="s">
        <v>23</v>
      </c>
      <c r="E20" s="3" t="s">
        <v>38</v>
      </c>
      <c r="F20" s="28" t="s">
        <v>1430</v>
      </c>
      <c r="G20" s="3" t="s">
        <v>10</v>
      </c>
      <c r="H20" s="3" t="s">
        <v>10</v>
      </c>
      <c r="I20" s="26" t="str" cm="1">
        <f t="array" ref="I20">_xlfn.IFS(J20=Kontrakter!$A$3,Kontrakter!$B$3,J20=Kontrakter!$A$2,Kontrakter!$B$2,J20=Kontrakter!$A$4,Kontrakter!$B$4,J20=Kontrakter!$A$5,Kontrakter!$B$5,J20=Kontrakter!$A$6,Kontrakter!$B$6,J20=Kontrakter!$A$7,Kontrakter!$B$7,J20=Kontrakter!$A$8,Kontrakter!$B$8,J20=Kontrakter!$A$9,Kontrakter!$B$9,J20=Kontrakter!$A$10,Kontrakter!$B$10,J20=Kontrakter!$A$11,Kontrakter!$B$11)</f>
        <v>Oslo Midt</v>
      </c>
      <c r="J20" s="4">
        <v>2</v>
      </c>
      <c r="K20" s="4" t="s">
        <v>10</v>
      </c>
      <c r="L20" s="4" t="s">
        <v>38</v>
      </c>
      <c r="M20" s="24" t="str" cm="1">
        <f t="array" ref="M20">_xlfn.IFS(I20=Kontrakter!$B$3,Kontrakter!$C$3,I20=Kontrakter!$B$2,Kontrakter!$C$2,I20=Kontrakter!$B$4,Kontrakter!$C$4,I20=Kontrakter!$B$5,Kontrakter!$C$5,I20=Kontrakter!$B$6,Kontrakter!$C$6,I20=Kontrakter!$B$7,Kontrakter!$C$7,I20=Kontrakter!$B$8,Kontrakter!$C$8,I20=Kontrakter!$B$9,Kontrakter!$C$9,I20=Kontrakter!$B$10,Kontrakter!$C$10,I20=Kontrakter!$B$11,Kontrakter!$C$11)</f>
        <v>Omexom Elsikkerhet AS</v>
      </c>
      <c r="N20" s="24" cm="1">
        <f t="array" ref="N20">_xlfn.IFS(M20=Kontrakter!$C$3,Kontrakter!$D$3,M20=Kontrakter!$C$2,Kontrakter!$D$2,M20=Kontrakter!$C$4,Kontrakter!$D$4,M20=Kontrakter!$C$5,Kontrakter!$D$5,M20=Kontrakter!$C$6,Kontrakter!$D$6,M20=Kontrakter!$C$7,Kontrakter!$D$7,M20=Kontrakter!$C$8,Kontrakter!$D$8,M20=Kontrakter!$C$9,Kontrakter!$D$9,M20=Kontrakter!$C$10,Kontrakter!$D$10,M20=Kontrakter!$C$11,Kontrakter!$D$11)</f>
        <v>23128800</v>
      </c>
      <c r="O20" s="1" t="str" cm="1">
        <f t="array" ref="O20">_xlfn.IFS(M20=Kontrakter!$C$3,Kontrakter!$E$3,M20=Kontrakter!$C$2,Kontrakter!$E$2,M20=Kontrakter!$C$4,Kontrakter!$E$4,M20=Kontrakter!$C$5,Kontrakter!$E$5,M20=Kontrakter!$C$6,Kontrakter!$E$6,M20=Kontrakter!$C$7,Kontrakter!$E$7,M20=Kontrakter!$C$8,Kontrakter!$E$8,M20=Kontrakter!$C$9,Kontrakter!$E$9,M20=Kontrakter!$C$10,Kontrakter!$E$10,M20=Kontrakter!$C$11,Kontrakter!$E$11)</f>
        <v>elsikkerhet@omexom.com</v>
      </c>
    </row>
    <row r="21" spans="1:16">
      <c r="A21" s="47">
        <v>48</v>
      </c>
      <c r="B21" s="3" t="s">
        <v>10</v>
      </c>
      <c r="C21" s="3" t="s">
        <v>41</v>
      </c>
      <c r="D21" s="3" t="s">
        <v>12</v>
      </c>
      <c r="E21" s="3" t="s">
        <v>13</v>
      </c>
      <c r="F21" s="28" t="s">
        <v>1430</v>
      </c>
      <c r="G21" s="3" t="s">
        <v>10</v>
      </c>
      <c r="H21" s="3" t="s">
        <v>10</v>
      </c>
      <c r="I21" s="26" t="str" cm="1">
        <f t="array" ref="I21">_xlfn.IFS(J21=Kontrakter!$A$3,Kontrakter!$B$3,J21=Kontrakter!$A$2,Kontrakter!$B$2,J21=Kontrakter!$A$4,Kontrakter!$B$4,J21=Kontrakter!$A$5,Kontrakter!$B$5,J21=Kontrakter!$A$6,Kontrakter!$B$6,J21=Kontrakter!$A$7,Kontrakter!$B$7,J21=Kontrakter!$A$8,Kontrakter!$B$8,J21=Kontrakter!$A$9,Kontrakter!$B$9,J21=Kontrakter!$A$10,Kontrakter!$B$10,J21=Kontrakter!$A$11,Kontrakter!$B$11)</f>
        <v>Oslo Vest</v>
      </c>
      <c r="J21" s="4">
        <v>1</v>
      </c>
      <c r="K21" s="4" t="s">
        <v>10</v>
      </c>
      <c r="L21" s="4" t="s">
        <v>13</v>
      </c>
      <c r="M21" s="24" t="str" cm="1">
        <f t="array" ref="M21">_xlfn.IFS(I21=Kontrakter!$B$3,Kontrakter!$C$3,I21=Kontrakter!$B$2,Kontrakter!$C$2,I21=Kontrakter!$B$4,Kontrakter!$C$4,I21=Kontrakter!$B$5,Kontrakter!$C$5,I21=Kontrakter!$B$6,Kontrakter!$C$6,I21=Kontrakter!$B$7,Kontrakter!$C$7,I21=Kontrakter!$B$8,Kontrakter!$C$8,I21=Kontrakter!$B$9,Kontrakter!$C$9,I21=Kontrakter!$B$10,Kontrakter!$C$10,I21=Kontrakter!$B$11,Kontrakter!$C$11)</f>
        <v>Rejlers Elsikkerhet AS</v>
      </c>
      <c r="N21" s="24" cm="1">
        <f t="array" ref="N21">_xlfn.IFS(M21=Kontrakter!$C$3,Kontrakter!$D$3,M21=Kontrakter!$C$2,Kontrakter!$D$2,M21=Kontrakter!$C$4,Kontrakter!$D$4,M21=Kontrakter!$C$5,Kontrakter!$D$5,M21=Kontrakter!$C$6,Kontrakter!$D$6,M21=Kontrakter!$C$7,Kontrakter!$D$7,M21=Kontrakter!$C$8,Kontrakter!$D$8,M21=Kontrakter!$C$9,Kontrakter!$D$9,M21=Kontrakter!$C$10,Kontrakter!$D$10,M21=Kontrakter!$C$11,Kontrakter!$D$11)</f>
        <v>95823000</v>
      </c>
      <c r="O21" s="1" t="str" cm="1">
        <f t="array" ref="O21">_xlfn.IFS(M21=Kontrakter!$C$3,Kontrakter!$E$3,M21=Kontrakter!$C$2,Kontrakter!$E$2,M21=Kontrakter!$C$4,Kontrakter!$E$4,M21=Kontrakter!$C$5,Kontrakter!$E$5,M21=Kontrakter!$C$6,Kontrakter!$E$6,M21=Kontrakter!$C$7,Kontrakter!$E$7,M21=Kontrakter!$C$8,Kontrakter!$E$8,M21=Kontrakter!$C$9,Kontrakter!$E$9,M21=Kontrakter!$C$10,Kontrakter!$E$10,M21=Kontrakter!$C$11,Kontrakter!$E$11)</f>
        <v>elsikkerhet@rejlers.no</v>
      </c>
      <c r="P21" s="3" t="s">
        <v>42</v>
      </c>
    </row>
    <row r="22" spans="1:16">
      <c r="A22" s="47">
        <v>50</v>
      </c>
      <c r="B22" s="3" t="s">
        <v>10</v>
      </c>
      <c r="C22" s="3" t="s">
        <v>43</v>
      </c>
      <c r="D22" s="3" t="s">
        <v>19</v>
      </c>
      <c r="E22" s="3" t="s">
        <v>13</v>
      </c>
      <c r="F22" s="28" t="s">
        <v>1430</v>
      </c>
      <c r="G22" s="3" t="s">
        <v>10</v>
      </c>
      <c r="H22" s="3" t="s">
        <v>10</v>
      </c>
      <c r="I22" s="26" t="str" cm="1">
        <f t="array" ref="I22">_xlfn.IFS(J22=Kontrakter!$A$3,Kontrakter!$B$3,J22=Kontrakter!$A$2,Kontrakter!$B$2,J22=Kontrakter!$A$4,Kontrakter!$B$4,J22=Kontrakter!$A$5,Kontrakter!$B$5,J22=Kontrakter!$A$6,Kontrakter!$B$6,J22=Kontrakter!$A$7,Kontrakter!$B$7,J22=Kontrakter!$A$8,Kontrakter!$B$8,J22=Kontrakter!$A$9,Kontrakter!$B$9,J22=Kontrakter!$A$10,Kontrakter!$B$10,J22=Kontrakter!$A$11,Kontrakter!$B$11)</f>
        <v>Oslo Vest</v>
      </c>
      <c r="J22" s="4">
        <v>1</v>
      </c>
      <c r="K22" s="4" t="s">
        <v>10</v>
      </c>
      <c r="L22" s="4" t="s">
        <v>13</v>
      </c>
      <c r="M22" s="24" t="str" cm="1">
        <f t="array" ref="M22">_xlfn.IFS(I22=Kontrakter!$B$3,Kontrakter!$C$3,I22=Kontrakter!$B$2,Kontrakter!$C$2,I22=Kontrakter!$B$4,Kontrakter!$C$4,I22=Kontrakter!$B$5,Kontrakter!$C$5,I22=Kontrakter!$B$6,Kontrakter!$C$6,I22=Kontrakter!$B$7,Kontrakter!$C$7,I22=Kontrakter!$B$8,Kontrakter!$C$8,I22=Kontrakter!$B$9,Kontrakter!$C$9,I22=Kontrakter!$B$10,Kontrakter!$C$10,I22=Kontrakter!$B$11,Kontrakter!$C$11)</f>
        <v>Rejlers Elsikkerhet AS</v>
      </c>
      <c r="N22" s="24" cm="1">
        <f t="array" ref="N22">_xlfn.IFS(M22=Kontrakter!$C$3,Kontrakter!$D$3,M22=Kontrakter!$C$2,Kontrakter!$D$2,M22=Kontrakter!$C$4,Kontrakter!$D$4,M22=Kontrakter!$C$5,Kontrakter!$D$5,M22=Kontrakter!$C$6,Kontrakter!$D$6,M22=Kontrakter!$C$7,Kontrakter!$D$7,M22=Kontrakter!$C$8,Kontrakter!$D$8,M22=Kontrakter!$C$9,Kontrakter!$D$9,M22=Kontrakter!$C$10,Kontrakter!$D$10,M22=Kontrakter!$C$11,Kontrakter!$D$11)</f>
        <v>95823000</v>
      </c>
      <c r="O22" s="1" t="str" cm="1">
        <f t="array" ref="O22">_xlfn.IFS(M22=Kontrakter!$C$3,Kontrakter!$E$3,M22=Kontrakter!$C$2,Kontrakter!$E$2,M22=Kontrakter!$C$4,Kontrakter!$E$4,M22=Kontrakter!$C$5,Kontrakter!$E$5,M22=Kontrakter!$C$6,Kontrakter!$E$6,M22=Kontrakter!$C$7,Kontrakter!$E$7,M22=Kontrakter!$C$8,Kontrakter!$E$8,M22=Kontrakter!$C$9,Kontrakter!$E$9,M22=Kontrakter!$C$10,Kontrakter!$E$10,M22=Kontrakter!$C$11,Kontrakter!$E$11)</f>
        <v>elsikkerhet@rejlers.no</v>
      </c>
    </row>
    <row r="23" spans="1:16">
      <c r="A23" s="47">
        <v>51</v>
      </c>
      <c r="B23" s="3" t="s">
        <v>10</v>
      </c>
      <c r="C23" s="3" t="s">
        <v>44</v>
      </c>
      <c r="D23" s="3" t="s">
        <v>12</v>
      </c>
      <c r="E23" s="3" t="s">
        <v>13</v>
      </c>
      <c r="F23" s="28" t="s">
        <v>1430</v>
      </c>
      <c r="G23" s="3" t="s">
        <v>10</v>
      </c>
      <c r="H23" s="3" t="s">
        <v>10</v>
      </c>
      <c r="I23" s="26" t="str" cm="1">
        <f t="array" ref="I23">_xlfn.IFS(J23=Kontrakter!$A$3,Kontrakter!$B$3,J23=Kontrakter!$A$2,Kontrakter!$B$2,J23=Kontrakter!$A$4,Kontrakter!$B$4,J23=Kontrakter!$A$5,Kontrakter!$B$5,J23=Kontrakter!$A$6,Kontrakter!$B$6,J23=Kontrakter!$A$7,Kontrakter!$B$7,J23=Kontrakter!$A$8,Kontrakter!$B$8,J23=Kontrakter!$A$9,Kontrakter!$B$9,J23=Kontrakter!$A$10,Kontrakter!$B$10,J23=Kontrakter!$A$11,Kontrakter!$B$11)</f>
        <v>Oslo Vest</v>
      </c>
      <c r="J23" s="4">
        <v>1</v>
      </c>
      <c r="K23" s="4" t="s">
        <v>10</v>
      </c>
      <c r="L23" s="4" t="s">
        <v>13</v>
      </c>
      <c r="M23" s="24" t="str" cm="1">
        <f t="array" ref="M23">_xlfn.IFS(I23=Kontrakter!$B$3,Kontrakter!$C$3,I23=Kontrakter!$B$2,Kontrakter!$C$2,I23=Kontrakter!$B$4,Kontrakter!$C$4,I23=Kontrakter!$B$5,Kontrakter!$C$5,I23=Kontrakter!$B$6,Kontrakter!$C$6,I23=Kontrakter!$B$7,Kontrakter!$C$7,I23=Kontrakter!$B$8,Kontrakter!$C$8,I23=Kontrakter!$B$9,Kontrakter!$C$9,I23=Kontrakter!$B$10,Kontrakter!$C$10,I23=Kontrakter!$B$11,Kontrakter!$C$11)</f>
        <v>Rejlers Elsikkerhet AS</v>
      </c>
      <c r="N23" s="24" cm="1">
        <f t="array" ref="N23">_xlfn.IFS(M23=Kontrakter!$C$3,Kontrakter!$D$3,M23=Kontrakter!$C$2,Kontrakter!$D$2,M23=Kontrakter!$C$4,Kontrakter!$D$4,M23=Kontrakter!$C$5,Kontrakter!$D$5,M23=Kontrakter!$C$6,Kontrakter!$D$6,M23=Kontrakter!$C$7,Kontrakter!$D$7,M23=Kontrakter!$C$8,Kontrakter!$D$8,M23=Kontrakter!$C$9,Kontrakter!$D$9,M23=Kontrakter!$C$10,Kontrakter!$D$10,M23=Kontrakter!$C$11,Kontrakter!$D$11)</f>
        <v>95823000</v>
      </c>
      <c r="O23" s="1" t="str" cm="1">
        <f t="array" ref="O23">_xlfn.IFS(M23=Kontrakter!$C$3,Kontrakter!$E$3,M23=Kontrakter!$C$2,Kontrakter!$E$2,M23=Kontrakter!$C$4,Kontrakter!$E$4,M23=Kontrakter!$C$5,Kontrakter!$E$5,M23=Kontrakter!$C$6,Kontrakter!$E$6,M23=Kontrakter!$C$7,Kontrakter!$E$7,M23=Kontrakter!$C$8,Kontrakter!$E$8,M23=Kontrakter!$C$9,Kontrakter!$E$9,M23=Kontrakter!$C$10,Kontrakter!$E$10,M23=Kontrakter!$C$11,Kontrakter!$E$11)</f>
        <v>elsikkerhet@rejlers.no</v>
      </c>
    </row>
    <row r="24" spans="1:16">
      <c r="A24" s="47">
        <v>55</v>
      </c>
      <c r="B24" s="3" t="s">
        <v>10</v>
      </c>
      <c r="C24" s="3" t="s">
        <v>45</v>
      </c>
      <c r="D24" s="3" t="s">
        <v>12</v>
      </c>
      <c r="E24" s="3" t="s">
        <v>13</v>
      </c>
      <c r="F24" s="28" t="s">
        <v>1430</v>
      </c>
      <c r="G24" s="3" t="s">
        <v>10</v>
      </c>
      <c r="H24" s="3" t="s">
        <v>10</v>
      </c>
      <c r="I24" s="26" t="str" cm="1">
        <f t="array" ref="I24">_xlfn.IFS(J24=Kontrakter!$A$3,Kontrakter!$B$3,J24=Kontrakter!$A$2,Kontrakter!$B$2,J24=Kontrakter!$A$4,Kontrakter!$B$4,J24=Kontrakter!$A$5,Kontrakter!$B$5,J24=Kontrakter!$A$6,Kontrakter!$B$6,J24=Kontrakter!$A$7,Kontrakter!$B$7,J24=Kontrakter!$A$8,Kontrakter!$B$8,J24=Kontrakter!$A$9,Kontrakter!$B$9,J24=Kontrakter!$A$10,Kontrakter!$B$10,J24=Kontrakter!$A$11,Kontrakter!$B$11)</f>
        <v>Oslo Vest</v>
      </c>
      <c r="J24" s="4">
        <v>1</v>
      </c>
      <c r="K24" s="4" t="s">
        <v>10</v>
      </c>
      <c r="L24" s="4" t="s">
        <v>13</v>
      </c>
      <c r="M24" s="24" t="str" cm="1">
        <f t="array" ref="M24">_xlfn.IFS(I24=Kontrakter!$B$3,Kontrakter!$C$3,I24=Kontrakter!$B$2,Kontrakter!$C$2,I24=Kontrakter!$B$4,Kontrakter!$C$4,I24=Kontrakter!$B$5,Kontrakter!$C$5,I24=Kontrakter!$B$6,Kontrakter!$C$6,I24=Kontrakter!$B$7,Kontrakter!$C$7,I24=Kontrakter!$B$8,Kontrakter!$C$8,I24=Kontrakter!$B$9,Kontrakter!$C$9,I24=Kontrakter!$B$10,Kontrakter!$C$10,I24=Kontrakter!$B$11,Kontrakter!$C$11)</f>
        <v>Rejlers Elsikkerhet AS</v>
      </c>
      <c r="N24" s="24" cm="1">
        <f t="array" ref="N24">_xlfn.IFS(M24=Kontrakter!$C$3,Kontrakter!$D$3,M24=Kontrakter!$C$2,Kontrakter!$D$2,M24=Kontrakter!$C$4,Kontrakter!$D$4,M24=Kontrakter!$C$5,Kontrakter!$D$5,M24=Kontrakter!$C$6,Kontrakter!$D$6,M24=Kontrakter!$C$7,Kontrakter!$D$7,M24=Kontrakter!$C$8,Kontrakter!$D$8,M24=Kontrakter!$C$9,Kontrakter!$D$9,M24=Kontrakter!$C$10,Kontrakter!$D$10,M24=Kontrakter!$C$11,Kontrakter!$D$11)</f>
        <v>95823000</v>
      </c>
      <c r="O24" s="1" t="str" cm="1">
        <f t="array" ref="O24">_xlfn.IFS(M24=Kontrakter!$C$3,Kontrakter!$E$3,M24=Kontrakter!$C$2,Kontrakter!$E$2,M24=Kontrakter!$C$4,Kontrakter!$E$4,M24=Kontrakter!$C$5,Kontrakter!$E$5,M24=Kontrakter!$C$6,Kontrakter!$E$6,M24=Kontrakter!$C$7,Kontrakter!$E$7,M24=Kontrakter!$C$8,Kontrakter!$E$8,M24=Kontrakter!$C$9,Kontrakter!$E$9,M24=Kontrakter!$C$10,Kontrakter!$E$10,M24=Kontrakter!$C$11,Kontrakter!$E$11)</f>
        <v>elsikkerhet@rejlers.no</v>
      </c>
    </row>
    <row r="25" spans="1:16">
      <c r="A25" s="47">
        <v>60</v>
      </c>
      <c r="B25" s="3" t="s">
        <v>10</v>
      </c>
      <c r="C25" s="3" t="s">
        <v>46</v>
      </c>
      <c r="D25" s="3" t="s">
        <v>23</v>
      </c>
      <c r="E25" s="3" t="s">
        <v>10</v>
      </c>
      <c r="F25" s="28" t="s">
        <v>1430</v>
      </c>
      <c r="G25" s="3" t="s">
        <v>10</v>
      </c>
      <c r="H25" s="3" t="s">
        <v>10</v>
      </c>
      <c r="I25" s="26" t="str" cm="1">
        <f t="array" ref="I25">_xlfn.IFS(J25=Kontrakter!$A$3,Kontrakter!$B$3,J25=Kontrakter!$A$2,Kontrakter!$B$2,J25=Kontrakter!$A$4,Kontrakter!$B$4,J25=Kontrakter!$A$5,Kontrakter!$B$5,J25=Kontrakter!$A$6,Kontrakter!$B$6,J25=Kontrakter!$A$7,Kontrakter!$B$7,J25=Kontrakter!$A$8,Kontrakter!$B$8,J25=Kontrakter!$A$9,Kontrakter!$B$9,J25=Kontrakter!$A$10,Kontrakter!$B$10,J25=Kontrakter!$A$11,Kontrakter!$B$11)</f>
        <v>Oslo Øst</v>
      </c>
      <c r="J25" s="4">
        <v>3</v>
      </c>
      <c r="K25" s="4" t="s">
        <v>10</v>
      </c>
      <c r="L25" s="4" t="s">
        <v>10</v>
      </c>
      <c r="M25" s="24" t="str" cm="1">
        <f t="array" ref="M25">_xlfn.IFS(I25=Kontrakter!$B$3,Kontrakter!$C$3,I25=Kontrakter!$B$2,Kontrakter!$C$2,I25=Kontrakter!$B$4,Kontrakter!$C$4,I25=Kontrakter!$B$5,Kontrakter!$C$5,I25=Kontrakter!$B$6,Kontrakter!$C$6,I25=Kontrakter!$B$7,Kontrakter!$C$7,I25=Kontrakter!$B$8,Kontrakter!$C$8,I25=Kontrakter!$B$9,Kontrakter!$C$9,I25=Kontrakter!$B$10,Kontrakter!$C$10,I25=Kontrakter!$B$11,Kontrakter!$C$11)</f>
        <v>Omexom Elsikkerhet AS</v>
      </c>
      <c r="N25" s="24" cm="1">
        <f t="array" ref="N25">_xlfn.IFS(M25=Kontrakter!$C$3,Kontrakter!$D$3,M25=Kontrakter!$C$2,Kontrakter!$D$2,M25=Kontrakter!$C$4,Kontrakter!$D$4,M25=Kontrakter!$C$5,Kontrakter!$D$5,M25=Kontrakter!$C$6,Kontrakter!$D$6,M25=Kontrakter!$C$7,Kontrakter!$D$7,M25=Kontrakter!$C$8,Kontrakter!$D$8,M25=Kontrakter!$C$9,Kontrakter!$D$9,M25=Kontrakter!$C$10,Kontrakter!$D$10,M25=Kontrakter!$C$11,Kontrakter!$D$11)</f>
        <v>23128800</v>
      </c>
      <c r="O25" s="1" t="str" cm="1">
        <f t="array" ref="O25">_xlfn.IFS(M25=Kontrakter!$C$3,Kontrakter!$E$3,M25=Kontrakter!$C$2,Kontrakter!$E$2,M25=Kontrakter!$C$4,Kontrakter!$E$4,M25=Kontrakter!$C$5,Kontrakter!$E$5,M25=Kontrakter!$C$6,Kontrakter!$E$6,M25=Kontrakter!$C$7,Kontrakter!$E$7,M25=Kontrakter!$C$8,Kontrakter!$E$8,M25=Kontrakter!$C$9,Kontrakter!$E$9,M25=Kontrakter!$C$10,Kontrakter!$E$10,M25=Kontrakter!$C$11,Kontrakter!$E$11)</f>
        <v>elsikkerhet@omexom.com</v>
      </c>
    </row>
    <row r="26" spans="1:16">
      <c r="A26" s="47">
        <v>101</v>
      </c>
      <c r="B26" s="3" t="s">
        <v>10</v>
      </c>
      <c r="C26" s="3" t="s">
        <v>47</v>
      </c>
      <c r="D26" s="3" t="s">
        <v>12</v>
      </c>
      <c r="E26" s="3" t="s">
        <v>13</v>
      </c>
      <c r="F26" s="28" t="s">
        <v>1430</v>
      </c>
      <c r="G26" s="3" t="s">
        <v>10</v>
      </c>
      <c r="H26" s="3" t="s">
        <v>10</v>
      </c>
      <c r="I26" s="26" t="str" cm="1">
        <f t="array" ref="I26">_xlfn.IFS(J26=Kontrakter!$A$3,Kontrakter!$B$3,J26=Kontrakter!$A$2,Kontrakter!$B$2,J26=Kontrakter!$A$4,Kontrakter!$B$4,J26=Kontrakter!$A$5,Kontrakter!$B$5,J26=Kontrakter!$A$6,Kontrakter!$B$6,J26=Kontrakter!$A$7,Kontrakter!$B$7,J26=Kontrakter!$A$8,Kontrakter!$B$8,J26=Kontrakter!$A$9,Kontrakter!$B$9,J26=Kontrakter!$A$10,Kontrakter!$B$10,J26=Kontrakter!$A$11,Kontrakter!$B$11)</f>
        <v>Oslo Vest</v>
      </c>
      <c r="J26" s="4">
        <v>1</v>
      </c>
      <c r="K26" s="4" t="s">
        <v>10</v>
      </c>
      <c r="L26" s="4" t="s">
        <v>13</v>
      </c>
      <c r="M26" s="24" t="str" cm="1">
        <f t="array" ref="M26">_xlfn.IFS(I26=Kontrakter!$B$3,Kontrakter!$C$3,I26=Kontrakter!$B$2,Kontrakter!$C$2,I26=Kontrakter!$B$4,Kontrakter!$C$4,I26=Kontrakter!$B$5,Kontrakter!$C$5,I26=Kontrakter!$B$6,Kontrakter!$C$6,I26=Kontrakter!$B$7,Kontrakter!$C$7,I26=Kontrakter!$B$8,Kontrakter!$C$8,I26=Kontrakter!$B$9,Kontrakter!$C$9,I26=Kontrakter!$B$10,Kontrakter!$C$10,I26=Kontrakter!$B$11,Kontrakter!$C$11)</f>
        <v>Rejlers Elsikkerhet AS</v>
      </c>
      <c r="N26" s="24" cm="1">
        <f t="array" ref="N26">_xlfn.IFS(M26=Kontrakter!$C$3,Kontrakter!$D$3,M26=Kontrakter!$C$2,Kontrakter!$D$2,M26=Kontrakter!$C$4,Kontrakter!$D$4,M26=Kontrakter!$C$5,Kontrakter!$D$5,M26=Kontrakter!$C$6,Kontrakter!$D$6,M26=Kontrakter!$C$7,Kontrakter!$D$7,M26=Kontrakter!$C$8,Kontrakter!$D$8,M26=Kontrakter!$C$9,Kontrakter!$D$9,M26=Kontrakter!$C$10,Kontrakter!$D$10,M26=Kontrakter!$C$11,Kontrakter!$D$11)</f>
        <v>95823000</v>
      </c>
      <c r="O26" s="1" t="str" cm="1">
        <f t="array" ref="O26">_xlfn.IFS(M26=Kontrakter!$C$3,Kontrakter!$E$3,M26=Kontrakter!$C$2,Kontrakter!$E$2,M26=Kontrakter!$C$4,Kontrakter!$E$4,M26=Kontrakter!$C$5,Kontrakter!$E$5,M26=Kontrakter!$C$6,Kontrakter!$E$6,M26=Kontrakter!$C$7,Kontrakter!$E$7,M26=Kontrakter!$C$8,Kontrakter!$E$8,M26=Kontrakter!$C$9,Kontrakter!$E$9,M26=Kontrakter!$C$10,Kontrakter!$E$10,M26=Kontrakter!$C$11,Kontrakter!$E$11)</f>
        <v>elsikkerhet@rejlers.no</v>
      </c>
    </row>
    <row r="27" spans="1:16">
      <c r="A27" s="47">
        <v>102</v>
      </c>
      <c r="B27" s="3" t="s">
        <v>10</v>
      </c>
      <c r="C27" s="3" t="s">
        <v>48</v>
      </c>
      <c r="D27" s="3" t="s">
        <v>12</v>
      </c>
      <c r="E27" s="3" t="s">
        <v>13</v>
      </c>
      <c r="F27" s="28" t="s">
        <v>1430</v>
      </c>
      <c r="G27" s="3" t="s">
        <v>10</v>
      </c>
      <c r="H27" s="3" t="s">
        <v>10</v>
      </c>
      <c r="I27" s="26" t="str" cm="1">
        <f t="array" ref="I27">_xlfn.IFS(J27=Kontrakter!$A$3,Kontrakter!$B$3,J27=Kontrakter!$A$2,Kontrakter!$B$2,J27=Kontrakter!$A$4,Kontrakter!$B$4,J27=Kontrakter!$A$5,Kontrakter!$B$5,J27=Kontrakter!$A$6,Kontrakter!$B$6,J27=Kontrakter!$A$7,Kontrakter!$B$7,J27=Kontrakter!$A$8,Kontrakter!$B$8,J27=Kontrakter!$A$9,Kontrakter!$B$9,J27=Kontrakter!$A$10,Kontrakter!$B$10,J27=Kontrakter!$A$11,Kontrakter!$B$11)</f>
        <v>Oslo Vest</v>
      </c>
      <c r="J27" s="4">
        <v>1</v>
      </c>
      <c r="K27" s="4" t="s">
        <v>10</v>
      </c>
      <c r="L27" s="4" t="s">
        <v>13</v>
      </c>
      <c r="M27" s="24" t="str" cm="1">
        <f t="array" ref="M27">_xlfn.IFS(I27=Kontrakter!$B$3,Kontrakter!$C$3,I27=Kontrakter!$B$2,Kontrakter!$C$2,I27=Kontrakter!$B$4,Kontrakter!$C$4,I27=Kontrakter!$B$5,Kontrakter!$C$5,I27=Kontrakter!$B$6,Kontrakter!$C$6,I27=Kontrakter!$B$7,Kontrakter!$C$7,I27=Kontrakter!$B$8,Kontrakter!$C$8,I27=Kontrakter!$B$9,Kontrakter!$C$9,I27=Kontrakter!$B$10,Kontrakter!$C$10,I27=Kontrakter!$B$11,Kontrakter!$C$11)</f>
        <v>Rejlers Elsikkerhet AS</v>
      </c>
      <c r="N27" s="24" cm="1">
        <f t="array" ref="N27">_xlfn.IFS(M27=Kontrakter!$C$3,Kontrakter!$D$3,M27=Kontrakter!$C$2,Kontrakter!$D$2,M27=Kontrakter!$C$4,Kontrakter!$D$4,M27=Kontrakter!$C$5,Kontrakter!$D$5,M27=Kontrakter!$C$6,Kontrakter!$D$6,M27=Kontrakter!$C$7,Kontrakter!$D$7,M27=Kontrakter!$C$8,Kontrakter!$D$8,M27=Kontrakter!$C$9,Kontrakter!$D$9,M27=Kontrakter!$C$10,Kontrakter!$D$10,M27=Kontrakter!$C$11,Kontrakter!$D$11)</f>
        <v>95823000</v>
      </c>
      <c r="O27" s="1" t="str" cm="1">
        <f t="array" ref="O27">_xlfn.IFS(M27=Kontrakter!$C$3,Kontrakter!$E$3,M27=Kontrakter!$C$2,Kontrakter!$E$2,M27=Kontrakter!$C$4,Kontrakter!$E$4,M27=Kontrakter!$C$5,Kontrakter!$E$5,M27=Kontrakter!$C$6,Kontrakter!$E$6,M27=Kontrakter!$C$7,Kontrakter!$E$7,M27=Kontrakter!$C$8,Kontrakter!$E$8,M27=Kontrakter!$C$9,Kontrakter!$E$9,M27=Kontrakter!$C$10,Kontrakter!$E$10,M27=Kontrakter!$C$11,Kontrakter!$E$11)</f>
        <v>elsikkerhet@rejlers.no</v>
      </c>
    </row>
    <row r="28" spans="1:16">
      <c r="A28" s="47">
        <v>103</v>
      </c>
      <c r="B28" s="3" t="s">
        <v>10</v>
      </c>
      <c r="C28" s="3" t="s">
        <v>49</v>
      </c>
      <c r="D28" s="3" t="s">
        <v>12</v>
      </c>
      <c r="E28" s="3" t="s">
        <v>13</v>
      </c>
      <c r="F28" s="28" t="s">
        <v>1430</v>
      </c>
      <c r="G28" s="3" t="s">
        <v>10</v>
      </c>
      <c r="H28" s="3" t="s">
        <v>10</v>
      </c>
      <c r="I28" s="26" t="str" cm="1">
        <f t="array" ref="I28">_xlfn.IFS(J28=Kontrakter!$A$3,Kontrakter!$B$3,J28=Kontrakter!$A$2,Kontrakter!$B$2,J28=Kontrakter!$A$4,Kontrakter!$B$4,J28=Kontrakter!$A$5,Kontrakter!$B$5,J28=Kontrakter!$A$6,Kontrakter!$B$6,J28=Kontrakter!$A$7,Kontrakter!$B$7,J28=Kontrakter!$A$8,Kontrakter!$B$8,J28=Kontrakter!$A$9,Kontrakter!$B$9,J28=Kontrakter!$A$10,Kontrakter!$B$10,J28=Kontrakter!$A$11,Kontrakter!$B$11)</f>
        <v>Oslo Vest</v>
      </c>
      <c r="J28" s="4">
        <v>1</v>
      </c>
      <c r="K28" s="4" t="s">
        <v>10</v>
      </c>
      <c r="L28" s="4" t="s">
        <v>13</v>
      </c>
      <c r="M28" s="24" t="str" cm="1">
        <f t="array" ref="M28">_xlfn.IFS(I28=Kontrakter!$B$3,Kontrakter!$C$3,I28=Kontrakter!$B$2,Kontrakter!$C$2,I28=Kontrakter!$B$4,Kontrakter!$C$4,I28=Kontrakter!$B$5,Kontrakter!$C$5,I28=Kontrakter!$B$6,Kontrakter!$C$6,I28=Kontrakter!$B$7,Kontrakter!$C$7,I28=Kontrakter!$B$8,Kontrakter!$C$8,I28=Kontrakter!$B$9,Kontrakter!$C$9,I28=Kontrakter!$B$10,Kontrakter!$C$10,I28=Kontrakter!$B$11,Kontrakter!$C$11)</f>
        <v>Rejlers Elsikkerhet AS</v>
      </c>
      <c r="N28" s="24" cm="1">
        <f t="array" ref="N28">_xlfn.IFS(M28=Kontrakter!$C$3,Kontrakter!$D$3,M28=Kontrakter!$C$2,Kontrakter!$D$2,M28=Kontrakter!$C$4,Kontrakter!$D$4,M28=Kontrakter!$C$5,Kontrakter!$D$5,M28=Kontrakter!$C$6,Kontrakter!$D$6,M28=Kontrakter!$C$7,Kontrakter!$D$7,M28=Kontrakter!$C$8,Kontrakter!$D$8,M28=Kontrakter!$C$9,Kontrakter!$D$9,M28=Kontrakter!$C$10,Kontrakter!$D$10,M28=Kontrakter!$C$11,Kontrakter!$D$11)</f>
        <v>95823000</v>
      </c>
      <c r="O28" s="1" t="str" cm="1">
        <f t="array" ref="O28">_xlfn.IFS(M28=Kontrakter!$C$3,Kontrakter!$E$3,M28=Kontrakter!$C$2,Kontrakter!$E$2,M28=Kontrakter!$C$4,Kontrakter!$E$4,M28=Kontrakter!$C$5,Kontrakter!$E$5,M28=Kontrakter!$C$6,Kontrakter!$E$6,M28=Kontrakter!$C$7,Kontrakter!$E$7,M28=Kontrakter!$C$8,Kontrakter!$E$8,M28=Kontrakter!$C$9,Kontrakter!$E$9,M28=Kontrakter!$C$10,Kontrakter!$E$10,M28=Kontrakter!$C$11,Kontrakter!$E$11)</f>
        <v>elsikkerhet@rejlers.no</v>
      </c>
    </row>
    <row r="29" spans="1:16">
      <c r="A29" s="47">
        <v>104</v>
      </c>
      <c r="B29" s="3" t="s">
        <v>10</v>
      </c>
      <c r="C29" s="3" t="s">
        <v>50</v>
      </c>
      <c r="D29" s="3" t="s">
        <v>12</v>
      </c>
      <c r="E29" s="3" t="s">
        <v>13</v>
      </c>
      <c r="F29" s="28" t="s">
        <v>1430</v>
      </c>
      <c r="G29" s="3" t="s">
        <v>10</v>
      </c>
      <c r="H29" s="3" t="s">
        <v>10</v>
      </c>
      <c r="I29" s="26" t="str" cm="1">
        <f t="array" ref="I29">_xlfn.IFS(J29=Kontrakter!$A$3,Kontrakter!$B$3,J29=Kontrakter!$A$2,Kontrakter!$B$2,J29=Kontrakter!$A$4,Kontrakter!$B$4,J29=Kontrakter!$A$5,Kontrakter!$B$5,J29=Kontrakter!$A$6,Kontrakter!$B$6,J29=Kontrakter!$A$7,Kontrakter!$B$7,J29=Kontrakter!$A$8,Kontrakter!$B$8,J29=Kontrakter!$A$9,Kontrakter!$B$9,J29=Kontrakter!$A$10,Kontrakter!$B$10,J29=Kontrakter!$A$11,Kontrakter!$B$11)</f>
        <v>Oslo Vest</v>
      </c>
      <c r="J29" s="4">
        <v>1</v>
      </c>
      <c r="K29" s="4" t="s">
        <v>10</v>
      </c>
      <c r="L29" s="4" t="s">
        <v>13</v>
      </c>
      <c r="M29" s="24" t="str" cm="1">
        <f t="array" ref="M29">_xlfn.IFS(I29=Kontrakter!$B$3,Kontrakter!$C$3,I29=Kontrakter!$B$2,Kontrakter!$C$2,I29=Kontrakter!$B$4,Kontrakter!$C$4,I29=Kontrakter!$B$5,Kontrakter!$C$5,I29=Kontrakter!$B$6,Kontrakter!$C$6,I29=Kontrakter!$B$7,Kontrakter!$C$7,I29=Kontrakter!$B$8,Kontrakter!$C$8,I29=Kontrakter!$B$9,Kontrakter!$C$9,I29=Kontrakter!$B$10,Kontrakter!$C$10,I29=Kontrakter!$B$11,Kontrakter!$C$11)</f>
        <v>Rejlers Elsikkerhet AS</v>
      </c>
      <c r="N29" s="24" cm="1">
        <f t="array" ref="N29">_xlfn.IFS(M29=Kontrakter!$C$3,Kontrakter!$D$3,M29=Kontrakter!$C$2,Kontrakter!$D$2,M29=Kontrakter!$C$4,Kontrakter!$D$4,M29=Kontrakter!$C$5,Kontrakter!$D$5,M29=Kontrakter!$C$6,Kontrakter!$D$6,M29=Kontrakter!$C$7,Kontrakter!$D$7,M29=Kontrakter!$C$8,Kontrakter!$D$8,M29=Kontrakter!$C$9,Kontrakter!$D$9,M29=Kontrakter!$C$10,Kontrakter!$D$10,M29=Kontrakter!$C$11,Kontrakter!$D$11)</f>
        <v>95823000</v>
      </c>
      <c r="O29" s="1" t="str" cm="1">
        <f t="array" ref="O29">_xlfn.IFS(M29=Kontrakter!$C$3,Kontrakter!$E$3,M29=Kontrakter!$C$2,Kontrakter!$E$2,M29=Kontrakter!$C$4,Kontrakter!$E$4,M29=Kontrakter!$C$5,Kontrakter!$E$5,M29=Kontrakter!$C$6,Kontrakter!$E$6,M29=Kontrakter!$C$7,Kontrakter!$E$7,M29=Kontrakter!$C$8,Kontrakter!$E$8,M29=Kontrakter!$C$9,Kontrakter!$E$9,M29=Kontrakter!$C$10,Kontrakter!$E$10,M29=Kontrakter!$C$11,Kontrakter!$E$11)</f>
        <v>elsikkerhet@rejlers.no</v>
      </c>
    </row>
    <row r="30" spans="1:16">
      <c r="A30" s="47">
        <v>105</v>
      </c>
      <c r="B30" s="3" t="s">
        <v>10</v>
      </c>
      <c r="C30" s="3" t="s">
        <v>51</v>
      </c>
      <c r="D30" s="3" t="s">
        <v>12</v>
      </c>
      <c r="E30" s="3" t="s">
        <v>13</v>
      </c>
      <c r="F30" s="28" t="s">
        <v>1430</v>
      </c>
      <c r="G30" s="3" t="s">
        <v>10</v>
      </c>
      <c r="H30" s="3" t="s">
        <v>10</v>
      </c>
      <c r="I30" s="26" t="str" cm="1">
        <f t="array" ref="I30">_xlfn.IFS(J30=Kontrakter!$A$3,Kontrakter!$B$3,J30=Kontrakter!$A$2,Kontrakter!$B$2,J30=Kontrakter!$A$4,Kontrakter!$B$4,J30=Kontrakter!$A$5,Kontrakter!$B$5,J30=Kontrakter!$A$6,Kontrakter!$B$6,J30=Kontrakter!$A$7,Kontrakter!$B$7,J30=Kontrakter!$A$8,Kontrakter!$B$8,J30=Kontrakter!$A$9,Kontrakter!$B$9,J30=Kontrakter!$A$10,Kontrakter!$B$10,J30=Kontrakter!$A$11,Kontrakter!$B$11)</f>
        <v>Oslo Vest</v>
      </c>
      <c r="J30" s="4">
        <v>1</v>
      </c>
      <c r="K30" s="4" t="s">
        <v>10</v>
      </c>
      <c r="L30" s="4" t="s">
        <v>13</v>
      </c>
      <c r="M30" s="24" t="str" cm="1">
        <f t="array" ref="M30">_xlfn.IFS(I30=Kontrakter!$B$3,Kontrakter!$C$3,I30=Kontrakter!$B$2,Kontrakter!$C$2,I30=Kontrakter!$B$4,Kontrakter!$C$4,I30=Kontrakter!$B$5,Kontrakter!$C$5,I30=Kontrakter!$B$6,Kontrakter!$C$6,I30=Kontrakter!$B$7,Kontrakter!$C$7,I30=Kontrakter!$B$8,Kontrakter!$C$8,I30=Kontrakter!$B$9,Kontrakter!$C$9,I30=Kontrakter!$B$10,Kontrakter!$C$10,I30=Kontrakter!$B$11,Kontrakter!$C$11)</f>
        <v>Rejlers Elsikkerhet AS</v>
      </c>
      <c r="N30" s="24" cm="1">
        <f t="array" ref="N30">_xlfn.IFS(M30=Kontrakter!$C$3,Kontrakter!$D$3,M30=Kontrakter!$C$2,Kontrakter!$D$2,M30=Kontrakter!$C$4,Kontrakter!$D$4,M30=Kontrakter!$C$5,Kontrakter!$D$5,M30=Kontrakter!$C$6,Kontrakter!$D$6,M30=Kontrakter!$C$7,Kontrakter!$D$7,M30=Kontrakter!$C$8,Kontrakter!$D$8,M30=Kontrakter!$C$9,Kontrakter!$D$9,M30=Kontrakter!$C$10,Kontrakter!$D$10,M30=Kontrakter!$C$11,Kontrakter!$D$11)</f>
        <v>95823000</v>
      </c>
      <c r="O30" s="1" t="str" cm="1">
        <f t="array" ref="O30">_xlfn.IFS(M30=Kontrakter!$C$3,Kontrakter!$E$3,M30=Kontrakter!$C$2,Kontrakter!$E$2,M30=Kontrakter!$C$4,Kontrakter!$E$4,M30=Kontrakter!$C$5,Kontrakter!$E$5,M30=Kontrakter!$C$6,Kontrakter!$E$6,M30=Kontrakter!$C$7,Kontrakter!$E$7,M30=Kontrakter!$C$8,Kontrakter!$E$8,M30=Kontrakter!$C$9,Kontrakter!$E$9,M30=Kontrakter!$C$10,Kontrakter!$E$10,M30=Kontrakter!$C$11,Kontrakter!$E$11)</f>
        <v>elsikkerhet@rejlers.no</v>
      </c>
    </row>
    <row r="31" spans="1:16">
      <c r="A31" s="47">
        <v>106</v>
      </c>
      <c r="B31" s="3" t="s">
        <v>10</v>
      </c>
      <c r="C31" s="3" t="s">
        <v>52</v>
      </c>
      <c r="D31" s="3" t="s">
        <v>12</v>
      </c>
      <c r="E31" s="3" t="s">
        <v>13</v>
      </c>
      <c r="F31" s="28" t="s">
        <v>1430</v>
      </c>
      <c r="G31" s="3" t="s">
        <v>10</v>
      </c>
      <c r="H31" s="3" t="s">
        <v>10</v>
      </c>
      <c r="I31" s="26" t="str" cm="1">
        <f t="array" ref="I31">_xlfn.IFS(J31=Kontrakter!$A$3,Kontrakter!$B$3,J31=Kontrakter!$A$2,Kontrakter!$B$2,J31=Kontrakter!$A$4,Kontrakter!$B$4,J31=Kontrakter!$A$5,Kontrakter!$B$5,J31=Kontrakter!$A$6,Kontrakter!$B$6,J31=Kontrakter!$A$7,Kontrakter!$B$7,J31=Kontrakter!$A$8,Kontrakter!$B$8,J31=Kontrakter!$A$9,Kontrakter!$B$9,J31=Kontrakter!$A$10,Kontrakter!$B$10,J31=Kontrakter!$A$11,Kontrakter!$B$11)</f>
        <v>Oslo Vest</v>
      </c>
      <c r="J31" s="4">
        <v>1</v>
      </c>
      <c r="K31" s="4" t="s">
        <v>10</v>
      </c>
      <c r="L31" s="4" t="s">
        <v>13</v>
      </c>
      <c r="M31" s="24" t="str" cm="1">
        <f t="array" ref="M31">_xlfn.IFS(I31=Kontrakter!$B$3,Kontrakter!$C$3,I31=Kontrakter!$B$2,Kontrakter!$C$2,I31=Kontrakter!$B$4,Kontrakter!$C$4,I31=Kontrakter!$B$5,Kontrakter!$C$5,I31=Kontrakter!$B$6,Kontrakter!$C$6,I31=Kontrakter!$B$7,Kontrakter!$C$7,I31=Kontrakter!$B$8,Kontrakter!$C$8,I31=Kontrakter!$B$9,Kontrakter!$C$9,I31=Kontrakter!$B$10,Kontrakter!$C$10,I31=Kontrakter!$B$11,Kontrakter!$C$11)</f>
        <v>Rejlers Elsikkerhet AS</v>
      </c>
      <c r="N31" s="24" cm="1">
        <f t="array" ref="N31">_xlfn.IFS(M31=Kontrakter!$C$3,Kontrakter!$D$3,M31=Kontrakter!$C$2,Kontrakter!$D$2,M31=Kontrakter!$C$4,Kontrakter!$D$4,M31=Kontrakter!$C$5,Kontrakter!$D$5,M31=Kontrakter!$C$6,Kontrakter!$D$6,M31=Kontrakter!$C$7,Kontrakter!$D$7,M31=Kontrakter!$C$8,Kontrakter!$D$8,M31=Kontrakter!$C$9,Kontrakter!$D$9,M31=Kontrakter!$C$10,Kontrakter!$D$10,M31=Kontrakter!$C$11,Kontrakter!$D$11)</f>
        <v>95823000</v>
      </c>
      <c r="O31" s="1" t="str" cm="1">
        <f t="array" ref="O31">_xlfn.IFS(M31=Kontrakter!$C$3,Kontrakter!$E$3,M31=Kontrakter!$C$2,Kontrakter!$E$2,M31=Kontrakter!$C$4,Kontrakter!$E$4,M31=Kontrakter!$C$5,Kontrakter!$E$5,M31=Kontrakter!$C$6,Kontrakter!$E$6,M31=Kontrakter!$C$7,Kontrakter!$E$7,M31=Kontrakter!$C$8,Kontrakter!$E$8,M31=Kontrakter!$C$9,Kontrakter!$E$9,M31=Kontrakter!$C$10,Kontrakter!$E$10,M31=Kontrakter!$C$11,Kontrakter!$E$11)</f>
        <v>elsikkerhet@rejlers.no</v>
      </c>
    </row>
    <row r="32" spans="1:16">
      <c r="A32" s="47">
        <v>107</v>
      </c>
      <c r="B32" s="3" t="s">
        <v>10</v>
      </c>
      <c r="C32" s="3" t="s">
        <v>53</v>
      </c>
      <c r="D32" s="3" t="s">
        <v>12</v>
      </c>
      <c r="E32" s="3" t="s">
        <v>13</v>
      </c>
      <c r="F32" s="28" t="s">
        <v>1430</v>
      </c>
      <c r="G32" s="3" t="s">
        <v>10</v>
      </c>
      <c r="H32" s="3" t="s">
        <v>10</v>
      </c>
      <c r="I32" s="26" t="str" cm="1">
        <f t="array" ref="I32">_xlfn.IFS(J32=Kontrakter!$A$3,Kontrakter!$B$3,J32=Kontrakter!$A$2,Kontrakter!$B$2,J32=Kontrakter!$A$4,Kontrakter!$B$4,J32=Kontrakter!$A$5,Kontrakter!$B$5,J32=Kontrakter!$A$6,Kontrakter!$B$6,J32=Kontrakter!$A$7,Kontrakter!$B$7,J32=Kontrakter!$A$8,Kontrakter!$B$8,J32=Kontrakter!$A$9,Kontrakter!$B$9,J32=Kontrakter!$A$10,Kontrakter!$B$10,J32=Kontrakter!$A$11,Kontrakter!$B$11)</f>
        <v>Oslo Vest</v>
      </c>
      <c r="J32" s="4">
        <v>1</v>
      </c>
      <c r="K32" s="4" t="s">
        <v>10</v>
      </c>
      <c r="L32" s="4" t="s">
        <v>13</v>
      </c>
      <c r="M32" s="24" t="str" cm="1">
        <f t="array" ref="M32">_xlfn.IFS(I32=Kontrakter!$B$3,Kontrakter!$C$3,I32=Kontrakter!$B$2,Kontrakter!$C$2,I32=Kontrakter!$B$4,Kontrakter!$C$4,I32=Kontrakter!$B$5,Kontrakter!$C$5,I32=Kontrakter!$B$6,Kontrakter!$C$6,I32=Kontrakter!$B$7,Kontrakter!$C$7,I32=Kontrakter!$B$8,Kontrakter!$C$8,I32=Kontrakter!$B$9,Kontrakter!$C$9,I32=Kontrakter!$B$10,Kontrakter!$C$10,I32=Kontrakter!$B$11,Kontrakter!$C$11)</f>
        <v>Rejlers Elsikkerhet AS</v>
      </c>
      <c r="N32" s="24" cm="1">
        <f t="array" ref="N32">_xlfn.IFS(M32=Kontrakter!$C$3,Kontrakter!$D$3,M32=Kontrakter!$C$2,Kontrakter!$D$2,M32=Kontrakter!$C$4,Kontrakter!$D$4,M32=Kontrakter!$C$5,Kontrakter!$D$5,M32=Kontrakter!$C$6,Kontrakter!$D$6,M32=Kontrakter!$C$7,Kontrakter!$D$7,M32=Kontrakter!$C$8,Kontrakter!$D$8,M32=Kontrakter!$C$9,Kontrakter!$D$9,M32=Kontrakter!$C$10,Kontrakter!$D$10,M32=Kontrakter!$C$11,Kontrakter!$D$11)</f>
        <v>95823000</v>
      </c>
      <c r="O32" s="1" t="str" cm="1">
        <f t="array" ref="O32">_xlfn.IFS(M32=Kontrakter!$C$3,Kontrakter!$E$3,M32=Kontrakter!$C$2,Kontrakter!$E$2,M32=Kontrakter!$C$4,Kontrakter!$E$4,M32=Kontrakter!$C$5,Kontrakter!$E$5,M32=Kontrakter!$C$6,Kontrakter!$E$6,M32=Kontrakter!$C$7,Kontrakter!$E$7,M32=Kontrakter!$C$8,Kontrakter!$E$8,M32=Kontrakter!$C$9,Kontrakter!$E$9,M32=Kontrakter!$C$10,Kontrakter!$E$10,M32=Kontrakter!$C$11,Kontrakter!$E$11)</f>
        <v>elsikkerhet@rejlers.no</v>
      </c>
    </row>
    <row r="33" spans="1:15">
      <c r="A33" s="47">
        <v>109</v>
      </c>
      <c r="B33" s="3" t="s">
        <v>10</v>
      </c>
      <c r="C33" s="3" t="s">
        <v>54</v>
      </c>
      <c r="D33" s="3" t="s">
        <v>12</v>
      </c>
      <c r="E33" s="3" t="s">
        <v>13</v>
      </c>
      <c r="F33" s="28" t="s">
        <v>1430</v>
      </c>
      <c r="G33" s="3" t="s">
        <v>10</v>
      </c>
      <c r="H33" s="3" t="s">
        <v>10</v>
      </c>
      <c r="I33" s="26" t="str" cm="1">
        <f t="array" ref="I33">_xlfn.IFS(J33=Kontrakter!$A$3,Kontrakter!$B$3,J33=Kontrakter!$A$2,Kontrakter!$B$2,J33=Kontrakter!$A$4,Kontrakter!$B$4,J33=Kontrakter!$A$5,Kontrakter!$B$5,J33=Kontrakter!$A$6,Kontrakter!$B$6,J33=Kontrakter!$A$7,Kontrakter!$B$7,J33=Kontrakter!$A$8,Kontrakter!$B$8,J33=Kontrakter!$A$9,Kontrakter!$B$9,J33=Kontrakter!$A$10,Kontrakter!$B$10,J33=Kontrakter!$A$11,Kontrakter!$B$11)</f>
        <v>Oslo Vest</v>
      </c>
      <c r="J33" s="4">
        <v>1</v>
      </c>
      <c r="K33" s="4" t="s">
        <v>10</v>
      </c>
      <c r="L33" s="4" t="s">
        <v>13</v>
      </c>
      <c r="M33" s="24" t="str" cm="1">
        <f t="array" ref="M33">_xlfn.IFS(I33=Kontrakter!$B$3,Kontrakter!$C$3,I33=Kontrakter!$B$2,Kontrakter!$C$2,I33=Kontrakter!$B$4,Kontrakter!$C$4,I33=Kontrakter!$B$5,Kontrakter!$C$5,I33=Kontrakter!$B$6,Kontrakter!$C$6,I33=Kontrakter!$B$7,Kontrakter!$C$7,I33=Kontrakter!$B$8,Kontrakter!$C$8,I33=Kontrakter!$B$9,Kontrakter!$C$9,I33=Kontrakter!$B$10,Kontrakter!$C$10,I33=Kontrakter!$B$11,Kontrakter!$C$11)</f>
        <v>Rejlers Elsikkerhet AS</v>
      </c>
      <c r="N33" s="24" cm="1">
        <f t="array" ref="N33">_xlfn.IFS(M33=Kontrakter!$C$3,Kontrakter!$D$3,M33=Kontrakter!$C$2,Kontrakter!$D$2,M33=Kontrakter!$C$4,Kontrakter!$D$4,M33=Kontrakter!$C$5,Kontrakter!$D$5,M33=Kontrakter!$C$6,Kontrakter!$D$6,M33=Kontrakter!$C$7,Kontrakter!$D$7,M33=Kontrakter!$C$8,Kontrakter!$D$8,M33=Kontrakter!$C$9,Kontrakter!$D$9,M33=Kontrakter!$C$10,Kontrakter!$D$10,M33=Kontrakter!$C$11,Kontrakter!$D$11)</f>
        <v>95823000</v>
      </c>
      <c r="O33" s="1" t="str" cm="1">
        <f t="array" ref="O33">_xlfn.IFS(M33=Kontrakter!$C$3,Kontrakter!$E$3,M33=Kontrakter!$C$2,Kontrakter!$E$2,M33=Kontrakter!$C$4,Kontrakter!$E$4,M33=Kontrakter!$C$5,Kontrakter!$E$5,M33=Kontrakter!$C$6,Kontrakter!$E$6,M33=Kontrakter!$C$7,Kontrakter!$E$7,M33=Kontrakter!$C$8,Kontrakter!$E$8,M33=Kontrakter!$C$9,Kontrakter!$E$9,M33=Kontrakter!$C$10,Kontrakter!$E$10,M33=Kontrakter!$C$11,Kontrakter!$E$11)</f>
        <v>elsikkerhet@rejlers.no</v>
      </c>
    </row>
    <row r="34" spans="1:15">
      <c r="A34" s="47">
        <v>110</v>
      </c>
      <c r="B34" s="3" t="s">
        <v>10</v>
      </c>
      <c r="C34" s="3" t="s">
        <v>55</v>
      </c>
      <c r="D34" s="3" t="s">
        <v>12</v>
      </c>
      <c r="E34" s="3" t="s">
        <v>13</v>
      </c>
      <c r="F34" s="28" t="s">
        <v>1430</v>
      </c>
      <c r="G34" s="3" t="s">
        <v>10</v>
      </c>
      <c r="H34" s="3" t="s">
        <v>10</v>
      </c>
      <c r="I34" s="26" t="str" cm="1">
        <f t="array" ref="I34">_xlfn.IFS(J34=Kontrakter!$A$3,Kontrakter!$B$3,J34=Kontrakter!$A$2,Kontrakter!$B$2,J34=Kontrakter!$A$4,Kontrakter!$B$4,J34=Kontrakter!$A$5,Kontrakter!$B$5,J34=Kontrakter!$A$6,Kontrakter!$B$6,J34=Kontrakter!$A$7,Kontrakter!$B$7,J34=Kontrakter!$A$8,Kontrakter!$B$8,J34=Kontrakter!$A$9,Kontrakter!$B$9,J34=Kontrakter!$A$10,Kontrakter!$B$10,J34=Kontrakter!$A$11,Kontrakter!$B$11)</f>
        <v>Oslo Vest</v>
      </c>
      <c r="J34" s="4">
        <v>1</v>
      </c>
      <c r="K34" s="4" t="s">
        <v>10</v>
      </c>
      <c r="L34" s="4" t="s">
        <v>13</v>
      </c>
      <c r="M34" s="24" t="str" cm="1">
        <f t="array" ref="M34">_xlfn.IFS(I34=Kontrakter!$B$3,Kontrakter!$C$3,I34=Kontrakter!$B$2,Kontrakter!$C$2,I34=Kontrakter!$B$4,Kontrakter!$C$4,I34=Kontrakter!$B$5,Kontrakter!$C$5,I34=Kontrakter!$B$6,Kontrakter!$C$6,I34=Kontrakter!$B$7,Kontrakter!$C$7,I34=Kontrakter!$B$8,Kontrakter!$C$8,I34=Kontrakter!$B$9,Kontrakter!$C$9,I34=Kontrakter!$B$10,Kontrakter!$C$10,I34=Kontrakter!$B$11,Kontrakter!$C$11)</f>
        <v>Rejlers Elsikkerhet AS</v>
      </c>
      <c r="N34" s="24" cm="1">
        <f t="array" ref="N34">_xlfn.IFS(M34=Kontrakter!$C$3,Kontrakter!$D$3,M34=Kontrakter!$C$2,Kontrakter!$D$2,M34=Kontrakter!$C$4,Kontrakter!$D$4,M34=Kontrakter!$C$5,Kontrakter!$D$5,M34=Kontrakter!$C$6,Kontrakter!$D$6,M34=Kontrakter!$C$7,Kontrakter!$D$7,M34=Kontrakter!$C$8,Kontrakter!$D$8,M34=Kontrakter!$C$9,Kontrakter!$D$9,M34=Kontrakter!$C$10,Kontrakter!$D$10,M34=Kontrakter!$C$11,Kontrakter!$D$11)</f>
        <v>95823000</v>
      </c>
      <c r="O34" s="1" t="str" cm="1">
        <f t="array" ref="O34">_xlfn.IFS(M34=Kontrakter!$C$3,Kontrakter!$E$3,M34=Kontrakter!$C$2,Kontrakter!$E$2,M34=Kontrakter!$C$4,Kontrakter!$E$4,M34=Kontrakter!$C$5,Kontrakter!$E$5,M34=Kontrakter!$C$6,Kontrakter!$E$6,M34=Kontrakter!$C$7,Kontrakter!$E$7,M34=Kontrakter!$C$8,Kontrakter!$E$8,M34=Kontrakter!$C$9,Kontrakter!$E$9,M34=Kontrakter!$C$10,Kontrakter!$E$10,M34=Kontrakter!$C$11,Kontrakter!$E$11)</f>
        <v>elsikkerhet@rejlers.no</v>
      </c>
    </row>
    <row r="35" spans="1:15">
      <c r="A35" s="47">
        <v>111</v>
      </c>
      <c r="B35" s="3" t="s">
        <v>10</v>
      </c>
      <c r="C35" s="3" t="s">
        <v>56</v>
      </c>
      <c r="D35" s="3" t="s">
        <v>12</v>
      </c>
      <c r="E35" s="3" t="s">
        <v>13</v>
      </c>
      <c r="F35" s="28" t="s">
        <v>1430</v>
      </c>
      <c r="G35" s="3" t="s">
        <v>10</v>
      </c>
      <c r="H35" s="3" t="s">
        <v>10</v>
      </c>
      <c r="I35" s="26" t="str" cm="1">
        <f t="array" ref="I35">_xlfn.IFS(J35=Kontrakter!$A$3,Kontrakter!$B$3,J35=Kontrakter!$A$2,Kontrakter!$B$2,J35=Kontrakter!$A$4,Kontrakter!$B$4,J35=Kontrakter!$A$5,Kontrakter!$B$5,J35=Kontrakter!$A$6,Kontrakter!$B$6,J35=Kontrakter!$A$7,Kontrakter!$B$7,J35=Kontrakter!$A$8,Kontrakter!$B$8,J35=Kontrakter!$A$9,Kontrakter!$B$9,J35=Kontrakter!$A$10,Kontrakter!$B$10,J35=Kontrakter!$A$11,Kontrakter!$B$11)</f>
        <v>Oslo Vest</v>
      </c>
      <c r="J35" s="4">
        <v>1</v>
      </c>
      <c r="K35" s="4" t="s">
        <v>10</v>
      </c>
      <c r="L35" s="4" t="s">
        <v>13</v>
      </c>
      <c r="M35" s="24" t="str" cm="1">
        <f t="array" ref="M35">_xlfn.IFS(I35=Kontrakter!$B$3,Kontrakter!$C$3,I35=Kontrakter!$B$2,Kontrakter!$C$2,I35=Kontrakter!$B$4,Kontrakter!$C$4,I35=Kontrakter!$B$5,Kontrakter!$C$5,I35=Kontrakter!$B$6,Kontrakter!$C$6,I35=Kontrakter!$B$7,Kontrakter!$C$7,I35=Kontrakter!$B$8,Kontrakter!$C$8,I35=Kontrakter!$B$9,Kontrakter!$C$9,I35=Kontrakter!$B$10,Kontrakter!$C$10,I35=Kontrakter!$B$11,Kontrakter!$C$11)</f>
        <v>Rejlers Elsikkerhet AS</v>
      </c>
      <c r="N35" s="24" cm="1">
        <f t="array" ref="N35">_xlfn.IFS(M35=Kontrakter!$C$3,Kontrakter!$D$3,M35=Kontrakter!$C$2,Kontrakter!$D$2,M35=Kontrakter!$C$4,Kontrakter!$D$4,M35=Kontrakter!$C$5,Kontrakter!$D$5,M35=Kontrakter!$C$6,Kontrakter!$D$6,M35=Kontrakter!$C$7,Kontrakter!$D$7,M35=Kontrakter!$C$8,Kontrakter!$D$8,M35=Kontrakter!$C$9,Kontrakter!$D$9,M35=Kontrakter!$C$10,Kontrakter!$D$10,M35=Kontrakter!$C$11,Kontrakter!$D$11)</f>
        <v>95823000</v>
      </c>
      <c r="O35" s="1" t="str" cm="1">
        <f t="array" ref="O35">_xlfn.IFS(M35=Kontrakter!$C$3,Kontrakter!$E$3,M35=Kontrakter!$C$2,Kontrakter!$E$2,M35=Kontrakter!$C$4,Kontrakter!$E$4,M35=Kontrakter!$C$5,Kontrakter!$E$5,M35=Kontrakter!$C$6,Kontrakter!$E$6,M35=Kontrakter!$C$7,Kontrakter!$E$7,M35=Kontrakter!$C$8,Kontrakter!$E$8,M35=Kontrakter!$C$9,Kontrakter!$E$9,M35=Kontrakter!$C$10,Kontrakter!$E$10,M35=Kontrakter!$C$11,Kontrakter!$E$11)</f>
        <v>elsikkerhet@rejlers.no</v>
      </c>
    </row>
    <row r="36" spans="1:15">
      <c r="A36" s="47">
        <v>112</v>
      </c>
      <c r="B36" s="3" t="s">
        <v>10</v>
      </c>
      <c r="C36" s="3" t="s">
        <v>57</v>
      </c>
      <c r="D36" s="3" t="s">
        <v>12</v>
      </c>
      <c r="E36" s="3" t="s">
        <v>13</v>
      </c>
      <c r="F36" s="28" t="s">
        <v>1430</v>
      </c>
      <c r="G36" s="3" t="s">
        <v>10</v>
      </c>
      <c r="H36" s="3" t="s">
        <v>10</v>
      </c>
      <c r="I36" s="26" t="str" cm="1">
        <f t="array" ref="I36">_xlfn.IFS(J36=Kontrakter!$A$3,Kontrakter!$B$3,J36=Kontrakter!$A$2,Kontrakter!$B$2,J36=Kontrakter!$A$4,Kontrakter!$B$4,J36=Kontrakter!$A$5,Kontrakter!$B$5,J36=Kontrakter!$A$6,Kontrakter!$B$6,J36=Kontrakter!$A$7,Kontrakter!$B$7,J36=Kontrakter!$A$8,Kontrakter!$B$8,J36=Kontrakter!$A$9,Kontrakter!$B$9,J36=Kontrakter!$A$10,Kontrakter!$B$10,J36=Kontrakter!$A$11,Kontrakter!$B$11)</f>
        <v>Oslo Vest</v>
      </c>
      <c r="J36" s="4">
        <v>1</v>
      </c>
      <c r="K36" s="4" t="s">
        <v>10</v>
      </c>
      <c r="L36" s="4" t="s">
        <v>13</v>
      </c>
      <c r="M36" s="24" t="str" cm="1">
        <f t="array" ref="M36">_xlfn.IFS(I36=Kontrakter!$B$3,Kontrakter!$C$3,I36=Kontrakter!$B$2,Kontrakter!$C$2,I36=Kontrakter!$B$4,Kontrakter!$C$4,I36=Kontrakter!$B$5,Kontrakter!$C$5,I36=Kontrakter!$B$6,Kontrakter!$C$6,I36=Kontrakter!$B$7,Kontrakter!$C$7,I36=Kontrakter!$B$8,Kontrakter!$C$8,I36=Kontrakter!$B$9,Kontrakter!$C$9,I36=Kontrakter!$B$10,Kontrakter!$C$10,I36=Kontrakter!$B$11,Kontrakter!$C$11)</f>
        <v>Rejlers Elsikkerhet AS</v>
      </c>
      <c r="N36" s="24" cm="1">
        <f t="array" ref="N36">_xlfn.IFS(M36=Kontrakter!$C$3,Kontrakter!$D$3,M36=Kontrakter!$C$2,Kontrakter!$D$2,M36=Kontrakter!$C$4,Kontrakter!$D$4,M36=Kontrakter!$C$5,Kontrakter!$D$5,M36=Kontrakter!$C$6,Kontrakter!$D$6,M36=Kontrakter!$C$7,Kontrakter!$D$7,M36=Kontrakter!$C$8,Kontrakter!$D$8,M36=Kontrakter!$C$9,Kontrakter!$D$9,M36=Kontrakter!$C$10,Kontrakter!$D$10,M36=Kontrakter!$C$11,Kontrakter!$D$11)</f>
        <v>95823000</v>
      </c>
      <c r="O36" s="1" t="str" cm="1">
        <f t="array" ref="O36">_xlfn.IFS(M36=Kontrakter!$C$3,Kontrakter!$E$3,M36=Kontrakter!$C$2,Kontrakter!$E$2,M36=Kontrakter!$C$4,Kontrakter!$E$4,M36=Kontrakter!$C$5,Kontrakter!$E$5,M36=Kontrakter!$C$6,Kontrakter!$E$6,M36=Kontrakter!$C$7,Kontrakter!$E$7,M36=Kontrakter!$C$8,Kontrakter!$E$8,M36=Kontrakter!$C$9,Kontrakter!$E$9,M36=Kontrakter!$C$10,Kontrakter!$E$10,M36=Kontrakter!$C$11,Kontrakter!$E$11)</f>
        <v>elsikkerhet@rejlers.no</v>
      </c>
    </row>
    <row r="37" spans="1:15">
      <c r="A37" s="47">
        <v>113</v>
      </c>
      <c r="B37" s="3" t="s">
        <v>10</v>
      </c>
      <c r="C37" s="3" t="s">
        <v>58</v>
      </c>
      <c r="D37" s="3" t="s">
        <v>12</v>
      </c>
      <c r="E37" s="3" t="s">
        <v>13</v>
      </c>
      <c r="F37" s="28" t="s">
        <v>1430</v>
      </c>
      <c r="G37" s="3" t="s">
        <v>10</v>
      </c>
      <c r="H37" s="3" t="s">
        <v>10</v>
      </c>
      <c r="I37" s="26" t="str" cm="1">
        <f t="array" ref="I37">_xlfn.IFS(J37=Kontrakter!$A$3,Kontrakter!$B$3,J37=Kontrakter!$A$2,Kontrakter!$B$2,J37=Kontrakter!$A$4,Kontrakter!$B$4,J37=Kontrakter!$A$5,Kontrakter!$B$5,J37=Kontrakter!$A$6,Kontrakter!$B$6,J37=Kontrakter!$A$7,Kontrakter!$B$7,J37=Kontrakter!$A$8,Kontrakter!$B$8,J37=Kontrakter!$A$9,Kontrakter!$B$9,J37=Kontrakter!$A$10,Kontrakter!$B$10,J37=Kontrakter!$A$11,Kontrakter!$B$11)</f>
        <v>Oslo Vest</v>
      </c>
      <c r="J37" s="4">
        <v>1</v>
      </c>
      <c r="K37" s="4" t="s">
        <v>10</v>
      </c>
      <c r="L37" s="4" t="s">
        <v>13</v>
      </c>
      <c r="M37" s="24" t="str" cm="1">
        <f t="array" ref="M37">_xlfn.IFS(I37=Kontrakter!$B$3,Kontrakter!$C$3,I37=Kontrakter!$B$2,Kontrakter!$C$2,I37=Kontrakter!$B$4,Kontrakter!$C$4,I37=Kontrakter!$B$5,Kontrakter!$C$5,I37=Kontrakter!$B$6,Kontrakter!$C$6,I37=Kontrakter!$B$7,Kontrakter!$C$7,I37=Kontrakter!$B$8,Kontrakter!$C$8,I37=Kontrakter!$B$9,Kontrakter!$C$9,I37=Kontrakter!$B$10,Kontrakter!$C$10,I37=Kontrakter!$B$11,Kontrakter!$C$11)</f>
        <v>Rejlers Elsikkerhet AS</v>
      </c>
      <c r="N37" s="24" cm="1">
        <f t="array" ref="N37">_xlfn.IFS(M37=Kontrakter!$C$3,Kontrakter!$D$3,M37=Kontrakter!$C$2,Kontrakter!$D$2,M37=Kontrakter!$C$4,Kontrakter!$D$4,M37=Kontrakter!$C$5,Kontrakter!$D$5,M37=Kontrakter!$C$6,Kontrakter!$D$6,M37=Kontrakter!$C$7,Kontrakter!$D$7,M37=Kontrakter!$C$8,Kontrakter!$D$8,M37=Kontrakter!$C$9,Kontrakter!$D$9,M37=Kontrakter!$C$10,Kontrakter!$D$10,M37=Kontrakter!$C$11,Kontrakter!$D$11)</f>
        <v>95823000</v>
      </c>
      <c r="O37" s="1" t="str" cm="1">
        <f t="array" ref="O37">_xlfn.IFS(M37=Kontrakter!$C$3,Kontrakter!$E$3,M37=Kontrakter!$C$2,Kontrakter!$E$2,M37=Kontrakter!$C$4,Kontrakter!$E$4,M37=Kontrakter!$C$5,Kontrakter!$E$5,M37=Kontrakter!$C$6,Kontrakter!$E$6,M37=Kontrakter!$C$7,Kontrakter!$E$7,M37=Kontrakter!$C$8,Kontrakter!$E$8,M37=Kontrakter!$C$9,Kontrakter!$E$9,M37=Kontrakter!$C$10,Kontrakter!$E$10,M37=Kontrakter!$C$11,Kontrakter!$E$11)</f>
        <v>elsikkerhet@rejlers.no</v>
      </c>
    </row>
    <row r="38" spans="1:15">
      <c r="A38" s="47">
        <v>114</v>
      </c>
      <c r="B38" s="3" t="s">
        <v>10</v>
      </c>
      <c r="C38" s="3" t="s">
        <v>59</v>
      </c>
      <c r="D38" s="3" t="s">
        <v>12</v>
      </c>
      <c r="E38" s="3" t="s">
        <v>13</v>
      </c>
      <c r="F38" s="28" t="s">
        <v>1430</v>
      </c>
      <c r="G38" s="3" t="s">
        <v>10</v>
      </c>
      <c r="H38" s="3" t="s">
        <v>10</v>
      </c>
      <c r="I38" s="26" t="str" cm="1">
        <f t="array" ref="I38">_xlfn.IFS(J38=Kontrakter!$A$3,Kontrakter!$B$3,J38=Kontrakter!$A$2,Kontrakter!$B$2,J38=Kontrakter!$A$4,Kontrakter!$B$4,J38=Kontrakter!$A$5,Kontrakter!$B$5,J38=Kontrakter!$A$6,Kontrakter!$B$6,J38=Kontrakter!$A$7,Kontrakter!$B$7,J38=Kontrakter!$A$8,Kontrakter!$B$8,J38=Kontrakter!$A$9,Kontrakter!$B$9,J38=Kontrakter!$A$10,Kontrakter!$B$10,J38=Kontrakter!$A$11,Kontrakter!$B$11)</f>
        <v>Oslo Vest</v>
      </c>
      <c r="J38" s="4">
        <v>1</v>
      </c>
      <c r="K38" s="4" t="s">
        <v>10</v>
      </c>
      <c r="L38" s="4" t="s">
        <v>13</v>
      </c>
      <c r="M38" s="24" t="str" cm="1">
        <f t="array" ref="M38">_xlfn.IFS(I38=Kontrakter!$B$3,Kontrakter!$C$3,I38=Kontrakter!$B$2,Kontrakter!$C$2,I38=Kontrakter!$B$4,Kontrakter!$C$4,I38=Kontrakter!$B$5,Kontrakter!$C$5,I38=Kontrakter!$B$6,Kontrakter!$C$6,I38=Kontrakter!$B$7,Kontrakter!$C$7,I38=Kontrakter!$B$8,Kontrakter!$C$8,I38=Kontrakter!$B$9,Kontrakter!$C$9,I38=Kontrakter!$B$10,Kontrakter!$C$10,I38=Kontrakter!$B$11,Kontrakter!$C$11)</f>
        <v>Rejlers Elsikkerhet AS</v>
      </c>
      <c r="N38" s="24" cm="1">
        <f t="array" ref="N38">_xlfn.IFS(M38=Kontrakter!$C$3,Kontrakter!$D$3,M38=Kontrakter!$C$2,Kontrakter!$D$2,M38=Kontrakter!$C$4,Kontrakter!$D$4,M38=Kontrakter!$C$5,Kontrakter!$D$5,M38=Kontrakter!$C$6,Kontrakter!$D$6,M38=Kontrakter!$C$7,Kontrakter!$D$7,M38=Kontrakter!$C$8,Kontrakter!$D$8,M38=Kontrakter!$C$9,Kontrakter!$D$9,M38=Kontrakter!$C$10,Kontrakter!$D$10,M38=Kontrakter!$C$11,Kontrakter!$D$11)</f>
        <v>95823000</v>
      </c>
      <c r="O38" s="1" t="str" cm="1">
        <f t="array" ref="O38">_xlfn.IFS(M38=Kontrakter!$C$3,Kontrakter!$E$3,M38=Kontrakter!$C$2,Kontrakter!$E$2,M38=Kontrakter!$C$4,Kontrakter!$E$4,M38=Kontrakter!$C$5,Kontrakter!$E$5,M38=Kontrakter!$C$6,Kontrakter!$E$6,M38=Kontrakter!$C$7,Kontrakter!$E$7,M38=Kontrakter!$C$8,Kontrakter!$E$8,M38=Kontrakter!$C$9,Kontrakter!$E$9,M38=Kontrakter!$C$10,Kontrakter!$E$10,M38=Kontrakter!$C$11,Kontrakter!$E$11)</f>
        <v>elsikkerhet@rejlers.no</v>
      </c>
    </row>
    <row r="39" spans="1:15">
      <c r="A39" s="47">
        <v>115</v>
      </c>
      <c r="B39" s="3" t="s">
        <v>10</v>
      </c>
      <c r="C39" s="3" t="s">
        <v>60</v>
      </c>
      <c r="D39" s="3" t="s">
        <v>12</v>
      </c>
      <c r="E39" s="3" t="s">
        <v>13</v>
      </c>
      <c r="F39" s="28" t="s">
        <v>1430</v>
      </c>
      <c r="G39" s="3" t="s">
        <v>10</v>
      </c>
      <c r="H39" s="3" t="s">
        <v>10</v>
      </c>
      <c r="I39" s="26" t="str" cm="1">
        <f t="array" ref="I39">_xlfn.IFS(J39=Kontrakter!$A$3,Kontrakter!$B$3,J39=Kontrakter!$A$2,Kontrakter!$B$2,J39=Kontrakter!$A$4,Kontrakter!$B$4,J39=Kontrakter!$A$5,Kontrakter!$B$5,J39=Kontrakter!$A$6,Kontrakter!$B$6,J39=Kontrakter!$A$7,Kontrakter!$B$7,J39=Kontrakter!$A$8,Kontrakter!$B$8,J39=Kontrakter!$A$9,Kontrakter!$B$9,J39=Kontrakter!$A$10,Kontrakter!$B$10,J39=Kontrakter!$A$11,Kontrakter!$B$11)</f>
        <v>Oslo Vest</v>
      </c>
      <c r="J39" s="4">
        <v>1</v>
      </c>
      <c r="K39" s="4" t="s">
        <v>10</v>
      </c>
      <c r="L39" s="4" t="s">
        <v>13</v>
      </c>
      <c r="M39" s="24" t="str" cm="1">
        <f t="array" ref="M39">_xlfn.IFS(I39=Kontrakter!$B$3,Kontrakter!$C$3,I39=Kontrakter!$B$2,Kontrakter!$C$2,I39=Kontrakter!$B$4,Kontrakter!$C$4,I39=Kontrakter!$B$5,Kontrakter!$C$5,I39=Kontrakter!$B$6,Kontrakter!$C$6,I39=Kontrakter!$B$7,Kontrakter!$C$7,I39=Kontrakter!$B$8,Kontrakter!$C$8,I39=Kontrakter!$B$9,Kontrakter!$C$9,I39=Kontrakter!$B$10,Kontrakter!$C$10,I39=Kontrakter!$B$11,Kontrakter!$C$11)</f>
        <v>Rejlers Elsikkerhet AS</v>
      </c>
      <c r="N39" s="24" cm="1">
        <f t="array" ref="N39">_xlfn.IFS(M39=Kontrakter!$C$3,Kontrakter!$D$3,M39=Kontrakter!$C$2,Kontrakter!$D$2,M39=Kontrakter!$C$4,Kontrakter!$D$4,M39=Kontrakter!$C$5,Kontrakter!$D$5,M39=Kontrakter!$C$6,Kontrakter!$D$6,M39=Kontrakter!$C$7,Kontrakter!$D$7,M39=Kontrakter!$C$8,Kontrakter!$D$8,M39=Kontrakter!$C$9,Kontrakter!$D$9,M39=Kontrakter!$C$10,Kontrakter!$D$10,M39=Kontrakter!$C$11,Kontrakter!$D$11)</f>
        <v>95823000</v>
      </c>
      <c r="O39" s="1" t="str" cm="1">
        <f t="array" ref="O39">_xlfn.IFS(M39=Kontrakter!$C$3,Kontrakter!$E$3,M39=Kontrakter!$C$2,Kontrakter!$E$2,M39=Kontrakter!$C$4,Kontrakter!$E$4,M39=Kontrakter!$C$5,Kontrakter!$E$5,M39=Kontrakter!$C$6,Kontrakter!$E$6,M39=Kontrakter!$C$7,Kontrakter!$E$7,M39=Kontrakter!$C$8,Kontrakter!$E$8,M39=Kontrakter!$C$9,Kontrakter!$E$9,M39=Kontrakter!$C$10,Kontrakter!$E$10,M39=Kontrakter!$C$11,Kontrakter!$E$11)</f>
        <v>elsikkerhet@rejlers.no</v>
      </c>
    </row>
    <row r="40" spans="1:15">
      <c r="A40" s="47">
        <v>116</v>
      </c>
      <c r="B40" s="3" t="s">
        <v>10</v>
      </c>
      <c r="C40" s="3" t="s">
        <v>61</v>
      </c>
      <c r="D40" s="3" t="s">
        <v>12</v>
      </c>
      <c r="E40" s="3" t="s">
        <v>13</v>
      </c>
      <c r="F40" s="28" t="s">
        <v>1430</v>
      </c>
      <c r="G40" s="3" t="s">
        <v>10</v>
      </c>
      <c r="H40" s="3" t="s">
        <v>10</v>
      </c>
      <c r="I40" s="26" t="str" cm="1">
        <f t="array" ref="I40">_xlfn.IFS(J40=Kontrakter!$A$3,Kontrakter!$B$3,J40=Kontrakter!$A$2,Kontrakter!$B$2,J40=Kontrakter!$A$4,Kontrakter!$B$4,J40=Kontrakter!$A$5,Kontrakter!$B$5,J40=Kontrakter!$A$6,Kontrakter!$B$6,J40=Kontrakter!$A$7,Kontrakter!$B$7,J40=Kontrakter!$A$8,Kontrakter!$B$8,J40=Kontrakter!$A$9,Kontrakter!$B$9,J40=Kontrakter!$A$10,Kontrakter!$B$10,J40=Kontrakter!$A$11,Kontrakter!$B$11)</f>
        <v>Oslo Vest</v>
      </c>
      <c r="J40" s="4">
        <v>1</v>
      </c>
      <c r="K40" s="4" t="s">
        <v>10</v>
      </c>
      <c r="L40" s="4" t="s">
        <v>13</v>
      </c>
      <c r="M40" s="24" t="str" cm="1">
        <f t="array" ref="M40">_xlfn.IFS(I40=Kontrakter!$B$3,Kontrakter!$C$3,I40=Kontrakter!$B$2,Kontrakter!$C$2,I40=Kontrakter!$B$4,Kontrakter!$C$4,I40=Kontrakter!$B$5,Kontrakter!$C$5,I40=Kontrakter!$B$6,Kontrakter!$C$6,I40=Kontrakter!$B$7,Kontrakter!$C$7,I40=Kontrakter!$B$8,Kontrakter!$C$8,I40=Kontrakter!$B$9,Kontrakter!$C$9,I40=Kontrakter!$B$10,Kontrakter!$C$10,I40=Kontrakter!$B$11,Kontrakter!$C$11)</f>
        <v>Rejlers Elsikkerhet AS</v>
      </c>
      <c r="N40" s="24" cm="1">
        <f t="array" ref="N40">_xlfn.IFS(M40=Kontrakter!$C$3,Kontrakter!$D$3,M40=Kontrakter!$C$2,Kontrakter!$D$2,M40=Kontrakter!$C$4,Kontrakter!$D$4,M40=Kontrakter!$C$5,Kontrakter!$D$5,M40=Kontrakter!$C$6,Kontrakter!$D$6,M40=Kontrakter!$C$7,Kontrakter!$D$7,M40=Kontrakter!$C$8,Kontrakter!$D$8,M40=Kontrakter!$C$9,Kontrakter!$D$9,M40=Kontrakter!$C$10,Kontrakter!$D$10,M40=Kontrakter!$C$11,Kontrakter!$D$11)</f>
        <v>95823000</v>
      </c>
      <c r="O40" s="1" t="str" cm="1">
        <f t="array" ref="O40">_xlfn.IFS(M40=Kontrakter!$C$3,Kontrakter!$E$3,M40=Kontrakter!$C$2,Kontrakter!$E$2,M40=Kontrakter!$C$4,Kontrakter!$E$4,M40=Kontrakter!$C$5,Kontrakter!$E$5,M40=Kontrakter!$C$6,Kontrakter!$E$6,M40=Kontrakter!$C$7,Kontrakter!$E$7,M40=Kontrakter!$C$8,Kontrakter!$E$8,M40=Kontrakter!$C$9,Kontrakter!$E$9,M40=Kontrakter!$C$10,Kontrakter!$E$10,M40=Kontrakter!$C$11,Kontrakter!$E$11)</f>
        <v>elsikkerhet@rejlers.no</v>
      </c>
    </row>
    <row r="41" spans="1:15">
      <c r="A41" s="47">
        <v>117</v>
      </c>
      <c r="B41" s="3" t="s">
        <v>10</v>
      </c>
      <c r="C41" s="3" t="s">
        <v>62</v>
      </c>
      <c r="D41" s="3" t="s">
        <v>12</v>
      </c>
      <c r="E41" s="3" t="s">
        <v>13</v>
      </c>
      <c r="F41" s="28" t="s">
        <v>1430</v>
      </c>
      <c r="G41" s="3" t="s">
        <v>10</v>
      </c>
      <c r="H41" s="3" t="s">
        <v>10</v>
      </c>
      <c r="I41" s="26" t="str" cm="1">
        <f t="array" ref="I41">_xlfn.IFS(J41=Kontrakter!$A$3,Kontrakter!$B$3,J41=Kontrakter!$A$2,Kontrakter!$B$2,J41=Kontrakter!$A$4,Kontrakter!$B$4,J41=Kontrakter!$A$5,Kontrakter!$B$5,J41=Kontrakter!$A$6,Kontrakter!$B$6,J41=Kontrakter!$A$7,Kontrakter!$B$7,J41=Kontrakter!$A$8,Kontrakter!$B$8,J41=Kontrakter!$A$9,Kontrakter!$B$9,J41=Kontrakter!$A$10,Kontrakter!$B$10,J41=Kontrakter!$A$11,Kontrakter!$B$11)</f>
        <v>Oslo Vest</v>
      </c>
      <c r="J41" s="4">
        <v>1</v>
      </c>
      <c r="K41" s="4" t="s">
        <v>10</v>
      </c>
      <c r="L41" s="4" t="s">
        <v>13</v>
      </c>
      <c r="M41" s="24" t="str" cm="1">
        <f t="array" ref="M41">_xlfn.IFS(I41=Kontrakter!$B$3,Kontrakter!$C$3,I41=Kontrakter!$B$2,Kontrakter!$C$2,I41=Kontrakter!$B$4,Kontrakter!$C$4,I41=Kontrakter!$B$5,Kontrakter!$C$5,I41=Kontrakter!$B$6,Kontrakter!$C$6,I41=Kontrakter!$B$7,Kontrakter!$C$7,I41=Kontrakter!$B$8,Kontrakter!$C$8,I41=Kontrakter!$B$9,Kontrakter!$C$9,I41=Kontrakter!$B$10,Kontrakter!$C$10,I41=Kontrakter!$B$11,Kontrakter!$C$11)</f>
        <v>Rejlers Elsikkerhet AS</v>
      </c>
      <c r="N41" s="24" cm="1">
        <f t="array" ref="N41">_xlfn.IFS(M41=Kontrakter!$C$3,Kontrakter!$D$3,M41=Kontrakter!$C$2,Kontrakter!$D$2,M41=Kontrakter!$C$4,Kontrakter!$D$4,M41=Kontrakter!$C$5,Kontrakter!$D$5,M41=Kontrakter!$C$6,Kontrakter!$D$6,M41=Kontrakter!$C$7,Kontrakter!$D$7,M41=Kontrakter!$C$8,Kontrakter!$D$8,M41=Kontrakter!$C$9,Kontrakter!$D$9,M41=Kontrakter!$C$10,Kontrakter!$D$10,M41=Kontrakter!$C$11,Kontrakter!$D$11)</f>
        <v>95823000</v>
      </c>
      <c r="O41" s="1" t="str" cm="1">
        <f t="array" ref="O41">_xlfn.IFS(M41=Kontrakter!$C$3,Kontrakter!$E$3,M41=Kontrakter!$C$2,Kontrakter!$E$2,M41=Kontrakter!$C$4,Kontrakter!$E$4,M41=Kontrakter!$C$5,Kontrakter!$E$5,M41=Kontrakter!$C$6,Kontrakter!$E$6,M41=Kontrakter!$C$7,Kontrakter!$E$7,M41=Kontrakter!$C$8,Kontrakter!$E$8,M41=Kontrakter!$C$9,Kontrakter!$E$9,M41=Kontrakter!$C$10,Kontrakter!$E$10,M41=Kontrakter!$C$11,Kontrakter!$E$11)</f>
        <v>elsikkerhet@rejlers.no</v>
      </c>
    </row>
    <row r="42" spans="1:15">
      <c r="A42" s="47">
        <v>118</v>
      </c>
      <c r="B42" s="3" t="s">
        <v>10</v>
      </c>
      <c r="C42" s="3" t="s">
        <v>63</v>
      </c>
      <c r="D42" s="3" t="s">
        <v>12</v>
      </c>
      <c r="E42" s="3" t="s">
        <v>13</v>
      </c>
      <c r="F42" s="28" t="s">
        <v>1430</v>
      </c>
      <c r="G42" s="3" t="s">
        <v>10</v>
      </c>
      <c r="H42" s="3" t="s">
        <v>10</v>
      </c>
      <c r="I42" s="26" t="str" cm="1">
        <f t="array" ref="I42">_xlfn.IFS(J42=Kontrakter!$A$3,Kontrakter!$B$3,J42=Kontrakter!$A$2,Kontrakter!$B$2,J42=Kontrakter!$A$4,Kontrakter!$B$4,J42=Kontrakter!$A$5,Kontrakter!$B$5,J42=Kontrakter!$A$6,Kontrakter!$B$6,J42=Kontrakter!$A$7,Kontrakter!$B$7,J42=Kontrakter!$A$8,Kontrakter!$B$8,J42=Kontrakter!$A$9,Kontrakter!$B$9,J42=Kontrakter!$A$10,Kontrakter!$B$10,J42=Kontrakter!$A$11,Kontrakter!$B$11)</f>
        <v>Oslo Vest</v>
      </c>
      <c r="J42" s="4">
        <v>1</v>
      </c>
      <c r="K42" s="4" t="s">
        <v>10</v>
      </c>
      <c r="L42" s="4" t="s">
        <v>13</v>
      </c>
      <c r="M42" s="24" t="str" cm="1">
        <f t="array" ref="M42">_xlfn.IFS(I42=Kontrakter!$B$3,Kontrakter!$C$3,I42=Kontrakter!$B$2,Kontrakter!$C$2,I42=Kontrakter!$B$4,Kontrakter!$C$4,I42=Kontrakter!$B$5,Kontrakter!$C$5,I42=Kontrakter!$B$6,Kontrakter!$C$6,I42=Kontrakter!$B$7,Kontrakter!$C$7,I42=Kontrakter!$B$8,Kontrakter!$C$8,I42=Kontrakter!$B$9,Kontrakter!$C$9,I42=Kontrakter!$B$10,Kontrakter!$C$10,I42=Kontrakter!$B$11,Kontrakter!$C$11)</f>
        <v>Rejlers Elsikkerhet AS</v>
      </c>
      <c r="N42" s="24" cm="1">
        <f t="array" ref="N42">_xlfn.IFS(M42=Kontrakter!$C$3,Kontrakter!$D$3,M42=Kontrakter!$C$2,Kontrakter!$D$2,M42=Kontrakter!$C$4,Kontrakter!$D$4,M42=Kontrakter!$C$5,Kontrakter!$D$5,M42=Kontrakter!$C$6,Kontrakter!$D$6,M42=Kontrakter!$C$7,Kontrakter!$D$7,M42=Kontrakter!$C$8,Kontrakter!$D$8,M42=Kontrakter!$C$9,Kontrakter!$D$9,M42=Kontrakter!$C$10,Kontrakter!$D$10,M42=Kontrakter!$C$11,Kontrakter!$D$11)</f>
        <v>95823000</v>
      </c>
      <c r="O42" s="1" t="str" cm="1">
        <f t="array" ref="O42">_xlfn.IFS(M42=Kontrakter!$C$3,Kontrakter!$E$3,M42=Kontrakter!$C$2,Kontrakter!$E$2,M42=Kontrakter!$C$4,Kontrakter!$E$4,M42=Kontrakter!$C$5,Kontrakter!$E$5,M42=Kontrakter!$C$6,Kontrakter!$E$6,M42=Kontrakter!$C$7,Kontrakter!$E$7,M42=Kontrakter!$C$8,Kontrakter!$E$8,M42=Kontrakter!$C$9,Kontrakter!$E$9,M42=Kontrakter!$C$10,Kontrakter!$E$10,M42=Kontrakter!$C$11,Kontrakter!$E$11)</f>
        <v>elsikkerhet@rejlers.no</v>
      </c>
    </row>
    <row r="43" spans="1:15">
      <c r="A43" s="47">
        <v>119</v>
      </c>
      <c r="B43" s="3" t="s">
        <v>10</v>
      </c>
      <c r="C43" s="3" t="s">
        <v>64</v>
      </c>
      <c r="D43" s="3" t="s">
        <v>12</v>
      </c>
      <c r="E43" s="3" t="s">
        <v>13</v>
      </c>
      <c r="F43" s="28" t="s">
        <v>1430</v>
      </c>
      <c r="G43" s="3" t="s">
        <v>10</v>
      </c>
      <c r="H43" s="3" t="s">
        <v>10</v>
      </c>
      <c r="I43" s="26" t="str" cm="1">
        <f t="array" ref="I43">_xlfn.IFS(J43=Kontrakter!$A$3,Kontrakter!$B$3,J43=Kontrakter!$A$2,Kontrakter!$B$2,J43=Kontrakter!$A$4,Kontrakter!$B$4,J43=Kontrakter!$A$5,Kontrakter!$B$5,J43=Kontrakter!$A$6,Kontrakter!$B$6,J43=Kontrakter!$A$7,Kontrakter!$B$7,J43=Kontrakter!$A$8,Kontrakter!$B$8,J43=Kontrakter!$A$9,Kontrakter!$B$9,J43=Kontrakter!$A$10,Kontrakter!$B$10,J43=Kontrakter!$A$11,Kontrakter!$B$11)</f>
        <v>Oslo Vest</v>
      </c>
      <c r="J43" s="4">
        <v>1</v>
      </c>
      <c r="K43" s="4" t="s">
        <v>10</v>
      </c>
      <c r="L43" s="4" t="s">
        <v>13</v>
      </c>
      <c r="M43" s="24" t="str" cm="1">
        <f t="array" ref="M43">_xlfn.IFS(I43=Kontrakter!$B$3,Kontrakter!$C$3,I43=Kontrakter!$B$2,Kontrakter!$C$2,I43=Kontrakter!$B$4,Kontrakter!$C$4,I43=Kontrakter!$B$5,Kontrakter!$C$5,I43=Kontrakter!$B$6,Kontrakter!$C$6,I43=Kontrakter!$B$7,Kontrakter!$C$7,I43=Kontrakter!$B$8,Kontrakter!$C$8,I43=Kontrakter!$B$9,Kontrakter!$C$9,I43=Kontrakter!$B$10,Kontrakter!$C$10,I43=Kontrakter!$B$11,Kontrakter!$C$11)</f>
        <v>Rejlers Elsikkerhet AS</v>
      </c>
      <c r="N43" s="24" cm="1">
        <f t="array" ref="N43">_xlfn.IFS(M43=Kontrakter!$C$3,Kontrakter!$D$3,M43=Kontrakter!$C$2,Kontrakter!$D$2,M43=Kontrakter!$C$4,Kontrakter!$D$4,M43=Kontrakter!$C$5,Kontrakter!$D$5,M43=Kontrakter!$C$6,Kontrakter!$D$6,M43=Kontrakter!$C$7,Kontrakter!$D$7,M43=Kontrakter!$C$8,Kontrakter!$D$8,M43=Kontrakter!$C$9,Kontrakter!$D$9,M43=Kontrakter!$C$10,Kontrakter!$D$10,M43=Kontrakter!$C$11,Kontrakter!$D$11)</f>
        <v>95823000</v>
      </c>
      <c r="O43" s="1" t="str" cm="1">
        <f t="array" ref="O43">_xlfn.IFS(M43=Kontrakter!$C$3,Kontrakter!$E$3,M43=Kontrakter!$C$2,Kontrakter!$E$2,M43=Kontrakter!$C$4,Kontrakter!$E$4,M43=Kontrakter!$C$5,Kontrakter!$E$5,M43=Kontrakter!$C$6,Kontrakter!$E$6,M43=Kontrakter!$C$7,Kontrakter!$E$7,M43=Kontrakter!$C$8,Kontrakter!$E$8,M43=Kontrakter!$C$9,Kontrakter!$E$9,M43=Kontrakter!$C$10,Kontrakter!$E$10,M43=Kontrakter!$C$11,Kontrakter!$E$11)</f>
        <v>elsikkerhet@rejlers.no</v>
      </c>
    </row>
    <row r="44" spans="1:15">
      <c r="A44" s="47">
        <v>120</v>
      </c>
      <c r="B44" s="3" t="s">
        <v>10</v>
      </c>
      <c r="C44" s="3" t="s">
        <v>65</v>
      </c>
      <c r="D44" s="3" t="s">
        <v>12</v>
      </c>
      <c r="E44" s="3" t="s">
        <v>13</v>
      </c>
      <c r="F44" s="28" t="s">
        <v>1430</v>
      </c>
      <c r="G44" s="3" t="s">
        <v>10</v>
      </c>
      <c r="H44" s="3" t="s">
        <v>10</v>
      </c>
      <c r="I44" s="26" t="str" cm="1">
        <f t="array" ref="I44">_xlfn.IFS(J44=Kontrakter!$A$3,Kontrakter!$B$3,J44=Kontrakter!$A$2,Kontrakter!$B$2,J44=Kontrakter!$A$4,Kontrakter!$B$4,J44=Kontrakter!$A$5,Kontrakter!$B$5,J44=Kontrakter!$A$6,Kontrakter!$B$6,J44=Kontrakter!$A$7,Kontrakter!$B$7,J44=Kontrakter!$A$8,Kontrakter!$B$8,J44=Kontrakter!$A$9,Kontrakter!$B$9,J44=Kontrakter!$A$10,Kontrakter!$B$10,J44=Kontrakter!$A$11,Kontrakter!$B$11)</f>
        <v>Oslo Vest</v>
      </c>
      <c r="J44" s="4">
        <v>1</v>
      </c>
      <c r="K44" s="4" t="s">
        <v>10</v>
      </c>
      <c r="L44" s="4" t="s">
        <v>13</v>
      </c>
      <c r="M44" s="24" t="str" cm="1">
        <f t="array" ref="M44">_xlfn.IFS(I44=Kontrakter!$B$3,Kontrakter!$C$3,I44=Kontrakter!$B$2,Kontrakter!$C$2,I44=Kontrakter!$B$4,Kontrakter!$C$4,I44=Kontrakter!$B$5,Kontrakter!$C$5,I44=Kontrakter!$B$6,Kontrakter!$C$6,I44=Kontrakter!$B$7,Kontrakter!$C$7,I44=Kontrakter!$B$8,Kontrakter!$C$8,I44=Kontrakter!$B$9,Kontrakter!$C$9,I44=Kontrakter!$B$10,Kontrakter!$C$10,I44=Kontrakter!$B$11,Kontrakter!$C$11)</f>
        <v>Rejlers Elsikkerhet AS</v>
      </c>
      <c r="N44" s="24" cm="1">
        <f t="array" ref="N44">_xlfn.IFS(M44=Kontrakter!$C$3,Kontrakter!$D$3,M44=Kontrakter!$C$2,Kontrakter!$D$2,M44=Kontrakter!$C$4,Kontrakter!$D$4,M44=Kontrakter!$C$5,Kontrakter!$D$5,M44=Kontrakter!$C$6,Kontrakter!$D$6,M44=Kontrakter!$C$7,Kontrakter!$D$7,M44=Kontrakter!$C$8,Kontrakter!$D$8,M44=Kontrakter!$C$9,Kontrakter!$D$9,M44=Kontrakter!$C$10,Kontrakter!$D$10,M44=Kontrakter!$C$11,Kontrakter!$D$11)</f>
        <v>95823000</v>
      </c>
      <c r="O44" s="1" t="str" cm="1">
        <f t="array" ref="O44">_xlfn.IFS(M44=Kontrakter!$C$3,Kontrakter!$E$3,M44=Kontrakter!$C$2,Kontrakter!$E$2,M44=Kontrakter!$C$4,Kontrakter!$E$4,M44=Kontrakter!$C$5,Kontrakter!$E$5,M44=Kontrakter!$C$6,Kontrakter!$E$6,M44=Kontrakter!$C$7,Kontrakter!$E$7,M44=Kontrakter!$C$8,Kontrakter!$E$8,M44=Kontrakter!$C$9,Kontrakter!$E$9,M44=Kontrakter!$C$10,Kontrakter!$E$10,M44=Kontrakter!$C$11,Kontrakter!$E$11)</f>
        <v>elsikkerhet@rejlers.no</v>
      </c>
    </row>
    <row r="45" spans="1:15">
      <c r="A45" s="47">
        <v>121</v>
      </c>
      <c r="B45" s="3" t="s">
        <v>10</v>
      </c>
      <c r="C45" s="3" t="s">
        <v>66</v>
      </c>
      <c r="D45" s="3" t="s">
        <v>12</v>
      </c>
      <c r="E45" s="3" t="s">
        <v>13</v>
      </c>
      <c r="F45" s="28" t="s">
        <v>1430</v>
      </c>
      <c r="G45" s="3" t="s">
        <v>10</v>
      </c>
      <c r="H45" s="3" t="s">
        <v>10</v>
      </c>
      <c r="I45" s="26" t="str" cm="1">
        <f t="array" ref="I45">_xlfn.IFS(J45=Kontrakter!$A$3,Kontrakter!$B$3,J45=Kontrakter!$A$2,Kontrakter!$B$2,J45=Kontrakter!$A$4,Kontrakter!$B$4,J45=Kontrakter!$A$5,Kontrakter!$B$5,J45=Kontrakter!$A$6,Kontrakter!$B$6,J45=Kontrakter!$A$7,Kontrakter!$B$7,J45=Kontrakter!$A$8,Kontrakter!$B$8,J45=Kontrakter!$A$9,Kontrakter!$B$9,J45=Kontrakter!$A$10,Kontrakter!$B$10,J45=Kontrakter!$A$11,Kontrakter!$B$11)</f>
        <v>Oslo Vest</v>
      </c>
      <c r="J45" s="4">
        <v>1</v>
      </c>
      <c r="K45" s="4" t="s">
        <v>10</v>
      </c>
      <c r="L45" s="4" t="s">
        <v>13</v>
      </c>
      <c r="M45" s="24" t="str" cm="1">
        <f t="array" ref="M45">_xlfn.IFS(I45=Kontrakter!$B$3,Kontrakter!$C$3,I45=Kontrakter!$B$2,Kontrakter!$C$2,I45=Kontrakter!$B$4,Kontrakter!$C$4,I45=Kontrakter!$B$5,Kontrakter!$C$5,I45=Kontrakter!$B$6,Kontrakter!$C$6,I45=Kontrakter!$B$7,Kontrakter!$C$7,I45=Kontrakter!$B$8,Kontrakter!$C$8,I45=Kontrakter!$B$9,Kontrakter!$C$9,I45=Kontrakter!$B$10,Kontrakter!$C$10,I45=Kontrakter!$B$11,Kontrakter!$C$11)</f>
        <v>Rejlers Elsikkerhet AS</v>
      </c>
      <c r="N45" s="24" cm="1">
        <f t="array" ref="N45">_xlfn.IFS(M45=Kontrakter!$C$3,Kontrakter!$D$3,M45=Kontrakter!$C$2,Kontrakter!$D$2,M45=Kontrakter!$C$4,Kontrakter!$D$4,M45=Kontrakter!$C$5,Kontrakter!$D$5,M45=Kontrakter!$C$6,Kontrakter!$D$6,M45=Kontrakter!$C$7,Kontrakter!$D$7,M45=Kontrakter!$C$8,Kontrakter!$D$8,M45=Kontrakter!$C$9,Kontrakter!$D$9,M45=Kontrakter!$C$10,Kontrakter!$D$10,M45=Kontrakter!$C$11,Kontrakter!$D$11)</f>
        <v>95823000</v>
      </c>
      <c r="O45" s="1" t="str" cm="1">
        <f t="array" ref="O45">_xlfn.IFS(M45=Kontrakter!$C$3,Kontrakter!$E$3,M45=Kontrakter!$C$2,Kontrakter!$E$2,M45=Kontrakter!$C$4,Kontrakter!$E$4,M45=Kontrakter!$C$5,Kontrakter!$E$5,M45=Kontrakter!$C$6,Kontrakter!$E$6,M45=Kontrakter!$C$7,Kontrakter!$E$7,M45=Kontrakter!$C$8,Kontrakter!$E$8,M45=Kontrakter!$C$9,Kontrakter!$E$9,M45=Kontrakter!$C$10,Kontrakter!$E$10,M45=Kontrakter!$C$11,Kontrakter!$E$11)</f>
        <v>elsikkerhet@rejlers.no</v>
      </c>
    </row>
    <row r="46" spans="1:15">
      <c r="A46" s="47">
        <v>122</v>
      </c>
      <c r="B46" s="3" t="s">
        <v>10</v>
      </c>
      <c r="C46" s="3" t="s">
        <v>67</v>
      </c>
      <c r="D46" s="3" t="s">
        <v>12</v>
      </c>
      <c r="E46" s="3" t="s">
        <v>13</v>
      </c>
      <c r="F46" s="28" t="s">
        <v>1430</v>
      </c>
      <c r="G46" s="3" t="s">
        <v>10</v>
      </c>
      <c r="H46" s="3" t="s">
        <v>10</v>
      </c>
      <c r="I46" s="26" t="str" cm="1">
        <f t="array" ref="I46">_xlfn.IFS(J46=Kontrakter!$A$3,Kontrakter!$B$3,J46=Kontrakter!$A$2,Kontrakter!$B$2,J46=Kontrakter!$A$4,Kontrakter!$B$4,J46=Kontrakter!$A$5,Kontrakter!$B$5,J46=Kontrakter!$A$6,Kontrakter!$B$6,J46=Kontrakter!$A$7,Kontrakter!$B$7,J46=Kontrakter!$A$8,Kontrakter!$B$8,J46=Kontrakter!$A$9,Kontrakter!$B$9,J46=Kontrakter!$A$10,Kontrakter!$B$10,J46=Kontrakter!$A$11,Kontrakter!$B$11)</f>
        <v>Oslo Vest</v>
      </c>
      <c r="J46" s="4">
        <v>1</v>
      </c>
      <c r="K46" s="4" t="s">
        <v>10</v>
      </c>
      <c r="L46" s="4" t="s">
        <v>13</v>
      </c>
      <c r="M46" s="24" t="str" cm="1">
        <f t="array" ref="M46">_xlfn.IFS(I46=Kontrakter!$B$3,Kontrakter!$C$3,I46=Kontrakter!$B$2,Kontrakter!$C$2,I46=Kontrakter!$B$4,Kontrakter!$C$4,I46=Kontrakter!$B$5,Kontrakter!$C$5,I46=Kontrakter!$B$6,Kontrakter!$C$6,I46=Kontrakter!$B$7,Kontrakter!$C$7,I46=Kontrakter!$B$8,Kontrakter!$C$8,I46=Kontrakter!$B$9,Kontrakter!$C$9,I46=Kontrakter!$B$10,Kontrakter!$C$10,I46=Kontrakter!$B$11,Kontrakter!$C$11)</f>
        <v>Rejlers Elsikkerhet AS</v>
      </c>
      <c r="N46" s="24" cm="1">
        <f t="array" ref="N46">_xlfn.IFS(M46=Kontrakter!$C$3,Kontrakter!$D$3,M46=Kontrakter!$C$2,Kontrakter!$D$2,M46=Kontrakter!$C$4,Kontrakter!$D$4,M46=Kontrakter!$C$5,Kontrakter!$D$5,M46=Kontrakter!$C$6,Kontrakter!$D$6,M46=Kontrakter!$C$7,Kontrakter!$D$7,M46=Kontrakter!$C$8,Kontrakter!$D$8,M46=Kontrakter!$C$9,Kontrakter!$D$9,M46=Kontrakter!$C$10,Kontrakter!$D$10,M46=Kontrakter!$C$11,Kontrakter!$D$11)</f>
        <v>95823000</v>
      </c>
      <c r="O46" s="1" t="str" cm="1">
        <f t="array" ref="O46">_xlfn.IFS(M46=Kontrakter!$C$3,Kontrakter!$E$3,M46=Kontrakter!$C$2,Kontrakter!$E$2,M46=Kontrakter!$C$4,Kontrakter!$E$4,M46=Kontrakter!$C$5,Kontrakter!$E$5,M46=Kontrakter!$C$6,Kontrakter!$E$6,M46=Kontrakter!$C$7,Kontrakter!$E$7,M46=Kontrakter!$C$8,Kontrakter!$E$8,M46=Kontrakter!$C$9,Kontrakter!$E$9,M46=Kontrakter!$C$10,Kontrakter!$E$10,M46=Kontrakter!$C$11,Kontrakter!$E$11)</f>
        <v>elsikkerhet@rejlers.no</v>
      </c>
    </row>
    <row r="47" spans="1:15">
      <c r="A47" s="47">
        <v>123</v>
      </c>
      <c r="B47" s="3" t="s">
        <v>10</v>
      </c>
      <c r="C47" s="3" t="s">
        <v>68</v>
      </c>
      <c r="D47" s="3" t="s">
        <v>12</v>
      </c>
      <c r="E47" s="3" t="s">
        <v>13</v>
      </c>
      <c r="F47" s="28" t="s">
        <v>1430</v>
      </c>
      <c r="G47" s="3" t="s">
        <v>10</v>
      </c>
      <c r="H47" s="3" t="s">
        <v>10</v>
      </c>
      <c r="I47" s="26" t="str" cm="1">
        <f t="array" ref="I47">_xlfn.IFS(J47=Kontrakter!$A$3,Kontrakter!$B$3,J47=Kontrakter!$A$2,Kontrakter!$B$2,J47=Kontrakter!$A$4,Kontrakter!$B$4,J47=Kontrakter!$A$5,Kontrakter!$B$5,J47=Kontrakter!$A$6,Kontrakter!$B$6,J47=Kontrakter!$A$7,Kontrakter!$B$7,J47=Kontrakter!$A$8,Kontrakter!$B$8,J47=Kontrakter!$A$9,Kontrakter!$B$9,J47=Kontrakter!$A$10,Kontrakter!$B$10,J47=Kontrakter!$A$11,Kontrakter!$B$11)</f>
        <v>Oslo Vest</v>
      </c>
      <c r="J47" s="4">
        <v>1</v>
      </c>
      <c r="K47" s="4" t="s">
        <v>10</v>
      </c>
      <c r="L47" s="4" t="s">
        <v>13</v>
      </c>
      <c r="M47" s="24" t="str" cm="1">
        <f t="array" ref="M47">_xlfn.IFS(I47=Kontrakter!$B$3,Kontrakter!$C$3,I47=Kontrakter!$B$2,Kontrakter!$C$2,I47=Kontrakter!$B$4,Kontrakter!$C$4,I47=Kontrakter!$B$5,Kontrakter!$C$5,I47=Kontrakter!$B$6,Kontrakter!$C$6,I47=Kontrakter!$B$7,Kontrakter!$C$7,I47=Kontrakter!$B$8,Kontrakter!$C$8,I47=Kontrakter!$B$9,Kontrakter!$C$9,I47=Kontrakter!$B$10,Kontrakter!$C$10,I47=Kontrakter!$B$11,Kontrakter!$C$11)</f>
        <v>Rejlers Elsikkerhet AS</v>
      </c>
      <c r="N47" s="24" cm="1">
        <f t="array" ref="N47">_xlfn.IFS(M47=Kontrakter!$C$3,Kontrakter!$D$3,M47=Kontrakter!$C$2,Kontrakter!$D$2,M47=Kontrakter!$C$4,Kontrakter!$D$4,M47=Kontrakter!$C$5,Kontrakter!$D$5,M47=Kontrakter!$C$6,Kontrakter!$D$6,M47=Kontrakter!$C$7,Kontrakter!$D$7,M47=Kontrakter!$C$8,Kontrakter!$D$8,M47=Kontrakter!$C$9,Kontrakter!$D$9,M47=Kontrakter!$C$10,Kontrakter!$D$10,M47=Kontrakter!$C$11,Kontrakter!$D$11)</f>
        <v>95823000</v>
      </c>
      <c r="O47" s="1" t="str" cm="1">
        <f t="array" ref="O47">_xlfn.IFS(M47=Kontrakter!$C$3,Kontrakter!$E$3,M47=Kontrakter!$C$2,Kontrakter!$E$2,M47=Kontrakter!$C$4,Kontrakter!$E$4,M47=Kontrakter!$C$5,Kontrakter!$E$5,M47=Kontrakter!$C$6,Kontrakter!$E$6,M47=Kontrakter!$C$7,Kontrakter!$E$7,M47=Kontrakter!$C$8,Kontrakter!$E$8,M47=Kontrakter!$C$9,Kontrakter!$E$9,M47=Kontrakter!$C$10,Kontrakter!$E$10,M47=Kontrakter!$C$11,Kontrakter!$E$11)</f>
        <v>elsikkerhet@rejlers.no</v>
      </c>
    </row>
    <row r="48" spans="1:15">
      <c r="A48" s="47">
        <v>124</v>
      </c>
      <c r="B48" s="3" t="s">
        <v>10</v>
      </c>
      <c r="C48" s="3" t="s">
        <v>69</v>
      </c>
      <c r="D48" s="3" t="s">
        <v>12</v>
      </c>
      <c r="E48" s="3" t="s">
        <v>13</v>
      </c>
      <c r="F48" s="28" t="s">
        <v>1430</v>
      </c>
      <c r="G48" s="3" t="s">
        <v>10</v>
      </c>
      <c r="H48" s="3" t="s">
        <v>10</v>
      </c>
      <c r="I48" s="26" t="str" cm="1">
        <f t="array" ref="I48">_xlfn.IFS(J48=Kontrakter!$A$3,Kontrakter!$B$3,J48=Kontrakter!$A$2,Kontrakter!$B$2,J48=Kontrakter!$A$4,Kontrakter!$B$4,J48=Kontrakter!$A$5,Kontrakter!$B$5,J48=Kontrakter!$A$6,Kontrakter!$B$6,J48=Kontrakter!$A$7,Kontrakter!$B$7,J48=Kontrakter!$A$8,Kontrakter!$B$8,J48=Kontrakter!$A$9,Kontrakter!$B$9,J48=Kontrakter!$A$10,Kontrakter!$B$10,J48=Kontrakter!$A$11,Kontrakter!$B$11)</f>
        <v>Oslo Vest</v>
      </c>
      <c r="J48" s="4">
        <v>1</v>
      </c>
      <c r="K48" s="4" t="s">
        <v>10</v>
      </c>
      <c r="L48" s="4" t="s">
        <v>13</v>
      </c>
      <c r="M48" s="24" t="str" cm="1">
        <f t="array" ref="M48">_xlfn.IFS(I48=Kontrakter!$B$3,Kontrakter!$C$3,I48=Kontrakter!$B$2,Kontrakter!$C$2,I48=Kontrakter!$B$4,Kontrakter!$C$4,I48=Kontrakter!$B$5,Kontrakter!$C$5,I48=Kontrakter!$B$6,Kontrakter!$C$6,I48=Kontrakter!$B$7,Kontrakter!$C$7,I48=Kontrakter!$B$8,Kontrakter!$C$8,I48=Kontrakter!$B$9,Kontrakter!$C$9,I48=Kontrakter!$B$10,Kontrakter!$C$10,I48=Kontrakter!$B$11,Kontrakter!$C$11)</f>
        <v>Rejlers Elsikkerhet AS</v>
      </c>
      <c r="N48" s="24" cm="1">
        <f t="array" ref="N48">_xlfn.IFS(M48=Kontrakter!$C$3,Kontrakter!$D$3,M48=Kontrakter!$C$2,Kontrakter!$D$2,M48=Kontrakter!$C$4,Kontrakter!$D$4,M48=Kontrakter!$C$5,Kontrakter!$D$5,M48=Kontrakter!$C$6,Kontrakter!$D$6,M48=Kontrakter!$C$7,Kontrakter!$D$7,M48=Kontrakter!$C$8,Kontrakter!$D$8,M48=Kontrakter!$C$9,Kontrakter!$D$9,M48=Kontrakter!$C$10,Kontrakter!$D$10,M48=Kontrakter!$C$11,Kontrakter!$D$11)</f>
        <v>95823000</v>
      </c>
      <c r="O48" s="1" t="str" cm="1">
        <f t="array" ref="O48">_xlfn.IFS(M48=Kontrakter!$C$3,Kontrakter!$E$3,M48=Kontrakter!$C$2,Kontrakter!$E$2,M48=Kontrakter!$C$4,Kontrakter!$E$4,M48=Kontrakter!$C$5,Kontrakter!$E$5,M48=Kontrakter!$C$6,Kontrakter!$E$6,M48=Kontrakter!$C$7,Kontrakter!$E$7,M48=Kontrakter!$C$8,Kontrakter!$E$8,M48=Kontrakter!$C$9,Kontrakter!$E$9,M48=Kontrakter!$C$10,Kontrakter!$E$10,M48=Kontrakter!$C$11,Kontrakter!$E$11)</f>
        <v>elsikkerhet@rejlers.no</v>
      </c>
    </row>
    <row r="49" spans="1:15">
      <c r="A49" s="47">
        <v>125</v>
      </c>
      <c r="B49" s="3" t="s">
        <v>10</v>
      </c>
      <c r="C49" s="3" t="s">
        <v>70</v>
      </c>
      <c r="D49" s="3" t="s">
        <v>12</v>
      </c>
      <c r="E49" s="3" t="s">
        <v>13</v>
      </c>
      <c r="F49" s="28" t="s">
        <v>1430</v>
      </c>
      <c r="G49" s="3" t="s">
        <v>10</v>
      </c>
      <c r="H49" s="3" t="s">
        <v>10</v>
      </c>
      <c r="I49" s="26" t="str" cm="1">
        <f t="array" ref="I49">_xlfn.IFS(J49=Kontrakter!$A$3,Kontrakter!$B$3,J49=Kontrakter!$A$2,Kontrakter!$B$2,J49=Kontrakter!$A$4,Kontrakter!$B$4,J49=Kontrakter!$A$5,Kontrakter!$B$5,J49=Kontrakter!$A$6,Kontrakter!$B$6,J49=Kontrakter!$A$7,Kontrakter!$B$7,J49=Kontrakter!$A$8,Kontrakter!$B$8,J49=Kontrakter!$A$9,Kontrakter!$B$9,J49=Kontrakter!$A$10,Kontrakter!$B$10,J49=Kontrakter!$A$11,Kontrakter!$B$11)</f>
        <v>Oslo Vest</v>
      </c>
      <c r="J49" s="4">
        <v>1</v>
      </c>
      <c r="K49" s="4" t="s">
        <v>10</v>
      </c>
      <c r="L49" s="4" t="s">
        <v>13</v>
      </c>
      <c r="M49" s="24" t="str" cm="1">
        <f t="array" ref="M49">_xlfn.IFS(I49=Kontrakter!$B$3,Kontrakter!$C$3,I49=Kontrakter!$B$2,Kontrakter!$C$2,I49=Kontrakter!$B$4,Kontrakter!$C$4,I49=Kontrakter!$B$5,Kontrakter!$C$5,I49=Kontrakter!$B$6,Kontrakter!$C$6,I49=Kontrakter!$B$7,Kontrakter!$C$7,I49=Kontrakter!$B$8,Kontrakter!$C$8,I49=Kontrakter!$B$9,Kontrakter!$C$9,I49=Kontrakter!$B$10,Kontrakter!$C$10,I49=Kontrakter!$B$11,Kontrakter!$C$11)</f>
        <v>Rejlers Elsikkerhet AS</v>
      </c>
      <c r="N49" s="24" cm="1">
        <f t="array" ref="N49">_xlfn.IFS(M49=Kontrakter!$C$3,Kontrakter!$D$3,M49=Kontrakter!$C$2,Kontrakter!$D$2,M49=Kontrakter!$C$4,Kontrakter!$D$4,M49=Kontrakter!$C$5,Kontrakter!$D$5,M49=Kontrakter!$C$6,Kontrakter!$D$6,M49=Kontrakter!$C$7,Kontrakter!$D$7,M49=Kontrakter!$C$8,Kontrakter!$D$8,M49=Kontrakter!$C$9,Kontrakter!$D$9,M49=Kontrakter!$C$10,Kontrakter!$D$10,M49=Kontrakter!$C$11,Kontrakter!$D$11)</f>
        <v>95823000</v>
      </c>
      <c r="O49" s="1" t="str" cm="1">
        <f t="array" ref="O49">_xlfn.IFS(M49=Kontrakter!$C$3,Kontrakter!$E$3,M49=Kontrakter!$C$2,Kontrakter!$E$2,M49=Kontrakter!$C$4,Kontrakter!$E$4,M49=Kontrakter!$C$5,Kontrakter!$E$5,M49=Kontrakter!$C$6,Kontrakter!$E$6,M49=Kontrakter!$C$7,Kontrakter!$E$7,M49=Kontrakter!$C$8,Kontrakter!$E$8,M49=Kontrakter!$C$9,Kontrakter!$E$9,M49=Kontrakter!$C$10,Kontrakter!$E$10,M49=Kontrakter!$C$11,Kontrakter!$E$11)</f>
        <v>elsikkerhet@rejlers.no</v>
      </c>
    </row>
    <row r="50" spans="1:15">
      <c r="A50" s="47">
        <v>128</v>
      </c>
      <c r="B50" s="3" t="s">
        <v>10</v>
      </c>
      <c r="C50" s="3" t="s">
        <v>71</v>
      </c>
      <c r="D50" s="3" t="s">
        <v>12</v>
      </c>
      <c r="E50" s="3" t="s">
        <v>13</v>
      </c>
      <c r="F50" s="28" t="s">
        <v>1430</v>
      </c>
      <c r="G50" s="3" t="s">
        <v>10</v>
      </c>
      <c r="H50" s="3" t="s">
        <v>10</v>
      </c>
      <c r="I50" s="26" t="str" cm="1">
        <f t="array" ref="I50">_xlfn.IFS(J50=Kontrakter!$A$3,Kontrakter!$B$3,J50=Kontrakter!$A$2,Kontrakter!$B$2,J50=Kontrakter!$A$4,Kontrakter!$B$4,J50=Kontrakter!$A$5,Kontrakter!$B$5,J50=Kontrakter!$A$6,Kontrakter!$B$6,J50=Kontrakter!$A$7,Kontrakter!$B$7,J50=Kontrakter!$A$8,Kontrakter!$B$8,J50=Kontrakter!$A$9,Kontrakter!$B$9,J50=Kontrakter!$A$10,Kontrakter!$B$10,J50=Kontrakter!$A$11,Kontrakter!$B$11)</f>
        <v>Oslo Vest</v>
      </c>
      <c r="J50" s="4">
        <v>1</v>
      </c>
      <c r="K50" s="4" t="s">
        <v>10</v>
      </c>
      <c r="L50" s="4" t="s">
        <v>13</v>
      </c>
      <c r="M50" s="24" t="str" cm="1">
        <f t="array" ref="M50">_xlfn.IFS(I50=Kontrakter!$B$3,Kontrakter!$C$3,I50=Kontrakter!$B$2,Kontrakter!$C$2,I50=Kontrakter!$B$4,Kontrakter!$C$4,I50=Kontrakter!$B$5,Kontrakter!$C$5,I50=Kontrakter!$B$6,Kontrakter!$C$6,I50=Kontrakter!$B$7,Kontrakter!$C$7,I50=Kontrakter!$B$8,Kontrakter!$C$8,I50=Kontrakter!$B$9,Kontrakter!$C$9,I50=Kontrakter!$B$10,Kontrakter!$C$10,I50=Kontrakter!$B$11,Kontrakter!$C$11)</f>
        <v>Rejlers Elsikkerhet AS</v>
      </c>
      <c r="N50" s="24" cm="1">
        <f t="array" ref="N50">_xlfn.IFS(M50=Kontrakter!$C$3,Kontrakter!$D$3,M50=Kontrakter!$C$2,Kontrakter!$D$2,M50=Kontrakter!$C$4,Kontrakter!$D$4,M50=Kontrakter!$C$5,Kontrakter!$D$5,M50=Kontrakter!$C$6,Kontrakter!$D$6,M50=Kontrakter!$C$7,Kontrakter!$D$7,M50=Kontrakter!$C$8,Kontrakter!$D$8,M50=Kontrakter!$C$9,Kontrakter!$D$9,M50=Kontrakter!$C$10,Kontrakter!$D$10,M50=Kontrakter!$C$11,Kontrakter!$D$11)</f>
        <v>95823000</v>
      </c>
      <c r="O50" s="1" t="str" cm="1">
        <f t="array" ref="O50">_xlfn.IFS(M50=Kontrakter!$C$3,Kontrakter!$E$3,M50=Kontrakter!$C$2,Kontrakter!$E$2,M50=Kontrakter!$C$4,Kontrakter!$E$4,M50=Kontrakter!$C$5,Kontrakter!$E$5,M50=Kontrakter!$C$6,Kontrakter!$E$6,M50=Kontrakter!$C$7,Kontrakter!$E$7,M50=Kontrakter!$C$8,Kontrakter!$E$8,M50=Kontrakter!$C$9,Kontrakter!$E$9,M50=Kontrakter!$C$10,Kontrakter!$E$10,M50=Kontrakter!$C$11,Kontrakter!$E$11)</f>
        <v>elsikkerhet@rejlers.no</v>
      </c>
    </row>
    <row r="51" spans="1:15">
      <c r="A51" s="47">
        <v>129</v>
      </c>
      <c r="B51" s="3" t="s">
        <v>10</v>
      </c>
      <c r="C51" s="3" t="s">
        <v>72</v>
      </c>
      <c r="D51" s="3" t="s">
        <v>12</v>
      </c>
      <c r="E51" s="3" t="s">
        <v>73</v>
      </c>
      <c r="F51" s="28" t="s">
        <v>1430</v>
      </c>
      <c r="G51" s="3" t="s">
        <v>10</v>
      </c>
      <c r="H51" s="3" t="s">
        <v>10</v>
      </c>
      <c r="I51" s="26" t="str" cm="1">
        <f t="array" ref="I51">_xlfn.IFS(J51=Kontrakter!$A$3,Kontrakter!$B$3,J51=Kontrakter!$A$2,Kontrakter!$B$2,J51=Kontrakter!$A$4,Kontrakter!$B$4,J51=Kontrakter!$A$5,Kontrakter!$B$5,J51=Kontrakter!$A$6,Kontrakter!$B$6,J51=Kontrakter!$A$7,Kontrakter!$B$7,J51=Kontrakter!$A$8,Kontrakter!$B$8,J51=Kontrakter!$A$9,Kontrakter!$B$9,J51=Kontrakter!$A$10,Kontrakter!$B$10,J51=Kontrakter!$A$11,Kontrakter!$B$11)</f>
        <v>Oslo Vest</v>
      </c>
      <c r="J51" s="4">
        <v>1</v>
      </c>
      <c r="K51" s="4" t="s">
        <v>10</v>
      </c>
      <c r="L51" s="4" t="s">
        <v>73</v>
      </c>
      <c r="M51" s="24" t="str" cm="1">
        <f t="array" ref="M51">_xlfn.IFS(I51=Kontrakter!$B$3,Kontrakter!$C$3,I51=Kontrakter!$B$2,Kontrakter!$C$2,I51=Kontrakter!$B$4,Kontrakter!$C$4,I51=Kontrakter!$B$5,Kontrakter!$C$5,I51=Kontrakter!$B$6,Kontrakter!$C$6,I51=Kontrakter!$B$7,Kontrakter!$C$7,I51=Kontrakter!$B$8,Kontrakter!$C$8,I51=Kontrakter!$B$9,Kontrakter!$C$9,I51=Kontrakter!$B$10,Kontrakter!$C$10,I51=Kontrakter!$B$11,Kontrakter!$C$11)</f>
        <v>Rejlers Elsikkerhet AS</v>
      </c>
      <c r="N51" s="24" cm="1">
        <f t="array" ref="N51">_xlfn.IFS(M51=Kontrakter!$C$3,Kontrakter!$D$3,M51=Kontrakter!$C$2,Kontrakter!$D$2,M51=Kontrakter!$C$4,Kontrakter!$D$4,M51=Kontrakter!$C$5,Kontrakter!$D$5,M51=Kontrakter!$C$6,Kontrakter!$D$6,M51=Kontrakter!$C$7,Kontrakter!$D$7,M51=Kontrakter!$C$8,Kontrakter!$D$8,M51=Kontrakter!$C$9,Kontrakter!$D$9,M51=Kontrakter!$C$10,Kontrakter!$D$10,M51=Kontrakter!$C$11,Kontrakter!$D$11)</f>
        <v>95823000</v>
      </c>
      <c r="O51" s="1" t="str" cm="1">
        <f t="array" ref="O51">_xlfn.IFS(M51=Kontrakter!$C$3,Kontrakter!$E$3,M51=Kontrakter!$C$2,Kontrakter!$E$2,M51=Kontrakter!$C$4,Kontrakter!$E$4,M51=Kontrakter!$C$5,Kontrakter!$E$5,M51=Kontrakter!$C$6,Kontrakter!$E$6,M51=Kontrakter!$C$7,Kontrakter!$E$7,M51=Kontrakter!$C$8,Kontrakter!$E$8,M51=Kontrakter!$C$9,Kontrakter!$E$9,M51=Kontrakter!$C$10,Kontrakter!$E$10,M51=Kontrakter!$C$11,Kontrakter!$E$11)</f>
        <v>elsikkerhet@rejlers.no</v>
      </c>
    </row>
    <row r="52" spans="1:15">
      <c r="A52" s="47">
        <v>130</v>
      </c>
      <c r="B52" s="3" t="s">
        <v>10</v>
      </c>
      <c r="C52" s="3" t="s">
        <v>74</v>
      </c>
      <c r="D52" s="3" t="s">
        <v>12</v>
      </c>
      <c r="E52" s="3" t="s">
        <v>73</v>
      </c>
      <c r="F52" s="28" t="s">
        <v>1430</v>
      </c>
      <c r="G52" s="3" t="s">
        <v>10</v>
      </c>
      <c r="H52" s="3" t="s">
        <v>10</v>
      </c>
      <c r="I52" s="26" t="str" cm="1">
        <f t="array" ref="I52">_xlfn.IFS(J52=Kontrakter!$A$3,Kontrakter!$B$3,J52=Kontrakter!$A$2,Kontrakter!$B$2,J52=Kontrakter!$A$4,Kontrakter!$B$4,J52=Kontrakter!$A$5,Kontrakter!$B$5,J52=Kontrakter!$A$6,Kontrakter!$B$6,J52=Kontrakter!$A$7,Kontrakter!$B$7,J52=Kontrakter!$A$8,Kontrakter!$B$8,J52=Kontrakter!$A$9,Kontrakter!$B$9,J52=Kontrakter!$A$10,Kontrakter!$B$10,J52=Kontrakter!$A$11,Kontrakter!$B$11)</f>
        <v>Oslo Vest</v>
      </c>
      <c r="J52" s="4">
        <v>1</v>
      </c>
      <c r="K52" s="4" t="s">
        <v>10</v>
      </c>
      <c r="L52" s="4" t="s">
        <v>73</v>
      </c>
      <c r="M52" s="24" t="str" cm="1">
        <f t="array" ref="M52">_xlfn.IFS(I52=Kontrakter!$B$3,Kontrakter!$C$3,I52=Kontrakter!$B$2,Kontrakter!$C$2,I52=Kontrakter!$B$4,Kontrakter!$C$4,I52=Kontrakter!$B$5,Kontrakter!$C$5,I52=Kontrakter!$B$6,Kontrakter!$C$6,I52=Kontrakter!$B$7,Kontrakter!$C$7,I52=Kontrakter!$B$8,Kontrakter!$C$8,I52=Kontrakter!$B$9,Kontrakter!$C$9,I52=Kontrakter!$B$10,Kontrakter!$C$10,I52=Kontrakter!$B$11,Kontrakter!$C$11)</f>
        <v>Rejlers Elsikkerhet AS</v>
      </c>
      <c r="N52" s="24" cm="1">
        <f t="array" ref="N52">_xlfn.IFS(M52=Kontrakter!$C$3,Kontrakter!$D$3,M52=Kontrakter!$C$2,Kontrakter!$D$2,M52=Kontrakter!$C$4,Kontrakter!$D$4,M52=Kontrakter!$C$5,Kontrakter!$D$5,M52=Kontrakter!$C$6,Kontrakter!$D$6,M52=Kontrakter!$C$7,Kontrakter!$D$7,M52=Kontrakter!$C$8,Kontrakter!$D$8,M52=Kontrakter!$C$9,Kontrakter!$D$9,M52=Kontrakter!$C$10,Kontrakter!$D$10,M52=Kontrakter!$C$11,Kontrakter!$D$11)</f>
        <v>95823000</v>
      </c>
      <c r="O52" s="1" t="str" cm="1">
        <f t="array" ref="O52">_xlfn.IFS(M52=Kontrakter!$C$3,Kontrakter!$E$3,M52=Kontrakter!$C$2,Kontrakter!$E$2,M52=Kontrakter!$C$4,Kontrakter!$E$4,M52=Kontrakter!$C$5,Kontrakter!$E$5,M52=Kontrakter!$C$6,Kontrakter!$E$6,M52=Kontrakter!$C$7,Kontrakter!$E$7,M52=Kontrakter!$C$8,Kontrakter!$E$8,M52=Kontrakter!$C$9,Kontrakter!$E$9,M52=Kontrakter!$C$10,Kontrakter!$E$10,M52=Kontrakter!$C$11,Kontrakter!$E$11)</f>
        <v>elsikkerhet@rejlers.no</v>
      </c>
    </row>
    <row r="53" spans="1:15">
      <c r="A53" s="47">
        <v>131</v>
      </c>
      <c r="B53" s="3" t="s">
        <v>10</v>
      </c>
      <c r="C53" s="3" t="s">
        <v>75</v>
      </c>
      <c r="D53" s="3" t="s">
        <v>12</v>
      </c>
      <c r="E53" s="3" t="s">
        <v>73</v>
      </c>
      <c r="F53" s="28" t="s">
        <v>1430</v>
      </c>
      <c r="G53" s="3" t="s">
        <v>10</v>
      </c>
      <c r="H53" s="3" t="s">
        <v>10</v>
      </c>
      <c r="I53" s="26" t="str" cm="1">
        <f t="array" ref="I53">_xlfn.IFS(J53=Kontrakter!$A$3,Kontrakter!$B$3,J53=Kontrakter!$A$2,Kontrakter!$B$2,J53=Kontrakter!$A$4,Kontrakter!$B$4,J53=Kontrakter!$A$5,Kontrakter!$B$5,J53=Kontrakter!$A$6,Kontrakter!$B$6,J53=Kontrakter!$A$7,Kontrakter!$B$7,J53=Kontrakter!$A$8,Kontrakter!$B$8,J53=Kontrakter!$A$9,Kontrakter!$B$9,J53=Kontrakter!$A$10,Kontrakter!$B$10,J53=Kontrakter!$A$11,Kontrakter!$B$11)</f>
        <v>Oslo Vest</v>
      </c>
      <c r="J53" s="4">
        <v>1</v>
      </c>
      <c r="K53" s="4" t="s">
        <v>10</v>
      </c>
      <c r="L53" s="4" t="s">
        <v>73</v>
      </c>
      <c r="M53" s="24" t="str" cm="1">
        <f t="array" ref="M53">_xlfn.IFS(I53=Kontrakter!$B$3,Kontrakter!$C$3,I53=Kontrakter!$B$2,Kontrakter!$C$2,I53=Kontrakter!$B$4,Kontrakter!$C$4,I53=Kontrakter!$B$5,Kontrakter!$C$5,I53=Kontrakter!$B$6,Kontrakter!$C$6,I53=Kontrakter!$B$7,Kontrakter!$C$7,I53=Kontrakter!$B$8,Kontrakter!$C$8,I53=Kontrakter!$B$9,Kontrakter!$C$9,I53=Kontrakter!$B$10,Kontrakter!$C$10,I53=Kontrakter!$B$11,Kontrakter!$C$11)</f>
        <v>Rejlers Elsikkerhet AS</v>
      </c>
      <c r="N53" s="24" cm="1">
        <f t="array" ref="N53">_xlfn.IFS(M53=Kontrakter!$C$3,Kontrakter!$D$3,M53=Kontrakter!$C$2,Kontrakter!$D$2,M53=Kontrakter!$C$4,Kontrakter!$D$4,M53=Kontrakter!$C$5,Kontrakter!$D$5,M53=Kontrakter!$C$6,Kontrakter!$D$6,M53=Kontrakter!$C$7,Kontrakter!$D$7,M53=Kontrakter!$C$8,Kontrakter!$D$8,M53=Kontrakter!$C$9,Kontrakter!$D$9,M53=Kontrakter!$C$10,Kontrakter!$D$10,M53=Kontrakter!$C$11,Kontrakter!$D$11)</f>
        <v>95823000</v>
      </c>
      <c r="O53" s="1" t="str" cm="1">
        <f t="array" ref="O53">_xlfn.IFS(M53=Kontrakter!$C$3,Kontrakter!$E$3,M53=Kontrakter!$C$2,Kontrakter!$E$2,M53=Kontrakter!$C$4,Kontrakter!$E$4,M53=Kontrakter!$C$5,Kontrakter!$E$5,M53=Kontrakter!$C$6,Kontrakter!$E$6,M53=Kontrakter!$C$7,Kontrakter!$E$7,M53=Kontrakter!$C$8,Kontrakter!$E$8,M53=Kontrakter!$C$9,Kontrakter!$E$9,M53=Kontrakter!$C$10,Kontrakter!$E$10,M53=Kontrakter!$C$11,Kontrakter!$E$11)</f>
        <v>elsikkerhet@rejlers.no</v>
      </c>
    </row>
    <row r="54" spans="1:15">
      <c r="A54" s="47">
        <v>132</v>
      </c>
      <c r="B54" s="3" t="s">
        <v>10</v>
      </c>
      <c r="C54" s="3" t="s">
        <v>76</v>
      </c>
      <c r="D54" s="3" t="s">
        <v>12</v>
      </c>
      <c r="E54" s="3" t="s">
        <v>10</v>
      </c>
      <c r="F54" s="28" t="s">
        <v>1430</v>
      </c>
      <c r="G54" s="3" t="s">
        <v>10</v>
      </c>
      <c r="H54" s="3" t="s">
        <v>10</v>
      </c>
      <c r="I54" s="26" t="str" cm="1">
        <f t="array" ref="I54">_xlfn.IFS(J54=Kontrakter!$A$3,Kontrakter!$B$3,J54=Kontrakter!$A$2,Kontrakter!$B$2,J54=Kontrakter!$A$4,Kontrakter!$B$4,J54=Kontrakter!$A$5,Kontrakter!$B$5,J54=Kontrakter!$A$6,Kontrakter!$B$6,J54=Kontrakter!$A$7,Kontrakter!$B$7,J54=Kontrakter!$A$8,Kontrakter!$B$8,J54=Kontrakter!$A$9,Kontrakter!$B$9,J54=Kontrakter!$A$10,Kontrakter!$B$10,J54=Kontrakter!$A$11,Kontrakter!$B$11)</f>
        <v>Oslo Øst</v>
      </c>
      <c r="J54" s="4">
        <v>3</v>
      </c>
      <c r="K54" s="4" t="s">
        <v>10</v>
      </c>
      <c r="L54" s="4" t="s">
        <v>10</v>
      </c>
      <c r="M54" s="24" t="str" cm="1">
        <f t="array" ref="M54">_xlfn.IFS(I54=Kontrakter!$B$3,Kontrakter!$C$3,I54=Kontrakter!$B$2,Kontrakter!$C$2,I54=Kontrakter!$B$4,Kontrakter!$C$4,I54=Kontrakter!$B$5,Kontrakter!$C$5,I54=Kontrakter!$B$6,Kontrakter!$C$6,I54=Kontrakter!$B$7,Kontrakter!$C$7,I54=Kontrakter!$B$8,Kontrakter!$C$8,I54=Kontrakter!$B$9,Kontrakter!$C$9,I54=Kontrakter!$B$10,Kontrakter!$C$10,I54=Kontrakter!$B$11,Kontrakter!$C$11)</f>
        <v>Omexom Elsikkerhet AS</v>
      </c>
      <c r="N54" s="24" cm="1">
        <f t="array" ref="N54">_xlfn.IFS(M54=Kontrakter!$C$3,Kontrakter!$D$3,M54=Kontrakter!$C$2,Kontrakter!$D$2,M54=Kontrakter!$C$4,Kontrakter!$D$4,M54=Kontrakter!$C$5,Kontrakter!$D$5,M54=Kontrakter!$C$6,Kontrakter!$D$6,M54=Kontrakter!$C$7,Kontrakter!$D$7,M54=Kontrakter!$C$8,Kontrakter!$D$8,M54=Kontrakter!$C$9,Kontrakter!$D$9,M54=Kontrakter!$C$10,Kontrakter!$D$10,M54=Kontrakter!$C$11,Kontrakter!$D$11)</f>
        <v>23128800</v>
      </c>
      <c r="O54" s="1" t="str" cm="1">
        <f t="array" ref="O54">_xlfn.IFS(M54=Kontrakter!$C$3,Kontrakter!$E$3,M54=Kontrakter!$C$2,Kontrakter!$E$2,M54=Kontrakter!$C$4,Kontrakter!$E$4,M54=Kontrakter!$C$5,Kontrakter!$E$5,M54=Kontrakter!$C$6,Kontrakter!$E$6,M54=Kontrakter!$C$7,Kontrakter!$E$7,M54=Kontrakter!$C$8,Kontrakter!$E$8,M54=Kontrakter!$C$9,Kontrakter!$E$9,M54=Kontrakter!$C$10,Kontrakter!$E$10,M54=Kontrakter!$C$11,Kontrakter!$E$11)</f>
        <v>elsikkerhet@omexom.com</v>
      </c>
    </row>
    <row r="55" spans="1:15">
      <c r="A55" s="47">
        <v>133</v>
      </c>
      <c r="B55" s="3" t="s">
        <v>10</v>
      </c>
      <c r="C55" s="3" t="s">
        <v>77</v>
      </c>
      <c r="D55" s="3" t="s">
        <v>12</v>
      </c>
      <c r="E55" s="3" t="s">
        <v>78</v>
      </c>
      <c r="F55" s="28" t="s">
        <v>1430</v>
      </c>
      <c r="G55" s="3" t="s">
        <v>10</v>
      </c>
      <c r="H55" s="3" t="s">
        <v>10</v>
      </c>
      <c r="I55" s="26" t="str" cm="1">
        <f t="array" ref="I55">_xlfn.IFS(J55=Kontrakter!$A$3,Kontrakter!$B$3,J55=Kontrakter!$A$2,Kontrakter!$B$2,J55=Kontrakter!$A$4,Kontrakter!$B$4,J55=Kontrakter!$A$5,Kontrakter!$B$5,J55=Kontrakter!$A$6,Kontrakter!$B$6,J55=Kontrakter!$A$7,Kontrakter!$B$7,J55=Kontrakter!$A$8,Kontrakter!$B$8,J55=Kontrakter!$A$9,Kontrakter!$B$9,J55=Kontrakter!$A$10,Kontrakter!$B$10,J55=Kontrakter!$A$11,Kontrakter!$B$11)</f>
        <v>Oslo Øst</v>
      </c>
      <c r="J55" s="4">
        <v>3</v>
      </c>
      <c r="K55" s="4" t="s">
        <v>10</v>
      </c>
      <c r="L55" s="4" t="s">
        <v>78</v>
      </c>
      <c r="M55" s="24" t="str" cm="1">
        <f t="array" ref="M55">_xlfn.IFS(I55=Kontrakter!$B$3,Kontrakter!$C$3,I55=Kontrakter!$B$2,Kontrakter!$C$2,I55=Kontrakter!$B$4,Kontrakter!$C$4,I55=Kontrakter!$B$5,Kontrakter!$C$5,I55=Kontrakter!$B$6,Kontrakter!$C$6,I55=Kontrakter!$B$7,Kontrakter!$C$7,I55=Kontrakter!$B$8,Kontrakter!$C$8,I55=Kontrakter!$B$9,Kontrakter!$C$9,I55=Kontrakter!$B$10,Kontrakter!$C$10,I55=Kontrakter!$B$11,Kontrakter!$C$11)</f>
        <v>Omexom Elsikkerhet AS</v>
      </c>
      <c r="N55" s="24" cm="1">
        <f t="array" ref="N55">_xlfn.IFS(M55=Kontrakter!$C$3,Kontrakter!$D$3,M55=Kontrakter!$C$2,Kontrakter!$D$2,M55=Kontrakter!$C$4,Kontrakter!$D$4,M55=Kontrakter!$C$5,Kontrakter!$D$5,M55=Kontrakter!$C$6,Kontrakter!$D$6,M55=Kontrakter!$C$7,Kontrakter!$D$7,M55=Kontrakter!$C$8,Kontrakter!$D$8,M55=Kontrakter!$C$9,Kontrakter!$D$9,M55=Kontrakter!$C$10,Kontrakter!$D$10,M55=Kontrakter!$C$11,Kontrakter!$D$11)</f>
        <v>23128800</v>
      </c>
      <c r="O55" s="1" t="str" cm="1">
        <f t="array" ref="O55">_xlfn.IFS(M55=Kontrakter!$C$3,Kontrakter!$E$3,M55=Kontrakter!$C$2,Kontrakter!$E$2,M55=Kontrakter!$C$4,Kontrakter!$E$4,M55=Kontrakter!$C$5,Kontrakter!$E$5,M55=Kontrakter!$C$6,Kontrakter!$E$6,M55=Kontrakter!$C$7,Kontrakter!$E$7,M55=Kontrakter!$C$8,Kontrakter!$E$8,M55=Kontrakter!$C$9,Kontrakter!$E$9,M55=Kontrakter!$C$10,Kontrakter!$E$10,M55=Kontrakter!$C$11,Kontrakter!$E$11)</f>
        <v>elsikkerhet@omexom.com</v>
      </c>
    </row>
    <row r="56" spans="1:15">
      <c r="A56" s="47">
        <v>134</v>
      </c>
      <c r="B56" s="3" t="s">
        <v>10</v>
      </c>
      <c r="C56" s="3" t="s">
        <v>79</v>
      </c>
      <c r="D56" s="3" t="s">
        <v>12</v>
      </c>
      <c r="E56" s="3" t="s">
        <v>78</v>
      </c>
      <c r="F56" s="28" t="s">
        <v>1430</v>
      </c>
      <c r="G56" s="3" t="s">
        <v>10</v>
      </c>
      <c r="H56" s="3" t="s">
        <v>10</v>
      </c>
      <c r="I56" s="26" t="str" cm="1">
        <f t="array" ref="I56">_xlfn.IFS(J56=Kontrakter!$A$3,Kontrakter!$B$3,J56=Kontrakter!$A$2,Kontrakter!$B$2,J56=Kontrakter!$A$4,Kontrakter!$B$4,J56=Kontrakter!$A$5,Kontrakter!$B$5,J56=Kontrakter!$A$6,Kontrakter!$B$6,J56=Kontrakter!$A$7,Kontrakter!$B$7,J56=Kontrakter!$A$8,Kontrakter!$B$8,J56=Kontrakter!$A$9,Kontrakter!$B$9,J56=Kontrakter!$A$10,Kontrakter!$B$10,J56=Kontrakter!$A$11,Kontrakter!$B$11)</f>
        <v>Oslo Øst</v>
      </c>
      <c r="J56" s="4">
        <v>3</v>
      </c>
      <c r="K56" s="4" t="s">
        <v>10</v>
      </c>
      <c r="L56" s="4" t="s">
        <v>78</v>
      </c>
      <c r="M56" s="24" t="str" cm="1">
        <f t="array" ref="M56">_xlfn.IFS(I56=Kontrakter!$B$3,Kontrakter!$C$3,I56=Kontrakter!$B$2,Kontrakter!$C$2,I56=Kontrakter!$B$4,Kontrakter!$C$4,I56=Kontrakter!$B$5,Kontrakter!$C$5,I56=Kontrakter!$B$6,Kontrakter!$C$6,I56=Kontrakter!$B$7,Kontrakter!$C$7,I56=Kontrakter!$B$8,Kontrakter!$C$8,I56=Kontrakter!$B$9,Kontrakter!$C$9,I56=Kontrakter!$B$10,Kontrakter!$C$10,I56=Kontrakter!$B$11,Kontrakter!$C$11)</f>
        <v>Omexom Elsikkerhet AS</v>
      </c>
      <c r="N56" s="24" cm="1">
        <f t="array" ref="N56">_xlfn.IFS(M56=Kontrakter!$C$3,Kontrakter!$D$3,M56=Kontrakter!$C$2,Kontrakter!$D$2,M56=Kontrakter!$C$4,Kontrakter!$D$4,M56=Kontrakter!$C$5,Kontrakter!$D$5,M56=Kontrakter!$C$6,Kontrakter!$D$6,M56=Kontrakter!$C$7,Kontrakter!$D$7,M56=Kontrakter!$C$8,Kontrakter!$D$8,M56=Kontrakter!$C$9,Kontrakter!$D$9,M56=Kontrakter!$C$10,Kontrakter!$D$10,M56=Kontrakter!$C$11,Kontrakter!$D$11)</f>
        <v>23128800</v>
      </c>
      <c r="O56" s="1" t="str" cm="1">
        <f t="array" ref="O56">_xlfn.IFS(M56=Kontrakter!$C$3,Kontrakter!$E$3,M56=Kontrakter!$C$2,Kontrakter!$E$2,M56=Kontrakter!$C$4,Kontrakter!$E$4,M56=Kontrakter!$C$5,Kontrakter!$E$5,M56=Kontrakter!$C$6,Kontrakter!$E$6,M56=Kontrakter!$C$7,Kontrakter!$E$7,M56=Kontrakter!$C$8,Kontrakter!$E$8,M56=Kontrakter!$C$9,Kontrakter!$E$9,M56=Kontrakter!$C$10,Kontrakter!$E$10,M56=Kontrakter!$C$11,Kontrakter!$E$11)</f>
        <v>elsikkerhet@omexom.com</v>
      </c>
    </row>
    <row r="57" spans="1:15">
      <c r="A57" s="47">
        <v>135</v>
      </c>
      <c r="B57" s="3" t="s">
        <v>10</v>
      </c>
      <c r="C57" s="3" t="s">
        <v>80</v>
      </c>
      <c r="D57" s="3" t="s">
        <v>12</v>
      </c>
      <c r="E57" s="3" t="s">
        <v>78</v>
      </c>
      <c r="F57" s="28" t="s">
        <v>1430</v>
      </c>
      <c r="G57" s="3" t="s">
        <v>10</v>
      </c>
      <c r="H57" s="3" t="s">
        <v>10</v>
      </c>
      <c r="I57" s="26" t="str" cm="1">
        <f t="array" ref="I57">_xlfn.IFS(J57=Kontrakter!$A$3,Kontrakter!$B$3,J57=Kontrakter!$A$2,Kontrakter!$B$2,J57=Kontrakter!$A$4,Kontrakter!$B$4,J57=Kontrakter!$A$5,Kontrakter!$B$5,J57=Kontrakter!$A$6,Kontrakter!$B$6,J57=Kontrakter!$A$7,Kontrakter!$B$7,J57=Kontrakter!$A$8,Kontrakter!$B$8,J57=Kontrakter!$A$9,Kontrakter!$B$9,J57=Kontrakter!$A$10,Kontrakter!$B$10,J57=Kontrakter!$A$11,Kontrakter!$B$11)</f>
        <v>Oslo Øst</v>
      </c>
      <c r="J57" s="4">
        <v>3</v>
      </c>
      <c r="K57" s="4" t="s">
        <v>10</v>
      </c>
      <c r="L57" s="4" t="s">
        <v>78</v>
      </c>
      <c r="M57" s="24" t="str" cm="1">
        <f t="array" ref="M57">_xlfn.IFS(I57=Kontrakter!$B$3,Kontrakter!$C$3,I57=Kontrakter!$B$2,Kontrakter!$C$2,I57=Kontrakter!$B$4,Kontrakter!$C$4,I57=Kontrakter!$B$5,Kontrakter!$C$5,I57=Kontrakter!$B$6,Kontrakter!$C$6,I57=Kontrakter!$B$7,Kontrakter!$C$7,I57=Kontrakter!$B$8,Kontrakter!$C$8,I57=Kontrakter!$B$9,Kontrakter!$C$9,I57=Kontrakter!$B$10,Kontrakter!$C$10,I57=Kontrakter!$B$11,Kontrakter!$C$11)</f>
        <v>Omexom Elsikkerhet AS</v>
      </c>
      <c r="N57" s="24" cm="1">
        <f t="array" ref="N57">_xlfn.IFS(M57=Kontrakter!$C$3,Kontrakter!$D$3,M57=Kontrakter!$C$2,Kontrakter!$D$2,M57=Kontrakter!$C$4,Kontrakter!$D$4,M57=Kontrakter!$C$5,Kontrakter!$D$5,M57=Kontrakter!$C$6,Kontrakter!$D$6,M57=Kontrakter!$C$7,Kontrakter!$D$7,M57=Kontrakter!$C$8,Kontrakter!$D$8,M57=Kontrakter!$C$9,Kontrakter!$D$9,M57=Kontrakter!$C$10,Kontrakter!$D$10,M57=Kontrakter!$C$11,Kontrakter!$D$11)</f>
        <v>23128800</v>
      </c>
      <c r="O57" s="1" t="str" cm="1">
        <f t="array" ref="O57">_xlfn.IFS(M57=Kontrakter!$C$3,Kontrakter!$E$3,M57=Kontrakter!$C$2,Kontrakter!$E$2,M57=Kontrakter!$C$4,Kontrakter!$E$4,M57=Kontrakter!$C$5,Kontrakter!$E$5,M57=Kontrakter!$C$6,Kontrakter!$E$6,M57=Kontrakter!$C$7,Kontrakter!$E$7,M57=Kontrakter!$C$8,Kontrakter!$E$8,M57=Kontrakter!$C$9,Kontrakter!$E$9,M57=Kontrakter!$C$10,Kontrakter!$E$10,M57=Kontrakter!$C$11,Kontrakter!$E$11)</f>
        <v>elsikkerhet@omexom.com</v>
      </c>
    </row>
    <row r="58" spans="1:15">
      <c r="A58" s="47">
        <v>136</v>
      </c>
      <c r="B58" s="3" t="s">
        <v>10</v>
      </c>
      <c r="C58" s="3" t="s">
        <v>81</v>
      </c>
      <c r="D58" s="3" t="s">
        <v>12</v>
      </c>
      <c r="E58" s="3" t="s">
        <v>73</v>
      </c>
      <c r="F58" s="28" t="s">
        <v>1430</v>
      </c>
      <c r="G58" s="3" t="s">
        <v>10</v>
      </c>
      <c r="H58" s="3" t="s">
        <v>10</v>
      </c>
      <c r="I58" s="26" t="str" cm="1">
        <f t="array" ref="I58">_xlfn.IFS(J58=Kontrakter!$A$3,Kontrakter!$B$3,J58=Kontrakter!$A$2,Kontrakter!$B$2,J58=Kontrakter!$A$4,Kontrakter!$B$4,J58=Kontrakter!$A$5,Kontrakter!$B$5,J58=Kontrakter!$A$6,Kontrakter!$B$6,J58=Kontrakter!$A$7,Kontrakter!$B$7,J58=Kontrakter!$A$8,Kontrakter!$B$8,J58=Kontrakter!$A$9,Kontrakter!$B$9,J58=Kontrakter!$A$10,Kontrakter!$B$10,J58=Kontrakter!$A$11,Kontrakter!$B$11)</f>
        <v>Oslo Vest</v>
      </c>
      <c r="J58" s="4">
        <v>1</v>
      </c>
      <c r="K58" s="4" t="s">
        <v>10</v>
      </c>
      <c r="L58" s="4" t="s">
        <v>73</v>
      </c>
      <c r="M58" s="24" t="str" cm="1">
        <f t="array" ref="M58">_xlfn.IFS(I58=Kontrakter!$B$3,Kontrakter!$C$3,I58=Kontrakter!$B$2,Kontrakter!$C$2,I58=Kontrakter!$B$4,Kontrakter!$C$4,I58=Kontrakter!$B$5,Kontrakter!$C$5,I58=Kontrakter!$B$6,Kontrakter!$C$6,I58=Kontrakter!$B$7,Kontrakter!$C$7,I58=Kontrakter!$B$8,Kontrakter!$C$8,I58=Kontrakter!$B$9,Kontrakter!$C$9,I58=Kontrakter!$B$10,Kontrakter!$C$10,I58=Kontrakter!$B$11,Kontrakter!$C$11)</f>
        <v>Rejlers Elsikkerhet AS</v>
      </c>
      <c r="N58" s="24" cm="1">
        <f t="array" ref="N58">_xlfn.IFS(M58=Kontrakter!$C$3,Kontrakter!$D$3,M58=Kontrakter!$C$2,Kontrakter!$D$2,M58=Kontrakter!$C$4,Kontrakter!$D$4,M58=Kontrakter!$C$5,Kontrakter!$D$5,M58=Kontrakter!$C$6,Kontrakter!$D$6,M58=Kontrakter!$C$7,Kontrakter!$D$7,M58=Kontrakter!$C$8,Kontrakter!$D$8,M58=Kontrakter!$C$9,Kontrakter!$D$9,M58=Kontrakter!$C$10,Kontrakter!$D$10,M58=Kontrakter!$C$11,Kontrakter!$D$11)</f>
        <v>95823000</v>
      </c>
      <c r="O58" s="1" t="str" cm="1">
        <f t="array" ref="O58">_xlfn.IFS(M58=Kontrakter!$C$3,Kontrakter!$E$3,M58=Kontrakter!$C$2,Kontrakter!$E$2,M58=Kontrakter!$C$4,Kontrakter!$E$4,M58=Kontrakter!$C$5,Kontrakter!$E$5,M58=Kontrakter!$C$6,Kontrakter!$E$6,M58=Kontrakter!$C$7,Kontrakter!$E$7,M58=Kontrakter!$C$8,Kontrakter!$E$8,M58=Kontrakter!$C$9,Kontrakter!$E$9,M58=Kontrakter!$C$10,Kontrakter!$E$10,M58=Kontrakter!$C$11,Kontrakter!$E$11)</f>
        <v>elsikkerhet@rejlers.no</v>
      </c>
    </row>
    <row r="59" spans="1:15">
      <c r="A59" s="47">
        <v>138</v>
      </c>
      <c r="B59" s="3" t="s">
        <v>10</v>
      </c>
      <c r="C59" s="3" t="s">
        <v>82</v>
      </c>
      <c r="D59" s="3" t="s">
        <v>12</v>
      </c>
      <c r="E59" s="3" t="s">
        <v>83</v>
      </c>
      <c r="F59" s="28" t="s">
        <v>1430</v>
      </c>
      <c r="G59" s="3" t="s">
        <v>10</v>
      </c>
      <c r="H59" s="3" t="s">
        <v>10</v>
      </c>
      <c r="I59" s="26" t="str" cm="1">
        <f t="array" ref="I59">_xlfn.IFS(J59=Kontrakter!$A$3,Kontrakter!$B$3,J59=Kontrakter!$A$2,Kontrakter!$B$2,J59=Kontrakter!$A$4,Kontrakter!$B$4,J59=Kontrakter!$A$5,Kontrakter!$B$5,J59=Kontrakter!$A$6,Kontrakter!$B$6,J59=Kontrakter!$A$7,Kontrakter!$B$7,J59=Kontrakter!$A$8,Kontrakter!$B$8,J59=Kontrakter!$A$9,Kontrakter!$B$9,J59=Kontrakter!$A$10,Kontrakter!$B$10,J59=Kontrakter!$A$11,Kontrakter!$B$11)</f>
        <v>Oslo Øst</v>
      </c>
      <c r="J59" s="4">
        <v>3</v>
      </c>
      <c r="K59" s="4" t="s">
        <v>10</v>
      </c>
      <c r="L59" s="4" t="s">
        <v>83</v>
      </c>
      <c r="M59" s="24" t="str" cm="1">
        <f t="array" ref="M59">_xlfn.IFS(I59=Kontrakter!$B$3,Kontrakter!$C$3,I59=Kontrakter!$B$2,Kontrakter!$C$2,I59=Kontrakter!$B$4,Kontrakter!$C$4,I59=Kontrakter!$B$5,Kontrakter!$C$5,I59=Kontrakter!$B$6,Kontrakter!$C$6,I59=Kontrakter!$B$7,Kontrakter!$C$7,I59=Kontrakter!$B$8,Kontrakter!$C$8,I59=Kontrakter!$B$9,Kontrakter!$C$9,I59=Kontrakter!$B$10,Kontrakter!$C$10,I59=Kontrakter!$B$11,Kontrakter!$C$11)</f>
        <v>Omexom Elsikkerhet AS</v>
      </c>
      <c r="N59" s="24" cm="1">
        <f t="array" ref="N59">_xlfn.IFS(M59=Kontrakter!$C$3,Kontrakter!$D$3,M59=Kontrakter!$C$2,Kontrakter!$D$2,M59=Kontrakter!$C$4,Kontrakter!$D$4,M59=Kontrakter!$C$5,Kontrakter!$D$5,M59=Kontrakter!$C$6,Kontrakter!$D$6,M59=Kontrakter!$C$7,Kontrakter!$D$7,M59=Kontrakter!$C$8,Kontrakter!$D$8,M59=Kontrakter!$C$9,Kontrakter!$D$9,M59=Kontrakter!$C$10,Kontrakter!$D$10,M59=Kontrakter!$C$11,Kontrakter!$D$11)</f>
        <v>23128800</v>
      </c>
      <c r="O59" s="1" t="str" cm="1">
        <f t="array" ref="O59">_xlfn.IFS(M59=Kontrakter!$C$3,Kontrakter!$E$3,M59=Kontrakter!$C$2,Kontrakter!$E$2,M59=Kontrakter!$C$4,Kontrakter!$E$4,M59=Kontrakter!$C$5,Kontrakter!$E$5,M59=Kontrakter!$C$6,Kontrakter!$E$6,M59=Kontrakter!$C$7,Kontrakter!$E$7,M59=Kontrakter!$C$8,Kontrakter!$E$8,M59=Kontrakter!$C$9,Kontrakter!$E$9,M59=Kontrakter!$C$10,Kontrakter!$E$10,M59=Kontrakter!$C$11,Kontrakter!$E$11)</f>
        <v>elsikkerhet@omexom.com</v>
      </c>
    </row>
    <row r="60" spans="1:15">
      <c r="A60" s="47">
        <v>139</v>
      </c>
      <c r="B60" s="3" t="s">
        <v>10</v>
      </c>
      <c r="C60" s="3" t="s">
        <v>84</v>
      </c>
      <c r="D60" s="3" t="s">
        <v>19</v>
      </c>
      <c r="E60" s="3" t="s">
        <v>83</v>
      </c>
      <c r="F60" s="28" t="s">
        <v>1430</v>
      </c>
      <c r="G60" s="3" t="s">
        <v>10</v>
      </c>
      <c r="H60" s="3" t="s">
        <v>10</v>
      </c>
      <c r="I60" s="26" t="str" cm="1">
        <f t="array" ref="I60">_xlfn.IFS(J60=Kontrakter!$A$3,Kontrakter!$B$3,J60=Kontrakter!$A$2,Kontrakter!$B$2,J60=Kontrakter!$A$4,Kontrakter!$B$4,J60=Kontrakter!$A$5,Kontrakter!$B$5,J60=Kontrakter!$A$6,Kontrakter!$B$6,J60=Kontrakter!$A$7,Kontrakter!$B$7,J60=Kontrakter!$A$8,Kontrakter!$B$8,J60=Kontrakter!$A$9,Kontrakter!$B$9,J60=Kontrakter!$A$10,Kontrakter!$B$10,J60=Kontrakter!$A$11,Kontrakter!$B$11)</f>
        <v>Oslo Øst</v>
      </c>
      <c r="J60" s="4">
        <v>3</v>
      </c>
      <c r="K60" s="4" t="s">
        <v>10</v>
      </c>
      <c r="L60" s="4" t="s">
        <v>83</v>
      </c>
      <c r="M60" s="24" t="str" cm="1">
        <f t="array" ref="M60">_xlfn.IFS(I60=Kontrakter!$B$3,Kontrakter!$C$3,I60=Kontrakter!$B$2,Kontrakter!$C$2,I60=Kontrakter!$B$4,Kontrakter!$C$4,I60=Kontrakter!$B$5,Kontrakter!$C$5,I60=Kontrakter!$B$6,Kontrakter!$C$6,I60=Kontrakter!$B$7,Kontrakter!$C$7,I60=Kontrakter!$B$8,Kontrakter!$C$8,I60=Kontrakter!$B$9,Kontrakter!$C$9,I60=Kontrakter!$B$10,Kontrakter!$C$10,I60=Kontrakter!$B$11,Kontrakter!$C$11)</f>
        <v>Omexom Elsikkerhet AS</v>
      </c>
      <c r="N60" s="24" cm="1">
        <f t="array" ref="N60">_xlfn.IFS(M60=Kontrakter!$C$3,Kontrakter!$D$3,M60=Kontrakter!$C$2,Kontrakter!$D$2,M60=Kontrakter!$C$4,Kontrakter!$D$4,M60=Kontrakter!$C$5,Kontrakter!$D$5,M60=Kontrakter!$C$6,Kontrakter!$D$6,M60=Kontrakter!$C$7,Kontrakter!$D$7,M60=Kontrakter!$C$8,Kontrakter!$D$8,M60=Kontrakter!$C$9,Kontrakter!$D$9,M60=Kontrakter!$C$10,Kontrakter!$D$10,M60=Kontrakter!$C$11,Kontrakter!$D$11)</f>
        <v>23128800</v>
      </c>
      <c r="O60" s="1" t="str" cm="1">
        <f t="array" ref="O60">_xlfn.IFS(M60=Kontrakter!$C$3,Kontrakter!$E$3,M60=Kontrakter!$C$2,Kontrakter!$E$2,M60=Kontrakter!$C$4,Kontrakter!$E$4,M60=Kontrakter!$C$5,Kontrakter!$E$5,M60=Kontrakter!$C$6,Kontrakter!$E$6,M60=Kontrakter!$C$7,Kontrakter!$E$7,M60=Kontrakter!$C$8,Kontrakter!$E$8,M60=Kontrakter!$C$9,Kontrakter!$E$9,M60=Kontrakter!$C$10,Kontrakter!$E$10,M60=Kontrakter!$C$11,Kontrakter!$E$11)</f>
        <v>elsikkerhet@omexom.com</v>
      </c>
    </row>
    <row r="61" spans="1:15">
      <c r="A61" s="47">
        <v>150</v>
      </c>
      <c r="B61" s="3" t="s">
        <v>10</v>
      </c>
      <c r="C61" s="3" t="s">
        <v>85</v>
      </c>
      <c r="D61" s="3" t="s">
        <v>19</v>
      </c>
      <c r="E61" s="3" t="s">
        <v>78</v>
      </c>
      <c r="F61" s="28" t="s">
        <v>1430</v>
      </c>
      <c r="G61" s="3" t="s">
        <v>10</v>
      </c>
      <c r="H61" s="3" t="s">
        <v>10</v>
      </c>
      <c r="I61" s="26" t="str" cm="1">
        <f t="array" ref="I61">_xlfn.IFS(J61=Kontrakter!$A$3,Kontrakter!$B$3,J61=Kontrakter!$A$2,Kontrakter!$B$2,J61=Kontrakter!$A$4,Kontrakter!$B$4,J61=Kontrakter!$A$5,Kontrakter!$B$5,J61=Kontrakter!$A$6,Kontrakter!$B$6,J61=Kontrakter!$A$7,Kontrakter!$B$7,J61=Kontrakter!$A$8,Kontrakter!$B$8,J61=Kontrakter!$A$9,Kontrakter!$B$9,J61=Kontrakter!$A$10,Kontrakter!$B$10,J61=Kontrakter!$A$11,Kontrakter!$B$11)</f>
        <v>Oslo Øst</v>
      </c>
      <c r="J61" s="4">
        <v>3</v>
      </c>
      <c r="K61" s="4" t="s">
        <v>10</v>
      </c>
      <c r="L61" s="4" t="s">
        <v>78</v>
      </c>
      <c r="M61" s="24" t="str" cm="1">
        <f t="array" ref="M61">_xlfn.IFS(I61=Kontrakter!$B$3,Kontrakter!$C$3,I61=Kontrakter!$B$2,Kontrakter!$C$2,I61=Kontrakter!$B$4,Kontrakter!$C$4,I61=Kontrakter!$B$5,Kontrakter!$C$5,I61=Kontrakter!$B$6,Kontrakter!$C$6,I61=Kontrakter!$B$7,Kontrakter!$C$7,I61=Kontrakter!$B$8,Kontrakter!$C$8,I61=Kontrakter!$B$9,Kontrakter!$C$9,I61=Kontrakter!$B$10,Kontrakter!$C$10,I61=Kontrakter!$B$11,Kontrakter!$C$11)</f>
        <v>Omexom Elsikkerhet AS</v>
      </c>
      <c r="N61" s="24" cm="1">
        <f t="array" ref="N61">_xlfn.IFS(M61=Kontrakter!$C$3,Kontrakter!$D$3,M61=Kontrakter!$C$2,Kontrakter!$D$2,M61=Kontrakter!$C$4,Kontrakter!$D$4,M61=Kontrakter!$C$5,Kontrakter!$D$5,M61=Kontrakter!$C$6,Kontrakter!$D$6,M61=Kontrakter!$C$7,Kontrakter!$D$7,M61=Kontrakter!$C$8,Kontrakter!$D$8,M61=Kontrakter!$C$9,Kontrakter!$D$9,M61=Kontrakter!$C$10,Kontrakter!$D$10,M61=Kontrakter!$C$11,Kontrakter!$D$11)</f>
        <v>23128800</v>
      </c>
      <c r="O61" s="1" t="str" cm="1">
        <f t="array" ref="O61">_xlfn.IFS(M61=Kontrakter!$C$3,Kontrakter!$E$3,M61=Kontrakter!$C$2,Kontrakter!$E$2,M61=Kontrakter!$C$4,Kontrakter!$E$4,M61=Kontrakter!$C$5,Kontrakter!$E$5,M61=Kontrakter!$C$6,Kontrakter!$E$6,M61=Kontrakter!$C$7,Kontrakter!$E$7,M61=Kontrakter!$C$8,Kontrakter!$E$8,M61=Kontrakter!$C$9,Kontrakter!$E$9,M61=Kontrakter!$C$10,Kontrakter!$E$10,M61=Kontrakter!$C$11,Kontrakter!$E$11)</f>
        <v>elsikkerhet@omexom.com</v>
      </c>
    </row>
    <row r="62" spans="1:15">
      <c r="A62" s="47">
        <v>151</v>
      </c>
      <c r="B62" s="3" t="s">
        <v>10</v>
      </c>
      <c r="C62" s="3" t="s">
        <v>86</v>
      </c>
      <c r="D62" s="3" t="s">
        <v>19</v>
      </c>
      <c r="E62" s="3" t="s">
        <v>13</v>
      </c>
      <c r="F62" s="28" t="s">
        <v>1430</v>
      </c>
      <c r="G62" s="3" t="s">
        <v>10</v>
      </c>
      <c r="H62" s="3" t="s">
        <v>10</v>
      </c>
      <c r="I62" s="26" t="str" cm="1">
        <f t="array" ref="I62">_xlfn.IFS(J62=Kontrakter!$A$3,Kontrakter!$B$3,J62=Kontrakter!$A$2,Kontrakter!$B$2,J62=Kontrakter!$A$4,Kontrakter!$B$4,J62=Kontrakter!$A$5,Kontrakter!$B$5,J62=Kontrakter!$A$6,Kontrakter!$B$6,J62=Kontrakter!$A$7,Kontrakter!$B$7,J62=Kontrakter!$A$8,Kontrakter!$B$8,J62=Kontrakter!$A$9,Kontrakter!$B$9,J62=Kontrakter!$A$10,Kontrakter!$B$10,J62=Kontrakter!$A$11,Kontrakter!$B$11)</f>
        <v>Oslo Vest</v>
      </c>
      <c r="J62" s="4">
        <v>1</v>
      </c>
      <c r="K62" s="4" t="s">
        <v>10</v>
      </c>
      <c r="L62" s="4" t="s">
        <v>13</v>
      </c>
      <c r="M62" s="24" t="str" cm="1">
        <f t="array" ref="M62">_xlfn.IFS(I62=Kontrakter!$B$3,Kontrakter!$C$3,I62=Kontrakter!$B$2,Kontrakter!$C$2,I62=Kontrakter!$B$4,Kontrakter!$C$4,I62=Kontrakter!$B$5,Kontrakter!$C$5,I62=Kontrakter!$B$6,Kontrakter!$C$6,I62=Kontrakter!$B$7,Kontrakter!$C$7,I62=Kontrakter!$B$8,Kontrakter!$C$8,I62=Kontrakter!$B$9,Kontrakter!$C$9,I62=Kontrakter!$B$10,Kontrakter!$C$10,I62=Kontrakter!$B$11,Kontrakter!$C$11)</f>
        <v>Rejlers Elsikkerhet AS</v>
      </c>
      <c r="N62" s="24" cm="1">
        <f t="array" ref="N62">_xlfn.IFS(M62=Kontrakter!$C$3,Kontrakter!$D$3,M62=Kontrakter!$C$2,Kontrakter!$D$2,M62=Kontrakter!$C$4,Kontrakter!$D$4,M62=Kontrakter!$C$5,Kontrakter!$D$5,M62=Kontrakter!$C$6,Kontrakter!$D$6,M62=Kontrakter!$C$7,Kontrakter!$D$7,M62=Kontrakter!$C$8,Kontrakter!$D$8,M62=Kontrakter!$C$9,Kontrakter!$D$9,M62=Kontrakter!$C$10,Kontrakter!$D$10,M62=Kontrakter!$C$11,Kontrakter!$D$11)</f>
        <v>95823000</v>
      </c>
      <c r="O62" s="1" t="str" cm="1">
        <f t="array" ref="O62">_xlfn.IFS(M62=Kontrakter!$C$3,Kontrakter!$E$3,M62=Kontrakter!$C$2,Kontrakter!$E$2,M62=Kontrakter!$C$4,Kontrakter!$E$4,M62=Kontrakter!$C$5,Kontrakter!$E$5,M62=Kontrakter!$C$6,Kontrakter!$E$6,M62=Kontrakter!$C$7,Kontrakter!$E$7,M62=Kontrakter!$C$8,Kontrakter!$E$8,M62=Kontrakter!$C$9,Kontrakter!$E$9,M62=Kontrakter!$C$10,Kontrakter!$E$10,M62=Kontrakter!$C$11,Kontrakter!$E$11)</f>
        <v>elsikkerhet@rejlers.no</v>
      </c>
    </row>
    <row r="63" spans="1:15">
      <c r="A63" s="47">
        <v>152</v>
      </c>
      <c r="B63" s="3" t="s">
        <v>10</v>
      </c>
      <c r="C63" s="3" t="s">
        <v>87</v>
      </c>
      <c r="D63" s="3" t="s">
        <v>19</v>
      </c>
      <c r="E63" s="3" t="s">
        <v>13</v>
      </c>
      <c r="F63" s="28" t="s">
        <v>1430</v>
      </c>
      <c r="G63" s="3" t="s">
        <v>10</v>
      </c>
      <c r="H63" s="3" t="s">
        <v>10</v>
      </c>
      <c r="I63" s="26" t="str" cm="1">
        <f t="array" ref="I63">_xlfn.IFS(J63=Kontrakter!$A$3,Kontrakter!$B$3,J63=Kontrakter!$A$2,Kontrakter!$B$2,J63=Kontrakter!$A$4,Kontrakter!$B$4,J63=Kontrakter!$A$5,Kontrakter!$B$5,J63=Kontrakter!$A$6,Kontrakter!$B$6,J63=Kontrakter!$A$7,Kontrakter!$B$7,J63=Kontrakter!$A$8,Kontrakter!$B$8,J63=Kontrakter!$A$9,Kontrakter!$B$9,J63=Kontrakter!$A$10,Kontrakter!$B$10,J63=Kontrakter!$A$11,Kontrakter!$B$11)</f>
        <v>Oslo Vest</v>
      </c>
      <c r="J63" s="4">
        <v>1</v>
      </c>
      <c r="K63" s="4" t="s">
        <v>10</v>
      </c>
      <c r="L63" s="4" t="s">
        <v>13</v>
      </c>
      <c r="M63" s="24" t="str" cm="1">
        <f t="array" ref="M63">_xlfn.IFS(I63=Kontrakter!$B$3,Kontrakter!$C$3,I63=Kontrakter!$B$2,Kontrakter!$C$2,I63=Kontrakter!$B$4,Kontrakter!$C$4,I63=Kontrakter!$B$5,Kontrakter!$C$5,I63=Kontrakter!$B$6,Kontrakter!$C$6,I63=Kontrakter!$B$7,Kontrakter!$C$7,I63=Kontrakter!$B$8,Kontrakter!$C$8,I63=Kontrakter!$B$9,Kontrakter!$C$9,I63=Kontrakter!$B$10,Kontrakter!$C$10,I63=Kontrakter!$B$11,Kontrakter!$C$11)</f>
        <v>Rejlers Elsikkerhet AS</v>
      </c>
      <c r="N63" s="24" cm="1">
        <f t="array" ref="N63">_xlfn.IFS(M63=Kontrakter!$C$3,Kontrakter!$D$3,M63=Kontrakter!$C$2,Kontrakter!$D$2,M63=Kontrakter!$C$4,Kontrakter!$D$4,M63=Kontrakter!$C$5,Kontrakter!$D$5,M63=Kontrakter!$C$6,Kontrakter!$D$6,M63=Kontrakter!$C$7,Kontrakter!$D$7,M63=Kontrakter!$C$8,Kontrakter!$D$8,M63=Kontrakter!$C$9,Kontrakter!$D$9,M63=Kontrakter!$C$10,Kontrakter!$D$10,M63=Kontrakter!$C$11,Kontrakter!$D$11)</f>
        <v>95823000</v>
      </c>
      <c r="O63" s="1" t="str" cm="1">
        <f t="array" ref="O63">_xlfn.IFS(M63=Kontrakter!$C$3,Kontrakter!$E$3,M63=Kontrakter!$C$2,Kontrakter!$E$2,M63=Kontrakter!$C$4,Kontrakter!$E$4,M63=Kontrakter!$C$5,Kontrakter!$E$5,M63=Kontrakter!$C$6,Kontrakter!$E$6,M63=Kontrakter!$C$7,Kontrakter!$E$7,M63=Kontrakter!$C$8,Kontrakter!$E$8,M63=Kontrakter!$C$9,Kontrakter!$E$9,M63=Kontrakter!$C$10,Kontrakter!$E$10,M63=Kontrakter!$C$11,Kontrakter!$E$11)</f>
        <v>elsikkerhet@rejlers.no</v>
      </c>
    </row>
    <row r="64" spans="1:15">
      <c r="A64" s="47">
        <v>153</v>
      </c>
      <c r="B64" s="3" t="s">
        <v>10</v>
      </c>
      <c r="C64" s="3" t="s">
        <v>88</v>
      </c>
      <c r="D64" s="3" t="s">
        <v>19</v>
      </c>
      <c r="E64" s="3" t="s">
        <v>13</v>
      </c>
      <c r="F64" s="28" t="s">
        <v>1430</v>
      </c>
      <c r="G64" s="3" t="s">
        <v>10</v>
      </c>
      <c r="H64" s="3" t="s">
        <v>10</v>
      </c>
      <c r="I64" s="26" t="str" cm="1">
        <f t="array" ref="I64">_xlfn.IFS(J64=Kontrakter!$A$3,Kontrakter!$B$3,J64=Kontrakter!$A$2,Kontrakter!$B$2,J64=Kontrakter!$A$4,Kontrakter!$B$4,J64=Kontrakter!$A$5,Kontrakter!$B$5,J64=Kontrakter!$A$6,Kontrakter!$B$6,J64=Kontrakter!$A$7,Kontrakter!$B$7,J64=Kontrakter!$A$8,Kontrakter!$B$8,J64=Kontrakter!$A$9,Kontrakter!$B$9,J64=Kontrakter!$A$10,Kontrakter!$B$10,J64=Kontrakter!$A$11,Kontrakter!$B$11)</f>
        <v>Oslo Vest</v>
      </c>
      <c r="J64" s="4">
        <v>1</v>
      </c>
      <c r="K64" s="4" t="s">
        <v>10</v>
      </c>
      <c r="L64" s="4" t="s">
        <v>13</v>
      </c>
      <c r="M64" s="24" t="str" cm="1">
        <f t="array" ref="M64">_xlfn.IFS(I64=Kontrakter!$B$3,Kontrakter!$C$3,I64=Kontrakter!$B$2,Kontrakter!$C$2,I64=Kontrakter!$B$4,Kontrakter!$C$4,I64=Kontrakter!$B$5,Kontrakter!$C$5,I64=Kontrakter!$B$6,Kontrakter!$C$6,I64=Kontrakter!$B$7,Kontrakter!$C$7,I64=Kontrakter!$B$8,Kontrakter!$C$8,I64=Kontrakter!$B$9,Kontrakter!$C$9,I64=Kontrakter!$B$10,Kontrakter!$C$10,I64=Kontrakter!$B$11,Kontrakter!$C$11)</f>
        <v>Rejlers Elsikkerhet AS</v>
      </c>
      <c r="N64" s="24" cm="1">
        <f t="array" ref="N64">_xlfn.IFS(M64=Kontrakter!$C$3,Kontrakter!$D$3,M64=Kontrakter!$C$2,Kontrakter!$D$2,M64=Kontrakter!$C$4,Kontrakter!$D$4,M64=Kontrakter!$C$5,Kontrakter!$D$5,M64=Kontrakter!$C$6,Kontrakter!$D$6,M64=Kontrakter!$C$7,Kontrakter!$D$7,M64=Kontrakter!$C$8,Kontrakter!$D$8,M64=Kontrakter!$C$9,Kontrakter!$D$9,M64=Kontrakter!$C$10,Kontrakter!$D$10,M64=Kontrakter!$C$11,Kontrakter!$D$11)</f>
        <v>95823000</v>
      </c>
      <c r="O64" s="1" t="str" cm="1">
        <f t="array" ref="O64">_xlfn.IFS(M64=Kontrakter!$C$3,Kontrakter!$E$3,M64=Kontrakter!$C$2,Kontrakter!$E$2,M64=Kontrakter!$C$4,Kontrakter!$E$4,M64=Kontrakter!$C$5,Kontrakter!$E$5,M64=Kontrakter!$C$6,Kontrakter!$E$6,M64=Kontrakter!$C$7,Kontrakter!$E$7,M64=Kontrakter!$C$8,Kontrakter!$E$8,M64=Kontrakter!$C$9,Kontrakter!$E$9,M64=Kontrakter!$C$10,Kontrakter!$E$10,M64=Kontrakter!$C$11,Kontrakter!$E$11)</f>
        <v>elsikkerhet@rejlers.no</v>
      </c>
    </row>
    <row r="65" spans="1:15">
      <c r="A65" s="47">
        <v>154</v>
      </c>
      <c r="B65" s="3" t="s">
        <v>10</v>
      </c>
      <c r="C65" s="3" t="s">
        <v>89</v>
      </c>
      <c r="D65" s="3" t="s">
        <v>19</v>
      </c>
      <c r="E65" s="3" t="s">
        <v>13</v>
      </c>
      <c r="F65" s="28" t="s">
        <v>1430</v>
      </c>
      <c r="G65" s="3" t="s">
        <v>10</v>
      </c>
      <c r="H65" s="3" t="s">
        <v>10</v>
      </c>
      <c r="I65" s="26" t="str" cm="1">
        <f t="array" ref="I65">_xlfn.IFS(J65=Kontrakter!$A$3,Kontrakter!$B$3,J65=Kontrakter!$A$2,Kontrakter!$B$2,J65=Kontrakter!$A$4,Kontrakter!$B$4,J65=Kontrakter!$A$5,Kontrakter!$B$5,J65=Kontrakter!$A$6,Kontrakter!$B$6,J65=Kontrakter!$A$7,Kontrakter!$B$7,J65=Kontrakter!$A$8,Kontrakter!$B$8,J65=Kontrakter!$A$9,Kontrakter!$B$9,J65=Kontrakter!$A$10,Kontrakter!$B$10,J65=Kontrakter!$A$11,Kontrakter!$B$11)</f>
        <v>Oslo Vest</v>
      </c>
      <c r="J65" s="4">
        <v>1</v>
      </c>
      <c r="K65" s="4" t="s">
        <v>10</v>
      </c>
      <c r="L65" s="4" t="s">
        <v>13</v>
      </c>
      <c r="M65" s="24" t="str" cm="1">
        <f t="array" ref="M65">_xlfn.IFS(I65=Kontrakter!$B$3,Kontrakter!$C$3,I65=Kontrakter!$B$2,Kontrakter!$C$2,I65=Kontrakter!$B$4,Kontrakter!$C$4,I65=Kontrakter!$B$5,Kontrakter!$C$5,I65=Kontrakter!$B$6,Kontrakter!$C$6,I65=Kontrakter!$B$7,Kontrakter!$C$7,I65=Kontrakter!$B$8,Kontrakter!$C$8,I65=Kontrakter!$B$9,Kontrakter!$C$9,I65=Kontrakter!$B$10,Kontrakter!$C$10,I65=Kontrakter!$B$11,Kontrakter!$C$11)</f>
        <v>Rejlers Elsikkerhet AS</v>
      </c>
      <c r="N65" s="24" cm="1">
        <f t="array" ref="N65">_xlfn.IFS(M65=Kontrakter!$C$3,Kontrakter!$D$3,M65=Kontrakter!$C$2,Kontrakter!$D$2,M65=Kontrakter!$C$4,Kontrakter!$D$4,M65=Kontrakter!$C$5,Kontrakter!$D$5,M65=Kontrakter!$C$6,Kontrakter!$D$6,M65=Kontrakter!$C$7,Kontrakter!$D$7,M65=Kontrakter!$C$8,Kontrakter!$D$8,M65=Kontrakter!$C$9,Kontrakter!$D$9,M65=Kontrakter!$C$10,Kontrakter!$D$10,M65=Kontrakter!$C$11,Kontrakter!$D$11)</f>
        <v>95823000</v>
      </c>
      <c r="O65" s="1" t="str" cm="1">
        <f t="array" ref="O65">_xlfn.IFS(M65=Kontrakter!$C$3,Kontrakter!$E$3,M65=Kontrakter!$C$2,Kontrakter!$E$2,M65=Kontrakter!$C$4,Kontrakter!$E$4,M65=Kontrakter!$C$5,Kontrakter!$E$5,M65=Kontrakter!$C$6,Kontrakter!$E$6,M65=Kontrakter!$C$7,Kontrakter!$E$7,M65=Kontrakter!$C$8,Kontrakter!$E$8,M65=Kontrakter!$C$9,Kontrakter!$E$9,M65=Kontrakter!$C$10,Kontrakter!$E$10,M65=Kontrakter!$C$11,Kontrakter!$E$11)</f>
        <v>elsikkerhet@rejlers.no</v>
      </c>
    </row>
    <row r="66" spans="1:15">
      <c r="A66" s="47">
        <v>155</v>
      </c>
      <c r="B66" s="3" t="s">
        <v>10</v>
      </c>
      <c r="C66" s="3" t="s">
        <v>90</v>
      </c>
      <c r="D66" s="3" t="s">
        <v>19</v>
      </c>
      <c r="E66" s="3" t="s">
        <v>13</v>
      </c>
      <c r="F66" s="28" t="s">
        <v>1430</v>
      </c>
      <c r="G66" s="3" t="s">
        <v>10</v>
      </c>
      <c r="H66" s="3" t="s">
        <v>10</v>
      </c>
      <c r="I66" s="26" t="str" cm="1">
        <f t="array" ref="I66">_xlfn.IFS(J66=Kontrakter!$A$3,Kontrakter!$B$3,J66=Kontrakter!$A$2,Kontrakter!$B$2,J66=Kontrakter!$A$4,Kontrakter!$B$4,J66=Kontrakter!$A$5,Kontrakter!$B$5,J66=Kontrakter!$A$6,Kontrakter!$B$6,J66=Kontrakter!$A$7,Kontrakter!$B$7,J66=Kontrakter!$A$8,Kontrakter!$B$8,J66=Kontrakter!$A$9,Kontrakter!$B$9,J66=Kontrakter!$A$10,Kontrakter!$B$10,J66=Kontrakter!$A$11,Kontrakter!$B$11)</f>
        <v>Oslo Vest</v>
      </c>
      <c r="J66" s="4">
        <v>1</v>
      </c>
      <c r="K66" s="4" t="s">
        <v>10</v>
      </c>
      <c r="L66" s="4" t="s">
        <v>13</v>
      </c>
      <c r="M66" s="24" t="str" cm="1">
        <f t="array" ref="M66">_xlfn.IFS(I66=Kontrakter!$B$3,Kontrakter!$C$3,I66=Kontrakter!$B$2,Kontrakter!$C$2,I66=Kontrakter!$B$4,Kontrakter!$C$4,I66=Kontrakter!$B$5,Kontrakter!$C$5,I66=Kontrakter!$B$6,Kontrakter!$C$6,I66=Kontrakter!$B$7,Kontrakter!$C$7,I66=Kontrakter!$B$8,Kontrakter!$C$8,I66=Kontrakter!$B$9,Kontrakter!$C$9,I66=Kontrakter!$B$10,Kontrakter!$C$10,I66=Kontrakter!$B$11,Kontrakter!$C$11)</f>
        <v>Rejlers Elsikkerhet AS</v>
      </c>
      <c r="N66" s="24" cm="1">
        <f t="array" ref="N66">_xlfn.IFS(M66=Kontrakter!$C$3,Kontrakter!$D$3,M66=Kontrakter!$C$2,Kontrakter!$D$2,M66=Kontrakter!$C$4,Kontrakter!$D$4,M66=Kontrakter!$C$5,Kontrakter!$D$5,M66=Kontrakter!$C$6,Kontrakter!$D$6,M66=Kontrakter!$C$7,Kontrakter!$D$7,M66=Kontrakter!$C$8,Kontrakter!$D$8,M66=Kontrakter!$C$9,Kontrakter!$D$9,M66=Kontrakter!$C$10,Kontrakter!$D$10,M66=Kontrakter!$C$11,Kontrakter!$D$11)</f>
        <v>95823000</v>
      </c>
      <c r="O66" s="1" t="str" cm="1">
        <f t="array" ref="O66">_xlfn.IFS(M66=Kontrakter!$C$3,Kontrakter!$E$3,M66=Kontrakter!$C$2,Kontrakter!$E$2,M66=Kontrakter!$C$4,Kontrakter!$E$4,M66=Kontrakter!$C$5,Kontrakter!$E$5,M66=Kontrakter!$C$6,Kontrakter!$E$6,M66=Kontrakter!$C$7,Kontrakter!$E$7,M66=Kontrakter!$C$8,Kontrakter!$E$8,M66=Kontrakter!$C$9,Kontrakter!$E$9,M66=Kontrakter!$C$10,Kontrakter!$E$10,M66=Kontrakter!$C$11,Kontrakter!$E$11)</f>
        <v>elsikkerhet@rejlers.no</v>
      </c>
    </row>
    <row r="67" spans="1:15">
      <c r="A67" s="47">
        <v>157</v>
      </c>
      <c r="B67" s="3" t="s">
        <v>10</v>
      </c>
      <c r="C67" s="3" t="s">
        <v>91</v>
      </c>
      <c r="D67" s="3" t="s">
        <v>19</v>
      </c>
      <c r="E67" s="3" t="s">
        <v>13</v>
      </c>
      <c r="F67" s="28" t="s">
        <v>1430</v>
      </c>
      <c r="G67" s="3" t="s">
        <v>10</v>
      </c>
      <c r="H67" s="3" t="s">
        <v>10</v>
      </c>
      <c r="I67" s="26" t="str" cm="1">
        <f t="array" ref="I67">_xlfn.IFS(J67=Kontrakter!$A$3,Kontrakter!$B$3,J67=Kontrakter!$A$2,Kontrakter!$B$2,J67=Kontrakter!$A$4,Kontrakter!$B$4,J67=Kontrakter!$A$5,Kontrakter!$B$5,J67=Kontrakter!$A$6,Kontrakter!$B$6,J67=Kontrakter!$A$7,Kontrakter!$B$7,J67=Kontrakter!$A$8,Kontrakter!$B$8,J67=Kontrakter!$A$9,Kontrakter!$B$9,J67=Kontrakter!$A$10,Kontrakter!$B$10,J67=Kontrakter!$A$11,Kontrakter!$B$11)</f>
        <v>Oslo Vest</v>
      </c>
      <c r="J67" s="4">
        <v>1</v>
      </c>
      <c r="K67" s="4" t="s">
        <v>10</v>
      </c>
      <c r="L67" s="4" t="s">
        <v>13</v>
      </c>
      <c r="M67" s="24" t="str" cm="1">
        <f t="array" ref="M67">_xlfn.IFS(I67=Kontrakter!$B$3,Kontrakter!$C$3,I67=Kontrakter!$B$2,Kontrakter!$C$2,I67=Kontrakter!$B$4,Kontrakter!$C$4,I67=Kontrakter!$B$5,Kontrakter!$C$5,I67=Kontrakter!$B$6,Kontrakter!$C$6,I67=Kontrakter!$B$7,Kontrakter!$C$7,I67=Kontrakter!$B$8,Kontrakter!$C$8,I67=Kontrakter!$B$9,Kontrakter!$C$9,I67=Kontrakter!$B$10,Kontrakter!$C$10,I67=Kontrakter!$B$11,Kontrakter!$C$11)</f>
        <v>Rejlers Elsikkerhet AS</v>
      </c>
      <c r="N67" s="24" cm="1">
        <f t="array" ref="N67">_xlfn.IFS(M67=Kontrakter!$C$3,Kontrakter!$D$3,M67=Kontrakter!$C$2,Kontrakter!$D$2,M67=Kontrakter!$C$4,Kontrakter!$D$4,M67=Kontrakter!$C$5,Kontrakter!$D$5,M67=Kontrakter!$C$6,Kontrakter!$D$6,M67=Kontrakter!$C$7,Kontrakter!$D$7,M67=Kontrakter!$C$8,Kontrakter!$D$8,M67=Kontrakter!$C$9,Kontrakter!$D$9,M67=Kontrakter!$C$10,Kontrakter!$D$10,M67=Kontrakter!$C$11,Kontrakter!$D$11)</f>
        <v>95823000</v>
      </c>
      <c r="O67" s="1" t="str" cm="1">
        <f t="array" ref="O67">_xlfn.IFS(M67=Kontrakter!$C$3,Kontrakter!$E$3,M67=Kontrakter!$C$2,Kontrakter!$E$2,M67=Kontrakter!$C$4,Kontrakter!$E$4,M67=Kontrakter!$C$5,Kontrakter!$E$5,M67=Kontrakter!$C$6,Kontrakter!$E$6,M67=Kontrakter!$C$7,Kontrakter!$E$7,M67=Kontrakter!$C$8,Kontrakter!$E$8,M67=Kontrakter!$C$9,Kontrakter!$E$9,M67=Kontrakter!$C$10,Kontrakter!$E$10,M67=Kontrakter!$C$11,Kontrakter!$E$11)</f>
        <v>elsikkerhet@rejlers.no</v>
      </c>
    </row>
    <row r="68" spans="1:15">
      <c r="A68" s="47">
        <v>158</v>
      </c>
      <c r="B68" s="3" t="s">
        <v>10</v>
      </c>
      <c r="C68" s="3" t="s">
        <v>92</v>
      </c>
      <c r="D68" s="3" t="s">
        <v>19</v>
      </c>
      <c r="E68" s="3" t="s">
        <v>13</v>
      </c>
      <c r="F68" s="28" t="s">
        <v>1430</v>
      </c>
      <c r="G68" s="3" t="s">
        <v>10</v>
      </c>
      <c r="H68" s="3" t="s">
        <v>10</v>
      </c>
      <c r="I68" s="26" t="str" cm="1">
        <f t="array" ref="I68">_xlfn.IFS(J68=Kontrakter!$A$3,Kontrakter!$B$3,J68=Kontrakter!$A$2,Kontrakter!$B$2,J68=Kontrakter!$A$4,Kontrakter!$B$4,J68=Kontrakter!$A$5,Kontrakter!$B$5,J68=Kontrakter!$A$6,Kontrakter!$B$6,J68=Kontrakter!$A$7,Kontrakter!$B$7,J68=Kontrakter!$A$8,Kontrakter!$B$8,J68=Kontrakter!$A$9,Kontrakter!$B$9,J68=Kontrakter!$A$10,Kontrakter!$B$10,J68=Kontrakter!$A$11,Kontrakter!$B$11)</f>
        <v>Oslo Vest</v>
      </c>
      <c r="J68" s="4">
        <v>1</v>
      </c>
      <c r="K68" s="4" t="s">
        <v>10</v>
      </c>
      <c r="L68" s="4" t="s">
        <v>13</v>
      </c>
      <c r="M68" s="24" t="str" cm="1">
        <f t="array" ref="M68">_xlfn.IFS(I68=Kontrakter!$B$3,Kontrakter!$C$3,I68=Kontrakter!$B$2,Kontrakter!$C$2,I68=Kontrakter!$B$4,Kontrakter!$C$4,I68=Kontrakter!$B$5,Kontrakter!$C$5,I68=Kontrakter!$B$6,Kontrakter!$C$6,I68=Kontrakter!$B$7,Kontrakter!$C$7,I68=Kontrakter!$B$8,Kontrakter!$C$8,I68=Kontrakter!$B$9,Kontrakter!$C$9,I68=Kontrakter!$B$10,Kontrakter!$C$10,I68=Kontrakter!$B$11,Kontrakter!$C$11)</f>
        <v>Rejlers Elsikkerhet AS</v>
      </c>
      <c r="N68" s="24" cm="1">
        <f t="array" ref="N68">_xlfn.IFS(M68=Kontrakter!$C$3,Kontrakter!$D$3,M68=Kontrakter!$C$2,Kontrakter!$D$2,M68=Kontrakter!$C$4,Kontrakter!$D$4,M68=Kontrakter!$C$5,Kontrakter!$D$5,M68=Kontrakter!$C$6,Kontrakter!$D$6,M68=Kontrakter!$C$7,Kontrakter!$D$7,M68=Kontrakter!$C$8,Kontrakter!$D$8,M68=Kontrakter!$C$9,Kontrakter!$D$9,M68=Kontrakter!$C$10,Kontrakter!$D$10,M68=Kontrakter!$C$11,Kontrakter!$D$11)</f>
        <v>95823000</v>
      </c>
      <c r="O68" s="1" t="str" cm="1">
        <f t="array" ref="O68">_xlfn.IFS(M68=Kontrakter!$C$3,Kontrakter!$E$3,M68=Kontrakter!$C$2,Kontrakter!$E$2,M68=Kontrakter!$C$4,Kontrakter!$E$4,M68=Kontrakter!$C$5,Kontrakter!$E$5,M68=Kontrakter!$C$6,Kontrakter!$E$6,M68=Kontrakter!$C$7,Kontrakter!$E$7,M68=Kontrakter!$C$8,Kontrakter!$E$8,M68=Kontrakter!$C$9,Kontrakter!$E$9,M68=Kontrakter!$C$10,Kontrakter!$E$10,M68=Kontrakter!$C$11,Kontrakter!$E$11)</f>
        <v>elsikkerhet@rejlers.no</v>
      </c>
    </row>
    <row r="69" spans="1:15">
      <c r="A69" s="47">
        <v>159</v>
      </c>
      <c r="B69" s="3" t="s">
        <v>10</v>
      </c>
      <c r="C69" s="3" t="s">
        <v>93</v>
      </c>
      <c r="D69" s="3" t="s">
        <v>19</v>
      </c>
      <c r="E69" s="3" t="s">
        <v>13</v>
      </c>
      <c r="F69" s="28" t="s">
        <v>1430</v>
      </c>
      <c r="G69" s="3" t="s">
        <v>10</v>
      </c>
      <c r="H69" s="3" t="s">
        <v>10</v>
      </c>
      <c r="I69" s="26" t="str" cm="1">
        <f t="array" ref="I69">_xlfn.IFS(J69=Kontrakter!$A$3,Kontrakter!$B$3,J69=Kontrakter!$A$2,Kontrakter!$B$2,J69=Kontrakter!$A$4,Kontrakter!$B$4,J69=Kontrakter!$A$5,Kontrakter!$B$5,J69=Kontrakter!$A$6,Kontrakter!$B$6,J69=Kontrakter!$A$7,Kontrakter!$B$7,J69=Kontrakter!$A$8,Kontrakter!$B$8,J69=Kontrakter!$A$9,Kontrakter!$B$9,J69=Kontrakter!$A$10,Kontrakter!$B$10,J69=Kontrakter!$A$11,Kontrakter!$B$11)</f>
        <v>Oslo Vest</v>
      </c>
      <c r="J69" s="4">
        <v>1</v>
      </c>
      <c r="K69" s="4" t="s">
        <v>10</v>
      </c>
      <c r="L69" s="4" t="s">
        <v>13</v>
      </c>
      <c r="M69" s="24" t="str" cm="1">
        <f t="array" ref="M69">_xlfn.IFS(I69=Kontrakter!$B$3,Kontrakter!$C$3,I69=Kontrakter!$B$2,Kontrakter!$C$2,I69=Kontrakter!$B$4,Kontrakter!$C$4,I69=Kontrakter!$B$5,Kontrakter!$C$5,I69=Kontrakter!$B$6,Kontrakter!$C$6,I69=Kontrakter!$B$7,Kontrakter!$C$7,I69=Kontrakter!$B$8,Kontrakter!$C$8,I69=Kontrakter!$B$9,Kontrakter!$C$9,I69=Kontrakter!$B$10,Kontrakter!$C$10,I69=Kontrakter!$B$11,Kontrakter!$C$11)</f>
        <v>Rejlers Elsikkerhet AS</v>
      </c>
      <c r="N69" s="24" cm="1">
        <f t="array" ref="N69">_xlfn.IFS(M69=Kontrakter!$C$3,Kontrakter!$D$3,M69=Kontrakter!$C$2,Kontrakter!$D$2,M69=Kontrakter!$C$4,Kontrakter!$D$4,M69=Kontrakter!$C$5,Kontrakter!$D$5,M69=Kontrakter!$C$6,Kontrakter!$D$6,M69=Kontrakter!$C$7,Kontrakter!$D$7,M69=Kontrakter!$C$8,Kontrakter!$D$8,M69=Kontrakter!$C$9,Kontrakter!$D$9,M69=Kontrakter!$C$10,Kontrakter!$D$10,M69=Kontrakter!$C$11,Kontrakter!$D$11)</f>
        <v>95823000</v>
      </c>
      <c r="O69" s="1" t="str" cm="1">
        <f t="array" ref="O69">_xlfn.IFS(M69=Kontrakter!$C$3,Kontrakter!$E$3,M69=Kontrakter!$C$2,Kontrakter!$E$2,M69=Kontrakter!$C$4,Kontrakter!$E$4,M69=Kontrakter!$C$5,Kontrakter!$E$5,M69=Kontrakter!$C$6,Kontrakter!$E$6,M69=Kontrakter!$C$7,Kontrakter!$E$7,M69=Kontrakter!$C$8,Kontrakter!$E$8,M69=Kontrakter!$C$9,Kontrakter!$E$9,M69=Kontrakter!$C$10,Kontrakter!$E$10,M69=Kontrakter!$C$11,Kontrakter!$E$11)</f>
        <v>elsikkerhet@rejlers.no</v>
      </c>
    </row>
    <row r="70" spans="1:15">
      <c r="A70" s="47">
        <v>160</v>
      </c>
      <c r="B70" s="3" t="s">
        <v>10</v>
      </c>
      <c r="C70" s="3" t="s">
        <v>94</v>
      </c>
      <c r="D70" s="3" t="s">
        <v>19</v>
      </c>
      <c r="E70" s="3" t="s">
        <v>13</v>
      </c>
      <c r="F70" s="28" t="s">
        <v>1430</v>
      </c>
      <c r="G70" s="3" t="s">
        <v>10</v>
      </c>
      <c r="H70" s="3" t="s">
        <v>10</v>
      </c>
      <c r="I70" s="26" t="str" cm="1">
        <f t="array" ref="I70">_xlfn.IFS(J70=Kontrakter!$A$3,Kontrakter!$B$3,J70=Kontrakter!$A$2,Kontrakter!$B$2,J70=Kontrakter!$A$4,Kontrakter!$B$4,J70=Kontrakter!$A$5,Kontrakter!$B$5,J70=Kontrakter!$A$6,Kontrakter!$B$6,J70=Kontrakter!$A$7,Kontrakter!$B$7,J70=Kontrakter!$A$8,Kontrakter!$B$8,J70=Kontrakter!$A$9,Kontrakter!$B$9,J70=Kontrakter!$A$10,Kontrakter!$B$10,J70=Kontrakter!$A$11,Kontrakter!$B$11)</f>
        <v>Oslo Vest</v>
      </c>
      <c r="J70" s="4">
        <v>1</v>
      </c>
      <c r="K70" s="4" t="s">
        <v>10</v>
      </c>
      <c r="L70" s="4" t="s">
        <v>13</v>
      </c>
      <c r="M70" s="24" t="str" cm="1">
        <f t="array" ref="M70">_xlfn.IFS(I70=Kontrakter!$B$3,Kontrakter!$C$3,I70=Kontrakter!$B$2,Kontrakter!$C$2,I70=Kontrakter!$B$4,Kontrakter!$C$4,I70=Kontrakter!$B$5,Kontrakter!$C$5,I70=Kontrakter!$B$6,Kontrakter!$C$6,I70=Kontrakter!$B$7,Kontrakter!$C$7,I70=Kontrakter!$B$8,Kontrakter!$C$8,I70=Kontrakter!$B$9,Kontrakter!$C$9,I70=Kontrakter!$B$10,Kontrakter!$C$10,I70=Kontrakter!$B$11,Kontrakter!$C$11)</f>
        <v>Rejlers Elsikkerhet AS</v>
      </c>
      <c r="N70" s="24" cm="1">
        <f t="array" ref="N70">_xlfn.IFS(M70=Kontrakter!$C$3,Kontrakter!$D$3,M70=Kontrakter!$C$2,Kontrakter!$D$2,M70=Kontrakter!$C$4,Kontrakter!$D$4,M70=Kontrakter!$C$5,Kontrakter!$D$5,M70=Kontrakter!$C$6,Kontrakter!$D$6,M70=Kontrakter!$C$7,Kontrakter!$D$7,M70=Kontrakter!$C$8,Kontrakter!$D$8,M70=Kontrakter!$C$9,Kontrakter!$D$9,M70=Kontrakter!$C$10,Kontrakter!$D$10,M70=Kontrakter!$C$11,Kontrakter!$D$11)</f>
        <v>95823000</v>
      </c>
      <c r="O70" s="1" t="str" cm="1">
        <f t="array" ref="O70">_xlfn.IFS(M70=Kontrakter!$C$3,Kontrakter!$E$3,M70=Kontrakter!$C$2,Kontrakter!$E$2,M70=Kontrakter!$C$4,Kontrakter!$E$4,M70=Kontrakter!$C$5,Kontrakter!$E$5,M70=Kontrakter!$C$6,Kontrakter!$E$6,M70=Kontrakter!$C$7,Kontrakter!$E$7,M70=Kontrakter!$C$8,Kontrakter!$E$8,M70=Kontrakter!$C$9,Kontrakter!$E$9,M70=Kontrakter!$C$10,Kontrakter!$E$10,M70=Kontrakter!$C$11,Kontrakter!$E$11)</f>
        <v>elsikkerhet@rejlers.no</v>
      </c>
    </row>
    <row r="71" spans="1:15">
      <c r="A71" s="47">
        <v>161</v>
      </c>
      <c r="B71" s="3" t="s">
        <v>10</v>
      </c>
      <c r="C71" s="3" t="s">
        <v>95</v>
      </c>
      <c r="D71" s="3" t="s">
        <v>19</v>
      </c>
      <c r="E71" s="3" t="s">
        <v>13</v>
      </c>
      <c r="F71" s="28" t="s">
        <v>1430</v>
      </c>
      <c r="G71" s="3" t="s">
        <v>10</v>
      </c>
      <c r="H71" s="3" t="s">
        <v>10</v>
      </c>
      <c r="I71" s="26" t="str" cm="1">
        <f t="array" ref="I71">_xlfn.IFS(J71=Kontrakter!$A$3,Kontrakter!$B$3,J71=Kontrakter!$A$2,Kontrakter!$B$2,J71=Kontrakter!$A$4,Kontrakter!$B$4,J71=Kontrakter!$A$5,Kontrakter!$B$5,J71=Kontrakter!$A$6,Kontrakter!$B$6,J71=Kontrakter!$A$7,Kontrakter!$B$7,J71=Kontrakter!$A$8,Kontrakter!$B$8,J71=Kontrakter!$A$9,Kontrakter!$B$9,J71=Kontrakter!$A$10,Kontrakter!$B$10,J71=Kontrakter!$A$11,Kontrakter!$B$11)</f>
        <v>Oslo Vest</v>
      </c>
      <c r="J71" s="4">
        <v>1</v>
      </c>
      <c r="K71" s="4" t="s">
        <v>10</v>
      </c>
      <c r="L71" s="4" t="s">
        <v>13</v>
      </c>
      <c r="M71" s="24" t="str" cm="1">
        <f t="array" ref="M71">_xlfn.IFS(I71=Kontrakter!$B$3,Kontrakter!$C$3,I71=Kontrakter!$B$2,Kontrakter!$C$2,I71=Kontrakter!$B$4,Kontrakter!$C$4,I71=Kontrakter!$B$5,Kontrakter!$C$5,I71=Kontrakter!$B$6,Kontrakter!$C$6,I71=Kontrakter!$B$7,Kontrakter!$C$7,I71=Kontrakter!$B$8,Kontrakter!$C$8,I71=Kontrakter!$B$9,Kontrakter!$C$9,I71=Kontrakter!$B$10,Kontrakter!$C$10,I71=Kontrakter!$B$11,Kontrakter!$C$11)</f>
        <v>Rejlers Elsikkerhet AS</v>
      </c>
      <c r="N71" s="24" cm="1">
        <f t="array" ref="N71">_xlfn.IFS(M71=Kontrakter!$C$3,Kontrakter!$D$3,M71=Kontrakter!$C$2,Kontrakter!$D$2,M71=Kontrakter!$C$4,Kontrakter!$D$4,M71=Kontrakter!$C$5,Kontrakter!$D$5,M71=Kontrakter!$C$6,Kontrakter!$D$6,M71=Kontrakter!$C$7,Kontrakter!$D$7,M71=Kontrakter!$C$8,Kontrakter!$D$8,M71=Kontrakter!$C$9,Kontrakter!$D$9,M71=Kontrakter!$C$10,Kontrakter!$D$10,M71=Kontrakter!$C$11,Kontrakter!$D$11)</f>
        <v>95823000</v>
      </c>
      <c r="O71" s="1" t="str" cm="1">
        <f t="array" ref="O71">_xlfn.IFS(M71=Kontrakter!$C$3,Kontrakter!$E$3,M71=Kontrakter!$C$2,Kontrakter!$E$2,M71=Kontrakter!$C$4,Kontrakter!$E$4,M71=Kontrakter!$C$5,Kontrakter!$E$5,M71=Kontrakter!$C$6,Kontrakter!$E$6,M71=Kontrakter!$C$7,Kontrakter!$E$7,M71=Kontrakter!$C$8,Kontrakter!$E$8,M71=Kontrakter!$C$9,Kontrakter!$E$9,M71=Kontrakter!$C$10,Kontrakter!$E$10,M71=Kontrakter!$C$11,Kontrakter!$E$11)</f>
        <v>elsikkerhet@rejlers.no</v>
      </c>
    </row>
    <row r="72" spans="1:15">
      <c r="A72" s="47">
        <v>162</v>
      </c>
      <c r="B72" s="3" t="s">
        <v>10</v>
      </c>
      <c r="C72" s="3" t="s">
        <v>96</v>
      </c>
      <c r="D72" s="3" t="s">
        <v>19</v>
      </c>
      <c r="E72" s="3" t="s">
        <v>13</v>
      </c>
      <c r="F72" s="28" t="s">
        <v>1430</v>
      </c>
      <c r="G72" s="3" t="s">
        <v>10</v>
      </c>
      <c r="H72" s="3" t="s">
        <v>10</v>
      </c>
      <c r="I72" s="26" t="str" cm="1">
        <f t="array" ref="I72">_xlfn.IFS(J72=Kontrakter!$A$3,Kontrakter!$B$3,J72=Kontrakter!$A$2,Kontrakter!$B$2,J72=Kontrakter!$A$4,Kontrakter!$B$4,J72=Kontrakter!$A$5,Kontrakter!$B$5,J72=Kontrakter!$A$6,Kontrakter!$B$6,J72=Kontrakter!$A$7,Kontrakter!$B$7,J72=Kontrakter!$A$8,Kontrakter!$B$8,J72=Kontrakter!$A$9,Kontrakter!$B$9,J72=Kontrakter!$A$10,Kontrakter!$B$10,J72=Kontrakter!$A$11,Kontrakter!$B$11)</f>
        <v>Oslo Vest</v>
      </c>
      <c r="J72" s="4">
        <v>1</v>
      </c>
      <c r="K72" s="4" t="s">
        <v>10</v>
      </c>
      <c r="L72" s="4" t="s">
        <v>13</v>
      </c>
      <c r="M72" s="24" t="str" cm="1">
        <f t="array" ref="M72">_xlfn.IFS(I72=Kontrakter!$B$3,Kontrakter!$C$3,I72=Kontrakter!$B$2,Kontrakter!$C$2,I72=Kontrakter!$B$4,Kontrakter!$C$4,I72=Kontrakter!$B$5,Kontrakter!$C$5,I72=Kontrakter!$B$6,Kontrakter!$C$6,I72=Kontrakter!$B$7,Kontrakter!$C$7,I72=Kontrakter!$B$8,Kontrakter!$C$8,I72=Kontrakter!$B$9,Kontrakter!$C$9,I72=Kontrakter!$B$10,Kontrakter!$C$10,I72=Kontrakter!$B$11,Kontrakter!$C$11)</f>
        <v>Rejlers Elsikkerhet AS</v>
      </c>
      <c r="N72" s="24" cm="1">
        <f t="array" ref="N72">_xlfn.IFS(M72=Kontrakter!$C$3,Kontrakter!$D$3,M72=Kontrakter!$C$2,Kontrakter!$D$2,M72=Kontrakter!$C$4,Kontrakter!$D$4,M72=Kontrakter!$C$5,Kontrakter!$D$5,M72=Kontrakter!$C$6,Kontrakter!$D$6,M72=Kontrakter!$C$7,Kontrakter!$D$7,M72=Kontrakter!$C$8,Kontrakter!$D$8,M72=Kontrakter!$C$9,Kontrakter!$D$9,M72=Kontrakter!$C$10,Kontrakter!$D$10,M72=Kontrakter!$C$11,Kontrakter!$D$11)</f>
        <v>95823000</v>
      </c>
      <c r="O72" s="1" t="str" cm="1">
        <f t="array" ref="O72">_xlfn.IFS(M72=Kontrakter!$C$3,Kontrakter!$E$3,M72=Kontrakter!$C$2,Kontrakter!$E$2,M72=Kontrakter!$C$4,Kontrakter!$E$4,M72=Kontrakter!$C$5,Kontrakter!$E$5,M72=Kontrakter!$C$6,Kontrakter!$E$6,M72=Kontrakter!$C$7,Kontrakter!$E$7,M72=Kontrakter!$C$8,Kontrakter!$E$8,M72=Kontrakter!$C$9,Kontrakter!$E$9,M72=Kontrakter!$C$10,Kontrakter!$E$10,M72=Kontrakter!$C$11,Kontrakter!$E$11)</f>
        <v>elsikkerhet@rejlers.no</v>
      </c>
    </row>
    <row r="73" spans="1:15">
      <c r="A73" s="47">
        <v>164</v>
      </c>
      <c r="B73" s="3" t="s">
        <v>10</v>
      </c>
      <c r="C73" s="3" t="s">
        <v>97</v>
      </c>
      <c r="D73" s="3" t="s">
        <v>19</v>
      </c>
      <c r="E73" s="3" t="s">
        <v>13</v>
      </c>
      <c r="F73" s="28" t="s">
        <v>1430</v>
      </c>
      <c r="G73" s="3" t="s">
        <v>10</v>
      </c>
      <c r="H73" s="3" t="s">
        <v>10</v>
      </c>
      <c r="I73" s="26" t="str" cm="1">
        <f t="array" ref="I73">_xlfn.IFS(J73=Kontrakter!$A$3,Kontrakter!$B$3,J73=Kontrakter!$A$2,Kontrakter!$B$2,J73=Kontrakter!$A$4,Kontrakter!$B$4,J73=Kontrakter!$A$5,Kontrakter!$B$5,J73=Kontrakter!$A$6,Kontrakter!$B$6,J73=Kontrakter!$A$7,Kontrakter!$B$7,J73=Kontrakter!$A$8,Kontrakter!$B$8,J73=Kontrakter!$A$9,Kontrakter!$B$9,J73=Kontrakter!$A$10,Kontrakter!$B$10,J73=Kontrakter!$A$11,Kontrakter!$B$11)</f>
        <v>Oslo Vest</v>
      </c>
      <c r="J73" s="4">
        <v>1</v>
      </c>
      <c r="K73" s="4" t="s">
        <v>10</v>
      </c>
      <c r="L73" s="4" t="s">
        <v>13</v>
      </c>
      <c r="M73" s="24" t="str" cm="1">
        <f t="array" ref="M73">_xlfn.IFS(I73=Kontrakter!$B$3,Kontrakter!$C$3,I73=Kontrakter!$B$2,Kontrakter!$C$2,I73=Kontrakter!$B$4,Kontrakter!$C$4,I73=Kontrakter!$B$5,Kontrakter!$C$5,I73=Kontrakter!$B$6,Kontrakter!$C$6,I73=Kontrakter!$B$7,Kontrakter!$C$7,I73=Kontrakter!$B$8,Kontrakter!$C$8,I73=Kontrakter!$B$9,Kontrakter!$C$9,I73=Kontrakter!$B$10,Kontrakter!$C$10,I73=Kontrakter!$B$11,Kontrakter!$C$11)</f>
        <v>Rejlers Elsikkerhet AS</v>
      </c>
      <c r="N73" s="24" cm="1">
        <f t="array" ref="N73">_xlfn.IFS(M73=Kontrakter!$C$3,Kontrakter!$D$3,M73=Kontrakter!$C$2,Kontrakter!$D$2,M73=Kontrakter!$C$4,Kontrakter!$D$4,M73=Kontrakter!$C$5,Kontrakter!$D$5,M73=Kontrakter!$C$6,Kontrakter!$D$6,M73=Kontrakter!$C$7,Kontrakter!$D$7,M73=Kontrakter!$C$8,Kontrakter!$D$8,M73=Kontrakter!$C$9,Kontrakter!$D$9,M73=Kontrakter!$C$10,Kontrakter!$D$10,M73=Kontrakter!$C$11,Kontrakter!$D$11)</f>
        <v>95823000</v>
      </c>
      <c r="O73" s="1" t="str" cm="1">
        <f t="array" ref="O73">_xlfn.IFS(M73=Kontrakter!$C$3,Kontrakter!$E$3,M73=Kontrakter!$C$2,Kontrakter!$E$2,M73=Kontrakter!$C$4,Kontrakter!$E$4,M73=Kontrakter!$C$5,Kontrakter!$E$5,M73=Kontrakter!$C$6,Kontrakter!$E$6,M73=Kontrakter!$C$7,Kontrakter!$E$7,M73=Kontrakter!$C$8,Kontrakter!$E$8,M73=Kontrakter!$C$9,Kontrakter!$E$9,M73=Kontrakter!$C$10,Kontrakter!$E$10,M73=Kontrakter!$C$11,Kontrakter!$E$11)</f>
        <v>elsikkerhet@rejlers.no</v>
      </c>
    </row>
    <row r="74" spans="1:15">
      <c r="A74" s="47">
        <v>165</v>
      </c>
      <c r="B74" s="3" t="s">
        <v>10</v>
      </c>
      <c r="C74" s="3" t="s">
        <v>98</v>
      </c>
      <c r="D74" s="3" t="s">
        <v>19</v>
      </c>
      <c r="E74" s="3" t="s">
        <v>73</v>
      </c>
      <c r="F74" s="28" t="s">
        <v>1430</v>
      </c>
      <c r="G74" s="3" t="s">
        <v>10</v>
      </c>
      <c r="H74" s="3" t="s">
        <v>10</v>
      </c>
      <c r="I74" s="26" t="str" cm="1">
        <f t="array" ref="I74">_xlfn.IFS(J74=Kontrakter!$A$3,Kontrakter!$B$3,J74=Kontrakter!$A$2,Kontrakter!$B$2,J74=Kontrakter!$A$4,Kontrakter!$B$4,J74=Kontrakter!$A$5,Kontrakter!$B$5,J74=Kontrakter!$A$6,Kontrakter!$B$6,J74=Kontrakter!$A$7,Kontrakter!$B$7,J74=Kontrakter!$A$8,Kontrakter!$B$8,J74=Kontrakter!$A$9,Kontrakter!$B$9,J74=Kontrakter!$A$10,Kontrakter!$B$10,J74=Kontrakter!$A$11,Kontrakter!$B$11)</f>
        <v>Oslo Vest</v>
      </c>
      <c r="J74" s="4">
        <v>1</v>
      </c>
      <c r="K74" s="4" t="s">
        <v>10</v>
      </c>
      <c r="L74" s="4" t="s">
        <v>73</v>
      </c>
      <c r="M74" s="24" t="str" cm="1">
        <f t="array" ref="M74">_xlfn.IFS(I74=Kontrakter!$B$3,Kontrakter!$C$3,I74=Kontrakter!$B$2,Kontrakter!$C$2,I74=Kontrakter!$B$4,Kontrakter!$C$4,I74=Kontrakter!$B$5,Kontrakter!$C$5,I74=Kontrakter!$B$6,Kontrakter!$C$6,I74=Kontrakter!$B$7,Kontrakter!$C$7,I74=Kontrakter!$B$8,Kontrakter!$C$8,I74=Kontrakter!$B$9,Kontrakter!$C$9,I74=Kontrakter!$B$10,Kontrakter!$C$10,I74=Kontrakter!$B$11,Kontrakter!$C$11)</f>
        <v>Rejlers Elsikkerhet AS</v>
      </c>
      <c r="N74" s="24" cm="1">
        <f t="array" ref="N74">_xlfn.IFS(M74=Kontrakter!$C$3,Kontrakter!$D$3,M74=Kontrakter!$C$2,Kontrakter!$D$2,M74=Kontrakter!$C$4,Kontrakter!$D$4,M74=Kontrakter!$C$5,Kontrakter!$D$5,M74=Kontrakter!$C$6,Kontrakter!$D$6,M74=Kontrakter!$C$7,Kontrakter!$D$7,M74=Kontrakter!$C$8,Kontrakter!$D$8,M74=Kontrakter!$C$9,Kontrakter!$D$9,M74=Kontrakter!$C$10,Kontrakter!$D$10,M74=Kontrakter!$C$11,Kontrakter!$D$11)</f>
        <v>95823000</v>
      </c>
      <c r="O74" s="1" t="str" cm="1">
        <f t="array" ref="O74">_xlfn.IFS(M74=Kontrakter!$C$3,Kontrakter!$E$3,M74=Kontrakter!$C$2,Kontrakter!$E$2,M74=Kontrakter!$C$4,Kontrakter!$E$4,M74=Kontrakter!$C$5,Kontrakter!$E$5,M74=Kontrakter!$C$6,Kontrakter!$E$6,M74=Kontrakter!$C$7,Kontrakter!$E$7,M74=Kontrakter!$C$8,Kontrakter!$E$8,M74=Kontrakter!$C$9,Kontrakter!$E$9,M74=Kontrakter!$C$10,Kontrakter!$E$10,M74=Kontrakter!$C$11,Kontrakter!$E$11)</f>
        <v>elsikkerhet@rejlers.no</v>
      </c>
    </row>
    <row r="75" spans="1:15">
      <c r="A75" s="47">
        <v>166</v>
      </c>
      <c r="B75" s="3" t="s">
        <v>10</v>
      </c>
      <c r="C75" s="3" t="s">
        <v>99</v>
      </c>
      <c r="D75" s="3" t="s">
        <v>19</v>
      </c>
      <c r="E75" s="3" t="s">
        <v>13</v>
      </c>
      <c r="F75" s="28" t="s">
        <v>1430</v>
      </c>
      <c r="G75" s="3" t="s">
        <v>10</v>
      </c>
      <c r="H75" s="3" t="s">
        <v>10</v>
      </c>
      <c r="I75" s="26" t="str" cm="1">
        <f t="array" ref="I75">_xlfn.IFS(J75=Kontrakter!$A$3,Kontrakter!$B$3,J75=Kontrakter!$A$2,Kontrakter!$B$2,J75=Kontrakter!$A$4,Kontrakter!$B$4,J75=Kontrakter!$A$5,Kontrakter!$B$5,J75=Kontrakter!$A$6,Kontrakter!$B$6,J75=Kontrakter!$A$7,Kontrakter!$B$7,J75=Kontrakter!$A$8,Kontrakter!$B$8,J75=Kontrakter!$A$9,Kontrakter!$B$9,J75=Kontrakter!$A$10,Kontrakter!$B$10,J75=Kontrakter!$A$11,Kontrakter!$B$11)</f>
        <v>Oslo Vest</v>
      </c>
      <c r="J75" s="4">
        <v>1</v>
      </c>
      <c r="K75" s="4" t="s">
        <v>10</v>
      </c>
      <c r="L75" s="4" t="s">
        <v>13</v>
      </c>
      <c r="M75" s="24" t="str" cm="1">
        <f t="array" ref="M75">_xlfn.IFS(I75=Kontrakter!$B$3,Kontrakter!$C$3,I75=Kontrakter!$B$2,Kontrakter!$C$2,I75=Kontrakter!$B$4,Kontrakter!$C$4,I75=Kontrakter!$B$5,Kontrakter!$C$5,I75=Kontrakter!$B$6,Kontrakter!$C$6,I75=Kontrakter!$B$7,Kontrakter!$C$7,I75=Kontrakter!$B$8,Kontrakter!$C$8,I75=Kontrakter!$B$9,Kontrakter!$C$9,I75=Kontrakter!$B$10,Kontrakter!$C$10,I75=Kontrakter!$B$11,Kontrakter!$C$11)</f>
        <v>Rejlers Elsikkerhet AS</v>
      </c>
      <c r="N75" s="24" cm="1">
        <f t="array" ref="N75">_xlfn.IFS(M75=Kontrakter!$C$3,Kontrakter!$D$3,M75=Kontrakter!$C$2,Kontrakter!$D$2,M75=Kontrakter!$C$4,Kontrakter!$D$4,M75=Kontrakter!$C$5,Kontrakter!$D$5,M75=Kontrakter!$C$6,Kontrakter!$D$6,M75=Kontrakter!$C$7,Kontrakter!$D$7,M75=Kontrakter!$C$8,Kontrakter!$D$8,M75=Kontrakter!$C$9,Kontrakter!$D$9,M75=Kontrakter!$C$10,Kontrakter!$D$10,M75=Kontrakter!$C$11,Kontrakter!$D$11)</f>
        <v>95823000</v>
      </c>
      <c r="O75" s="1" t="str" cm="1">
        <f t="array" ref="O75">_xlfn.IFS(M75=Kontrakter!$C$3,Kontrakter!$E$3,M75=Kontrakter!$C$2,Kontrakter!$E$2,M75=Kontrakter!$C$4,Kontrakter!$E$4,M75=Kontrakter!$C$5,Kontrakter!$E$5,M75=Kontrakter!$C$6,Kontrakter!$E$6,M75=Kontrakter!$C$7,Kontrakter!$E$7,M75=Kontrakter!$C$8,Kontrakter!$E$8,M75=Kontrakter!$C$9,Kontrakter!$E$9,M75=Kontrakter!$C$10,Kontrakter!$E$10,M75=Kontrakter!$C$11,Kontrakter!$E$11)</f>
        <v>elsikkerhet@rejlers.no</v>
      </c>
    </row>
    <row r="76" spans="1:15">
      <c r="A76" s="47">
        <v>167</v>
      </c>
      <c r="B76" s="3" t="s">
        <v>10</v>
      </c>
      <c r="C76" s="3" t="s">
        <v>100</v>
      </c>
      <c r="D76" s="3" t="s">
        <v>19</v>
      </c>
      <c r="E76" s="3" t="s">
        <v>21</v>
      </c>
      <c r="F76" s="28" t="s">
        <v>1430</v>
      </c>
      <c r="G76" s="3" t="s">
        <v>10</v>
      </c>
      <c r="H76" s="3" t="s">
        <v>10</v>
      </c>
      <c r="I76" s="26" t="str" cm="1">
        <f t="array" ref="I76">_xlfn.IFS(J76=Kontrakter!$A$3,Kontrakter!$B$3,J76=Kontrakter!$A$2,Kontrakter!$B$2,J76=Kontrakter!$A$4,Kontrakter!$B$4,J76=Kontrakter!$A$5,Kontrakter!$B$5,J76=Kontrakter!$A$6,Kontrakter!$B$6,J76=Kontrakter!$A$7,Kontrakter!$B$7,J76=Kontrakter!$A$8,Kontrakter!$B$8,J76=Kontrakter!$A$9,Kontrakter!$B$9,J76=Kontrakter!$A$10,Kontrakter!$B$10,J76=Kontrakter!$A$11,Kontrakter!$B$11)</f>
        <v>Oslo Vest</v>
      </c>
      <c r="J76" s="4">
        <v>1</v>
      </c>
      <c r="K76" s="4" t="s">
        <v>10</v>
      </c>
      <c r="L76" s="4" t="s">
        <v>21</v>
      </c>
      <c r="M76" s="24" t="str" cm="1">
        <f t="array" ref="M76">_xlfn.IFS(I76=Kontrakter!$B$3,Kontrakter!$C$3,I76=Kontrakter!$B$2,Kontrakter!$C$2,I76=Kontrakter!$B$4,Kontrakter!$C$4,I76=Kontrakter!$B$5,Kontrakter!$C$5,I76=Kontrakter!$B$6,Kontrakter!$C$6,I76=Kontrakter!$B$7,Kontrakter!$C$7,I76=Kontrakter!$B$8,Kontrakter!$C$8,I76=Kontrakter!$B$9,Kontrakter!$C$9,I76=Kontrakter!$B$10,Kontrakter!$C$10,I76=Kontrakter!$B$11,Kontrakter!$C$11)</f>
        <v>Rejlers Elsikkerhet AS</v>
      </c>
      <c r="N76" s="24" cm="1">
        <f t="array" ref="N76">_xlfn.IFS(M76=Kontrakter!$C$3,Kontrakter!$D$3,M76=Kontrakter!$C$2,Kontrakter!$D$2,M76=Kontrakter!$C$4,Kontrakter!$D$4,M76=Kontrakter!$C$5,Kontrakter!$D$5,M76=Kontrakter!$C$6,Kontrakter!$D$6,M76=Kontrakter!$C$7,Kontrakter!$D$7,M76=Kontrakter!$C$8,Kontrakter!$D$8,M76=Kontrakter!$C$9,Kontrakter!$D$9,M76=Kontrakter!$C$10,Kontrakter!$D$10,M76=Kontrakter!$C$11,Kontrakter!$D$11)</f>
        <v>95823000</v>
      </c>
      <c r="O76" s="1" t="str" cm="1">
        <f t="array" ref="O76">_xlfn.IFS(M76=Kontrakter!$C$3,Kontrakter!$E$3,M76=Kontrakter!$C$2,Kontrakter!$E$2,M76=Kontrakter!$C$4,Kontrakter!$E$4,M76=Kontrakter!$C$5,Kontrakter!$E$5,M76=Kontrakter!$C$6,Kontrakter!$E$6,M76=Kontrakter!$C$7,Kontrakter!$E$7,M76=Kontrakter!$C$8,Kontrakter!$E$8,M76=Kontrakter!$C$9,Kontrakter!$E$9,M76=Kontrakter!$C$10,Kontrakter!$E$10,M76=Kontrakter!$C$11,Kontrakter!$E$11)</f>
        <v>elsikkerhet@rejlers.no</v>
      </c>
    </row>
    <row r="77" spans="1:15">
      <c r="A77" s="47">
        <v>168</v>
      </c>
      <c r="B77" s="3" t="s">
        <v>10</v>
      </c>
      <c r="C77" s="3" t="s">
        <v>101</v>
      </c>
      <c r="D77" s="3" t="s">
        <v>19</v>
      </c>
      <c r="E77" s="3" t="s">
        <v>73</v>
      </c>
      <c r="F77" s="28" t="s">
        <v>1430</v>
      </c>
      <c r="G77" s="3" t="s">
        <v>10</v>
      </c>
      <c r="H77" s="3" t="s">
        <v>10</v>
      </c>
      <c r="I77" s="26" t="str" cm="1">
        <f t="array" ref="I77">_xlfn.IFS(J77=Kontrakter!$A$3,Kontrakter!$B$3,J77=Kontrakter!$A$2,Kontrakter!$B$2,J77=Kontrakter!$A$4,Kontrakter!$B$4,J77=Kontrakter!$A$5,Kontrakter!$B$5,J77=Kontrakter!$A$6,Kontrakter!$B$6,J77=Kontrakter!$A$7,Kontrakter!$B$7,J77=Kontrakter!$A$8,Kontrakter!$B$8,J77=Kontrakter!$A$9,Kontrakter!$B$9,J77=Kontrakter!$A$10,Kontrakter!$B$10,J77=Kontrakter!$A$11,Kontrakter!$B$11)</f>
        <v>Oslo Vest</v>
      </c>
      <c r="J77" s="4">
        <v>1</v>
      </c>
      <c r="K77" s="4" t="s">
        <v>10</v>
      </c>
      <c r="L77" s="4" t="s">
        <v>73</v>
      </c>
      <c r="M77" s="24" t="str" cm="1">
        <f t="array" ref="M77">_xlfn.IFS(I77=Kontrakter!$B$3,Kontrakter!$C$3,I77=Kontrakter!$B$2,Kontrakter!$C$2,I77=Kontrakter!$B$4,Kontrakter!$C$4,I77=Kontrakter!$B$5,Kontrakter!$C$5,I77=Kontrakter!$B$6,Kontrakter!$C$6,I77=Kontrakter!$B$7,Kontrakter!$C$7,I77=Kontrakter!$B$8,Kontrakter!$C$8,I77=Kontrakter!$B$9,Kontrakter!$C$9,I77=Kontrakter!$B$10,Kontrakter!$C$10,I77=Kontrakter!$B$11,Kontrakter!$C$11)</f>
        <v>Rejlers Elsikkerhet AS</v>
      </c>
      <c r="N77" s="24" cm="1">
        <f t="array" ref="N77">_xlfn.IFS(M77=Kontrakter!$C$3,Kontrakter!$D$3,M77=Kontrakter!$C$2,Kontrakter!$D$2,M77=Kontrakter!$C$4,Kontrakter!$D$4,M77=Kontrakter!$C$5,Kontrakter!$D$5,M77=Kontrakter!$C$6,Kontrakter!$D$6,M77=Kontrakter!$C$7,Kontrakter!$D$7,M77=Kontrakter!$C$8,Kontrakter!$D$8,M77=Kontrakter!$C$9,Kontrakter!$D$9,M77=Kontrakter!$C$10,Kontrakter!$D$10,M77=Kontrakter!$C$11,Kontrakter!$D$11)</f>
        <v>95823000</v>
      </c>
      <c r="O77" s="1" t="str" cm="1">
        <f t="array" ref="O77">_xlfn.IFS(M77=Kontrakter!$C$3,Kontrakter!$E$3,M77=Kontrakter!$C$2,Kontrakter!$E$2,M77=Kontrakter!$C$4,Kontrakter!$E$4,M77=Kontrakter!$C$5,Kontrakter!$E$5,M77=Kontrakter!$C$6,Kontrakter!$E$6,M77=Kontrakter!$C$7,Kontrakter!$E$7,M77=Kontrakter!$C$8,Kontrakter!$E$8,M77=Kontrakter!$C$9,Kontrakter!$E$9,M77=Kontrakter!$C$10,Kontrakter!$E$10,M77=Kontrakter!$C$11,Kontrakter!$E$11)</f>
        <v>elsikkerhet@rejlers.no</v>
      </c>
    </row>
    <row r="78" spans="1:15">
      <c r="A78" s="47">
        <v>169</v>
      </c>
      <c r="B78" s="3" t="s">
        <v>10</v>
      </c>
      <c r="C78" s="3" t="s">
        <v>102</v>
      </c>
      <c r="D78" s="3" t="s">
        <v>19</v>
      </c>
      <c r="E78" s="3" t="s">
        <v>73</v>
      </c>
      <c r="F78" s="28" t="s">
        <v>1430</v>
      </c>
      <c r="G78" s="3" t="s">
        <v>10</v>
      </c>
      <c r="H78" s="3" t="s">
        <v>10</v>
      </c>
      <c r="I78" s="26" t="str" cm="1">
        <f t="array" ref="I78">_xlfn.IFS(J78=Kontrakter!$A$3,Kontrakter!$B$3,J78=Kontrakter!$A$2,Kontrakter!$B$2,J78=Kontrakter!$A$4,Kontrakter!$B$4,J78=Kontrakter!$A$5,Kontrakter!$B$5,J78=Kontrakter!$A$6,Kontrakter!$B$6,J78=Kontrakter!$A$7,Kontrakter!$B$7,J78=Kontrakter!$A$8,Kontrakter!$B$8,J78=Kontrakter!$A$9,Kontrakter!$B$9,J78=Kontrakter!$A$10,Kontrakter!$B$10,J78=Kontrakter!$A$11,Kontrakter!$B$11)</f>
        <v>Oslo Vest</v>
      </c>
      <c r="J78" s="4">
        <v>1</v>
      </c>
      <c r="K78" s="4" t="s">
        <v>10</v>
      </c>
      <c r="L78" s="4" t="s">
        <v>73</v>
      </c>
      <c r="M78" s="24" t="str" cm="1">
        <f t="array" ref="M78">_xlfn.IFS(I78=Kontrakter!$B$3,Kontrakter!$C$3,I78=Kontrakter!$B$2,Kontrakter!$C$2,I78=Kontrakter!$B$4,Kontrakter!$C$4,I78=Kontrakter!$B$5,Kontrakter!$C$5,I78=Kontrakter!$B$6,Kontrakter!$C$6,I78=Kontrakter!$B$7,Kontrakter!$C$7,I78=Kontrakter!$B$8,Kontrakter!$C$8,I78=Kontrakter!$B$9,Kontrakter!$C$9,I78=Kontrakter!$B$10,Kontrakter!$C$10,I78=Kontrakter!$B$11,Kontrakter!$C$11)</f>
        <v>Rejlers Elsikkerhet AS</v>
      </c>
      <c r="N78" s="24" cm="1">
        <f t="array" ref="N78">_xlfn.IFS(M78=Kontrakter!$C$3,Kontrakter!$D$3,M78=Kontrakter!$C$2,Kontrakter!$D$2,M78=Kontrakter!$C$4,Kontrakter!$D$4,M78=Kontrakter!$C$5,Kontrakter!$D$5,M78=Kontrakter!$C$6,Kontrakter!$D$6,M78=Kontrakter!$C$7,Kontrakter!$D$7,M78=Kontrakter!$C$8,Kontrakter!$D$8,M78=Kontrakter!$C$9,Kontrakter!$D$9,M78=Kontrakter!$C$10,Kontrakter!$D$10,M78=Kontrakter!$C$11,Kontrakter!$D$11)</f>
        <v>95823000</v>
      </c>
      <c r="O78" s="1" t="str" cm="1">
        <f t="array" ref="O78">_xlfn.IFS(M78=Kontrakter!$C$3,Kontrakter!$E$3,M78=Kontrakter!$C$2,Kontrakter!$E$2,M78=Kontrakter!$C$4,Kontrakter!$E$4,M78=Kontrakter!$C$5,Kontrakter!$E$5,M78=Kontrakter!$C$6,Kontrakter!$E$6,M78=Kontrakter!$C$7,Kontrakter!$E$7,M78=Kontrakter!$C$8,Kontrakter!$E$8,M78=Kontrakter!$C$9,Kontrakter!$E$9,M78=Kontrakter!$C$10,Kontrakter!$E$10,M78=Kontrakter!$C$11,Kontrakter!$E$11)</f>
        <v>elsikkerhet@rejlers.no</v>
      </c>
    </row>
    <row r="79" spans="1:15">
      <c r="A79" s="47">
        <v>170</v>
      </c>
      <c r="B79" s="3" t="s">
        <v>10</v>
      </c>
      <c r="C79" s="3" t="s">
        <v>103</v>
      </c>
      <c r="D79" s="3" t="s">
        <v>19</v>
      </c>
      <c r="E79" s="3" t="s">
        <v>73</v>
      </c>
      <c r="F79" s="28" t="s">
        <v>1430</v>
      </c>
      <c r="G79" s="3" t="s">
        <v>10</v>
      </c>
      <c r="H79" s="3" t="s">
        <v>10</v>
      </c>
      <c r="I79" s="26" t="str" cm="1">
        <f t="array" ref="I79">_xlfn.IFS(J79=Kontrakter!$A$3,Kontrakter!$B$3,J79=Kontrakter!$A$2,Kontrakter!$B$2,J79=Kontrakter!$A$4,Kontrakter!$B$4,J79=Kontrakter!$A$5,Kontrakter!$B$5,J79=Kontrakter!$A$6,Kontrakter!$B$6,J79=Kontrakter!$A$7,Kontrakter!$B$7,J79=Kontrakter!$A$8,Kontrakter!$B$8,J79=Kontrakter!$A$9,Kontrakter!$B$9,J79=Kontrakter!$A$10,Kontrakter!$B$10,J79=Kontrakter!$A$11,Kontrakter!$B$11)</f>
        <v>Oslo Vest</v>
      </c>
      <c r="J79" s="4">
        <v>1</v>
      </c>
      <c r="K79" s="4" t="s">
        <v>10</v>
      </c>
      <c r="L79" s="4" t="s">
        <v>73</v>
      </c>
      <c r="M79" s="24" t="str" cm="1">
        <f t="array" ref="M79">_xlfn.IFS(I79=Kontrakter!$B$3,Kontrakter!$C$3,I79=Kontrakter!$B$2,Kontrakter!$C$2,I79=Kontrakter!$B$4,Kontrakter!$C$4,I79=Kontrakter!$B$5,Kontrakter!$C$5,I79=Kontrakter!$B$6,Kontrakter!$C$6,I79=Kontrakter!$B$7,Kontrakter!$C$7,I79=Kontrakter!$B$8,Kontrakter!$C$8,I79=Kontrakter!$B$9,Kontrakter!$C$9,I79=Kontrakter!$B$10,Kontrakter!$C$10,I79=Kontrakter!$B$11,Kontrakter!$C$11)</f>
        <v>Rejlers Elsikkerhet AS</v>
      </c>
      <c r="N79" s="24" cm="1">
        <f t="array" ref="N79">_xlfn.IFS(M79=Kontrakter!$C$3,Kontrakter!$D$3,M79=Kontrakter!$C$2,Kontrakter!$D$2,M79=Kontrakter!$C$4,Kontrakter!$D$4,M79=Kontrakter!$C$5,Kontrakter!$D$5,M79=Kontrakter!$C$6,Kontrakter!$D$6,M79=Kontrakter!$C$7,Kontrakter!$D$7,M79=Kontrakter!$C$8,Kontrakter!$D$8,M79=Kontrakter!$C$9,Kontrakter!$D$9,M79=Kontrakter!$C$10,Kontrakter!$D$10,M79=Kontrakter!$C$11,Kontrakter!$D$11)</f>
        <v>95823000</v>
      </c>
      <c r="O79" s="1" t="str" cm="1">
        <f t="array" ref="O79">_xlfn.IFS(M79=Kontrakter!$C$3,Kontrakter!$E$3,M79=Kontrakter!$C$2,Kontrakter!$E$2,M79=Kontrakter!$C$4,Kontrakter!$E$4,M79=Kontrakter!$C$5,Kontrakter!$E$5,M79=Kontrakter!$C$6,Kontrakter!$E$6,M79=Kontrakter!$C$7,Kontrakter!$E$7,M79=Kontrakter!$C$8,Kontrakter!$E$8,M79=Kontrakter!$C$9,Kontrakter!$E$9,M79=Kontrakter!$C$10,Kontrakter!$E$10,M79=Kontrakter!$C$11,Kontrakter!$E$11)</f>
        <v>elsikkerhet@rejlers.no</v>
      </c>
    </row>
    <row r="80" spans="1:15">
      <c r="A80" s="47">
        <v>171</v>
      </c>
      <c r="B80" s="3" t="s">
        <v>10</v>
      </c>
      <c r="C80" s="3" t="s">
        <v>104</v>
      </c>
      <c r="D80" s="3" t="s">
        <v>19</v>
      </c>
      <c r="E80" s="3" t="s">
        <v>73</v>
      </c>
      <c r="F80" s="28" t="s">
        <v>1430</v>
      </c>
      <c r="G80" s="3" t="s">
        <v>10</v>
      </c>
      <c r="H80" s="3" t="s">
        <v>10</v>
      </c>
      <c r="I80" s="26" t="str" cm="1">
        <f t="array" ref="I80">_xlfn.IFS(J80=Kontrakter!$A$3,Kontrakter!$B$3,J80=Kontrakter!$A$2,Kontrakter!$B$2,J80=Kontrakter!$A$4,Kontrakter!$B$4,J80=Kontrakter!$A$5,Kontrakter!$B$5,J80=Kontrakter!$A$6,Kontrakter!$B$6,J80=Kontrakter!$A$7,Kontrakter!$B$7,J80=Kontrakter!$A$8,Kontrakter!$B$8,J80=Kontrakter!$A$9,Kontrakter!$B$9,J80=Kontrakter!$A$10,Kontrakter!$B$10,J80=Kontrakter!$A$11,Kontrakter!$B$11)</f>
        <v>Oslo Vest</v>
      </c>
      <c r="J80" s="4">
        <v>1</v>
      </c>
      <c r="K80" s="4" t="s">
        <v>10</v>
      </c>
      <c r="L80" s="4" t="s">
        <v>73</v>
      </c>
      <c r="M80" s="24" t="str" cm="1">
        <f t="array" ref="M80">_xlfn.IFS(I80=Kontrakter!$B$3,Kontrakter!$C$3,I80=Kontrakter!$B$2,Kontrakter!$C$2,I80=Kontrakter!$B$4,Kontrakter!$C$4,I80=Kontrakter!$B$5,Kontrakter!$C$5,I80=Kontrakter!$B$6,Kontrakter!$C$6,I80=Kontrakter!$B$7,Kontrakter!$C$7,I80=Kontrakter!$B$8,Kontrakter!$C$8,I80=Kontrakter!$B$9,Kontrakter!$C$9,I80=Kontrakter!$B$10,Kontrakter!$C$10,I80=Kontrakter!$B$11,Kontrakter!$C$11)</f>
        <v>Rejlers Elsikkerhet AS</v>
      </c>
      <c r="N80" s="24" cm="1">
        <f t="array" ref="N80">_xlfn.IFS(M80=Kontrakter!$C$3,Kontrakter!$D$3,M80=Kontrakter!$C$2,Kontrakter!$D$2,M80=Kontrakter!$C$4,Kontrakter!$D$4,M80=Kontrakter!$C$5,Kontrakter!$D$5,M80=Kontrakter!$C$6,Kontrakter!$D$6,M80=Kontrakter!$C$7,Kontrakter!$D$7,M80=Kontrakter!$C$8,Kontrakter!$D$8,M80=Kontrakter!$C$9,Kontrakter!$D$9,M80=Kontrakter!$C$10,Kontrakter!$D$10,M80=Kontrakter!$C$11,Kontrakter!$D$11)</f>
        <v>95823000</v>
      </c>
      <c r="O80" s="1" t="str" cm="1">
        <f t="array" ref="O80">_xlfn.IFS(M80=Kontrakter!$C$3,Kontrakter!$E$3,M80=Kontrakter!$C$2,Kontrakter!$E$2,M80=Kontrakter!$C$4,Kontrakter!$E$4,M80=Kontrakter!$C$5,Kontrakter!$E$5,M80=Kontrakter!$C$6,Kontrakter!$E$6,M80=Kontrakter!$C$7,Kontrakter!$E$7,M80=Kontrakter!$C$8,Kontrakter!$E$8,M80=Kontrakter!$C$9,Kontrakter!$E$9,M80=Kontrakter!$C$10,Kontrakter!$E$10,M80=Kontrakter!$C$11,Kontrakter!$E$11)</f>
        <v>elsikkerhet@rejlers.no</v>
      </c>
    </row>
    <row r="81" spans="1:15">
      <c r="A81" s="47">
        <v>172</v>
      </c>
      <c r="B81" s="3" t="s">
        <v>10</v>
      </c>
      <c r="C81" s="3" t="s">
        <v>105</v>
      </c>
      <c r="D81" s="3" t="s">
        <v>19</v>
      </c>
      <c r="E81" s="3" t="s">
        <v>73</v>
      </c>
      <c r="F81" s="28" t="s">
        <v>1430</v>
      </c>
      <c r="G81" s="3" t="s">
        <v>10</v>
      </c>
      <c r="H81" s="3" t="s">
        <v>10</v>
      </c>
      <c r="I81" s="26" t="str" cm="1">
        <f t="array" ref="I81">_xlfn.IFS(J81=Kontrakter!$A$3,Kontrakter!$B$3,J81=Kontrakter!$A$2,Kontrakter!$B$2,J81=Kontrakter!$A$4,Kontrakter!$B$4,J81=Kontrakter!$A$5,Kontrakter!$B$5,J81=Kontrakter!$A$6,Kontrakter!$B$6,J81=Kontrakter!$A$7,Kontrakter!$B$7,J81=Kontrakter!$A$8,Kontrakter!$B$8,J81=Kontrakter!$A$9,Kontrakter!$B$9,J81=Kontrakter!$A$10,Kontrakter!$B$10,J81=Kontrakter!$A$11,Kontrakter!$B$11)</f>
        <v>Oslo Vest</v>
      </c>
      <c r="J81" s="4">
        <v>1</v>
      </c>
      <c r="K81" s="4" t="s">
        <v>10</v>
      </c>
      <c r="L81" s="4" t="s">
        <v>73</v>
      </c>
      <c r="M81" s="24" t="str" cm="1">
        <f t="array" ref="M81">_xlfn.IFS(I81=Kontrakter!$B$3,Kontrakter!$C$3,I81=Kontrakter!$B$2,Kontrakter!$C$2,I81=Kontrakter!$B$4,Kontrakter!$C$4,I81=Kontrakter!$B$5,Kontrakter!$C$5,I81=Kontrakter!$B$6,Kontrakter!$C$6,I81=Kontrakter!$B$7,Kontrakter!$C$7,I81=Kontrakter!$B$8,Kontrakter!$C$8,I81=Kontrakter!$B$9,Kontrakter!$C$9,I81=Kontrakter!$B$10,Kontrakter!$C$10,I81=Kontrakter!$B$11,Kontrakter!$C$11)</f>
        <v>Rejlers Elsikkerhet AS</v>
      </c>
      <c r="N81" s="24" cm="1">
        <f t="array" ref="N81">_xlfn.IFS(M81=Kontrakter!$C$3,Kontrakter!$D$3,M81=Kontrakter!$C$2,Kontrakter!$D$2,M81=Kontrakter!$C$4,Kontrakter!$D$4,M81=Kontrakter!$C$5,Kontrakter!$D$5,M81=Kontrakter!$C$6,Kontrakter!$D$6,M81=Kontrakter!$C$7,Kontrakter!$D$7,M81=Kontrakter!$C$8,Kontrakter!$D$8,M81=Kontrakter!$C$9,Kontrakter!$D$9,M81=Kontrakter!$C$10,Kontrakter!$D$10,M81=Kontrakter!$C$11,Kontrakter!$D$11)</f>
        <v>95823000</v>
      </c>
      <c r="O81" s="1" t="str" cm="1">
        <f t="array" ref="O81">_xlfn.IFS(M81=Kontrakter!$C$3,Kontrakter!$E$3,M81=Kontrakter!$C$2,Kontrakter!$E$2,M81=Kontrakter!$C$4,Kontrakter!$E$4,M81=Kontrakter!$C$5,Kontrakter!$E$5,M81=Kontrakter!$C$6,Kontrakter!$E$6,M81=Kontrakter!$C$7,Kontrakter!$E$7,M81=Kontrakter!$C$8,Kontrakter!$E$8,M81=Kontrakter!$C$9,Kontrakter!$E$9,M81=Kontrakter!$C$10,Kontrakter!$E$10,M81=Kontrakter!$C$11,Kontrakter!$E$11)</f>
        <v>elsikkerhet@rejlers.no</v>
      </c>
    </row>
    <row r="82" spans="1:15">
      <c r="A82" s="47">
        <v>173</v>
      </c>
      <c r="B82" s="3" t="s">
        <v>10</v>
      </c>
      <c r="C82" s="3" t="s">
        <v>106</v>
      </c>
      <c r="D82" s="3" t="s">
        <v>19</v>
      </c>
      <c r="E82" s="3" t="s">
        <v>73</v>
      </c>
      <c r="F82" s="28" t="s">
        <v>1430</v>
      </c>
      <c r="G82" s="3" t="s">
        <v>10</v>
      </c>
      <c r="H82" s="3" t="s">
        <v>10</v>
      </c>
      <c r="I82" s="26" t="str" cm="1">
        <f t="array" ref="I82">_xlfn.IFS(J82=Kontrakter!$A$3,Kontrakter!$B$3,J82=Kontrakter!$A$2,Kontrakter!$B$2,J82=Kontrakter!$A$4,Kontrakter!$B$4,J82=Kontrakter!$A$5,Kontrakter!$B$5,J82=Kontrakter!$A$6,Kontrakter!$B$6,J82=Kontrakter!$A$7,Kontrakter!$B$7,J82=Kontrakter!$A$8,Kontrakter!$B$8,J82=Kontrakter!$A$9,Kontrakter!$B$9,J82=Kontrakter!$A$10,Kontrakter!$B$10,J82=Kontrakter!$A$11,Kontrakter!$B$11)</f>
        <v>Oslo Vest</v>
      </c>
      <c r="J82" s="4">
        <v>1</v>
      </c>
      <c r="K82" s="4" t="s">
        <v>10</v>
      </c>
      <c r="L82" s="4" t="s">
        <v>73</v>
      </c>
      <c r="M82" s="24" t="str" cm="1">
        <f t="array" ref="M82">_xlfn.IFS(I82=Kontrakter!$B$3,Kontrakter!$C$3,I82=Kontrakter!$B$2,Kontrakter!$C$2,I82=Kontrakter!$B$4,Kontrakter!$C$4,I82=Kontrakter!$B$5,Kontrakter!$C$5,I82=Kontrakter!$B$6,Kontrakter!$C$6,I82=Kontrakter!$B$7,Kontrakter!$C$7,I82=Kontrakter!$B$8,Kontrakter!$C$8,I82=Kontrakter!$B$9,Kontrakter!$C$9,I82=Kontrakter!$B$10,Kontrakter!$C$10,I82=Kontrakter!$B$11,Kontrakter!$C$11)</f>
        <v>Rejlers Elsikkerhet AS</v>
      </c>
      <c r="N82" s="24" cm="1">
        <f t="array" ref="N82">_xlfn.IFS(M82=Kontrakter!$C$3,Kontrakter!$D$3,M82=Kontrakter!$C$2,Kontrakter!$D$2,M82=Kontrakter!$C$4,Kontrakter!$D$4,M82=Kontrakter!$C$5,Kontrakter!$D$5,M82=Kontrakter!$C$6,Kontrakter!$D$6,M82=Kontrakter!$C$7,Kontrakter!$D$7,M82=Kontrakter!$C$8,Kontrakter!$D$8,M82=Kontrakter!$C$9,Kontrakter!$D$9,M82=Kontrakter!$C$10,Kontrakter!$D$10,M82=Kontrakter!$C$11,Kontrakter!$D$11)</f>
        <v>95823000</v>
      </c>
      <c r="O82" s="1" t="str" cm="1">
        <f t="array" ref="O82">_xlfn.IFS(M82=Kontrakter!$C$3,Kontrakter!$E$3,M82=Kontrakter!$C$2,Kontrakter!$E$2,M82=Kontrakter!$C$4,Kontrakter!$E$4,M82=Kontrakter!$C$5,Kontrakter!$E$5,M82=Kontrakter!$C$6,Kontrakter!$E$6,M82=Kontrakter!$C$7,Kontrakter!$E$7,M82=Kontrakter!$C$8,Kontrakter!$E$8,M82=Kontrakter!$C$9,Kontrakter!$E$9,M82=Kontrakter!$C$10,Kontrakter!$E$10,M82=Kontrakter!$C$11,Kontrakter!$E$11)</f>
        <v>elsikkerhet@rejlers.no</v>
      </c>
    </row>
    <row r="83" spans="1:15">
      <c r="A83" s="47">
        <v>174</v>
      </c>
      <c r="B83" s="3" t="s">
        <v>10</v>
      </c>
      <c r="C83" s="3" t="s">
        <v>107</v>
      </c>
      <c r="D83" s="3" t="s">
        <v>19</v>
      </c>
      <c r="E83" s="3" t="s">
        <v>73</v>
      </c>
      <c r="F83" s="28" t="s">
        <v>1430</v>
      </c>
      <c r="G83" s="3" t="s">
        <v>10</v>
      </c>
      <c r="H83" s="3" t="s">
        <v>10</v>
      </c>
      <c r="I83" s="26" t="str" cm="1">
        <f t="array" ref="I83">_xlfn.IFS(J83=Kontrakter!$A$3,Kontrakter!$B$3,J83=Kontrakter!$A$2,Kontrakter!$B$2,J83=Kontrakter!$A$4,Kontrakter!$B$4,J83=Kontrakter!$A$5,Kontrakter!$B$5,J83=Kontrakter!$A$6,Kontrakter!$B$6,J83=Kontrakter!$A$7,Kontrakter!$B$7,J83=Kontrakter!$A$8,Kontrakter!$B$8,J83=Kontrakter!$A$9,Kontrakter!$B$9,J83=Kontrakter!$A$10,Kontrakter!$B$10,J83=Kontrakter!$A$11,Kontrakter!$B$11)</f>
        <v>Oslo Vest</v>
      </c>
      <c r="J83" s="4">
        <v>1</v>
      </c>
      <c r="K83" s="4" t="s">
        <v>10</v>
      </c>
      <c r="L83" s="4" t="s">
        <v>73</v>
      </c>
      <c r="M83" s="24" t="str" cm="1">
        <f t="array" ref="M83">_xlfn.IFS(I83=Kontrakter!$B$3,Kontrakter!$C$3,I83=Kontrakter!$B$2,Kontrakter!$C$2,I83=Kontrakter!$B$4,Kontrakter!$C$4,I83=Kontrakter!$B$5,Kontrakter!$C$5,I83=Kontrakter!$B$6,Kontrakter!$C$6,I83=Kontrakter!$B$7,Kontrakter!$C$7,I83=Kontrakter!$B$8,Kontrakter!$C$8,I83=Kontrakter!$B$9,Kontrakter!$C$9,I83=Kontrakter!$B$10,Kontrakter!$C$10,I83=Kontrakter!$B$11,Kontrakter!$C$11)</f>
        <v>Rejlers Elsikkerhet AS</v>
      </c>
      <c r="N83" s="24" cm="1">
        <f t="array" ref="N83">_xlfn.IFS(M83=Kontrakter!$C$3,Kontrakter!$D$3,M83=Kontrakter!$C$2,Kontrakter!$D$2,M83=Kontrakter!$C$4,Kontrakter!$D$4,M83=Kontrakter!$C$5,Kontrakter!$D$5,M83=Kontrakter!$C$6,Kontrakter!$D$6,M83=Kontrakter!$C$7,Kontrakter!$D$7,M83=Kontrakter!$C$8,Kontrakter!$D$8,M83=Kontrakter!$C$9,Kontrakter!$D$9,M83=Kontrakter!$C$10,Kontrakter!$D$10,M83=Kontrakter!$C$11,Kontrakter!$D$11)</f>
        <v>95823000</v>
      </c>
      <c r="O83" s="1" t="str" cm="1">
        <f t="array" ref="O83">_xlfn.IFS(M83=Kontrakter!$C$3,Kontrakter!$E$3,M83=Kontrakter!$C$2,Kontrakter!$E$2,M83=Kontrakter!$C$4,Kontrakter!$E$4,M83=Kontrakter!$C$5,Kontrakter!$E$5,M83=Kontrakter!$C$6,Kontrakter!$E$6,M83=Kontrakter!$C$7,Kontrakter!$E$7,M83=Kontrakter!$C$8,Kontrakter!$E$8,M83=Kontrakter!$C$9,Kontrakter!$E$9,M83=Kontrakter!$C$10,Kontrakter!$E$10,M83=Kontrakter!$C$11,Kontrakter!$E$11)</f>
        <v>elsikkerhet@rejlers.no</v>
      </c>
    </row>
    <row r="84" spans="1:15">
      <c r="A84" s="47">
        <v>175</v>
      </c>
      <c r="B84" s="3" t="s">
        <v>10</v>
      </c>
      <c r="C84" s="3" t="s">
        <v>310</v>
      </c>
      <c r="D84" s="3" t="s">
        <v>19</v>
      </c>
      <c r="E84" s="3" t="s">
        <v>109</v>
      </c>
      <c r="F84" s="28" t="s">
        <v>1430</v>
      </c>
      <c r="G84" s="3" t="s">
        <v>10</v>
      </c>
      <c r="H84" s="3" t="s">
        <v>10</v>
      </c>
      <c r="I84" s="26" t="str" cm="1">
        <f t="array" ref="I84">_xlfn.IFS(J84=Kontrakter!$A$3,Kontrakter!$B$3,J84=Kontrakter!$A$2,Kontrakter!$B$2,J84=Kontrakter!$A$4,Kontrakter!$B$4,J84=Kontrakter!$A$5,Kontrakter!$B$5,J84=Kontrakter!$A$6,Kontrakter!$B$6,J84=Kontrakter!$A$7,Kontrakter!$B$7,J84=Kontrakter!$A$8,Kontrakter!$B$8,J84=Kontrakter!$A$9,Kontrakter!$B$9,J84=Kontrakter!$A$10,Kontrakter!$B$10,J84=Kontrakter!$A$11,Kontrakter!$B$11)</f>
        <v>Oslo Midt</v>
      </c>
      <c r="J84" s="4">
        <v>2</v>
      </c>
      <c r="K84" s="4" t="s">
        <v>10</v>
      </c>
      <c r="L84" s="4" t="s">
        <v>109</v>
      </c>
      <c r="M84" s="24" t="str" cm="1">
        <f t="array" ref="M84">_xlfn.IFS(I84=Kontrakter!$B$3,Kontrakter!$C$3,I84=Kontrakter!$B$2,Kontrakter!$C$2,I84=Kontrakter!$B$4,Kontrakter!$C$4,I84=Kontrakter!$B$5,Kontrakter!$C$5,I84=Kontrakter!$B$6,Kontrakter!$C$6,I84=Kontrakter!$B$7,Kontrakter!$C$7,I84=Kontrakter!$B$8,Kontrakter!$C$8,I84=Kontrakter!$B$9,Kontrakter!$C$9,I84=Kontrakter!$B$10,Kontrakter!$C$10,I84=Kontrakter!$B$11,Kontrakter!$C$11)</f>
        <v>Omexom Elsikkerhet AS</v>
      </c>
      <c r="N84" s="24" cm="1">
        <f t="array" ref="N84">_xlfn.IFS(M84=Kontrakter!$C$3,Kontrakter!$D$3,M84=Kontrakter!$C$2,Kontrakter!$D$2,M84=Kontrakter!$C$4,Kontrakter!$D$4,M84=Kontrakter!$C$5,Kontrakter!$D$5,M84=Kontrakter!$C$6,Kontrakter!$D$6,M84=Kontrakter!$C$7,Kontrakter!$D$7,M84=Kontrakter!$C$8,Kontrakter!$D$8,M84=Kontrakter!$C$9,Kontrakter!$D$9,M84=Kontrakter!$C$10,Kontrakter!$D$10,M84=Kontrakter!$C$11,Kontrakter!$D$11)</f>
        <v>23128800</v>
      </c>
      <c r="O84" s="1" t="str" cm="1">
        <f t="array" ref="O84">_xlfn.IFS(M84=Kontrakter!$C$3,Kontrakter!$E$3,M84=Kontrakter!$C$2,Kontrakter!$E$2,M84=Kontrakter!$C$4,Kontrakter!$E$4,M84=Kontrakter!$C$5,Kontrakter!$E$5,M84=Kontrakter!$C$6,Kontrakter!$E$6,M84=Kontrakter!$C$7,Kontrakter!$E$7,M84=Kontrakter!$C$8,Kontrakter!$E$8,M84=Kontrakter!$C$9,Kontrakter!$E$9,M84=Kontrakter!$C$10,Kontrakter!$E$10,M84=Kontrakter!$C$11,Kontrakter!$E$11)</f>
        <v>elsikkerhet@omexom.com</v>
      </c>
    </row>
    <row r="85" spans="1:15">
      <c r="A85" s="47">
        <v>176</v>
      </c>
      <c r="B85" s="3" t="s">
        <v>10</v>
      </c>
      <c r="C85" s="3" t="s">
        <v>110</v>
      </c>
      <c r="D85" s="3" t="s">
        <v>19</v>
      </c>
      <c r="E85" s="3" t="s">
        <v>73</v>
      </c>
      <c r="F85" s="28" t="s">
        <v>1430</v>
      </c>
      <c r="G85" s="3" t="s">
        <v>10</v>
      </c>
      <c r="H85" s="3" t="s">
        <v>10</v>
      </c>
      <c r="I85" s="26" t="str" cm="1">
        <f t="array" ref="I85">_xlfn.IFS(J85=Kontrakter!$A$3,Kontrakter!$B$3,J85=Kontrakter!$A$2,Kontrakter!$B$2,J85=Kontrakter!$A$4,Kontrakter!$B$4,J85=Kontrakter!$A$5,Kontrakter!$B$5,J85=Kontrakter!$A$6,Kontrakter!$B$6,J85=Kontrakter!$A$7,Kontrakter!$B$7,J85=Kontrakter!$A$8,Kontrakter!$B$8,J85=Kontrakter!$A$9,Kontrakter!$B$9,J85=Kontrakter!$A$10,Kontrakter!$B$10,J85=Kontrakter!$A$11,Kontrakter!$B$11)</f>
        <v>Oslo Vest</v>
      </c>
      <c r="J85" s="4">
        <v>1</v>
      </c>
      <c r="K85" s="4" t="s">
        <v>10</v>
      </c>
      <c r="L85" s="4" t="s">
        <v>73</v>
      </c>
      <c r="M85" s="24" t="str" cm="1">
        <f t="array" ref="M85">_xlfn.IFS(I85=Kontrakter!$B$3,Kontrakter!$C$3,I85=Kontrakter!$B$2,Kontrakter!$C$2,I85=Kontrakter!$B$4,Kontrakter!$C$4,I85=Kontrakter!$B$5,Kontrakter!$C$5,I85=Kontrakter!$B$6,Kontrakter!$C$6,I85=Kontrakter!$B$7,Kontrakter!$C$7,I85=Kontrakter!$B$8,Kontrakter!$C$8,I85=Kontrakter!$B$9,Kontrakter!$C$9,I85=Kontrakter!$B$10,Kontrakter!$C$10,I85=Kontrakter!$B$11,Kontrakter!$C$11)</f>
        <v>Rejlers Elsikkerhet AS</v>
      </c>
      <c r="N85" s="24" cm="1">
        <f t="array" ref="N85">_xlfn.IFS(M85=Kontrakter!$C$3,Kontrakter!$D$3,M85=Kontrakter!$C$2,Kontrakter!$D$2,M85=Kontrakter!$C$4,Kontrakter!$D$4,M85=Kontrakter!$C$5,Kontrakter!$D$5,M85=Kontrakter!$C$6,Kontrakter!$D$6,M85=Kontrakter!$C$7,Kontrakter!$D$7,M85=Kontrakter!$C$8,Kontrakter!$D$8,M85=Kontrakter!$C$9,Kontrakter!$D$9,M85=Kontrakter!$C$10,Kontrakter!$D$10,M85=Kontrakter!$C$11,Kontrakter!$D$11)</f>
        <v>95823000</v>
      </c>
      <c r="O85" s="1" t="str" cm="1">
        <f t="array" ref="O85">_xlfn.IFS(M85=Kontrakter!$C$3,Kontrakter!$E$3,M85=Kontrakter!$C$2,Kontrakter!$E$2,M85=Kontrakter!$C$4,Kontrakter!$E$4,M85=Kontrakter!$C$5,Kontrakter!$E$5,M85=Kontrakter!$C$6,Kontrakter!$E$6,M85=Kontrakter!$C$7,Kontrakter!$E$7,M85=Kontrakter!$C$8,Kontrakter!$E$8,M85=Kontrakter!$C$9,Kontrakter!$E$9,M85=Kontrakter!$C$10,Kontrakter!$E$10,M85=Kontrakter!$C$11,Kontrakter!$E$11)</f>
        <v>elsikkerhet@rejlers.no</v>
      </c>
    </row>
    <row r="86" spans="1:15">
      <c r="A86" s="47">
        <v>177</v>
      </c>
      <c r="B86" s="3" t="s">
        <v>10</v>
      </c>
      <c r="C86" s="3" t="s">
        <v>111</v>
      </c>
      <c r="D86" s="3" t="s">
        <v>19</v>
      </c>
      <c r="E86" s="3" t="s">
        <v>73</v>
      </c>
      <c r="F86" s="28" t="s">
        <v>1430</v>
      </c>
      <c r="G86" s="3" t="s">
        <v>10</v>
      </c>
      <c r="H86" s="3" t="s">
        <v>10</v>
      </c>
      <c r="I86" s="26" t="str" cm="1">
        <f t="array" ref="I86">_xlfn.IFS(J86=Kontrakter!$A$3,Kontrakter!$B$3,J86=Kontrakter!$A$2,Kontrakter!$B$2,J86=Kontrakter!$A$4,Kontrakter!$B$4,J86=Kontrakter!$A$5,Kontrakter!$B$5,J86=Kontrakter!$A$6,Kontrakter!$B$6,J86=Kontrakter!$A$7,Kontrakter!$B$7,J86=Kontrakter!$A$8,Kontrakter!$B$8,J86=Kontrakter!$A$9,Kontrakter!$B$9,J86=Kontrakter!$A$10,Kontrakter!$B$10,J86=Kontrakter!$A$11,Kontrakter!$B$11)</f>
        <v>Oslo Vest</v>
      </c>
      <c r="J86" s="4">
        <v>1</v>
      </c>
      <c r="K86" s="4" t="s">
        <v>10</v>
      </c>
      <c r="L86" s="4" t="s">
        <v>73</v>
      </c>
      <c r="M86" s="24" t="str" cm="1">
        <f t="array" ref="M86">_xlfn.IFS(I86=Kontrakter!$B$3,Kontrakter!$C$3,I86=Kontrakter!$B$2,Kontrakter!$C$2,I86=Kontrakter!$B$4,Kontrakter!$C$4,I86=Kontrakter!$B$5,Kontrakter!$C$5,I86=Kontrakter!$B$6,Kontrakter!$C$6,I86=Kontrakter!$B$7,Kontrakter!$C$7,I86=Kontrakter!$B$8,Kontrakter!$C$8,I86=Kontrakter!$B$9,Kontrakter!$C$9,I86=Kontrakter!$B$10,Kontrakter!$C$10,I86=Kontrakter!$B$11,Kontrakter!$C$11)</f>
        <v>Rejlers Elsikkerhet AS</v>
      </c>
      <c r="N86" s="24" cm="1">
        <f t="array" ref="N86">_xlfn.IFS(M86=Kontrakter!$C$3,Kontrakter!$D$3,M86=Kontrakter!$C$2,Kontrakter!$D$2,M86=Kontrakter!$C$4,Kontrakter!$D$4,M86=Kontrakter!$C$5,Kontrakter!$D$5,M86=Kontrakter!$C$6,Kontrakter!$D$6,M86=Kontrakter!$C$7,Kontrakter!$D$7,M86=Kontrakter!$C$8,Kontrakter!$D$8,M86=Kontrakter!$C$9,Kontrakter!$D$9,M86=Kontrakter!$C$10,Kontrakter!$D$10,M86=Kontrakter!$C$11,Kontrakter!$D$11)</f>
        <v>95823000</v>
      </c>
      <c r="O86" s="1" t="str" cm="1">
        <f t="array" ref="O86">_xlfn.IFS(M86=Kontrakter!$C$3,Kontrakter!$E$3,M86=Kontrakter!$C$2,Kontrakter!$E$2,M86=Kontrakter!$C$4,Kontrakter!$E$4,M86=Kontrakter!$C$5,Kontrakter!$E$5,M86=Kontrakter!$C$6,Kontrakter!$E$6,M86=Kontrakter!$C$7,Kontrakter!$E$7,M86=Kontrakter!$C$8,Kontrakter!$E$8,M86=Kontrakter!$C$9,Kontrakter!$E$9,M86=Kontrakter!$C$10,Kontrakter!$E$10,M86=Kontrakter!$C$11,Kontrakter!$E$11)</f>
        <v>elsikkerhet@rejlers.no</v>
      </c>
    </row>
    <row r="87" spans="1:15">
      <c r="A87" s="47">
        <v>178</v>
      </c>
      <c r="B87" s="3" t="s">
        <v>10</v>
      </c>
      <c r="C87" s="3" t="s">
        <v>112</v>
      </c>
      <c r="D87" s="3" t="s">
        <v>19</v>
      </c>
      <c r="E87" s="3" t="s">
        <v>73</v>
      </c>
      <c r="F87" s="28" t="s">
        <v>1430</v>
      </c>
      <c r="G87" s="3" t="s">
        <v>10</v>
      </c>
      <c r="H87" s="3" t="s">
        <v>10</v>
      </c>
      <c r="I87" s="26" t="str" cm="1">
        <f t="array" ref="I87">_xlfn.IFS(J87=Kontrakter!$A$3,Kontrakter!$B$3,J87=Kontrakter!$A$2,Kontrakter!$B$2,J87=Kontrakter!$A$4,Kontrakter!$B$4,J87=Kontrakter!$A$5,Kontrakter!$B$5,J87=Kontrakter!$A$6,Kontrakter!$B$6,J87=Kontrakter!$A$7,Kontrakter!$B$7,J87=Kontrakter!$A$8,Kontrakter!$B$8,J87=Kontrakter!$A$9,Kontrakter!$B$9,J87=Kontrakter!$A$10,Kontrakter!$B$10,J87=Kontrakter!$A$11,Kontrakter!$B$11)</f>
        <v>Oslo Vest</v>
      </c>
      <c r="J87" s="4">
        <v>1</v>
      </c>
      <c r="K87" s="4" t="s">
        <v>10</v>
      </c>
      <c r="L87" s="4" t="s">
        <v>73</v>
      </c>
      <c r="M87" s="24" t="str" cm="1">
        <f t="array" ref="M87">_xlfn.IFS(I87=Kontrakter!$B$3,Kontrakter!$C$3,I87=Kontrakter!$B$2,Kontrakter!$C$2,I87=Kontrakter!$B$4,Kontrakter!$C$4,I87=Kontrakter!$B$5,Kontrakter!$C$5,I87=Kontrakter!$B$6,Kontrakter!$C$6,I87=Kontrakter!$B$7,Kontrakter!$C$7,I87=Kontrakter!$B$8,Kontrakter!$C$8,I87=Kontrakter!$B$9,Kontrakter!$C$9,I87=Kontrakter!$B$10,Kontrakter!$C$10,I87=Kontrakter!$B$11,Kontrakter!$C$11)</f>
        <v>Rejlers Elsikkerhet AS</v>
      </c>
      <c r="N87" s="24" cm="1">
        <f t="array" ref="N87">_xlfn.IFS(M87=Kontrakter!$C$3,Kontrakter!$D$3,M87=Kontrakter!$C$2,Kontrakter!$D$2,M87=Kontrakter!$C$4,Kontrakter!$D$4,M87=Kontrakter!$C$5,Kontrakter!$D$5,M87=Kontrakter!$C$6,Kontrakter!$D$6,M87=Kontrakter!$C$7,Kontrakter!$D$7,M87=Kontrakter!$C$8,Kontrakter!$D$8,M87=Kontrakter!$C$9,Kontrakter!$D$9,M87=Kontrakter!$C$10,Kontrakter!$D$10,M87=Kontrakter!$C$11,Kontrakter!$D$11)</f>
        <v>95823000</v>
      </c>
      <c r="O87" s="1" t="str" cm="1">
        <f t="array" ref="O87">_xlfn.IFS(M87=Kontrakter!$C$3,Kontrakter!$E$3,M87=Kontrakter!$C$2,Kontrakter!$E$2,M87=Kontrakter!$C$4,Kontrakter!$E$4,M87=Kontrakter!$C$5,Kontrakter!$E$5,M87=Kontrakter!$C$6,Kontrakter!$E$6,M87=Kontrakter!$C$7,Kontrakter!$E$7,M87=Kontrakter!$C$8,Kontrakter!$E$8,M87=Kontrakter!$C$9,Kontrakter!$E$9,M87=Kontrakter!$C$10,Kontrakter!$E$10,M87=Kontrakter!$C$11,Kontrakter!$E$11)</f>
        <v>elsikkerhet@rejlers.no</v>
      </c>
    </row>
    <row r="88" spans="1:15">
      <c r="A88" s="47">
        <v>179</v>
      </c>
      <c r="B88" s="3" t="s">
        <v>10</v>
      </c>
      <c r="C88" s="3" t="s">
        <v>113</v>
      </c>
      <c r="D88" s="3" t="s">
        <v>19</v>
      </c>
      <c r="E88" s="3" t="s">
        <v>73</v>
      </c>
      <c r="F88" s="28" t="s">
        <v>1430</v>
      </c>
      <c r="G88" s="3" t="s">
        <v>10</v>
      </c>
      <c r="H88" s="3" t="s">
        <v>10</v>
      </c>
      <c r="I88" s="26" t="str" cm="1">
        <f t="array" ref="I88">_xlfn.IFS(J88=Kontrakter!$A$3,Kontrakter!$B$3,J88=Kontrakter!$A$2,Kontrakter!$B$2,J88=Kontrakter!$A$4,Kontrakter!$B$4,J88=Kontrakter!$A$5,Kontrakter!$B$5,J88=Kontrakter!$A$6,Kontrakter!$B$6,J88=Kontrakter!$A$7,Kontrakter!$B$7,J88=Kontrakter!$A$8,Kontrakter!$B$8,J88=Kontrakter!$A$9,Kontrakter!$B$9,J88=Kontrakter!$A$10,Kontrakter!$B$10,J88=Kontrakter!$A$11,Kontrakter!$B$11)</f>
        <v>Oslo Vest</v>
      </c>
      <c r="J88" s="4">
        <v>1</v>
      </c>
      <c r="K88" s="4" t="s">
        <v>10</v>
      </c>
      <c r="L88" s="4" t="s">
        <v>73</v>
      </c>
      <c r="M88" s="24" t="str" cm="1">
        <f t="array" ref="M88">_xlfn.IFS(I88=Kontrakter!$B$3,Kontrakter!$C$3,I88=Kontrakter!$B$2,Kontrakter!$C$2,I88=Kontrakter!$B$4,Kontrakter!$C$4,I88=Kontrakter!$B$5,Kontrakter!$C$5,I88=Kontrakter!$B$6,Kontrakter!$C$6,I88=Kontrakter!$B$7,Kontrakter!$C$7,I88=Kontrakter!$B$8,Kontrakter!$C$8,I88=Kontrakter!$B$9,Kontrakter!$C$9,I88=Kontrakter!$B$10,Kontrakter!$C$10,I88=Kontrakter!$B$11,Kontrakter!$C$11)</f>
        <v>Rejlers Elsikkerhet AS</v>
      </c>
      <c r="N88" s="24" cm="1">
        <f t="array" ref="N88">_xlfn.IFS(M88=Kontrakter!$C$3,Kontrakter!$D$3,M88=Kontrakter!$C$2,Kontrakter!$D$2,M88=Kontrakter!$C$4,Kontrakter!$D$4,M88=Kontrakter!$C$5,Kontrakter!$D$5,M88=Kontrakter!$C$6,Kontrakter!$D$6,M88=Kontrakter!$C$7,Kontrakter!$D$7,M88=Kontrakter!$C$8,Kontrakter!$D$8,M88=Kontrakter!$C$9,Kontrakter!$D$9,M88=Kontrakter!$C$10,Kontrakter!$D$10,M88=Kontrakter!$C$11,Kontrakter!$D$11)</f>
        <v>95823000</v>
      </c>
      <c r="O88" s="1" t="str" cm="1">
        <f t="array" ref="O88">_xlfn.IFS(M88=Kontrakter!$C$3,Kontrakter!$E$3,M88=Kontrakter!$C$2,Kontrakter!$E$2,M88=Kontrakter!$C$4,Kontrakter!$E$4,M88=Kontrakter!$C$5,Kontrakter!$E$5,M88=Kontrakter!$C$6,Kontrakter!$E$6,M88=Kontrakter!$C$7,Kontrakter!$E$7,M88=Kontrakter!$C$8,Kontrakter!$E$8,M88=Kontrakter!$C$9,Kontrakter!$E$9,M88=Kontrakter!$C$10,Kontrakter!$E$10,M88=Kontrakter!$C$11,Kontrakter!$E$11)</f>
        <v>elsikkerhet@rejlers.no</v>
      </c>
    </row>
    <row r="89" spans="1:15">
      <c r="A89" s="47">
        <v>180</v>
      </c>
      <c r="B89" s="3" t="s">
        <v>10</v>
      </c>
      <c r="C89" s="3" t="s">
        <v>114</v>
      </c>
      <c r="D89" s="3" t="s">
        <v>19</v>
      </c>
      <c r="E89" s="3" t="s">
        <v>73</v>
      </c>
      <c r="F89" s="28" t="s">
        <v>1430</v>
      </c>
      <c r="G89" s="3" t="s">
        <v>10</v>
      </c>
      <c r="H89" s="3" t="s">
        <v>10</v>
      </c>
      <c r="I89" s="26" t="str" cm="1">
        <f t="array" ref="I89">_xlfn.IFS(J89=Kontrakter!$A$3,Kontrakter!$B$3,J89=Kontrakter!$A$2,Kontrakter!$B$2,J89=Kontrakter!$A$4,Kontrakter!$B$4,J89=Kontrakter!$A$5,Kontrakter!$B$5,J89=Kontrakter!$A$6,Kontrakter!$B$6,J89=Kontrakter!$A$7,Kontrakter!$B$7,J89=Kontrakter!$A$8,Kontrakter!$B$8,J89=Kontrakter!$A$9,Kontrakter!$B$9,J89=Kontrakter!$A$10,Kontrakter!$B$10,J89=Kontrakter!$A$11,Kontrakter!$B$11)</f>
        <v>Oslo Vest</v>
      </c>
      <c r="J89" s="4">
        <v>1</v>
      </c>
      <c r="K89" s="4" t="s">
        <v>10</v>
      </c>
      <c r="L89" s="4" t="s">
        <v>73</v>
      </c>
      <c r="M89" s="24" t="str" cm="1">
        <f t="array" ref="M89">_xlfn.IFS(I89=Kontrakter!$B$3,Kontrakter!$C$3,I89=Kontrakter!$B$2,Kontrakter!$C$2,I89=Kontrakter!$B$4,Kontrakter!$C$4,I89=Kontrakter!$B$5,Kontrakter!$C$5,I89=Kontrakter!$B$6,Kontrakter!$C$6,I89=Kontrakter!$B$7,Kontrakter!$C$7,I89=Kontrakter!$B$8,Kontrakter!$C$8,I89=Kontrakter!$B$9,Kontrakter!$C$9,I89=Kontrakter!$B$10,Kontrakter!$C$10,I89=Kontrakter!$B$11,Kontrakter!$C$11)</f>
        <v>Rejlers Elsikkerhet AS</v>
      </c>
      <c r="N89" s="24" cm="1">
        <f t="array" ref="N89">_xlfn.IFS(M89=Kontrakter!$C$3,Kontrakter!$D$3,M89=Kontrakter!$C$2,Kontrakter!$D$2,M89=Kontrakter!$C$4,Kontrakter!$D$4,M89=Kontrakter!$C$5,Kontrakter!$D$5,M89=Kontrakter!$C$6,Kontrakter!$D$6,M89=Kontrakter!$C$7,Kontrakter!$D$7,M89=Kontrakter!$C$8,Kontrakter!$D$8,M89=Kontrakter!$C$9,Kontrakter!$D$9,M89=Kontrakter!$C$10,Kontrakter!$D$10,M89=Kontrakter!$C$11,Kontrakter!$D$11)</f>
        <v>95823000</v>
      </c>
      <c r="O89" s="1" t="str" cm="1">
        <f t="array" ref="O89">_xlfn.IFS(M89=Kontrakter!$C$3,Kontrakter!$E$3,M89=Kontrakter!$C$2,Kontrakter!$E$2,M89=Kontrakter!$C$4,Kontrakter!$E$4,M89=Kontrakter!$C$5,Kontrakter!$E$5,M89=Kontrakter!$C$6,Kontrakter!$E$6,M89=Kontrakter!$C$7,Kontrakter!$E$7,M89=Kontrakter!$C$8,Kontrakter!$E$8,M89=Kontrakter!$C$9,Kontrakter!$E$9,M89=Kontrakter!$C$10,Kontrakter!$E$10,M89=Kontrakter!$C$11,Kontrakter!$E$11)</f>
        <v>elsikkerhet@rejlers.no</v>
      </c>
    </row>
    <row r="90" spans="1:15">
      <c r="A90" s="47">
        <v>181</v>
      </c>
      <c r="B90" s="3" t="s">
        <v>10</v>
      </c>
      <c r="C90" s="3" t="s">
        <v>115</v>
      </c>
      <c r="D90" s="3" t="s">
        <v>19</v>
      </c>
      <c r="E90" s="3" t="s">
        <v>73</v>
      </c>
      <c r="F90" s="28" t="s">
        <v>1430</v>
      </c>
      <c r="G90" s="3" t="s">
        <v>10</v>
      </c>
      <c r="H90" s="3" t="s">
        <v>10</v>
      </c>
      <c r="I90" s="26" t="str" cm="1">
        <f t="array" ref="I90">_xlfn.IFS(J90=Kontrakter!$A$3,Kontrakter!$B$3,J90=Kontrakter!$A$2,Kontrakter!$B$2,J90=Kontrakter!$A$4,Kontrakter!$B$4,J90=Kontrakter!$A$5,Kontrakter!$B$5,J90=Kontrakter!$A$6,Kontrakter!$B$6,J90=Kontrakter!$A$7,Kontrakter!$B$7,J90=Kontrakter!$A$8,Kontrakter!$B$8,J90=Kontrakter!$A$9,Kontrakter!$B$9,J90=Kontrakter!$A$10,Kontrakter!$B$10,J90=Kontrakter!$A$11,Kontrakter!$B$11)</f>
        <v>Oslo Vest</v>
      </c>
      <c r="J90" s="4">
        <v>1</v>
      </c>
      <c r="K90" s="4" t="s">
        <v>10</v>
      </c>
      <c r="L90" s="4" t="s">
        <v>73</v>
      </c>
      <c r="M90" s="24" t="str" cm="1">
        <f t="array" ref="M90">_xlfn.IFS(I90=Kontrakter!$B$3,Kontrakter!$C$3,I90=Kontrakter!$B$2,Kontrakter!$C$2,I90=Kontrakter!$B$4,Kontrakter!$C$4,I90=Kontrakter!$B$5,Kontrakter!$C$5,I90=Kontrakter!$B$6,Kontrakter!$C$6,I90=Kontrakter!$B$7,Kontrakter!$C$7,I90=Kontrakter!$B$8,Kontrakter!$C$8,I90=Kontrakter!$B$9,Kontrakter!$C$9,I90=Kontrakter!$B$10,Kontrakter!$C$10,I90=Kontrakter!$B$11,Kontrakter!$C$11)</f>
        <v>Rejlers Elsikkerhet AS</v>
      </c>
      <c r="N90" s="24" cm="1">
        <f t="array" ref="N90">_xlfn.IFS(M90=Kontrakter!$C$3,Kontrakter!$D$3,M90=Kontrakter!$C$2,Kontrakter!$D$2,M90=Kontrakter!$C$4,Kontrakter!$D$4,M90=Kontrakter!$C$5,Kontrakter!$D$5,M90=Kontrakter!$C$6,Kontrakter!$D$6,M90=Kontrakter!$C$7,Kontrakter!$D$7,M90=Kontrakter!$C$8,Kontrakter!$D$8,M90=Kontrakter!$C$9,Kontrakter!$D$9,M90=Kontrakter!$C$10,Kontrakter!$D$10,M90=Kontrakter!$C$11,Kontrakter!$D$11)</f>
        <v>95823000</v>
      </c>
      <c r="O90" s="1" t="str" cm="1">
        <f t="array" ref="O90">_xlfn.IFS(M90=Kontrakter!$C$3,Kontrakter!$E$3,M90=Kontrakter!$C$2,Kontrakter!$E$2,M90=Kontrakter!$C$4,Kontrakter!$E$4,M90=Kontrakter!$C$5,Kontrakter!$E$5,M90=Kontrakter!$C$6,Kontrakter!$E$6,M90=Kontrakter!$C$7,Kontrakter!$E$7,M90=Kontrakter!$C$8,Kontrakter!$E$8,M90=Kontrakter!$C$9,Kontrakter!$E$9,M90=Kontrakter!$C$10,Kontrakter!$E$10,M90=Kontrakter!$C$11,Kontrakter!$E$11)</f>
        <v>elsikkerhet@rejlers.no</v>
      </c>
    </row>
    <row r="91" spans="1:15">
      <c r="A91" s="47">
        <v>182</v>
      </c>
      <c r="B91" s="3" t="s">
        <v>10</v>
      </c>
      <c r="C91" s="3" t="s">
        <v>311</v>
      </c>
      <c r="D91" s="3" t="s">
        <v>19</v>
      </c>
      <c r="E91" s="3" t="s">
        <v>109</v>
      </c>
      <c r="F91" s="28" t="s">
        <v>1430</v>
      </c>
      <c r="G91" s="3" t="s">
        <v>10</v>
      </c>
      <c r="H91" s="3" t="s">
        <v>10</v>
      </c>
      <c r="I91" s="26" t="str" cm="1">
        <f t="array" ref="I91">_xlfn.IFS(J91=Kontrakter!$A$3,Kontrakter!$B$3,J91=Kontrakter!$A$2,Kontrakter!$B$2,J91=Kontrakter!$A$4,Kontrakter!$B$4,J91=Kontrakter!$A$5,Kontrakter!$B$5,J91=Kontrakter!$A$6,Kontrakter!$B$6,J91=Kontrakter!$A$7,Kontrakter!$B$7,J91=Kontrakter!$A$8,Kontrakter!$B$8,J91=Kontrakter!$A$9,Kontrakter!$B$9,J91=Kontrakter!$A$10,Kontrakter!$B$10,J91=Kontrakter!$A$11,Kontrakter!$B$11)</f>
        <v>Oslo Midt</v>
      </c>
      <c r="J91" s="4">
        <v>2</v>
      </c>
      <c r="K91" s="4" t="s">
        <v>10</v>
      </c>
      <c r="L91" s="4" t="s">
        <v>109</v>
      </c>
      <c r="M91" s="24" t="str" cm="1">
        <f t="array" ref="M91">_xlfn.IFS(I91=Kontrakter!$B$3,Kontrakter!$C$3,I91=Kontrakter!$B$2,Kontrakter!$C$2,I91=Kontrakter!$B$4,Kontrakter!$C$4,I91=Kontrakter!$B$5,Kontrakter!$C$5,I91=Kontrakter!$B$6,Kontrakter!$C$6,I91=Kontrakter!$B$7,Kontrakter!$C$7,I91=Kontrakter!$B$8,Kontrakter!$C$8,I91=Kontrakter!$B$9,Kontrakter!$C$9,I91=Kontrakter!$B$10,Kontrakter!$C$10,I91=Kontrakter!$B$11,Kontrakter!$C$11)</f>
        <v>Omexom Elsikkerhet AS</v>
      </c>
      <c r="N91" s="24" cm="1">
        <f t="array" ref="N91">_xlfn.IFS(M91=Kontrakter!$C$3,Kontrakter!$D$3,M91=Kontrakter!$C$2,Kontrakter!$D$2,M91=Kontrakter!$C$4,Kontrakter!$D$4,M91=Kontrakter!$C$5,Kontrakter!$D$5,M91=Kontrakter!$C$6,Kontrakter!$D$6,M91=Kontrakter!$C$7,Kontrakter!$D$7,M91=Kontrakter!$C$8,Kontrakter!$D$8,M91=Kontrakter!$C$9,Kontrakter!$D$9,M91=Kontrakter!$C$10,Kontrakter!$D$10,M91=Kontrakter!$C$11,Kontrakter!$D$11)</f>
        <v>23128800</v>
      </c>
      <c r="O91" s="1" t="str" cm="1">
        <f t="array" ref="O91">_xlfn.IFS(M91=Kontrakter!$C$3,Kontrakter!$E$3,M91=Kontrakter!$C$2,Kontrakter!$E$2,M91=Kontrakter!$C$4,Kontrakter!$E$4,M91=Kontrakter!$C$5,Kontrakter!$E$5,M91=Kontrakter!$C$6,Kontrakter!$E$6,M91=Kontrakter!$C$7,Kontrakter!$E$7,M91=Kontrakter!$C$8,Kontrakter!$E$8,M91=Kontrakter!$C$9,Kontrakter!$E$9,M91=Kontrakter!$C$10,Kontrakter!$E$10,M91=Kontrakter!$C$11,Kontrakter!$E$11)</f>
        <v>elsikkerhet@omexom.com</v>
      </c>
    </row>
    <row r="92" spans="1:15">
      <c r="A92" s="47">
        <v>183</v>
      </c>
      <c r="B92" s="3" t="s">
        <v>10</v>
      </c>
      <c r="C92" s="3" t="s">
        <v>117</v>
      </c>
      <c r="D92" s="3" t="s">
        <v>19</v>
      </c>
      <c r="E92" s="3" t="s">
        <v>73</v>
      </c>
      <c r="F92" s="28" t="s">
        <v>1430</v>
      </c>
      <c r="G92" s="3" t="s">
        <v>10</v>
      </c>
      <c r="H92" s="3" t="s">
        <v>10</v>
      </c>
      <c r="I92" s="26" t="str" cm="1">
        <f t="array" ref="I92">_xlfn.IFS(J92=Kontrakter!$A$3,Kontrakter!$B$3,J92=Kontrakter!$A$2,Kontrakter!$B$2,J92=Kontrakter!$A$4,Kontrakter!$B$4,J92=Kontrakter!$A$5,Kontrakter!$B$5,J92=Kontrakter!$A$6,Kontrakter!$B$6,J92=Kontrakter!$A$7,Kontrakter!$B$7,J92=Kontrakter!$A$8,Kontrakter!$B$8,J92=Kontrakter!$A$9,Kontrakter!$B$9,J92=Kontrakter!$A$10,Kontrakter!$B$10,J92=Kontrakter!$A$11,Kontrakter!$B$11)</f>
        <v>Oslo Vest</v>
      </c>
      <c r="J92" s="4">
        <v>1</v>
      </c>
      <c r="K92" s="4" t="s">
        <v>10</v>
      </c>
      <c r="L92" s="4" t="s">
        <v>73</v>
      </c>
      <c r="M92" s="24" t="str" cm="1">
        <f t="array" ref="M92">_xlfn.IFS(I92=Kontrakter!$B$3,Kontrakter!$C$3,I92=Kontrakter!$B$2,Kontrakter!$C$2,I92=Kontrakter!$B$4,Kontrakter!$C$4,I92=Kontrakter!$B$5,Kontrakter!$C$5,I92=Kontrakter!$B$6,Kontrakter!$C$6,I92=Kontrakter!$B$7,Kontrakter!$C$7,I92=Kontrakter!$B$8,Kontrakter!$C$8,I92=Kontrakter!$B$9,Kontrakter!$C$9,I92=Kontrakter!$B$10,Kontrakter!$C$10,I92=Kontrakter!$B$11,Kontrakter!$C$11)</f>
        <v>Rejlers Elsikkerhet AS</v>
      </c>
      <c r="N92" s="24" cm="1">
        <f t="array" ref="N92">_xlfn.IFS(M92=Kontrakter!$C$3,Kontrakter!$D$3,M92=Kontrakter!$C$2,Kontrakter!$D$2,M92=Kontrakter!$C$4,Kontrakter!$D$4,M92=Kontrakter!$C$5,Kontrakter!$D$5,M92=Kontrakter!$C$6,Kontrakter!$D$6,M92=Kontrakter!$C$7,Kontrakter!$D$7,M92=Kontrakter!$C$8,Kontrakter!$D$8,M92=Kontrakter!$C$9,Kontrakter!$D$9,M92=Kontrakter!$C$10,Kontrakter!$D$10,M92=Kontrakter!$C$11,Kontrakter!$D$11)</f>
        <v>95823000</v>
      </c>
      <c r="O92" s="1" t="str" cm="1">
        <f t="array" ref="O92">_xlfn.IFS(M92=Kontrakter!$C$3,Kontrakter!$E$3,M92=Kontrakter!$C$2,Kontrakter!$E$2,M92=Kontrakter!$C$4,Kontrakter!$E$4,M92=Kontrakter!$C$5,Kontrakter!$E$5,M92=Kontrakter!$C$6,Kontrakter!$E$6,M92=Kontrakter!$C$7,Kontrakter!$E$7,M92=Kontrakter!$C$8,Kontrakter!$E$8,M92=Kontrakter!$C$9,Kontrakter!$E$9,M92=Kontrakter!$C$10,Kontrakter!$E$10,M92=Kontrakter!$C$11,Kontrakter!$E$11)</f>
        <v>elsikkerhet@rejlers.no</v>
      </c>
    </row>
    <row r="93" spans="1:15">
      <c r="A93" s="47">
        <v>184</v>
      </c>
      <c r="B93" s="3" t="s">
        <v>10</v>
      </c>
      <c r="C93" s="3" t="s">
        <v>118</v>
      </c>
      <c r="D93" s="3" t="s">
        <v>19</v>
      </c>
      <c r="E93" s="3" t="s">
        <v>13</v>
      </c>
      <c r="F93" s="28" t="s">
        <v>1430</v>
      </c>
      <c r="G93" s="3" t="s">
        <v>10</v>
      </c>
      <c r="H93" s="3" t="s">
        <v>10</v>
      </c>
      <c r="I93" s="26" t="str" cm="1">
        <f t="array" ref="I93">_xlfn.IFS(J93=Kontrakter!$A$3,Kontrakter!$B$3,J93=Kontrakter!$A$2,Kontrakter!$B$2,J93=Kontrakter!$A$4,Kontrakter!$B$4,J93=Kontrakter!$A$5,Kontrakter!$B$5,J93=Kontrakter!$A$6,Kontrakter!$B$6,J93=Kontrakter!$A$7,Kontrakter!$B$7,J93=Kontrakter!$A$8,Kontrakter!$B$8,J93=Kontrakter!$A$9,Kontrakter!$B$9,J93=Kontrakter!$A$10,Kontrakter!$B$10,J93=Kontrakter!$A$11,Kontrakter!$B$11)</f>
        <v>Oslo Vest</v>
      </c>
      <c r="J93" s="4">
        <v>1</v>
      </c>
      <c r="K93" s="4" t="s">
        <v>10</v>
      </c>
      <c r="L93" s="4" t="s">
        <v>13</v>
      </c>
      <c r="M93" s="24" t="str" cm="1">
        <f t="array" ref="M93">_xlfn.IFS(I93=Kontrakter!$B$3,Kontrakter!$C$3,I93=Kontrakter!$B$2,Kontrakter!$C$2,I93=Kontrakter!$B$4,Kontrakter!$C$4,I93=Kontrakter!$B$5,Kontrakter!$C$5,I93=Kontrakter!$B$6,Kontrakter!$C$6,I93=Kontrakter!$B$7,Kontrakter!$C$7,I93=Kontrakter!$B$8,Kontrakter!$C$8,I93=Kontrakter!$B$9,Kontrakter!$C$9,I93=Kontrakter!$B$10,Kontrakter!$C$10,I93=Kontrakter!$B$11,Kontrakter!$C$11)</f>
        <v>Rejlers Elsikkerhet AS</v>
      </c>
      <c r="N93" s="24" cm="1">
        <f t="array" ref="N93">_xlfn.IFS(M93=Kontrakter!$C$3,Kontrakter!$D$3,M93=Kontrakter!$C$2,Kontrakter!$D$2,M93=Kontrakter!$C$4,Kontrakter!$D$4,M93=Kontrakter!$C$5,Kontrakter!$D$5,M93=Kontrakter!$C$6,Kontrakter!$D$6,M93=Kontrakter!$C$7,Kontrakter!$D$7,M93=Kontrakter!$C$8,Kontrakter!$D$8,M93=Kontrakter!$C$9,Kontrakter!$D$9,M93=Kontrakter!$C$10,Kontrakter!$D$10,M93=Kontrakter!$C$11,Kontrakter!$D$11)</f>
        <v>95823000</v>
      </c>
      <c r="O93" s="1" t="str" cm="1">
        <f t="array" ref="O93">_xlfn.IFS(M93=Kontrakter!$C$3,Kontrakter!$E$3,M93=Kontrakter!$C$2,Kontrakter!$E$2,M93=Kontrakter!$C$4,Kontrakter!$E$4,M93=Kontrakter!$C$5,Kontrakter!$E$5,M93=Kontrakter!$C$6,Kontrakter!$E$6,M93=Kontrakter!$C$7,Kontrakter!$E$7,M93=Kontrakter!$C$8,Kontrakter!$E$8,M93=Kontrakter!$C$9,Kontrakter!$E$9,M93=Kontrakter!$C$10,Kontrakter!$E$10,M93=Kontrakter!$C$11,Kontrakter!$E$11)</f>
        <v>elsikkerhet@rejlers.no</v>
      </c>
    </row>
    <row r="94" spans="1:15">
      <c r="A94" s="47">
        <v>185</v>
      </c>
      <c r="B94" s="3" t="s">
        <v>10</v>
      </c>
      <c r="C94" s="3" t="s">
        <v>119</v>
      </c>
      <c r="D94" s="3" t="s">
        <v>19</v>
      </c>
      <c r="E94" s="3" t="s">
        <v>13</v>
      </c>
      <c r="F94" s="28" t="s">
        <v>1430</v>
      </c>
      <c r="G94" s="3" t="s">
        <v>10</v>
      </c>
      <c r="H94" s="3" t="s">
        <v>10</v>
      </c>
      <c r="I94" s="26" t="str" cm="1">
        <f t="array" ref="I94">_xlfn.IFS(J94=Kontrakter!$A$3,Kontrakter!$B$3,J94=Kontrakter!$A$2,Kontrakter!$B$2,J94=Kontrakter!$A$4,Kontrakter!$B$4,J94=Kontrakter!$A$5,Kontrakter!$B$5,J94=Kontrakter!$A$6,Kontrakter!$B$6,J94=Kontrakter!$A$7,Kontrakter!$B$7,J94=Kontrakter!$A$8,Kontrakter!$B$8,J94=Kontrakter!$A$9,Kontrakter!$B$9,J94=Kontrakter!$A$10,Kontrakter!$B$10,J94=Kontrakter!$A$11,Kontrakter!$B$11)</f>
        <v>Oslo Vest</v>
      </c>
      <c r="J94" s="4">
        <v>1</v>
      </c>
      <c r="K94" s="4" t="s">
        <v>10</v>
      </c>
      <c r="L94" s="4" t="s">
        <v>13</v>
      </c>
      <c r="M94" s="24" t="str" cm="1">
        <f t="array" ref="M94">_xlfn.IFS(I94=Kontrakter!$B$3,Kontrakter!$C$3,I94=Kontrakter!$B$2,Kontrakter!$C$2,I94=Kontrakter!$B$4,Kontrakter!$C$4,I94=Kontrakter!$B$5,Kontrakter!$C$5,I94=Kontrakter!$B$6,Kontrakter!$C$6,I94=Kontrakter!$B$7,Kontrakter!$C$7,I94=Kontrakter!$B$8,Kontrakter!$C$8,I94=Kontrakter!$B$9,Kontrakter!$C$9,I94=Kontrakter!$B$10,Kontrakter!$C$10,I94=Kontrakter!$B$11,Kontrakter!$C$11)</f>
        <v>Rejlers Elsikkerhet AS</v>
      </c>
      <c r="N94" s="24" cm="1">
        <f t="array" ref="N94">_xlfn.IFS(M94=Kontrakter!$C$3,Kontrakter!$D$3,M94=Kontrakter!$C$2,Kontrakter!$D$2,M94=Kontrakter!$C$4,Kontrakter!$D$4,M94=Kontrakter!$C$5,Kontrakter!$D$5,M94=Kontrakter!$C$6,Kontrakter!$D$6,M94=Kontrakter!$C$7,Kontrakter!$D$7,M94=Kontrakter!$C$8,Kontrakter!$D$8,M94=Kontrakter!$C$9,Kontrakter!$D$9,M94=Kontrakter!$C$10,Kontrakter!$D$10,M94=Kontrakter!$C$11,Kontrakter!$D$11)</f>
        <v>95823000</v>
      </c>
      <c r="O94" s="1" t="str" cm="1">
        <f t="array" ref="O94">_xlfn.IFS(M94=Kontrakter!$C$3,Kontrakter!$E$3,M94=Kontrakter!$C$2,Kontrakter!$E$2,M94=Kontrakter!$C$4,Kontrakter!$E$4,M94=Kontrakter!$C$5,Kontrakter!$E$5,M94=Kontrakter!$C$6,Kontrakter!$E$6,M94=Kontrakter!$C$7,Kontrakter!$E$7,M94=Kontrakter!$C$8,Kontrakter!$E$8,M94=Kontrakter!$C$9,Kontrakter!$E$9,M94=Kontrakter!$C$10,Kontrakter!$E$10,M94=Kontrakter!$C$11,Kontrakter!$E$11)</f>
        <v>elsikkerhet@rejlers.no</v>
      </c>
    </row>
    <row r="95" spans="1:15">
      <c r="A95" s="47">
        <v>186</v>
      </c>
      <c r="B95" s="3" t="s">
        <v>10</v>
      </c>
      <c r="C95" s="3" t="s">
        <v>312</v>
      </c>
      <c r="D95" s="3" t="s">
        <v>19</v>
      </c>
      <c r="E95" s="3" t="s">
        <v>109</v>
      </c>
      <c r="F95" s="28" t="s">
        <v>1430</v>
      </c>
      <c r="G95" s="3" t="s">
        <v>10</v>
      </c>
      <c r="H95" s="3" t="s">
        <v>10</v>
      </c>
      <c r="I95" s="26" t="str" cm="1">
        <f t="array" ref="I95">_xlfn.IFS(J95=Kontrakter!$A$3,Kontrakter!$B$3,J95=Kontrakter!$A$2,Kontrakter!$B$2,J95=Kontrakter!$A$4,Kontrakter!$B$4,J95=Kontrakter!$A$5,Kontrakter!$B$5,J95=Kontrakter!$A$6,Kontrakter!$B$6,J95=Kontrakter!$A$7,Kontrakter!$B$7,J95=Kontrakter!$A$8,Kontrakter!$B$8,J95=Kontrakter!$A$9,Kontrakter!$B$9,J95=Kontrakter!$A$10,Kontrakter!$B$10,J95=Kontrakter!$A$11,Kontrakter!$B$11)</f>
        <v>Oslo Midt</v>
      </c>
      <c r="J95" s="4">
        <v>2</v>
      </c>
      <c r="K95" s="4" t="s">
        <v>10</v>
      </c>
      <c r="L95" s="4" t="s">
        <v>109</v>
      </c>
      <c r="M95" s="24" t="str" cm="1">
        <f t="array" ref="M95">_xlfn.IFS(I95=Kontrakter!$B$3,Kontrakter!$C$3,I95=Kontrakter!$B$2,Kontrakter!$C$2,I95=Kontrakter!$B$4,Kontrakter!$C$4,I95=Kontrakter!$B$5,Kontrakter!$C$5,I95=Kontrakter!$B$6,Kontrakter!$C$6,I95=Kontrakter!$B$7,Kontrakter!$C$7,I95=Kontrakter!$B$8,Kontrakter!$C$8,I95=Kontrakter!$B$9,Kontrakter!$C$9,I95=Kontrakter!$B$10,Kontrakter!$C$10,I95=Kontrakter!$B$11,Kontrakter!$C$11)</f>
        <v>Omexom Elsikkerhet AS</v>
      </c>
      <c r="N95" s="24" cm="1">
        <f t="array" ref="N95">_xlfn.IFS(M95=Kontrakter!$C$3,Kontrakter!$D$3,M95=Kontrakter!$C$2,Kontrakter!$D$2,M95=Kontrakter!$C$4,Kontrakter!$D$4,M95=Kontrakter!$C$5,Kontrakter!$D$5,M95=Kontrakter!$C$6,Kontrakter!$D$6,M95=Kontrakter!$C$7,Kontrakter!$D$7,M95=Kontrakter!$C$8,Kontrakter!$D$8,M95=Kontrakter!$C$9,Kontrakter!$D$9,M95=Kontrakter!$C$10,Kontrakter!$D$10,M95=Kontrakter!$C$11,Kontrakter!$D$11)</f>
        <v>23128800</v>
      </c>
      <c r="O95" s="1" t="str" cm="1">
        <f t="array" ref="O95">_xlfn.IFS(M95=Kontrakter!$C$3,Kontrakter!$E$3,M95=Kontrakter!$C$2,Kontrakter!$E$2,M95=Kontrakter!$C$4,Kontrakter!$E$4,M95=Kontrakter!$C$5,Kontrakter!$E$5,M95=Kontrakter!$C$6,Kontrakter!$E$6,M95=Kontrakter!$C$7,Kontrakter!$E$7,M95=Kontrakter!$C$8,Kontrakter!$E$8,M95=Kontrakter!$C$9,Kontrakter!$E$9,M95=Kontrakter!$C$10,Kontrakter!$E$10,M95=Kontrakter!$C$11,Kontrakter!$E$11)</f>
        <v>elsikkerhet@omexom.com</v>
      </c>
    </row>
    <row r="96" spans="1:15">
      <c r="A96" s="47">
        <v>187</v>
      </c>
      <c r="B96" s="3" t="s">
        <v>10</v>
      </c>
      <c r="C96" s="3" t="s">
        <v>121</v>
      </c>
      <c r="D96" s="3" t="s">
        <v>19</v>
      </c>
      <c r="E96" s="3" t="s">
        <v>78</v>
      </c>
      <c r="F96" s="28" t="s">
        <v>1430</v>
      </c>
      <c r="G96" s="3" t="s">
        <v>10</v>
      </c>
      <c r="H96" s="3" t="s">
        <v>10</v>
      </c>
      <c r="I96" s="26" t="str" cm="1">
        <f t="array" ref="I96">_xlfn.IFS(J96=Kontrakter!$A$3,Kontrakter!$B$3,J96=Kontrakter!$A$2,Kontrakter!$B$2,J96=Kontrakter!$A$4,Kontrakter!$B$4,J96=Kontrakter!$A$5,Kontrakter!$B$5,J96=Kontrakter!$A$6,Kontrakter!$B$6,J96=Kontrakter!$A$7,Kontrakter!$B$7,J96=Kontrakter!$A$8,Kontrakter!$B$8,J96=Kontrakter!$A$9,Kontrakter!$B$9,J96=Kontrakter!$A$10,Kontrakter!$B$10,J96=Kontrakter!$A$11,Kontrakter!$B$11)</f>
        <v>Oslo Øst</v>
      </c>
      <c r="J96" s="4">
        <v>3</v>
      </c>
      <c r="K96" s="4" t="s">
        <v>10</v>
      </c>
      <c r="L96" s="4" t="s">
        <v>78</v>
      </c>
      <c r="M96" s="24" t="str" cm="1">
        <f t="array" ref="M96">_xlfn.IFS(I96=Kontrakter!$B$3,Kontrakter!$C$3,I96=Kontrakter!$B$2,Kontrakter!$C$2,I96=Kontrakter!$B$4,Kontrakter!$C$4,I96=Kontrakter!$B$5,Kontrakter!$C$5,I96=Kontrakter!$B$6,Kontrakter!$C$6,I96=Kontrakter!$B$7,Kontrakter!$C$7,I96=Kontrakter!$B$8,Kontrakter!$C$8,I96=Kontrakter!$B$9,Kontrakter!$C$9,I96=Kontrakter!$B$10,Kontrakter!$C$10,I96=Kontrakter!$B$11,Kontrakter!$C$11)</f>
        <v>Omexom Elsikkerhet AS</v>
      </c>
      <c r="N96" s="24" cm="1">
        <f t="array" ref="N96">_xlfn.IFS(M96=Kontrakter!$C$3,Kontrakter!$D$3,M96=Kontrakter!$C$2,Kontrakter!$D$2,M96=Kontrakter!$C$4,Kontrakter!$D$4,M96=Kontrakter!$C$5,Kontrakter!$D$5,M96=Kontrakter!$C$6,Kontrakter!$D$6,M96=Kontrakter!$C$7,Kontrakter!$D$7,M96=Kontrakter!$C$8,Kontrakter!$D$8,M96=Kontrakter!$C$9,Kontrakter!$D$9,M96=Kontrakter!$C$10,Kontrakter!$D$10,M96=Kontrakter!$C$11,Kontrakter!$D$11)</f>
        <v>23128800</v>
      </c>
      <c r="O96" s="1" t="str" cm="1">
        <f t="array" ref="O96">_xlfn.IFS(M96=Kontrakter!$C$3,Kontrakter!$E$3,M96=Kontrakter!$C$2,Kontrakter!$E$2,M96=Kontrakter!$C$4,Kontrakter!$E$4,M96=Kontrakter!$C$5,Kontrakter!$E$5,M96=Kontrakter!$C$6,Kontrakter!$E$6,M96=Kontrakter!$C$7,Kontrakter!$E$7,M96=Kontrakter!$C$8,Kontrakter!$E$8,M96=Kontrakter!$C$9,Kontrakter!$E$9,M96=Kontrakter!$C$10,Kontrakter!$E$10,M96=Kontrakter!$C$11,Kontrakter!$E$11)</f>
        <v>elsikkerhet@omexom.com</v>
      </c>
    </row>
    <row r="97" spans="1:15">
      <c r="A97" s="47">
        <v>188</v>
      </c>
      <c r="B97" s="3" t="s">
        <v>10</v>
      </c>
      <c r="C97" s="3" t="s">
        <v>122</v>
      </c>
      <c r="D97" s="3" t="s">
        <v>19</v>
      </c>
      <c r="E97" s="3" t="s">
        <v>78</v>
      </c>
      <c r="F97" s="28" t="s">
        <v>1430</v>
      </c>
      <c r="G97" s="3" t="s">
        <v>10</v>
      </c>
      <c r="H97" s="3" t="s">
        <v>10</v>
      </c>
      <c r="I97" s="26" t="str" cm="1">
        <f t="array" ref="I97">_xlfn.IFS(J97=Kontrakter!$A$3,Kontrakter!$B$3,J97=Kontrakter!$A$2,Kontrakter!$B$2,J97=Kontrakter!$A$4,Kontrakter!$B$4,J97=Kontrakter!$A$5,Kontrakter!$B$5,J97=Kontrakter!$A$6,Kontrakter!$B$6,J97=Kontrakter!$A$7,Kontrakter!$B$7,J97=Kontrakter!$A$8,Kontrakter!$B$8,J97=Kontrakter!$A$9,Kontrakter!$B$9,J97=Kontrakter!$A$10,Kontrakter!$B$10,J97=Kontrakter!$A$11,Kontrakter!$B$11)</f>
        <v>Oslo Øst</v>
      </c>
      <c r="J97" s="4">
        <v>3</v>
      </c>
      <c r="K97" s="4" t="s">
        <v>10</v>
      </c>
      <c r="L97" s="4" t="s">
        <v>78</v>
      </c>
      <c r="M97" s="24" t="str" cm="1">
        <f t="array" ref="M97">_xlfn.IFS(I97=Kontrakter!$B$3,Kontrakter!$C$3,I97=Kontrakter!$B$2,Kontrakter!$C$2,I97=Kontrakter!$B$4,Kontrakter!$C$4,I97=Kontrakter!$B$5,Kontrakter!$C$5,I97=Kontrakter!$B$6,Kontrakter!$C$6,I97=Kontrakter!$B$7,Kontrakter!$C$7,I97=Kontrakter!$B$8,Kontrakter!$C$8,I97=Kontrakter!$B$9,Kontrakter!$C$9,I97=Kontrakter!$B$10,Kontrakter!$C$10,I97=Kontrakter!$B$11,Kontrakter!$C$11)</f>
        <v>Omexom Elsikkerhet AS</v>
      </c>
      <c r="N97" s="24" cm="1">
        <f t="array" ref="N97">_xlfn.IFS(M97=Kontrakter!$C$3,Kontrakter!$D$3,M97=Kontrakter!$C$2,Kontrakter!$D$2,M97=Kontrakter!$C$4,Kontrakter!$D$4,M97=Kontrakter!$C$5,Kontrakter!$D$5,M97=Kontrakter!$C$6,Kontrakter!$D$6,M97=Kontrakter!$C$7,Kontrakter!$D$7,M97=Kontrakter!$C$8,Kontrakter!$D$8,M97=Kontrakter!$C$9,Kontrakter!$D$9,M97=Kontrakter!$C$10,Kontrakter!$D$10,M97=Kontrakter!$C$11,Kontrakter!$D$11)</f>
        <v>23128800</v>
      </c>
      <c r="O97" s="1" t="str" cm="1">
        <f t="array" ref="O97">_xlfn.IFS(M97=Kontrakter!$C$3,Kontrakter!$E$3,M97=Kontrakter!$C$2,Kontrakter!$E$2,M97=Kontrakter!$C$4,Kontrakter!$E$4,M97=Kontrakter!$C$5,Kontrakter!$E$5,M97=Kontrakter!$C$6,Kontrakter!$E$6,M97=Kontrakter!$C$7,Kontrakter!$E$7,M97=Kontrakter!$C$8,Kontrakter!$E$8,M97=Kontrakter!$C$9,Kontrakter!$E$9,M97=Kontrakter!$C$10,Kontrakter!$E$10,M97=Kontrakter!$C$11,Kontrakter!$E$11)</f>
        <v>elsikkerhet@omexom.com</v>
      </c>
    </row>
    <row r="98" spans="1:15">
      <c r="A98" s="47">
        <v>190</v>
      </c>
      <c r="B98" s="3" t="s">
        <v>10</v>
      </c>
      <c r="C98" s="3" t="s">
        <v>123</v>
      </c>
      <c r="D98" s="3" t="s">
        <v>19</v>
      </c>
      <c r="E98" s="3" t="s">
        <v>78</v>
      </c>
      <c r="F98" s="28" t="s">
        <v>1430</v>
      </c>
      <c r="G98" s="3" t="s">
        <v>10</v>
      </c>
      <c r="H98" s="3" t="s">
        <v>10</v>
      </c>
      <c r="I98" s="26" t="str" cm="1">
        <f t="array" ref="I98">_xlfn.IFS(J98=Kontrakter!$A$3,Kontrakter!$B$3,J98=Kontrakter!$A$2,Kontrakter!$B$2,J98=Kontrakter!$A$4,Kontrakter!$B$4,J98=Kontrakter!$A$5,Kontrakter!$B$5,J98=Kontrakter!$A$6,Kontrakter!$B$6,J98=Kontrakter!$A$7,Kontrakter!$B$7,J98=Kontrakter!$A$8,Kontrakter!$B$8,J98=Kontrakter!$A$9,Kontrakter!$B$9,J98=Kontrakter!$A$10,Kontrakter!$B$10,J98=Kontrakter!$A$11,Kontrakter!$B$11)</f>
        <v>Oslo Øst</v>
      </c>
      <c r="J98" s="4">
        <v>3</v>
      </c>
      <c r="K98" s="4" t="s">
        <v>10</v>
      </c>
      <c r="L98" s="4" t="s">
        <v>78</v>
      </c>
      <c r="M98" s="24" t="str" cm="1">
        <f t="array" ref="M98">_xlfn.IFS(I98=Kontrakter!$B$3,Kontrakter!$C$3,I98=Kontrakter!$B$2,Kontrakter!$C$2,I98=Kontrakter!$B$4,Kontrakter!$C$4,I98=Kontrakter!$B$5,Kontrakter!$C$5,I98=Kontrakter!$B$6,Kontrakter!$C$6,I98=Kontrakter!$B$7,Kontrakter!$C$7,I98=Kontrakter!$B$8,Kontrakter!$C$8,I98=Kontrakter!$B$9,Kontrakter!$C$9,I98=Kontrakter!$B$10,Kontrakter!$C$10,I98=Kontrakter!$B$11,Kontrakter!$C$11)</f>
        <v>Omexom Elsikkerhet AS</v>
      </c>
      <c r="N98" s="24" cm="1">
        <f t="array" ref="N98">_xlfn.IFS(M98=Kontrakter!$C$3,Kontrakter!$D$3,M98=Kontrakter!$C$2,Kontrakter!$D$2,M98=Kontrakter!$C$4,Kontrakter!$D$4,M98=Kontrakter!$C$5,Kontrakter!$D$5,M98=Kontrakter!$C$6,Kontrakter!$D$6,M98=Kontrakter!$C$7,Kontrakter!$D$7,M98=Kontrakter!$C$8,Kontrakter!$D$8,M98=Kontrakter!$C$9,Kontrakter!$D$9,M98=Kontrakter!$C$10,Kontrakter!$D$10,M98=Kontrakter!$C$11,Kontrakter!$D$11)</f>
        <v>23128800</v>
      </c>
      <c r="O98" s="1" t="str" cm="1">
        <f t="array" ref="O98">_xlfn.IFS(M98=Kontrakter!$C$3,Kontrakter!$E$3,M98=Kontrakter!$C$2,Kontrakter!$E$2,M98=Kontrakter!$C$4,Kontrakter!$E$4,M98=Kontrakter!$C$5,Kontrakter!$E$5,M98=Kontrakter!$C$6,Kontrakter!$E$6,M98=Kontrakter!$C$7,Kontrakter!$E$7,M98=Kontrakter!$C$8,Kontrakter!$E$8,M98=Kontrakter!$C$9,Kontrakter!$E$9,M98=Kontrakter!$C$10,Kontrakter!$E$10,M98=Kontrakter!$C$11,Kontrakter!$E$11)</f>
        <v>elsikkerhet@omexom.com</v>
      </c>
    </row>
    <row r="99" spans="1:15">
      <c r="A99" s="47">
        <v>191</v>
      </c>
      <c r="B99" s="3" t="s">
        <v>10</v>
      </c>
      <c r="C99" s="3" t="s">
        <v>124</v>
      </c>
      <c r="D99" s="3" t="s">
        <v>19</v>
      </c>
      <c r="E99" s="3" t="s">
        <v>78</v>
      </c>
      <c r="F99" s="28" t="s">
        <v>1430</v>
      </c>
      <c r="G99" s="3" t="s">
        <v>10</v>
      </c>
      <c r="H99" s="3" t="s">
        <v>10</v>
      </c>
      <c r="I99" s="26" t="str" cm="1">
        <f t="array" ref="I99">_xlfn.IFS(J99=Kontrakter!$A$3,Kontrakter!$B$3,J99=Kontrakter!$A$2,Kontrakter!$B$2,J99=Kontrakter!$A$4,Kontrakter!$B$4,J99=Kontrakter!$A$5,Kontrakter!$B$5,J99=Kontrakter!$A$6,Kontrakter!$B$6,J99=Kontrakter!$A$7,Kontrakter!$B$7,J99=Kontrakter!$A$8,Kontrakter!$B$8,J99=Kontrakter!$A$9,Kontrakter!$B$9,J99=Kontrakter!$A$10,Kontrakter!$B$10,J99=Kontrakter!$A$11,Kontrakter!$B$11)</f>
        <v>Oslo Øst</v>
      </c>
      <c r="J99" s="4">
        <v>3</v>
      </c>
      <c r="K99" s="4" t="s">
        <v>10</v>
      </c>
      <c r="L99" s="4" t="s">
        <v>78</v>
      </c>
      <c r="M99" s="24" t="str" cm="1">
        <f t="array" ref="M99">_xlfn.IFS(I99=Kontrakter!$B$3,Kontrakter!$C$3,I99=Kontrakter!$B$2,Kontrakter!$C$2,I99=Kontrakter!$B$4,Kontrakter!$C$4,I99=Kontrakter!$B$5,Kontrakter!$C$5,I99=Kontrakter!$B$6,Kontrakter!$C$6,I99=Kontrakter!$B$7,Kontrakter!$C$7,I99=Kontrakter!$B$8,Kontrakter!$C$8,I99=Kontrakter!$B$9,Kontrakter!$C$9,I99=Kontrakter!$B$10,Kontrakter!$C$10,I99=Kontrakter!$B$11,Kontrakter!$C$11)</f>
        <v>Omexom Elsikkerhet AS</v>
      </c>
      <c r="N99" s="24" cm="1">
        <f t="array" ref="N99">_xlfn.IFS(M99=Kontrakter!$C$3,Kontrakter!$D$3,M99=Kontrakter!$C$2,Kontrakter!$D$2,M99=Kontrakter!$C$4,Kontrakter!$D$4,M99=Kontrakter!$C$5,Kontrakter!$D$5,M99=Kontrakter!$C$6,Kontrakter!$D$6,M99=Kontrakter!$C$7,Kontrakter!$D$7,M99=Kontrakter!$C$8,Kontrakter!$D$8,M99=Kontrakter!$C$9,Kontrakter!$D$9,M99=Kontrakter!$C$10,Kontrakter!$D$10,M99=Kontrakter!$C$11,Kontrakter!$D$11)</f>
        <v>23128800</v>
      </c>
      <c r="O99" s="1" t="str" cm="1">
        <f t="array" ref="O99">_xlfn.IFS(M99=Kontrakter!$C$3,Kontrakter!$E$3,M99=Kontrakter!$C$2,Kontrakter!$E$2,M99=Kontrakter!$C$4,Kontrakter!$E$4,M99=Kontrakter!$C$5,Kontrakter!$E$5,M99=Kontrakter!$C$6,Kontrakter!$E$6,M99=Kontrakter!$C$7,Kontrakter!$E$7,M99=Kontrakter!$C$8,Kontrakter!$E$8,M99=Kontrakter!$C$9,Kontrakter!$E$9,M99=Kontrakter!$C$10,Kontrakter!$E$10,M99=Kontrakter!$C$11,Kontrakter!$E$11)</f>
        <v>elsikkerhet@omexom.com</v>
      </c>
    </row>
    <row r="100" spans="1:15">
      <c r="A100" s="47">
        <v>192</v>
      </c>
      <c r="B100" s="3" t="s">
        <v>10</v>
      </c>
      <c r="C100" s="3" t="s">
        <v>125</v>
      </c>
      <c r="D100" s="3" t="s">
        <v>19</v>
      </c>
      <c r="E100" s="3" t="s">
        <v>78</v>
      </c>
      <c r="F100" s="28" t="s">
        <v>1430</v>
      </c>
      <c r="G100" s="3" t="s">
        <v>10</v>
      </c>
      <c r="H100" s="3" t="s">
        <v>10</v>
      </c>
      <c r="I100" s="26" t="str" cm="1">
        <f t="array" ref="I100">_xlfn.IFS(J100=Kontrakter!$A$3,Kontrakter!$B$3,J100=Kontrakter!$A$2,Kontrakter!$B$2,J100=Kontrakter!$A$4,Kontrakter!$B$4,J100=Kontrakter!$A$5,Kontrakter!$B$5,J100=Kontrakter!$A$6,Kontrakter!$B$6,J100=Kontrakter!$A$7,Kontrakter!$B$7,J100=Kontrakter!$A$8,Kontrakter!$B$8,J100=Kontrakter!$A$9,Kontrakter!$B$9,J100=Kontrakter!$A$10,Kontrakter!$B$10,J100=Kontrakter!$A$11,Kontrakter!$B$11)</f>
        <v>Oslo Øst</v>
      </c>
      <c r="J100" s="4">
        <v>3</v>
      </c>
      <c r="K100" s="4" t="s">
        <v>10</v>
      </c>
      <c r="L100" s="4" t="s">
        <v>78</v>
      </c>
      <c r="M100" s="24" t="str" cm="1">
        <f t="array" ref="M100">_xlfn.IFS(I100=Kontrakter!$B$3,Kontrakter!$C$3,I100=Kontrakter!$B$2,Kontrakter!$C$2,I100=Kontrakter!$B$4,Kontrakter!$C$4,I100=Kontrakter!$B$5,Kontrakter!$C$5,I100=Kontrakter!$B$6,Kontrakter!$C$6,I100=Kontrakter!$B$7,Kontrakter!$C$7,I100=Kontrakter!$B$8,Kontrakter!$C$8,I100=Kontrakter!$B$9,Kontrakter!$C$9,I100=Kontrakter!$B$10,Kontrakter!$C$10,I100=Kontrakter!$B$11,Kontrakter!$C$11)</f>
        <v>Omexom Elsikkerhet AS</v>
      </c>
      <c r="N100" s="24" cm="1">
        <f t="array" ref="N100">_xlfn.IFS(M100=Kontrakter!$C$3,Kontrakter!$D$3,M100=Kontrakter!$C$2,Kontrakter!$D$2,M100=Kontrakter!$C$4,Kontrakter!$D$4,M100=Kontrakter!$C$5,Kontrakter!$D$5,M100=Kontrakter!$C$6,Kontrakter!$D$6,M100=Kontrakter!$C$7,Kontrakter!$D$7,M100=Kontrakter!$C$8,Kontrakter!$D$8,M100=Kontrakter!$C$9,Kontrakter!$D$9,M100=Kontrakter!$C$10,Kontrakter!$D$10,M100=Kontrakter!$C$11,Kontrakter!$D$11)</f>
        <v>23128800</v>
      </c>
      <c r="O100" s="1" t="str" cm="1">
        <f t="array" ref="O100">_xlfn.IFS(M100=Kontrakter!$C$3,Kontrakter!$E$3,M100=Kontrakter!$C$2,Kontrakter!$E$2,M100=Kontrakter!$C$4,Kontrakter!$E$4,M100=Kontrakter!$C$5,Kontrakter!$E$5,M100=Kontrakter!$C$6,Kontrakter!$E$6,M100=Kontrakter!$C$7,Kontrakter!$E$7,M100=Kontrakter!$C$8,Kontrakter!$E$8,M100=Kontrakter!$C$9,Kontrakter!$E$9,M100=Kontrakter!$C$10,Kontrakter!$E$10,M100=Kontrakter!$C$11,Kontrakter!$E$11)</f>
        <v>elsikkerhet@omexom.com</v>
      </c>
    </row>
    <row r="101" spans="1:15">
      <c r="A101" s="47">
        <v>193</v>
      </c>
      <c r="B101" s="3" t="s">
        <v>10</v>
      </c>
      <c r="C101" s="3" t="s">
        <v>126</v>
      </c>
      <c r="D101" s="3" t="s">
        <v>19</v>
      </c>
      <c r="E101" s="3" t="s">
        <v>83</v>
      </c>
      <c r="F101" s="28" t="s">
        <v>1430</v>
      </c>
      <c r="G101" s="3" t="s">
        <v>10</v>
      </c>
      <c r="H101" s="3" t="s">
        <v>10</v>
      </c>
      <c r="I101" s="26" t="str" cm="1">
        <f t="array" ref="I101">_xlfn.IFS(J101=Kontrakter!$A$3,Kontrakter!$B$3,J101=Kontrakter!$A$2,Kontrakter!$B$2,J101=Kontrakter!$A$4,Kontrakter!$B$4,J101=Kontrakter!$A$5,Kontrakter!$B$5,J101=Kontrakter!$A$6,Kontrakter!$B$6,J101=Kontrakter!$A$7,Kontrakter!$B$7,J101=Kontrakter!$A$8,Kontrakter!$B$8,J101=Kontrakter!$A$9,Kontrakter!$B$9,J101=Kontrakter!$A$10,Kontrakter!$B$10,J101=Kontrakter!$A$11,Kontrakter!$B$11)</f>
        <v>Oslo Øst</v>
      </c>
      <c r="J101" s="4">
        <v>3</v>
      </c>
      <c r="K101" s="4" t="s">
        <v>10</v>
      </c>
      <c r="L101" s="4" t="s">
        <v>83</v>
      </c>
      <c r="M101" s="24" t="str" cm="1">
        <f t="array" ref="M101">_xlfn.IFS(I101=Kontrakter!$B$3,Kontrakter!$C$3,I101=Kontrakter!$B$2,Kontrakter!$C$2,I101=Kontrakter!$B$4,Kontrakter!$C$4,I101=Kontrakter!$B$5,Kontrakter!$C$5,I101=Kontrakter!$B$6,Kontrakter!$C$6,I101=Kontrakter!$B$7,Kontrakter!$C$7,I101=Kontrakter!$B$8,Kontrakter!$C$8,I101=Kontrakter!$B$9,Kontrakter!$C$9,I101=Kontrakter!$B$10,Kontrakter!$C$10,I101=Kontrakter!$B$11,Kontrakter!$C$11)</f>
        <v>Omexom Elsikkerhet AS</v>
      </c>
      <c r="N101" s="24" cm="1">
        <f t="array" ref="N101">_xlfn.IFS(M101=Kontrakter!$C$3,Kontrakter!$D$3,M101=Kontrakter!$C$2,Kontrakter!$D$2,M101=Kontrakter!$C$4,Kontrakter!$D$4,M101=Kontrakter!$C$5,Kontrakter!$D$5,M101=Kontrakter!$C$6,Kontrakter!$D$6,M101=Kontrakter!$C$7,Kontrakter!$D$7,M101=Kontrakter!$C$8,Kontrakter!$D$8,M101=Kontrakter!$C$9,Kontrakter!$D$9,M101=Kontrakter!$C$10,Kontrakter!$D$10,M101=Kontrakter!$C$11,Kontrakter!$D$11)</f>
        <v>23128800</v>
      </c>
      <c r="O101" s="1" t="str" cm="1">
        <f t="array" ref="O101">_xlfn.IFS(M101=Kontrakter!$C$3,Kontrakter!$E$3,M101=Kontrakter!$C$2,Kontrakter!$E$2,M101=Kontrakter!$C$4,Kontrakter!$E$4,M101=Kontrakter!$C$5,Kontrakter!$E$5,M101=Kontrakter!$C$6,Kontrakter!$E$6,M101=Kontrakter!$C$7,Kontrakter!$E$7,M101=Kontrakter!$C$8,Kontrakter!$E$8,M101=Kontrakter!$C$9,Kontrakter!$E$9,M101=Kontrakter!$C$10,Kontrakter!$E$10,M101=Kontrakter!$C$11,Kontrakter!$E$11)</f>
        <v>elsikkerhet@omexom.com</v>
      </c>
    </row>
    <row r="102" spans="1:15">
      <c r="A102" s="47">
        <v>194</v>
      </c>
      <c r="B102" s="3" t="s">
        <v>10</v>
      </c>
      <c r="C102" s="3" t="s">
        <v>127</v>
      </c>
      <c r="D102" s="3" t="s">
        <v>19</v>
      </c>
      <c r="E102" s="3" t="s">
        <v>10</v>
      </c>
      <c r="F102" s="28" t="s">
        <v>1430</v>
      </c>
      <c r="G102" s="3" t="s">
        <v>10</v>
      </c>
      <c r="H102" s="3" t="s">
        <v>10</v>
      </c>
      <c r="I102" s="26" t="str" cm="1">
        <f t="array" ref="I102">_xlfn.IFS(J102=Kontrakter!$A$3,Kontrakter!$B$3,J102=Kontrakter!$A$2,Kontrakter!$B$2,J102=Kontrakter!$A$4,Kontrakter!$B$4,J102=Kontrakter!$A$5,Kontrakter!$B$5,J102=Kontrakter!$A$6,Kontrakter!$B$6,J102=Kontrakter!$A$7,Kontrakter!$B$7,J102=Kontrakter!$A$8,Kontrakter!$B$8,J102=Kontrakter!$A$9,Kontrakter!$B$9,J102=Kontrakter!$A$10,Kontrakter!$B$10,J102=Kontrakter!$A$11,Kontrakter!$B$11)</f>
        <v>Oslo Øst</v>
      </c>
      <c r="J102" s="4">
        <v>3</v>
      </c>
      <c r="K102" s="4" t="s">
        <v>10</v>
      </c>
      <c r="L102" s="4" t="s">
        <v>10</v>
      </c>
      <c r="M102" s="24" t="str" cm="1">
        <f t="array" ref="M102">_xlfn.IFS(I102=Kontrakter!$B$3,Kontrakter!$C$3,I102=Kontrakter!$B$2,Kontrakter!$C$2,I102=Kontrakter!$B$4,Kontrakter!$C$4,I102=Kontrakter!$B$5,Kontrakter!$C$5,I102=Kontrakter!$B$6,Kontrakter!$C$6,I102=Kontrakter!$B$7,Kontrakter!$C$7,I102=Kontrakter!$B$8,Kontrakter!$C$8,I102=Kontrakter!$B$9,Kontrakter!$C$9,I102=Kontrakter!$B$10,Kontrakter!$C$10,I102=Kontrakter!$B$11,Kontrakter!$C$11)</f>
        <v>Omexom Elsikkerhet AS</v>
      </c>
      <c r="N102" s="24" cm="1">
        <f t="array" ref="N102">_xlfn.IFS(M102=Kontrakter!$C$3,Kontrakter!$D$3,M102=Kontrakter!$C$2,Kontrakter!$D$2,M102=Kontrakter!$C$4,Kontrakter!$D$4,M102=Kontrakter!$C$5,Kontrakter!$D$5,M102=Kontrakter!$C$6,Kontrakter!$D$6,M102=Kontrakter!$C$7,Kontrakter!$D$7,M102=Kontrakter!$C$8,Kontrakter!$D$8,M102=Kontrakter!$C$9,Kontrakter!$D$9,M102=Kontrakter!$C$10,Kontrakter!$D$10,M102=Kontrakter!$C$11,Kontrakter!$D$11)</f>
        <v>23128800</v>
      </c>
      <c r="O102" s="1" t="str" cm="1">
        <f t="array" ref="O102">_xlfn.IFS(M102=Kontrakter!$C$3,Kontrakter!$E$3,M102=Kontrakter!$C$2,Kontrakter!$E$2,M102=Kontrakter!$C$4,Kontrakter!$E$4,M102=Kontrakter!$C$5,Kontrakter!$E$5,M102=Kontrakter!$C$6,Kontrakter!$E$6,M102=Kontrakter!$C$7,Kontrakter!$E$7,M102=Kontrakter!$C$8,Kontrakter!$E$8,M102=Kontrakter!$C$9,Kontrakter!$E$9,M102=Kontrakter!$C$10,Kontrakter!$E$10,M102=Kontrakter!$C$11,Kontrakter!$E$11)</f>
        <v>elsikkerhet@omexom.com</v>
      </c>
    </row>
    <row r="103" spans="1:15">
      <c r="A103" s="47">
        <v>195</v>
      </c>
      <c r="B103" s="3" t="s">
        <v>10</v>
      </c>
      <c r="C103" s="3" t="s">
        <v>128</v>
      </c>
      <c r="D103" s="3" t="s">
        <v>19</v>
      </c>
      <c r="E103" s="3" t="s">
        <v>78</v>
      </c>
      <c r="F103" s="28" t="s">
        <v>1430</v>
      </c>
      <c r="G103" s="3" t="s">
        <v>10</v>
      </c>
      <c r="H103" s="3" t="s">
        <v>10</v>
      </c>
      <c r="I103" s="26" t="str" cm="1">
        <f t="array" ref="I103">_xlfn.IFS(J103=Kontrakter!$A$3,Kontrakter!$B$3,J103=Kontrakter!$A$2,Kontrakter!$B$2,J103=Kontrakter!$A$4,Kontrakter!$B$4,J103=Kontrakter!$A$5,Kontrakter!$B$5,J103=Kontrakter!$A$6,Kontrakter!$B$6,J103=Kontrakter!$A$7,Kontrakter!$B$7,J103=Kontrakter!$A$8,Kontrakter!$B$8,J103=Kontrakter!$A$9,Kontrakter!$B$9,J103=Kontrakter!$A$10,Kontrakter!$B$10,J103=Kontrakter!$A$11,Kontrakter!$B$11)</f>
        <v>Oslo Øst</v>
      </c>
      <c r="J103" s="4">
        <v>3</v>
      </c>
      <c r="K103" s="4" t="s">
        <v>10</v>
      </c>
      <c r="L103" s="4" t="s">
        <v>78</v>
      </c>
      <c r="M103" s="24" t="str" cm="1">
        <f t="array" ref="M103">_xlfn.IFS(I103=Kontrakter!$B$3,Kontrakter!$C$3,I103=Kontrakter!$B$2,Kontrakter!$C$2,I103=Kontrakter!$B$4,Kontrakter!$C$4,I103=Kontrakter!$B$5,Kontrakter!$C$5,I103=Kontrakter!$B$6,Kontrakter!$C$6,I103=Kontrakter!$B$7,Kontrakter!$C$7,I103=Kontrakter!$B$8,Kontrakter!$C$8,I103=Kontrakter!$B$9,Kontrakter!$C$9,I103=Kontrakter!$B$10,Kontrakter!$C$10,I103=Kontrakter!$B$11,Kontrakter!$C$11)</f>
        <v>Omexom Elsikkerhet AS</v>
      </c>
      <c r="N103" s="24" cm="1">
        <f t="array" ref="N103">_xlfn.IFS(M103=Kontrakter!$C$3,Kontrakter!$D$3,M103=Kontrakter!$C$2,Kontrakter!$D$2,M103=Kontrakter!$C$4,Kontrakter!$D$4,M103=Kontrakter!$C$5,Kontrakter!$D$5,M103=Kontrakter!$C$6,Kontrakter!$D$6,M103=Kontrakter!$C$7,Kontrakter!$D$7,M103=Kontrakter!$C$8,Kontrakter!$D$8,M103=Kontrakter!$C$9,Kontrakter!$D$9,M103=Kontrakter!$C$10,Kontrakter!$D$10,M103=Kontrakter!$C$11,Kontrakter!$D$11)</f>
        <v>23128800</v>
      </c>
      <c r="O103" s="1" t="str" cm="1">
        <f t="array" ref="O103">_xlfn.IFS(M103=Kontrakter!$C$3,Kontrakter!$E$3,M103=Kontrakter!$C$2,Kontrakter!$E$2,M103=Kontrakter!$C$4,Kontrakter!$E$4,M103=Kontrakter!$C$5,Kontrakter!$E$5,M103=Kontrakter!$C$6,Kontrakter!$E$6,M103=Kontrakter!$C$7,Kontrakter!$E$7,M103=Kontrakter!$C$8,Kontrakter!$E$8,M103=Kontrakter!$C$9,Kontrakter!$E$9,M103=Kontrakter!$C$10,Kontrakter!$E$10,M103=Kontrakter!$C$11,Kontrakter!$E$11)</f>
        <v>elsikkerhet@omexom.com</v>
      </c>
    </row>
    <row r="104" spans="1:15">
      <c r="A104" s="47">
        <v>196</v>
      </c>
      <c r="B104" s="3" t="s">
        <v>10</v>
      </c>
      <c r="C104" s="3" t="s">
        <v>129</v>
      </c>
      <c r="D104" s="3" t="s">
        <v>19</v>
      </c>
      <c r="E104" s="3" t="s">
        <v>78</v>
      </c>
      <c r="F104" s="28" t="s">
        <v>1430</v>
      </c>
      <c r="G104" s="3" t="s">
        <v>10</v>
      </c>
      <c r="H104" s="3" t="s">
        <v>10</v>
      </c>
      <c r="I104" s="26" t="str" cm="1">
        <f t="array" ref="I104">_xlfn.IFS(J104=Kontrakter!$A$3,Kontrakter!$B$3,J104=Kontrakter!$A$2,Kontrakter!$B$2,J104=Kontrakter!$A$4,Kontrakter!$B$4,J104=Kontrakter!$A$5,Kontrakter!$B$5,J104=Kontrakter!$A$6,Kontrakter!$B$6,J104=Kontrakter!$A$7,Kontrakter!$B$7,J104=Kontrakter!$A$8,Kontrakter!$B$8,J104=Kontrakter!$A$9,Kontrakter!$B$9,J104=Kontrakter!$A$10,Kontrakter!$B$10,J104=Kontrakter!$A$11,Kontrakter!$B$11)</f>
        <v>Oslo Øst</v>
      </c>
      <c r="J104" s="4">
        <v>3</v>
      </c>
      <c r="K104" s="4" t="s">
        <v>10</v>
      </c>
      <c r="L104" s="4" t="s">
        <v>78</v>
      </c>
      <c r="M104" s="24" t="str" cm="1">
        <f t="array" ref="M104">_xlfn.IFS(I104=Kontrakter!$B$3,Kontrakter!$C$3,I104=Kontrakter!$B$2,Kontrakter!$C$2,I104=Kontrakter!$B$4,Kontrakter!$C$4,I104=Kontrakter!$B$5,Kontrakter!$C$5,I104=Kontrakter!$B$6,Kontrakter!$C$6,I104=Kontrakter!$B$7,Kontrakter!$C$7,I104=Kontrakter!$B$8,Kontrakter!$C$8,I104=Kontrakter!$B$9,Kontrakter!$C$9,I104=Kontrakter!$B$10,Kontrakter!$C$10,I104=Kontrakter!$B$11,Kontrakter!$C$11)</f>
        <v>Omexom Elsikkerhet AS</v>
      </c>
      <c r="N104" s="24" cm="1">
        <f t="array" ref="N104">_xlfn.IFS(M104=Kontrakter!$C$3,Kontrakter!$D$3,M104=Kontrakter!$C$2,Kontrakter!$D$2,M104=Kontrakter!$C$4,Kontrakter!$D$4,M104=Kontrakter!$C$5,Kontrakter!$D$5,M104=Kontrakter!$C$6,Kontrakter!$D$6,M104=Kontrakter!$C$7,Kontrakter!$D$7,M104=Kontrakter!$C$8,Kontrakter!$D$8,M104=Kontrakter!$C$9,Kontrakter!$D$9,M104=Kontrakter!$C$10,Kontrakter!$D$10,M104=Kontrakter!$C$11,Kontrakter!$D$11)</f>
        <v>23128800</v>
      </c>
      <c r="O104" s="1" t="str" cm="1">
        <f t="array" ref="O104">_xlfn.IFS(M104=Kontrakter!$C$3,Kontrakter!$E$3,M104=Kontrakter!$C$2,Kontrakter!$E$2,M104=Kontrakter!$C$4,Kontrakter!$E$4,M104=Kontrakter!$C$5,Kontrakter!$E$5,M104=Kontrakter!$C$6,Kontrakter!$E$6,M104=Kontrakter!$C$7,Kontrakter!$E$7,M104=Kontrakter!$C$8,Kontrakter!$E$8,M104=Kontrakter!$C$9,Kontrakter!$E$9,M104=Kontrakter!$C$10,Kontrakter!$E$10,M104=Kontrakter!$C$11,Kontrakter!$E$11)</f>
        <v>elsikkerhet@omexom.com</v>
      </c>
    </row>
    <row r="105" spans="1:15">
      <c r="A105" s="47">
        <v>198</v>
      </c>
      <c r="B105" s="3" t="s">
        <v>10</v>
      </c>
      <c r="C105" s="3" t="s">
        <v>130</v>
      </c>
      <c r="D105" s="3" t="s">
        <v>19</v>
      </c>
      <c r="E105" s="3" t="s">
        <v>83</v>
      </c>
      <c r="F105" s="28" t="s">
        <v>1430</v>
      </c>
      <c r="G105" s="3" t="s">
        <v>10</v>
      </c>
      <c r="H105" s="3" t="s">
        <v>10</v>
      </c>
      <c r="I105" s="26" t="str" cm="1">
        <f t="array" ref="I105">_xlfn.IFS(J105=Kontrakter!$A$3,Kontrakter!$B$3,J105=Kontrakter!$A$2,Kontrakter!$B$2,J105=Kontrakter!$A$4,Kontrakter!$B$4,J105=Kontrakter!$A$5,Kontrakter!$B$5,J105=Kontrakter!$A$6,Kontrakter!$B$6,J105=Kontrakter!$A$7,Kontrakter!$B$7,J105=Kontrakter!$A$8,Kontrakter!$B$8,J105=Kontrakter!$A$9,Kontrakter!$B$9,J105=Kontrakter!$A$10,Kontrakter!$B$10,J105=Kontrakter!$A$11,Kontrakter!$B$11)</f>
        <v>Oslo Øst</v>
      </c>
      <c r="J105" s="4">
        <v>3</v>
      </c>
      <c r="K105" s="4" t="s">
        <v>10</v>
      </c>
      <c r="L105" s="4" t="s">
        <v>83</v>
      </c>
      <c r="M105" s="24" t="str" cm="1">
        <f t="array" ref="M105">_xlfn.IFS(I105=Kontrakter!$B$3,Kontrakter!$C$3,I105=Kontrakter!$B$2,Kontrakter!$C$2,I105=Kontrakter!$B$4,Kontrakter!$C$4,I105=Kontrakter!$B$5,Kontrakter!$C$5,I105=Kontrakter!$B$6,Kontrakter!$C$6,I105=Kontrakter!$B$7,Kontrakter!$C$7,I105=Kontrakter!$B$8,Kontrakter!$C$8,I105=Kontrakter!$B$9,Kontrakter!$C$9,I105=Kontrakter!$B$10,Kontrakter!$C$10,I105=Kontrakter!$B$11,Kontrakter!$C$11)</f>
        <v>Omexom Elsikkerhet AS</v>
      </c>
      <c r="N105" s="24" cm="1">
        <f t="array" ref="N105">_xlfn.IFS(M105=Kontrakter!$C$3,Kontrakter!$D$3,M105=Kontrakter!$C$2,Kontrakter!$D$2,M105=Kontrakter!$C$4,Kontrakter!$D$4,M105=Kontrakter!$C$5,Kontrakter!$D$5,M105=Kontrakter!$C$6,Kontrakter!$D$6,M105=Kontrakter!$C$7,Kontrakter!$D$7,M105=Kontrakter!$C$8,Kontrakter!$D$8,M105=Kontrakter!$C$9,Kontrakter!$D$9,M105=Kontrakter!$C$10,Kontrakter!$D$10,M105=Kontrakter!$C$11,Kontrakter!$D$11)</f>
        <v>23128800</v>
      </c>
      <c r="O105" s="1" t="str" cm="1">
        <f t="array" ref="O105">_xlfn.IFS(M105=Kontrakter!$C$3,Kontrakter!$E$3,M105=Kontrakter!$C$2,Kontrakter!$E$2,M105=Kontrakter!$C$4,Kontrakter!$E$4,M105=Kontrakter!$C$5,Kontrakter!$E$5,M105=Kontrakter!$C$6,Kontrakter!$E$6,M105=Kontrakter!$C$7,Kontrakter!$E$7,M105=Kontrakter!$C$8,Kontrakter!$E$8,M105=Kontrakter!$C$9,Kontrakter!$E$9,M105=Kontrakter!$C$10,Kontrakter!$E$10,M105=Kontrakter!$C$11,Kontrakter!$E$11)</f>
        <v>elsikkerhet@omexom.com</v>
      </c>
    </row>
    <row r="106" spans="1:15">
      <c r="A106" s="47">
        <v>201</v>
      </c>
      <c r="B106" s="3" t="s">
        <v>10</v>
      </c>
      <c r="C106" s="3" t="s">
        <v>131</v>
      </c>
      <c r="D106" s="3" t="s">
        <v>12</v>
      </c>
      <c r="E106" s="3" t="s">
        <v>21</v>
      </c>
      <c r="F106" s="28" t="s">
        <v>1430</v>
      </c>
      <c r="G106" s="3" t="s">
        <v>10</v>
      </c>
      <c r="H106" s="3" t="s">
        <v>10</v>
      </c>
      <c r="I106" s="26" t="str" cm="1">
        <f t="array" ref="I106">_xlfn.IFS(J106=Kontrakter!$A$3,Kontrakter!$B$3,J106=Kontrakter!$A$2,Kontrakter!$B$2,J106=Kontrakter!$A$4,Kontrakter!$B$4,J106=Kontrakter!$A$5,Kontrakter!$B$5,J106=Kontrakter!$A$6,Kontrakter!$B$6,J106=Kontrakter!$A$7,Kontrakter!$B$7,J106=Kontrakter!$A$8,Kontrakter!$B$8,J106=Kontrakter!$A$9,Kontrakter!$B$9,J106=Kontrakter!$A$10,Kontrakter!$B$10,J106=Kontrakter!$A$11,Kontrakter!$B$11)</f>
        <v>Oslo Vest</v>
      </c>
      <c r="J106" s="4">
        <v>1</v>
      </c>
      <c r="K106" s="4" t="s">
        <v>10</v>
      </c>
      <c r="L106" s="4" t="s">
        <v>21</v>
      </c>
      <c r="M106" s="24" t="str" cm="1">
        <f t="array" ref="M106">_xlfn.IFS(I106=Kontrakter!$B$3,Kontrakter!$C$3,I106=Kontrakter!$B$2,Kontrakter!$C$2,I106=Kontrakter!$B$4,Kontrakter!$C$4,I106=Kontrakter!$B$5,Kontrakter!$C$5,I106=Kontrakter!$B$6,Kontrakter!$C$6,I106=Kontrakter!$B$7,Kontrakter!$C$7,I106=Kontrakter!$B$8,Kontrakter!$C$8,I106=Kontrakter!$B$9,Kontrakter!$C$9,I106=Kontrakter!$B$10,Kontrakter!$C$10,I106=Kontrakter!$B$11,Kontrakter!$C$11)</f>
        <v>Rejlers Elsikkerhet AS</v>
      </c>
      <c r="N106" s="24" cm="1">
        <f t="array" ref="N106">_xlfn.IFS(M106=Kontrakter!$C$3,Kontrakter!$D$3,M106=Kontrakter!$C$2,Kontrakter!$D$2,M106=Kontrakter!$C$4,Kontrakter!$D$4,M106=Kontrakter!$C$5,Kontrakter!$D$5,M106=Kontrakter!$C$6,Kontrakter!$D$6,M106=Kontrakter!$C$7,Kontrakter!$D$7,M106=Kontrakter!$C$8,Kontrakter!$D$8,M106=Kontrakter!$C$9,Kontrakter!$D$9,M106=Kontrakter!$C$10,Kontrakter!$D$10,M106=Kontrakter!$C$11,Kontrakter!$D$11)</f>
        <v>95823000</v>
      </c>
      <c r="O106" s="1" t="str" cm="1">
        <f t="array" ref="O106">_xlfn.IFS(M106=Kontrakter!$C$3,Kontrakter!$E$3,M106=Kontrakter!$C$2,Kontrakter!$E$2,M106=Kontrakter!$C$4,Kontrakter!$E$4,M106=Kontrakter!$C$5,Kontrakter!$E$5,M106=Kontrakter!$C$6,Kontrakter!$E$6,M106=Kontrakter!$C$7,Kontrakter!$E$7,M106=Kontrakter!$C$8,Kontrakter!$E$8,M106=Kontrakter!$C$9,Kontrakter!$E$9,M106=Kontrakter!$C$10,Kontrakter!$E$10,M106=Kontrakter!$C$11,Kontrakter!$E$11)</f>
        <v>elsikkerhet@rejlers.no</v>
      </c>
    </row>
    <row r="107" spans="1:15">
      <c r="A107" s="47">
        <v>202</v>
      </c>
      <c r="B107" s="3" t="s">
        <v>10</v>
      </c>
      <c r="C107" s="3" t="s">
        <v>132</v>
      </c>
      <c r="D107" s="3" t="s">
        <v>12</v>
      </c>
      <c r="E107" s="3" t="s">
        <v>21</v>
      </c>
      <c r="F107" s="28" t="s">
        <v>1430</v>
      </c>
      <c r="G107" s="3" t="s">
        <v>10</v>
      </c>
      <c r="H107" s="3" t="s">
        <v>10</v>
      </c>
      <c r="I107" s="26" t="str" cm="1">
        <f t="array" ref="I107">_xlfn.IFS(J107=Kontrakter!$A$3,Kontrakter!$B$3,J107=Kontrakter!$A$2,Kontrakter!$B$2,J107=Kontrakter!$A$4,Kontrakter!$B$4,J107=Kontrakter!$A$5,Kontrakter!$B$5,J107=Kontrakter!$A$6,Kontrakter!$B$6,J107=Kontrakter!$A$7,Kontrakter!$B$7,J107=Kontrakter!$A$8,Kontrakter!$B$8,J107=Kontrakter!$A$9,Kontrakter!$B$9,J107=Kontrakter!$A$10,Kontrakter!$B$10,J107=Kontrakter!$A$11,Kontrakter!$B$11)</f>
        <v>Oslo Vest</v>
      </c>
      <c r="J107" s="4">
        <v>1</v>
      </c>
      <c r="K107" s="4" t="s">
        <v>10</v>
      </c>
      <c r="L107" s="4" t="s">
        <v>21</v>
      </c>
      <c r="M107" s="24" t="str" cm="1">
        <f t="array" ref="M107">_xlfn.IFS(I107=Kontrakter!$B$3,Kontrakter!$C$3,I107=Kontrakter!$B$2,Kontrakter!$C$2,I107=Kontrakter!$B$4,Kontrakter!$C$4,I107=Kontrakter!$B$5,Kontrakter!$C$5,I107=Kontrakter!$B$6,Kontrakter!$C$6,I107=Kontrakter!$B$7,Kontrakter!$C$7,I107=Kontrakter!$B$8,Kontrakter!$C$8,I107=Kontrakter!$B$9,Kontrakter!$C$9,I107=Kontrakter!$B$10,Kontrakter!$C$10,I107=Kontrakter!$B$11,Kontrakter!$C$11)</f>
        <v>Rejlers Elsikkerhet AS</v>
      </c>
      <c r="N107" s="24" cm="1">
        <f t="array" ref="N107">_xlfn.IFS(M107=Kontrakter!$C$3,Kontrakter!$D$3,M107=Kontrakter!$C$2,Kontrakter!$D$2,M107=Kontrakter!$C$4,Kontrakter!$D$4,M107=Kontrakter!$C$5,Kontrakter!$D$5,M107=Kontrakter!$C$6,Kontrakter!$D$6,M107=Kontrakter!$C$7,Kontrakter!$D$7,M107=Kontrakter!$C$8,Kontrakter!$D$8,M107=Kontrakter!$C$9,Kontrakter!$D$9,M107=Kontrakter!$C$10,Kontrakter!$D$10,M107=Kontrakter!$C$11,Kontrakter!$D$11)</f>
        <v>95823000</v>
      </c>
      <c r="O107" s="1" t="str" cm="1">
        <f t="array" ref="O107">_xlfn.IFS(M107=Kontrakter!$C$3,Kontrakter!$E$3,M107=Kontrakter!$C$2,Kontrakter!$E$2,M107=Kontrakter!$C$4,Kontrakter!$E$4,M107=Kontrakter!$C$5,Kontrakter!$E$5,M107=Kontrakter!$C$6,Kontrakter!$E$6,M107=Kontrakter!$C$7,Kontrakter!$E$7,M107=Kontrakter!$C$8,Kontrakter!$E$8,M107=Kontrakter!$C$9,Kontrakter!$E$9,M107=Kontrakter!$C$10,Kontrakter!$E$10,M107=Kontrakter!$C$11,Kontrakter!$E$11)</f>
        <v>elsikkerhet@rejlers.no</v>
      </c>
    </row>
    <row r="108" spans="1:15">
      <c r="A108" s="47">
        <v>203</v>
      </c>
      <c r="B108" s="3" t="s">
        <v>10</v>
      </c>
      <c r="C108" s="3" t="s">
        <v>133</v>
      </c>
      <c r="D108" s="3" t="s">
        <v>12</v>
      </c>
      <c r="E108" s="3" t="s">
        <v>21</v>
      </c>
      <c r="F108" s="28" t="s">
        <v>1430</v>
      </c>
      <c r="G108" s="3" t="s">
        <v>10</v>
      </c>
      <c r="H108" s="3" t="s">
        <v>10</v>
      </c>
      <c r="I108" s="26" t="str" cm="1">
        <f t="array" ref="I108">_xlfn.IFS(J108=Kontrakter!$A$3,Kontrakter!$B$3,J108=Kontrakter!$A$2,Kontrakter!$B$2,J108=Kontrakter!$A$4,Kontrakter!$B$4,J108=Kontrakter!$A$5,Kontrakter!$B$5,J108=Kontrakter!$A$6,Kontrakter!$B$6,J108=Kontrakter!$A$7,Kontrakter!$B$7,J108=Kontrakter!$A$8,Kontrakter!$B$8,J108=Kontrakter!$A$9,Kontrakter!$B$9,J108=Kontrakter!$A$10,Kontrakter!$B$10,J108=Kontrakter!$A$11,Kontrakter!$B$11)</f>
        <v>Oslo Vest</v>
      </c>
      <c r="J108" s="4">
        <v>1</v>
      </c>
      <c r="K108" s="4" t="s">
        <v>10</v>
      </c>
      <c r="L108" s="4" t="s">
        <v>21</v>
      </c>
      <c r="M108" s="24" t="str" cm="1">
        <f t="array" ref="M108">_xlfn.IFS(I108=Kontrakter!$B$3,Kontrakter!$C$3,I108=Kontrakter!$B$2,Kontrakter!$C$2,I108=Kontrakter!$B$4,Kontrakter!$C$4,I108=Kontrakter!$B$5,Kontrakter!$C$5,I108=Kontrakter!$B$6,Kontrakter!$C$6,I108=Kontrakter!$B$7,Kontrakter!$C$7,I108=Kontrakter!$B$8,Kontrakter!$C$8,I108=Kontrakter!$B$9,Kontrakter!$C$9,I108=Kontrakter!$B$10,Kontrakter!$C$10,I108=Kontrakter!$B$11,Kontrakter!$C$11)</f>
        <v>Rejlers Elsikkerhet AS</v>
      </c>
      <c r="N108" s="24" cm="1">
        <f t="array" ref="N108">_xlfn.IFS(M108=Kontrakter!$C$3,Kontrakter!$D$3,M108=Kontrakter!$C$2,Kontrakter!$D$2,M108=Kontrakter!$C$4,Kontrakter!$D$4,M108=Kontrakter!$C$5,Kontrakter!$D$5,M108=Kontrakter!$C$6,Kontrakter!$D$6,M108=Kontrakter!$C$7,Kontrakter!$D$7,M108=Kontrakter!$C$8,Kontrakter!$D$8,M108=Kontrakter!$C$9,Kontrakter!$D$9,M108=Kontrakter!$C$10,Kontrakter!$D$10,M108=Kontrakter!$C$11,Kontrakter!$D$11)</f>
        <v>95823000</v>
      </c>
      <c r="O108" s="1" t="str" cm="1">
        <f t="array" ref="O108">_xlfn.IFS(M108=Kontrakter!$C$3,Kontrakter!$E$3,M108=Kontrakter!$C$2,Kontrakter!$E$2,M108=Kontrakter!$C$4,Kontrakter!$E$4,M108=Kontrakter!$C$5,Kontrakter!$E$5,M108=Kontrakter!$C$6,Kontrakter!$E$6,M108=Kontrakter!$C$7,Kontrakter!$E$7,M108=Kontrakter!$C$8,Kontrakter!$E$8,M108=Kontrakter!$C$9,Kontrakter!$E$9,M108=Kontrakter!$C$10,Kontrakter!$E$10,M108=Kontrakter!$C$11,Kontrakter!$E$11)</f>
        <v>elsikkerhet@rejlers.no</v>
      </c>
    </row>
    <row r="109" spans="1:15">
      <c r="A109" s="47">
        <v>204</v>
      </c>
      <c r="B109" s="3" t="s">
        <v>10</v>
      </c>
      <c r="C109" s="3" t="s">
        <v>134</v>
      </c>
      <c r="D109" s="3" t="s">
        <v>12</v>
      </c>
      <c r="E109" s="3" t="s">
        <v>21</v>
      </c>
      <c r="F109" s="28" t="s">
        <v>1430</v>
      </c>
      <c r="G109" s="3" t="s">
        <v>10</v>
      </c>
      <c r="H109" s="3" t="s">
        <v>10</v>
      </c>
      <c r="I109" s="26" t="str" cm="1">
        <f t="array" ref="I109">_xlfn.IFS(J109=Kontrakter!$A$3,Kontrakter!$B$3,J109=Kontrakter!$A$2,Kontrakter!$B$2,J109=Kontrakter!$A$4,Kontrakter!$B$4,J109=Kontrakter!$A$5,Kontrakter!$B$5,J109=Kontrakter!$A$6,Kontrakter!$B$6,J109=Kontrakter!$A$7,Kontrakter!$B$7,J109=Kontrakter!$A$8,Kontrakter!$B$8,J109=Kontrakter!$A$9,Kontrakter!$B$9,J109=Kontrakter!$A$10,Kontrakter!$B$10,J109=Kontrakter!$A$11,Kontrakter!$B$11)</f>
        <v>Oslo Vest</v>
      </c>
      <c r="J109" s="4">
        <v>1</v>
      </c>
      <c r="K109" s="4" t="s">
        <v>10</v>
      </c>
      <c r="L109" s="4" t="s">
        <v>21</v>
      </c>
      <c r="M109" s="24" t="str" cm="1">
        <f t="array" ref="M109">_xlfn.IFS(I109=Kontrakter!$B$3,Kontrakter!$C$3,I109=Kontrakter!$B$2,Kontrakter!$C$2,I109=Kontrakter!$B$4,Kontrakter!$C$4,I109=Kontrakter!$B$5,Kontrakter!$C$5,I109=Kontrakter!$B$6,Kontrakter!$C$6,I109=Kontrakter!$B$7,Kontrakter!$C$7,I109=Kontrakter!$B$8,Kontrakter!$C$8,I109=Kontrakter!$B$9,Kontrakter!$C$9,I109=Kontrakter!$B$10,Kontrakter!$C$10,I109=Kontrakter!$B$11,Kontrakter!$C$11)</f>
        <v>Rejlers Elsikkerhet AS</v>
      </c>
      <c r="N109" s="24" cm="1">
        <f t="array" ref="N109">_xlfn.IFS(M109=Kontrakter!$C$3,Kontrakter!$D$3,M109=Kontrakter!$C$2,Kontrakter!$D$2,M109=Kontrakter!$C$4,Kontrakter!$D$4,M109=Kontrakter!$C$5,Kontrakter!$D$5,M109=Kontrakter!$C$6,Kontrakter!$D$6,M109=Kontrakter!$C$7,Kontrakter!$D$7,M109=Kontrakter!$C$8,Kontrakter!$D$8,M109=Kontrakter!$C$9,Kontrakter!$D$9,M109=Kontrakter!$C$10,Kontrakter!$D$10,M109=Kontrakter!$C$11,Kontrakter!$D$11)</f>
        <v>95823000</v>
      </c>
      <c r="O109" s="1" t="str" cm="1">
        <f t="array" ref="O109">_xlfn.IFS(M109=Kontrakter!$C$3,Kontrakter!$E$3,M109=Kontrakter!$C$2,Kontrakter!$E$2,M109=Kontrakter!$C$4,Kontrakter!$E$4,M109=Kontrakter!$C$5,Kontrakter!$E$5,M109=Kontrakter!$C$6,Kontrakter!$E$6,M109=Kontrakter!$C$7,Kontrakter!$E$7,M109=Kontrakter!$C$8,Kontrakter!$E$8,M109=Kontrakter!$C$9,Kontrakter!$E$9,M109=Kontrakter!$C$10,Kontrakter!$E$10,M109=Kontrakter!$C$11,Kontrakter!$E$11)</f>
        <v>elsikkerhet@rejlers.no</v>
      </c>
    </row>
    <row r="110" spans="1:15">
      <c r="A110" s="47">
        <v>207</v>
      </c>
      <c r="B110" s="3" t="s">
        <v>10</v>
      </c>
      <c r="C110" s="3" t="s">
        <v>135</v>
      </c>
      <c r="D110" s="3" t="s">
        <v>12</v>
      </c>
      <c r="E110" s="3" t="s">
        <v>21</v>
      </c>
      <c r="F110" s="28" t="s">
        <v>1430</v>
      </c>
      <c r="G110" s="3" t="s">
        <v>10</v>
      </c>
      <c r="H110" s="3" t="s">
        <v>10</v>
      </c>
      <c r="I110" s="26" t="str" cm="1">
        <f t="array" ref="I110">_xlfn.IFS(J110=Kontrakter!$A$3,Kontrakter!$B$3,J110=Kontrakter!$A$2,Kontrakter!$B$2,J110=Kontrakter!$A$4,Kontrakter!$B$4,J110=Kontrakter!$A$5,Kontrakter!$B$5,J110=Kontrakter!$A$6,Kontrakter!$B$6,J110=Kontrakter!$A$7,Kontrakter!$B$7,J110=Kontrakter!$A$8,Kontrakter!$B$8,J110=Kontrakter!$A$9,Kontrakter!$B$9,J110=Kontrakter!$A$10,Kontrakter!$B$10,J110=Kontrakter!$A$11,Kontrakter!$B$11)</f>
        <v>Oslo Vest</v>
      </c>
      <c r="J110" s="4">
        <v>1</v>
      </c>
      <c r="K110" s="4" t="s">
        <v>10</v>
      </c>
      <c r="L110" s="4" t="s">
        <v>21</v>
      </c>
      <c r="M110" s="24" t="str" cm="1">
        <f t="array" ref="M110">_xlfn.IFS(I110=Kontrakter!$B$3,Kontrakter!$C$3,I110=Kontrakter!$B$2,Kontrakter!$C$2,I110=Kontrakter!$B$4,Kontrakter!$C$4,I110=Kontrakter!$B$5,Kontrakter!$C$5,I110=Kontrakter!$B$6,Kontrakter!$C$6,I110=Kontrakter!$B$7,Kontrakter!$C$7,I110=Kontrakter!$B$8,Kontrakter!$C$8,I110=Kontrakter!$B$9,Kontrakter!$C$9,I110=Kontrakter!$B$10,Kontrakter!$C$10,I110=Kontrakter!$B$11,Kontrakter!$C$11)</f>
        <v>Rejlers Elsikkerhet AS</v>
      </c>
      <c r="N110" s="24" cm="1">
        <f t="array" ref="N110">_xlfn.IFS(M110=Kontrakter!$C$3,Kontrakter!$D$3,M110=Kontrakter!$C$2,Kontrakter!$D$2,M110=Kontrakter!$C$4,Kontrakter!$D$4,M110=Kontrakter!$C$5,Kontrakter!$D$5,M110=Kontrakter!$C$6,Kontrakter!$D$6,M110=Kontrakter!$C$7,Kontrakter!$D$7,M110=Kontrakter!$C$8,Kontrakter!$D$8,M110=Kontrakter!$C$9,Kontrakter!$D$9,M110=Kontrakter!$C$10,Kontrakter!$D$10,M110=Kontrakter!$C$11,Kontrakter!$D$11)</f>
        <v>95823000</v>
      </c>
      <c r="O110" s="1" t="str" cm="1">
        <f t="array" ref="O110">_xlfn.IFS(M110=Kontrakter!$C$3,Kontrakter!$E$3,M110=Kontrakter!$C$2,Kontrakter!$E$2,M110=Kontrakter!$C$4,Kontrakter!$E$4,M110=Kontrakter!$C$5,Kontrakter!$E$5,M110=Kontrakter!$C$6,Kontrakter!$E$6,M110=Kontrakter!$C$7,Kontrakter!$E$7,M110=Kontrakter!$C$8,Kontrakter!$E$8,M110=Kontrakter!$C$9,Kontrakter!$E$9,M110=Kontrakter!$C$10,Kontrakter!$E$10,M110=Kontrakter!$C$11,Kontrakter!$E$11)</f>
        <v>elsikkerhet@rejlers.no</v>
      </c>
    </row>
    <row r="111" spans="1:15">
      <c r="A111" s="47">
        <v>208</v>
      </c>
      <c r="B111" s="3" t="s">
        <v>10</v>
      </c>
      <c r="C111" s="3" t="s">
        <v>136</v>
      </c>
      <c r="D111" s="3" t="s">
        <v>12</v>
      </c>
      <c r="E111" s="3" t="s">
        <v>21</v>
      </c>
      <c r="F111" s="28" t="s">
        <v>1430</v>
      </c>
      <c r="G111" s="3" t="s">
        <v>10</v>
      </c>
      <c r="H111" s="3" t="s">
        <v>10</v>
      </c>
      <c r="I111" s="26" t="str" cm="1">
        <f t="array" ref="I111">_xlfn.IFS(J111=Kontrakter!$A$3,Kontrakter!$B$3,J111=Kontrakter!$A$2,Kontrakter!$B$2,J111=Kontrakter!$A$4,Kontrakter!$B$4,J111=Kontrakter!$A$5,Kontrakter!$B$5,J111=Kontrakter!$A$6,Kontrakter!$B$6,J111=Kontrakter!$A$7,Kontrakter!$B$7,J111=Kontrakter!$A$8,Kontrakter!$B$8,J111=Kontrakter!$A$9,Kontrakter!$B$9,J111=Kontrakter!$A$10,Kontrakter!$B$10,J111=Kontrakter!$A$11,Kontrakter!$B$11)</f>
        <v>Oslo Vest</v>
      </c>
      <c r="J111" s="4">
        <v>1</v>
      </c>
      <c r="K111" s="4" t="s">
        <v>10</v>
      </c>
      <c r="L111" s="4" t="s">
        <v>21</v>
      </c>
      <c r="M111" s="24" t="str" cm="1">
        <f t="array" ref="M111">_xlfn.IFS(I111=Kontrakter!$B$3,Kontrakter!$C$3,I111=Kontrakter!$B$2,Kontrakter!$C$2,I111=Kontrakter!$B$4,Kontrakter!$C$4,I111=Kontrakter!$B$5,Kontrakter!$C$5,I111=Kontrakter!$B$6,Kontrakter!$C$6,I111=Kontrakter!$B$7,Kontrakter!$C$7,I111=Kontrakter!$B$8,Kontrakter!$C$8,I111=Kontrakter!$B$9,Kontrakter!$C$9,I111=Kontrakter!$B$10,Kontrakter!$C$10,I111=Kontrakter!$B$11,Kontrakter!$C$11)</f>
        <v>Rejlers Elsikkerhet AS</v>
      </c>
      <c r="N111" s="24" cm="1">
        <f t="array" ref="N111">_xlfn.IFS(M111=Kontrakter!$C$3,Kontrakter!$D$3,M111=Kontrakter!$C$2,Kontrakter!$D$2,M111=Kontrakter!$C$4,Kontrakter!$D$4,M111=Kontrakter!$C$5,Kontrakter!$D$5,M111=Kontrakter!$C$6,Kontrakter!$D$6,M111=Kontrakter!$C$7,Kontrakter!$D$7,M111=Kontrakter!$C$8,Kontrakter!$D$8,M111=Kontrakter!$C$9,Kontrakter!$D$9,M111=Kontrakter!$C$10,Kontrakter!$D$10,M111=Kontrakter!$C$11,Kontrakter!$D$11)</f>
        <v>95823000</v>
      </c>
      <c r="O111" s="1" t="str" cm="1">
        <f t="array" ref="O111">_xlfn.IFS(M111=Kontrakter!$C$3,Kontrakter!$E$3,M111=Kontrakter!$C$2,Kontrakter!$E$2,M111=Kontrakter!$C$4,Kontrakter!$E$4,M111=Kontrakter!$C$5,Kontrakter!$E$5,M111=Kontrakter!$C$6,Kontrakter!$E$6,M111=Kontrakter!$C$7,Kontrakter!$E$7,M111=Kontrakter!$C$8,Kontrakter!$E$8,M111=Kontrakter!$C$9,Kontrakter!$E$9,M111=Kontrakter!$C$10,Kontrakter!$E$10,M111=Kontrakter!$C$11,Kontrakter!$E$11)</f>
        <v>elsikkerhet@rejlers.no</v>
      </c>
    </row>
    <row r="112" spans="1:15">
      <c r="A112" s="47">
        <v>211</v>
      </c>
      <c r="B112" s="3" t="s">
        <v>10</v>
      </c>
      <c r="C112" s="3" t="s">
        <v>137</v>
      </c>
      <c r="D112" s="3" t="s">
        <v>12</v>
      </c>
      <c r="E112" s="3" t="s">
        <v>21</v>
      </c>
      <c r="F112" s="28" t="s">
        <v>1430</v>
      </c>
      <c r="G112" s="3" t="s">
        <v>10</v>
      </c>
      <c r="H112" s="3" t="s">
        <v>10</v>
      </c>
      <c r="I112" s="26" t="str" cm="1">
        <f t="array" ref="I112">_xlfn.IFS(J112=Kontrakter!$A$3,Kontrakter!$B$3,J112=Kontrakter!$A$2,Kontrakter!$B$2,J112=Kontrakter!$A$4,Kontrakter!$B$4,J112=Kontrakter!$A$5,Kontrakter!$B$5,J112=Kontrakter!$A$6,Kontrakter!$B$6,J112=Kontrakter!$A$7,Kontrakter!$B$7,J112=Kontrakter!$A$8,Kontrakter!$B$8,J112=Kontrakter!$A$9,Kontrakter!$B$9,J112=Kontrakter!$A$10,Kontrakter!$B$10,J112=Kontrakter!$A$11,Kontrakter!$B$11)</f>
        <v>Oslo Vest</v>
      </c>
      <c r="J112" s="4">
        <v>1</v>
      </c>
      <c r="K112" s="4" t="s">
        <v>10</v>
      </c>
      <c r="L112" s="4" t="s">
        <v>21</v>
      </c>
      <c r="M112" s="24" t="str" cm="1">
        <f t="array" ref="M112">_xlfn.IFS(I112=Kontrakter!$B$3,Kontrakter!$C$3,I112=Kontrakter!$B$2,Kontrakter!$C$2,I112=Kontrakter!$B$4,Kontrakter!$C$4,I112=Kontrakter!$B$5,Kontrakter!$C$5,I112=Kontrakter!$B$6,Kontrakter!$C$6,I112=Kontrakter!$B$7,Kontrakter!$C$7,I112=Kontrakter!$B$8,Kontrakter!$C$8,I112=Kontrakter!$B$9,Kontrakter!$C$9,I112=Kontrakter!$B$10,Kontrakter!$C$10,I112=Kontrakter!$B$11,Kontrakter!$C$11)</f>
        <v>Rejlers Elsikkerhet AS</v>
      </c>
      <c r="N112" s="24" cm="1">
        <f t="array" ref="N112">_xlfn.IFS(M112=Kontrakter!$C$3,Kontrakter!$D$3,M112=Kontrakter!$C$2,Kontrakter!$D$2,M112=Kontrakter!$C$4,Kontrakter!$D$4,M112=Kontrakter!$C$5,Kontrakter!$D$5,M112=Kontrakter!$C$6,Kontrakter!$D$6,M112=Kontrakter!$C$7,Kontrakter!$D$7,M112=Kontrakter!$C$8,Kontrakter!$D$8,M112=Kontrakter!$C$9,Kontrakter!$D$9,M112=Kontrakter!$C$10,Kontrakter!$D$10,M112=Kontrakter!$C$11,Kontrakter!$D$11)</f>
        <v>95823000</v>
      </c>
      <c r="O112" s="1" t="str" cm="1">
        <f t="array" ref="O112">_xlfn.IFS(M112=Kontrakter!$C$3,Kontrakter!$E$3,M112=Kontrakter!$C$2,Kontrakter!$E$2,M112=Kontrakter!$C$4,Kontrakter!$E$4,M112=Kontrakter!$C$5,Kontrakter!$E$5,M112=Kontrakter!$C$6,Kontrakter!$E$6,M112=Kontrakter!$C$7,Kontrakter!$E$7,M112=Kontrakter!$C$8,Kontrakter!$E$8,M112=Kontrakter!$C$9,Kontrakter!$E$9,M112=Kontrakter!$C$10,Kontrakter!$E$10,M112=Kontrakter!$C$11,Kontrakter!$E$11)</f>
        <v>elsikkerhet@rejlers.no</v>
      </c>
    </row>
    <row r="113" spans="1:15">
      <c r="A113" s="47">
        <v>212</v>
      </c>
      <c r="B113" s="3" t="s">
        <v>10</v>
      </c>
      <c r="C113" s="3" t="s">
        <v>138</v>
      </c>
      <c r="D113" s="3" t="s">
        <v>12</v>
      </c>
      <c r="E113" s="3" t="s">
        <v>139</v>
      </c>
      <c r="F113" s="28" t="s">
        <v>1430</v>
      </c>
      <c r="G113" s="3" t="s">
        <v>10</v>
      </c>
      <c r="H113" s="3" t="s">
        <v>10</v>
      </c>
      <c r="I113" s="26" t="str" cm="1">
        <f t="array" ref="I113">_xlfn.IFS(J113=Kontrakter!$A$3,Kontrakter!$B$3,J113=Kontrakter!$A$2,Kontrakter!$B$2,J113=Kontrakter!$A$4,Kontrakter!$B$4,J113=Kontrakter!$A$5,Kontrakter!$B$5,J113=Kontrakter!$A$6,Kontrakter!$B$6,J113=Kontrakter!$A$7,Kontrakter!$B$7,J113=Kontrakter!$A$8,Kontrakter!$B$8,J113=Kontrakter!$A$9,Kontrakter!$B$9,J113=Kontrakter!$A$10,Kontrakter!$B$10,J113=Kontrakter!$A$11,Kontrakter!$B$11)</f>
        <v>Oslo Vest</v>
      </c>
      <c r="J113" s="4">
        <v>1</v>
      </c>
      <c r="K113" s="4" t="s">
        <v>10</v>
      </c>
      <c r="L113" s="4" t="s">
        <v>139</v>
      </c>
      <c r="M113" s="24" t="str" cm="1">
        <f t="array" ref="M113">_xlfn.IFS(I113=Kontrakter!$B$3,Kontrakter!$C$3,I113=Kontrakter!$B$2,Kontrakter!$C$2,I113=Kontrakter!$B$4,Kontrakter!$C$4,I113=Kontrakter!$B$5,Kontrakter!$C$5,I113=Kontrakter!$B$6,Kontrakter!$C$6,I113=Kontrakter!$B$7,Kontrakter!$C$7,I113=Kontrakter!$B$8,Kontrakter!$C$8,I113=Kontrakter!$B$9,Kontrakter!$C$9,I113=Kontrakter!$B$10,Kontrakter!$C$10,I113=Kontrakter!$B$11,Kontrakter!$C$11)</f>
        <v>Rejlers Elsikkerhet AS</v>
      </c>
      <c r="N113" s="24" cm="1">
        <f t="array" ref="N113">_xlfn.IFS(M113=Kontrakter!$C$3,Kontrakter!$D$3,M113=Kontrakter!$C$2,Kontrakter!$D$2,M113=Kontrakter!$C$4,Kontrakter!$D$4,M113=Kontrakter!$C$5,Kontrakter!$D$5,M113=Kontrakter!$C$6,Kontrakter!$D$6,M113=Kontrakter!$C$7,Kontrakter!$D$7,M113=Kontrakter!$C$8,Kontrakter!$D$8,M113=Kontrakter!$C$9,Kontrakter!$D$9,M113=Kontrakter!$C$10,Kontrakter!$D$10,M113=Kontrakter!$C$11,Kontrakter!$D$11)</f>
        <v>95823000</v>
      </c>
      <c r="O113" s="1" t="str" cm="1">
        <f t="array" ref="O113">_xlfn.IFS(M113=Kontrakter!$C$3,Kontrakter!$E$3,M113=Kontrakter!$C$2,Kontrakter!$E$2,M113=Kontrakter!$C$4,Kontrakter!$E$4,M113=Kontrakter!$C$5,Kontrakter!$E$5,M113=Kontrakter!$C$6,Kontrakter!$E$6,M113=Kontrakter!$C$7,Kontrakter!$E$7,M113=Kontrakter!$C$8,Kontrakter!$E$8,M113=Kontrakter!$C$9,Kontrakter!$E$9,M113=Kontrakter!$C$10,Kontrakter!$E$10,M113=Kontrakter!$C$11,Kontrakter!$E$11)</f>
        <v>elsikkerhet@rejlers.no</v>
      </c>
    </row>
    <row r="114" spans="1:15">
      <c r="A114" s="47">
        <v>213</v>
      </c>
      <c r="B114" s="3" t="s">
        <v>10</v>
      </c>
      <c r="C114" s="3" t="s">
        <v>140</v>
      </c>
      <c r="D114" s="3" t="s">
        <v>12</v>
      </c>
      <c r="E114" s="3" t="s">
        <v>139</v>
      </c>
      <c r="F114" s="28" t="s">
        <v>1430</v>
      </c>
      <c r="G114" s="3" t="s">
        <v>10</v>
      </c>
      <c r="H114" s="3" t="s">
        <v>10</v>
      </c>
      <c r="I114" s="26" t="str" cm="1">
        <f t="array" ref="I114">_xlfn.IFS(J114=Kontrakter!$A$3,Kontrakter!$B$3,J114=Kontrakter!$A$2,Kontrakter!$B$2,J114=Kontrakter!$A$4,Kontrakter!$B$4,J114=Kontrakter!$A$5,Kontrakter!$B$5,J114=Kontrakter!$A$6,Kontrakter!$B$6,J114=Kontrakter!$A$7,Kontrakter!$B$7,J114=Kontrakter!$A$8,Kontrakter!$B$8,J114=Kontrakter!$A$9,Kontrakter!$B$9,J114=Kontrakter!$A$10,Kontrakter!$B$10,J114=Kontrakter!$A$11,Kontrakter!$B$11)</f>
        <v>Oslo Vest</v>
      </c>
      <c r="J114" s="4">
        <v>1</v>
      </c>
      <c r="K114" s="4" t="s">
        <v>10</v>
      </c>
      <c r="L114" s="4" t="s">
        <v>139</v>
      </c>
      <c r="M114" s="24" t="str" cm="1">
        <f t="array" ref="M114">_xlfn.IFS(I114=Kontrakter!$B$3,Kontrakter!$C$3,I114=Kontrakter!$B$2,Kontrakter!$C$2,I114=Kontrakter!$B$4,Kontrakter!$C$4,I114=Kontrakter!$B$5,Kontrakter!$C$5,I114=Kontrakter!$B$6,Kontrakter!$C$6,I114=Kontrakter!$B$7,Kontrakter!$C$7,I114=Kontrakter!$B$8,Kontrakter!$C$8,I114=Kontrakter!$B$9,Kontrakter!$C$9,I114=Kontrakter!$B$10,Kontrakter!$C$10,I114=Kontrakter!$B$11,Kontrakter!$C$11)</f>
        <v>Rejlers Elsikkerhet AS</v>
      </c>
      <c r="N114" s="24" cm="1">
        <f t="array" ref="N114">_xlfn.IFS(M114=Kontrakter!$C$3,Kontrakter!$D$3,M114=Kontrakter!$C$2,Kontrakter!$D$2,M114=Kontrakter!$C$4,Kontrakter!$D$4,M114=Kontrakter!$C$5,Kontrakter!$D$5,M114=Kontrakter!$C$6,Kontrakter!$D$6,M114=Kontrakter!$C$7,Kontrakter!$D$7,M114=Kontrakter!$C$8,Kontrakter!$D$8,M114=Kontrakter!$C$9,Kontrakter!$D$9,M114=Kontrakter!$C$10,Kontrakter!$D$10,M114=Kontrakter!$C$11,Kontrakter!$D$11)</f>
        <v>95823000</v>
      </c>
      <c r="O114" s="1" t="str" cm="1">
        <f t="array" ref="O114">_xlfn.IFS(M114=Kontrakter!$C$3,Kontrakter!$E$3,M114=Kontrakter!$C$2,Kontrakter!$E$2,M114=Kontrakter!$C$4,Kontrakter!$E$4,M114=Kontrakter!$C$5,Kontrakter!$E$5,M114=Kontrakter!$C$6,Kontrakter!$E$6,M114=Kontrakter!$C$7,Kontrakter!$E$7,M114=Kontrakter!$C$8,Kontrakter!$E$8,M114=Kontrakter!$C$9,Kontrakter!$E$9,M114=Kontrakter!$C$10,Kontrakter!$E$10,M114=Kontrakter!$C$11,Kontrakter!$E$11)</f>
        <v>elsikkerhet@rejlers.no</v>
      </c>
    </row>
    <row r="115" spans="1:15">
      <c r="A115" s="47">
        <v>214</v>
      </c>
      <c r="B115" s="3" t="s">
        <v>10</v>
      </c>
      <c r="C115" s="3" t="s">
        <v>141</v>
      </c>
      <c r="D115" s="3" t="s">
        <v>12</v>
      </c>
      <c r="E115" s="3" t="s">
        <v>139</v>
      </c>
      <c r="F115" s="28" t="s">
        <v>1430</v>
      </c>
      <c r="G115" s="3" t="s">
        <v>10</v>
      </c>
      <c r="H115" s="3" t="s">
        <v>10</v>
      </c>
      <c r="I115" s="26" t="str" cm="1">
        <f t="array" ref="I115">_xlfn.IFS(J115=Kontrakter!$A$3,Kontrakter!$B$3,J115=Kontrakter!$A$2,Kontrakter!$B$2,J115=Kontrakter!$A$4,Kontrakter!$B$4,J115=Kontrakter!$A$5,Kontrakter!$B$5,J115=Kontrakter!$A$6,Kontrakter!$B$6,J115=Kontrakter!$A$7,Kontrakter!$B$7,J115=Kontrakter!$A$8,Kontrakter!$B$8,J115=Kontrakter!$A$9,Kontrakter!$B$9,J115=Kontrakter!$A$10,Kontrakter!$B$10,J115=Kontrakter!$A$11,Kontrakter!$B$11)</f>
        <v>Oslo Vest</v>
      </c>
      <c r="J115" s="4">
        <v>1</v>
      </c>
      <c r="K115" s="4" t="s">
        <v>10</v>
      </c>
      <c r="L115" s="4" t="s">
        <v>139</v>
      </c>
      <c r="M115" s="24" t="str" cm="1">
        <f t="array" ref="M115">_xlfn.IFS(I115=Kontrakter!$B$3,Kontrakter!$C$3,I115=Kontrakter!$B$2,Kontrakter!$C$2,I115=Kontrakter!$B$4,Kontrakter!$C$4,I115=Kontrakter!$B$5,Kontrakter!$C$5,I115=Kontrakter!$B$6,Kontrakter!$C$6,I115=Kontrakter!$B$7,Kontrakter!$C$7,I115=Kontrakter!$B$8,Kontrakter!$C$8,I115=Kontrakter!$B$9,Kontrakter!$C$9,I115=Kontrakter!$B$10,Kontrakter!$C$10,I115=Kontrakter!$B$11,Kontrakter!$C$11)</f>
        <v>Rejlers Elsikkerhet AS</v>
      </c>
      <c r="N115" s="24" cm="1">
        <f t="array" ref="N115">_xlfn.IFS(M115=Kontrakter!$C$3,Kontrakter!$D$3,M115=Kontrakter!$C$2,Kontrakter!$D$2,M115=Kontrakter!$C$4,Kontrakter!$D$4,M115=Kontrakter!$C$5,Kontrakter!$D$5,M115=Kontrakter!$C$6,Kontrakter!$D$6,M115=Kontrakter!$C$7,Kontrakter!$D$7,M115=Kontrakter!$C$8,Kontrakter!$D$8,M115=Kontrakter!$C$9,Kontrakter!$D$9,M115=Kontrakter!$C$10,Kontrakter!$D$10,M115=Kontrakter!$C$11,Kontrakter!$D$11)</f>
        <v>95823000</v>
      </c>
      <c r="O115" s="1" t="str" cm="1">
        <f t="array" ref="O115">_xlfn.IFS(M115=Kontrakter!$C$3,Kontrakter!$E$3,M115=Kontrakter!$C$2,Kontrakter!$E$2,M115=Kontrakter!$C$4,Kontrakter!$E$4,M115=Kontrakter!$C$5,Kontrakter!$E$5,M115=Kontrakter!$C$6,Kontrakter!$E$6,M115=Kontrakter!$C$7,Kontrakter!$E$7,M115=Kontrakter!$C$8,Kontrakter!$E$8,M115=Kontrakter!$C$9,Kontrakter!$E$9,M115=Kontrakter!$C$10,Kontrakter!$E$10,M115=Kontrakter!$C$11,Kontrakter!$E$11)</f>
        <v>elsikkerhet@rejlers.no</v>
      </c>
    </row>
    <row r="116" spans="1:15">
      <c r="A116" s="47">
        <v>215</v>
      </c>
      <c r="B116" s="3" t="s">
        <v>10</v>
      </c>
      <c r="C116" s="3" t="s">
        <v>142</v>
      </c>
      <c r="D116" s="3" t="s">
        <v>12</v>
      </c>
      <c r="E116" s="3" t="s">
        <v>139</v>
      </c>
      <c r="F116" s="28" t="s">
        <v>1430</v>
      </c>
      <c r="G116" s="3" t="s">
        <v>10</v>
      </c>
      <c r="H116" s="3" t="s">
        <v>10</v>
      </c>
      <c r="I116" s="26" t="str" cm="1">
        <f t="array" ref="I116">_xlfn.IFS(J116=Kontrakter!$A$3,Kontrakter!$B$3,J116=Kontrakter!$A$2,Kontrakter!$B$2,J116=Kontrakter!$A$4,Kontrakter!$B$4,J116=Kontrakter!$A$5,Kontrakter!$B$5,J116=Kontrakter!$A$6,Kontrakter!$B$6,J116=Kontrakter!$A$7,Kontrakter!$B$7,J116=Kontrakter!$A$8,Kontrakter!$B$8,J116=Kontrakter!$A$9,Kontrakter!$B$9,J116=Kontrakter!$A$10,Kontrakter!$B$10,J116=Kontrakter!$A$11,Kontrakter!$B$11)</f>
        <v>Oslo Vest</v>
      </c>
      <c r="J116" s="4">
        <v>1</v>
      </c>
      <c r="K116" s="4" t="s">
        <v>10</v>
      </c>
      <c r="L116" s="4" t="s">
        <v>139</v>
      </c>
      <c r="M116" s="24" t="str" cm="1">
        <f t="array" ref="M116">_xlfn.IFS(I116=Kontrakter!$B$3,Kontrakter!$C$3,I116=Kontrakter!$B$2,Kontrakter!$C$2,I116=Kontrakter!$B$4,Kontrakter!$C$4,I116=Kontrakter!$B$5,Kontrakter!$C$5,I116=Kontrakter!$B$6,Kontrakter!$C$6,I116=Kontrakter!$B$7,Kontrakter!$C$7,I116=Kontrakter!$B$8,Kontrakter!$C$8,I116=Kontrakter!$B$9,Kontrakter!$C$9,I116=Kontrakter!$B$10,Kontrakter!$C$10,I116=Kontrakter!$B$11,Kontrakter!$C$11)</f>
        <v>Rejlers Elsikkerhet AS</v>
      </c>
      <c r="N116" s="24" cm="1">
        <f t="array" ref="N116">_xlfn.IFS(M116=Kontrakter!$C$3,Kontrakter!$D$3,M116=Kontrakter!$C$2,Kontrakter!$D$2,M116=Kontrakter!$C$4,Kontrakter!$D$4,M116=Kontrakter!$C$5,Kontrakter!$D$5,M116=Kontrakter!$C$6,Kontrakter!$D$6,M116=Kontrakter!$C$7,Kontrakter!$D$7,M116=Kontrakter!$C$8,Kontrakter!$D$8,M116=Kontrakter!$C$9,Kontrakter!$D$9,M116=Kontrakter!$C$10,Kontrakter!$D$10,M116=Kontrakter!$C$11,Kontrakter!$D$11)</f>
        <v>95823000</v>
      </c>
      <c r="O116" s="1" t="str" cm="1">
        <f t="array" ref="O116">_xlfn.IFS(M116=Kontrakter!$C$3,Kontrakter!$E$3,M116=Kontrakter!$C$2,Kontrakter!$E$2,M116=Kontrakter!$C$4,Kontrakter!$E$4,M116=Kontrakter!$C$5,Kontrakter!$E$5,M116=Kontrakter!$C$6,Kontrakter!$E$6,M116=Kontrakter!$C$7,Kontrakter!$E$7,M116=Kontrakter!$C$8,Kontrakter!$E$8,M116=Kontrakter!$C$9,Kontrakter!$E$9,M116=Kontrakter!$C$10,Kontrakter!$E$10,M116=Kontrakter!$C$11,Kontrakter!$E$11)</f>
        <v>elsikkerhet@rejlers.no</v>
      </c>
    </row>
    <row r="117" spans="1:15">
      <c r="A117" s="47">
        <v>216</v>
      </c>
      <c r="B117" s="3" t="s">
        <v>10</v>
      </c>
      <c r="C117" s="3" t="s">
        <v>143</v>
      </c>
      <c r="D117" s="3" t="s">
        <v>12</v>
      </c>
      <c r="E117" s="3" t="s">
        <v>139</v>
      </c>
      <c r="F117" s="28" t="s">
        <v>1430</v>
      </c>
      <c r="G117" s="3" t="s">
        <v>10</v>
      </c>
      <c r="H117" s="3" t="s">
        <v>10</v>
      </c>
      <c r="I117" s="26" t="str" cm="1">
        <f t="array" ref="I117">_xlfn.IFS(J117=Kontrakter!$A$3,Kontrakter!$B$3,J117=Kontrakter!$A$2,Kontrakter!$B$2,J117=Kontrakter!$A$4,Kontrakter!$B$4,J117=Kontrakter!$A$5,Kontrakter!$B$5,J117=Kontrakter!$A$6,Kontrakter!$B$6,J117=Kontrakter!$A$7,Kontrakter!$B$7,J117=Kontrakter!$A$8,Kontrakter!$B$8,J117=Kontrakter!$A$9,Kontrakter!$B$9,J117=Kontrakter!$A$10,Kontrakter!$B$10,J117=Kontrakter!$A$11,Kontrakter!$B$11)</f>
        <v>Oslo Vest</v>
      </c>
      <c r="J117" s="4">
        <v>1</v>
      </c>
      <c r="K117" s="4" t="s">
        <v>10</v>
      </c>
      <c r="L117" s="4" t="s">
        <v>139</v>
      </c>
      <c r="M117" s="24" t="str" cm="1">
        <f t="array" ref="M117">_xlfn.IFS(I117=Kontrakter!$B$3,Kontrakter!$C$3,I117=Kontrakter!$B$2,Kontrakter!$C$2,I117=Kontrakter!$B$4,Kontrakter!$C$4,I117=Kontrakter!$B$5,Kontrakter!$C$5,I117=Kontrakter!$B$6,Kontrakter!$C$6,I117=Kontrakter!$B$7,Kontrakter!$C$7,I117=Kontrakter!$B$8,Kontrakter!$C$8,I117=Kontrakter!$B$9,Kontrakter!$C$9,I117=Kontrakter!$B$10,Kontrakter!$C$10,I117=Kontrakter!$B$11,Kontrakter!$C$11)</f>
        <v>Rejlers Elsikkerhet AS</v>
      </c>
      <c r="N117" s="24" cm="1">
        <f t="array" ref="N117">_xlfn.IFS(M117=Kontrakter!$C$3,Kontrakter!$D$3,M117=Kontrakter!$C$2,Kontrakter!$D$2,M117=Kontrakter!$C$4,Kontrakter!$D$4,M117=Kontrakter!$C$5,Kontrakter!$D$5,M117=Kontrakter!$C$6,Kontrakter!$D$6,M117=Kontrakter!$C$7,Kontrakter!$D$7,M117=Kontrakter!$C$8,Kontrakter!$D$8,M117=Kontrakter!$C$9,Kontrakter!$D$9,M117=Kontrakter!$C$10,Kontrakter!$D$10,M117=Kontrakter!$C$11,Kontrakter!$D$11)</f>
        <v>95823000</v>
      </c>
      <c r="O117" s="1" t="str" cm="1">
        <f t="array" ref="O117">_xlfn.IFS(M117=Kontrakter!$C$3,Kontrakter!$E$3,M117=Kontrakter!$C$2,Kontrakter!$E$2,M117=Kontrakter!$C$4,Kontrakter!$E$4,M117=Kontrakter!$C$5,Kontrakter!$E$5,M117=Kontrakter!$C$6,Kontrakter!$E$6,M117=Kontrakter!$C$7,Kontrakter!$E$7,M117=Kontrakter!$C$8,Kontrakter!$E$8,M117=Kontrakter!$C$9,Kontrakter!$E$9,M117=Kontrakter!$C$10,Kontrakter!$E$10,M117=Kontrakter!$C$11,Kontrakter!$E$11)</f>
        <v>elsikkerhet@rejlers.no</v>
      </c>
    </row>
    <row r="118" spans="1:15">
      <c r="A118" s="47">
        <v>217</v>
      </c>
      <c r="B118" s="3" t="s">
        <v>10</v>
      </c>
      <c r="C118" s="3" t="s">
        <v>144</v>
      </c>
      <c r="D118" s="3" t="s">
        <v>12</v>
      </c>
      <c r="E118" s="3" t="s">
        <v>10</v>
      </c>
      <c r="F118" s="28" t="s">
        <v>1430</v>
      </c>
      <c r="G118" s="3" t="s">
        <v>10</v>
      </c>
      <c r="H118" s="3" t="s">
        <v>10</v>
      </c>
      <c r="I118" s="26" t="str" cm="1">
        <f t="array" ref="I118">_xlfn.IFS(J118=Kontrakter!$A$3,Kontrakter!$B$3,J118=Kontrakter!$A$2,Kontrakter!$B$2,J118=Kontrakter!$A$4,Kontrakter!$B$4,J118=Kontrakter!$A$5,Kontrakter!$B$5,J118=Kontrakter!$A$6,Kontrakter!$B$6,J118=Kontrakter!$A$7,Kontrakter!$B$7,J118=Kontrakter!$A$8,Kontrakter!$B$8,J118=Kontrakter!$A$9,Kontrakter!$B$9,J118=Kontrakter!$A$10,Kontrakter!$B$10,J118=Kontrakter!$A$11,Kontrakter!$B$11)</f>
        <v>Oslo Øst</v>
      </c>
      <c r="J118" s="4">
        <v>3</v>
      </c>
      <c r="K118" s="4" t="s">
        <v>10</v>
      </c>
      <c r="L118" s="4" t="s">
        <v>10</v>
      </c>
      <c r="M118" s="24" t="str" cm="1">
        <f t="array" ref="M118">_xlfn.IFS(I118=Kontrakter!$B$3,Kontrakter!$C$3,I118=Kontrakter!$B$2,Kontrakter!$C$2,I118=Kontrakter!$B$4,Kontrakter!$C$4,I118=Kontrakter!$B$5,Kontrakter!$C$5,I118=Kontrakter!$B$6,Kontrakter!$C$6,I118=Kontrakter!$B$7,Kontrakter!$C$7,I118=Kontrakter!$B$8,Kontrakter!$C$8,I118=Kontrakter!$B$9,Kontrakter!$C$9,I118=Kontrakter!$B$10,Kontrakter!$C$10,I118=Kontrakter!$B$11,Kontrakter!$C$11)</f>
        <v>Omexom Elsikkerhet AS</v>
      </c>
      <c r="N118" s="24" cm="1">
        <f t="array" ref="N118">_xlfn.IFS(M118=Kontrakter!$C$3,Kontrakter!$D$3,M118=Kontrakter!$C$2,Kontrakter!$D$2,M118=Kontrakter!$C$4,Kontrakter!$D$4,M118=Kontrakter!$C$5,Kontrakter!$D$5,M118=Kontrakter!$C$6,Kontrakter!$D$6,M118=Kontrakter!$C$7,Kontrakter!$D$7,M118=Kontrakter!$C$8,Kontrakter!$D$8,M118=Kontrakter!$C$9,Kontrakter!$D$9,M118=Kontrakter!$C$10,Kontrakter!$D$10,M118=Kontrakter!$C$11,Kontrakter!$D$11)</f>
        <v>23128800</v>
      </c>
      <c r="O118" s="1" t="str" cm="1">
        <f t="array" ref="O118">_xlfn.IFS(M118=Kontrakter!$C$3,Kontrakter!$E$3,M118=Kontrakter!$C$2,Kontrakter!$E$2,M118=Kontrakter!$C$4,Kontrakter!$E$4,M118=Kontrakter!$C$5,Kontrakter!$E$5,M118=Kontrakter!$C$6,Kontrakter!$E$6,M118=Kontrakter!$C$7,Kontrakter!$E$7,M118=Kontrakter!$C$8,Kontrakter!$E$8,M118=Kontrakter!$C$9,Kontrakter!$E$9,M118=Kontrakter!$C$10,Kontrakter!$E$10,M118=Kontrakter!$C$11,Kontrakter!$E$11)</f>
        <v>elsikkerhet@omexom.com</v>
      </c>
    </row>
    <row r="119" spans="1:15">
      <c r="A119" s="47">
        <v>218</v>
      </c>
      <c r="B119" s="3" t="s">
        <v>10</v>
      </c>
      <c r="C119" s="3" t="s">
        <v>145</v>
      </c>
      <c r="D119" s="3" t="s">
        <v>12</v>
      </c>
      <c r="E119" s="3" t="s">
        <v>139</v>
      </c>
      <c r="F119" s="28" t="s">
        <v>1430</v>
      </c>
      <c r="G119" s="3" t="s">
        <v>10</v>
      </c>
      <c r="H119" s="3" t="s">
        <v>10</v>
      </c>
      <c r="I119" s="26" t="str" cm="1">
        <f t="array" ref="I119">_xlfn.IFS(J119=Kontrakter!$A$3,Kontrakter!$B$3,J119=Kontrakter!$A$2,Kontrakter!$B$2,J119=Kontrakter!$A$4,Kontrakter!$B$4,J119=Kontrakter!$A$5,Kontrakter!$B$5,J119=Kontrakter!$A$6,Kontrakter!$B$6,J119=Kontrakter!$A$7,Kontrakter!$B$7,J119=Kontrakter!$A$8,Kontrakter!$B$8,J119=Kontrakter!$A$9,Kontrakter!$B$9,J119=Kontrakter!$A$10,Kontrakter!$B$10,J119=Kontrakter!$A$11,Kontrakter!$B$11)</f>
        <v>Oslo Vest</v>
      </c>
      <c r="J119" s="4">
        <v>1</v>
      </c>
      <c r="K119" s="4" t="s">
        <v>10</v>
      </c>
      <c r="L119" s="4" t="s">
        <v>139</v>
      </c>
      <c r="M119" s="24" t="str" cm="1">
        <f t="array" ref="M119">_xlfn.IFS(I119=Kontrakter!$B$3,Kontrakter!$C$3,I119=Kontrakter!$B$2,Kontrakter!$C$2,I119=Kontrakter!$B$4,Kontrakter!$C$4,I119=Kontrakter!$B$5,Kontrakter!$C$5,I119=Kontrakter!$B$6,Kontrakter!$C$6,I119=Kontrakter!$B$7,Kontrakter!$C$7,I119=Kontrakter!$B$8,Kontrakter!$C$8,I119=Kontrakter!$B$9,Kontrakter!$C$9,I119=Kontrakter!$B$10,Kontrakter!$C$10,I119=Kontrakter!$B$11,Kontrakter!$C$11)</f>
        <v>Rejlers Elsikkerhet AS</v>
      </c>
      <c r="N119" s="24" cm="1">
        <f t="array" ref="N119">_xlfn.IFS(M119=Kontrakter!$C$3,Kontrakter!$D$3,M119=Kontrakter!$C$2,Kontrakter!$D$2,M119=Kontrakter!$C$4,Kontrakter!$D$4,M119=Kontrakter!$C$5,Kontrakter!$D$5,M119=Kontrakter!$C$6,Kontrakter!$D$6,M119=Kontrakter!$C$7,Kontrakter!$D$7,M119=Kontrakter!$C$8,Kontrakter!$D$8,M119=Kontrakter!$C$9,Kontrakter!$D$9,M119=Kontrakter!$C$10,Kontrakter!$D$10,M119=Kontrakter!$C$11,Kontrakter!$D$11)</f>
        <v>95823000</v>
      </c>
      <c r="O119" s="1" t="str" cm="1">
        <f t="array" ref="O119">_xlfn.IFS(M119=Kontrakter!$C$3,Kontrakter!$E$3,M119=Kontrakter!$C$2,Kontrakter!$E$2,M119=Kontrakter!$C$4,Kontrakter!$E$4,M119=Kontrakter!$C$5,Kontrakter!$E$5,M119=Kontrakter!$C$6,Kontrakter!$E$6,M119=Kontrakter!$C$7,Kontrakter!$E$7,M119=Kontrakter!$C$8,Kontrakter!$E$8,M119=Kontrakter!$C$9,Kontrakter!$E$9,M119=Kontrakter!$C$10,Kontrakter!$E$10,M119=Kontrakter!$C$11,Kontrakter!$E$11)</f>
        <v>elsikkerhet@rejlers.no</v>
      </c>
    </row>
    <row r="120" spans="1:15">
      <c r="A120" s="47">
        <v>230</v>
      </c>
      <c r="B120" s="3" t="s">
        <v>10</v>
      </c>
      <c r="C120" s="3" t="s">
        <v>146</v>
      </c>
      <c r="D120" s="3" t="s">
        <v>12</v>
      </c>
      <c r="E120" s="3" t="s">
        <v>21</v>
      </c>
      <c r="F120" s="28" t="s">
        <v>1430</v>
      </c>
      <c r="G120" s="3" t="s">
        <v>10</v>
      </c>
      <c r="H120" s="3" t="s">
        <v>10</v>
      </c>
      <c r="I120" s="26" t="str" cm="1">
        <f t="array" ref="I120">_xlfn.IFS(J120=Kontrakter!$A$3,Kontrakter!$B$3,J120=Kontrakter!$A$2,Kontrakter!$B$2,J120=Kontrakter!$A$4,Kontrakter!$B$4,J120=Kontrakter!$A$5,Kontrakter!$B$5,J120=Kontrakter!$A$6,Kontrakter!$B$6,J120=Kontrakter!$A$7,Kontrakter!$B$7,J120=Kontrakter!$A$8,Kontrakter!$B$8,J120=Kontrakter!$A$9,Kontrakter!$B$9,J120=Kontrakter!$A$10,Kontrakter!$B$10,J120=Kontrakter!$A$11,Kontrakter!$B$11)</f>
        <v>Oslo Vest</v>
      </c>
      <c r="J120" s="4">
        <v>1</v>
      </c>
      <c r="K120" s="4" t="s">
        <v>10</v>
      </c>
      <c r="L120" s="4" t="s">
        <v>21</v>
      </c>
      <c r="M120" s="24" t="str" cm="1">
        <f t="array" ref="M120">_xlfn.IFS(I120=Kontrakter!$B$3,Kontrakter!$C$3,I120=Kontrakter!$B$2,Kontrakter!$C$2,I120=Kontrakter!$B$4,Kontrakter!$C$4,I120=Kontrakter!$B$5,Kontrakter!$C$5,I120=Kontrakter!$B$6,Kontrakter!$C$6,I120=Kontrakter!$B$7,Kontrakter!$C$7,I120=Kontrakter!$B$8,Kontrakter!$C$8,I120=Kontrakter!$B$9,Kontrakter!$C$9,I120=Kontrakter!$B$10,Kontrakter!$C$10,I120=Kontrakter!$B$11,Kontrakter!$C$11)</f>
        <v>Rejlers Elsikkerhet AS</v>
      </c>
      <c r="N120" s="24" cm="1">
        <f t="array" ref="N120">_xlfn.IFS(M120=Kontrakter!$C$3,Kontrakter!$D$3,M120=Kontrakter!$C$2,Kontrakter!$D$2,M120=Kontrakter!$C$4,Kontrakter!$D$4,M120=Kontrakter!$C$5,Kontrakter!$D$5,M120=Kontrakter!$C$6,Kontrakter!$D$6,M120=Kontrakter!$C$7,Kontrakter!$D$7,M120=Kontrakter!$C$8,Kontrakter!$D$8,M120=Kontrakter!$C$9,Kontrakter!$D$9,M120=Kontrakter!$C$10,Kontrakter!$D$10,M120=Kontrakter!$C$11,Kontrakter!$D$11)</f>
        <v>95823000</v>
      </c>
      <c r="O120" s="1" t="str" cm="1">
        <f t="array" ref="O120">_xlfn.IFS(M120=Kontrakter!$C$3,Kontrakter!$E$3,M120=Kontrakter!$C$2,Kontrakter!$E$2,M120=Kontrakter!$C$4,Kontrakter!$E$4,M120=Kontrakter!$C$5,Kontrakter!$E$5,M120=Kontrakter!$C$6,Kontrakter!$E$6,M120=Kontrakter!$C$7,Kontrakter!$E$7,M120=Kontrakter!$C$8,Kontrakter!$E$8,M120=Kontrakter!$C$9,Kontrakter!$E$9,M120=Kontrakter!$C$10,Kontrakter!$E$10,M120=Kontrakter!$C$11,Kontrakter!$E$11)</f>
        <v>elsikkerhet@rejlers.no</v>
      </c>
    </row>
    <row r="121" spans="1:15">
      <c r="A121" s="47">
        <v>240</v>
      </c>
      <c r="B121" s="3" t="s">
        <v>10</v>
      </c>
      <c r="C121" s="3" t="s">
        <v>147</v>
      </c>
      <c r="D121" s="3" t="s">
        <v>12</v>
      </c>
      <c r="E121" s="3" t="s">
        <v>21</v>
      </c>
      <c r="F121" s="28" t="s">
        <v>1430</v>
      </c>
      <c r="G121" s="3" t="s">
        <v>10</v>
      </c>
      <c r="H121" s="3" t="s">
        <v>10</v>
      </c>
      <c r="I121" s="26" t="str" cm="1">
        <f t="array" ref="I121">_xlfn.IFS(J121=Kontrakter!$A$3,Kontrakter!$B$3,J121=Kontrakter!$A$2,Kontrakter!$B$2,J121=Kontrakter!$A$4,Kontrakter!$B$4,J121=Kontrakter!$A$5,Kontrakter!$B$5,J121=Kontrakter!$A$6,Kontrakter!$B$6,J121=Kontrakter!$A$7,Kontrakter!$B$7,J121=Kontrakter!$A$8,Kontrakter!$B$8,J121=Kontrakter!$A$9,Kontrakter!$B$9,J121=Kontrakter!$A$10,Kontrakter!$B$10,J121=Kontrakter!$A$11,Kontrakter!$B$11)</f>
        <v>Oslo Vest</v>
      </c>
      <c r="J121" s="4">
        <v>1</v>
      </c>
      <c r="K121" s="4" t="s">
        <v>10</v>
      </c>
      <c r="L121" s="4" t="s">
        <v>21</v>
      </c>
      <c r="M121" s="24" t="str" cm="1">
        <f t="array" ref="M121">_xlfn.IFS(I121=Kontrakter!$B$3,Kontrakter!$C$3,I121=Kontrakter!$B$2,Kontrakter!$C$2,I121=Kontrakter!$B$4,Kontrakter!$C$4,I121=Kontrakter!$B$5,Kontrakter!$C$5,I121=Kontrakter!$B$6,Kontrakter!$C$6,I121=Kontrakter!$B$7,Kontrakter!$C$7,I121=Kontrakter!$B$8,Kontrakter!$C$8,I121=Kontrakter!$B$9,Kontrakter!$C$9,I121=Kontrakter!$B$10,Kontrakter!$C$10,I121=Kontrakter!$B$11,Kontrakter!$C$11)</f>
        <v>Rejlers Elsikkerhet AS</v>
      </c>
      <c r="N121" s="24" cm="1">
        <f t="array" ref="N121">_xlfn.IFS(M121=Kontrakter!$C$3,Kontrakter!$D$3,M121=Kontrakter!$C$2,Kontrakter!$D$2,M121=Kontrakter!$C$4,Kontrakter!$D$4,M121=Kontrakter!$C$5,Kontrakter!$D$5,M121=Kontrakter!$C$6,Kontrakter!$D$6,M121=Kontrakter!$C$7,Kontrakter!$D$7,M121=Kontrakter!$C$8,Kontrakter!$D$8,M121=Kontrakter!$C$9,Kontrakter!$D$9,M121=Kontrakter!$C$10,Kontrakter!$D$10,M121=Kontrakter!$C$11,Kontrakter!$D$11)</f>
        <v>95823000</v>
      </c>
      <c r="O121" s="1" t="str" cm="1">
        <f t="array" ref="O121">_xlfn.IFS(M121=Kontrakter!$C$3,Kontrakter!$E$3,M121=Kontrakter!$C$2,Kontrakter!$E$2,M121=Kontrakter!$C$4,Kontrakter!$E$4,M121=Kontrakter!$C$5,Kontrakter!$E$5,M121=Kontrakter!$C$6,Kontrakter!$E$6,M121=Kontrakter!$C$7,Kontrakter!$E$7,M121=Kontrakter!$C$8,Kontrakter!$E$8,M121=Kontrakter!$C$9,Kontrakter!$E$9,M121=Kontrakter!$C$10,Kontrakter!$E$10,M121=Kontrakter!$C$11,Kontrakter!$E$11)</f>
        <v>elsikkerhet@rejlers.no</v>
      </c>
    </row>
    <row r="122" spans="1:15">
      <c r="A122" s="47">
        <v>244</v>
      </c>
      <c r="B122" s="3" t="s">
        <v>10</v>
      </c>
      <c r="C122" s="3" t="s">
        <v>148</v>
      </c>
      <c r="D122" s="3" t="s">
        <v>34</v>
      </c>
      <c r="E122" s="3" t="s">
        <v>21</v>
      </c>
      <c r="F122" s="28" t="s">
        <v>1430</v>
      </c>
      <c r="G122" s="3" t="s">
        <v>10</v>
      </c>
      <c r="H122" s="3" t="s">
        <v>10</v>
      </c>
      <c r="I122" s="26" t="str" cm="1">
        <f t="array" ref="I122">_xlfn.IFS(J122=Kontrakter!$A$3,Kontrakter!$B$3,J122=Kontrakter!$A$2,Kontrakter!$B$2,J122=Kontrakter!$A$4,Kontrakter!$B$4,J122=Kontrakter!$A$5,Kontrakter!$B$5,J122=Kontrakter!$A$6,Kontrakter!$B$6,J122=Kontrakter!$A$7,Kontrakter!$B$7,J122=Kontrakter!$A$8,Kontrakter!$B$8,J122=Kontrakter!$A$9,Kontrakter!$B$9,J122=Kontrakter!$A$10,Kontrakter!$B$10,J122=Kontrakter!$A$11,Kontrakter!$B$11)</f>
        <v>Oslo Vest</v>
      </c>
      <c r="J122" s="4">
        <v>1</v>
      </c>
      <c r="K122" s="4" t="s">
        <v>10</v>
      </c>
      <c r="L122" s="4" t="s">
        <v>21</v>
      </c>
      <c r="M122" s="24" t="str" cm="1">
        <f t="array" ref="M122">_xlfn.IFS(I122=Kontrakter!$B$3,Kontrakter!$C$3,I122=Kontrakter!$B$2,Kontrakter!$C$2,I122=Kontrakter!$B$4,Kontrakter!$C$4,I122=Kontrakter!$B$5,Kontrakter!$C$5,I122=Kontrakter!$B$6,Kontrakter!$C$6,I122=Kontrakter!$B$7,Kontrakter!$C$7,I122=Kontrakter!$B$8,Kontrakter!$C$8,I122=Kontrakter!$B$9,Kontrakter!$C$9,I122=Kontrakter!$B$10,Kontrakter!$C$10,I122=Kontrakter!$B$11,Kontrakter!$C$11)</f>
        <v>Rejlers Elsikkerhet AS</v>
      </c>
      <c r="N122" s="24" cm="1">
        <f t="array" ref="N122">_xlfn.IFS(M122=Kontrakter!$C$3,Kontrakter!$D$3,M122=Kontrakter!$C$2,Kontrakter!$D$2,M122=Kontrakter!$C$4,Kontrakter!$D$4,M122=Kontrakter!$C$5,Kontrakter!$D$5,M122=Kontrakter!$C$6,Kontrakter!$D$6,M122=Kontrakter!$C$7,Kontrakter!$D$7,M122=Kontrakter!$C$8,Kontrakter!$D$8,M122=Kontrakter!$C$9,Kontrakter!$D$9,M122=Kontrakter!$C$10,Kontrakter!$D$10,M122=Kontrakter!$C$11,Kontrakter!$D$11)</f>
        <v>95823000</v>
      </c>
      <c r="O122" s="1" t="str" cm="1">
        <f t="array" ref="O122">_xlfn.IFS(M122=Kontrakter!$C$3,Kontrakter!$E$3,M122=Kontrakter!$C$2,Kontrakter!$E$2,M122=Kontrakter!$C$4,Kontrakter!$E$4,M122=Kontrakter!$C$5,Kontrakter!$E$5,M122=Kontrakter!$C$6,Kontrakter!$E$6,M122=Kontrakter!$C$7,Kontrakter!$E$7,M122=Kontrakter!$C$8,Kontrakter!$E$8,M122=Kontrakter!$C$9,Kontrakter!$E$9,M122=Kontrakter!$C$10,Kontrakter!$E$10,M122=Kontrakter!$C$11,Kontrakter!$E$11)</f>
        <v>elsikkerhet@rejlers.no</v>
      </c>
    </row>
    <row r="123" spans="1:15">
      <c r="A123" s="47">
        <v>247</v>
      </c>
      <c r="B123" s="3" t="s">
        <v>10</v>
      </c>
      <c r="C123" s="3" t="s">
        <v>149</v>
      </c>
      <c r="D123" s="3" t="s">
        <v>12</v>
      </c>
      <c r="E123" s="3" t="s">
        <v>139</v>
      </c>
      <c r="F123" s="28" t="s">
        <v>1430</v>
      </c>
      <c r="G123" s="3" t="s">
        <v>10</v>
      </c>
      <c r="H123" s="3" t="s">
        <v>10</v>
      </c>
      <c r="I123" s="26" t="str" cm="1">
        <f t="array" ref="I123">_xlfn.IFS(J123=Kontrakter!$A$3,Kontrakter!$B$3,J123=Kontrakter!$A$2,Kontrakter!$B$2,J123=Kontrakter!$A$4,Kontrakter!$B$4,J123=Kontrakter!$A$5,Kontrakter!$B$5,J123=Kontrakter!$A$6,Kontrakter!$B$6,J123=Kontrakter!$A$7,Kontrakter!$B$7,J123=Kontrakter!$A$8,Kontrakter!$B$8,J123=Kontrakter!$A$9,Kontrakter!$B$9,J123=Kontrakter!$A$10,Kontrakter!$B$10,J123=Kontrakter!$A$11,Kontrakter!$B$11)</f>
        <v>Oslo Vest</v>
      </c>
      <c r="J123" s="4">
        <v>1</v>
      </c>
      <c r="K123" s="4" t="s">
        <v>10</v>
      </c>
      <c r="L123" s="4" t="s">
        <v>139</v>
      </c>
      <c r="M123" s="24" t="str" cm="1">
        <f t="array" ref="M123">_xlfn.IFS(I123=Kontrakter!$B$3,Kontrakter!$C$3,I123=Kontrakter!$B$2,Kontrakter!$C$2,I123=Kontrakter!$B$4,Kontrakter!$C$4,I123=Kontrakter!$B$5,Kontrakter!$C$5,I123=Kontrakter!$B$6,Kontrakter!$C$6,I123=Kontrakter!$B$7,Kontrakter!$C$7,I123=Kontrakter!$B$8,Kontrakter!$C$8,I123=Kontrakter!$B$9,Kontrakter!$C$9,I123=Kontrakter!$B$10,Kontrakter!$C$10,I123=Kontrakter!$B$11,Kontrakter!$C$11)</f>
        <v>Rejlers Elsikkerhet AS</v>
      </c>
      <c r="N123" s="24" cm="1">
        <f t="array" ref="N123">_xlfn.IFS(M123=Kontrakter!$C$3,Kontrakter!$D$3,M123=Kontrakter!$C$2,Kontrakter!$D$2,M123=Kontrakter!$C$4,Kontrakter!$D$4,M123=Kontrakter!$C$5,Kontrakter!$D$5,M123=Kontrakter!$C$6,Kontrakter!$D$6,M123=Kontrakter!$C$7,Kontrakter!$D$7,M123=Kontrakter!$C$8,Kontrakter!$D$8,M123=Kontrakter!$C$9,Kontrakter!$D$9,M123=Kontrakter!$C$10,Kontrakter!$D$10,M123=Kontrakter!$C$11,Kontrakter!$D$11)</f>
        <v>95823000</v>
      </c>
      <c r="O123" s="1" t="str" cm="1">
        <f t="array" ref="O123">_xlfn.IFS(M123=Kontrakter!$C$3,Kontrakter!$E$3,M123=Kontrakter!$C$2,Kontrakter!$E$2,M123=Kontrakter!$C$4,Kontrakter!$E$4,M123=Kontrakter!$C$5,Kontrakter!$E$5,M123=Kontrakter!$C$6,Kontrakter!$E$6,M123=Kontrakter!$C$7,Kontrakter!$E$7,M123=Kontrakter!$C$8,Kontrakter!$E$8,M123=Kontrakter!$C$9,Kontrakter!$E$9,M123=Kontrakter!$C$10,Kontrakter!$E$10,M123=Kontrakter!$C$11,Kontrakter!$E$11)</f>
        <v>elsikkerhet@rejlers.no</v>
      </c>
    </row>
    <row r="124" spans="1:15">
      <c r="A124" s="47">
        <v>250</v>
      </c>
      <c r="B124" s="3" t="s">
        <v>10</v>
      </c>
      <c r="C124" s="3" t="s">
        <v>150</v>
      </c>
      <c r="D124" s="3" t="s">
        <v>19</v>
      </c>
      <c r="E124" s="3" t="s">
        <v>21</v>
      </c>
      <c r="F124" s="28" t="s">
        <v>1430</v>
      </c>
      <c r="G124" s="3" t="s">
        <v>10</v>
      </c>
      <c r="H124" s="3" t="s">
        <v>10</v>
      </c>
      <c r="I124" s="26" t="str" cm="1">
        <f t="array" ref="I124">_xlfn.IFS(J124=Kontrakter!$A$3,Kontrakter!$B$3,J124=Kontrakter!$A$2,Kontrakter!$B$2,J124=Kontrakter!$A$4,Kontrakter!$B$4,J124=Kontrakter!$A$5,Kontrakter!$B$5,J124=Kontrakter!$A$6,Kontrakter!$B$6,J124=Kontrakter!$A$7,Kontrakter!$B$7,J124=Kontrakter!$A$8,Kontrakter!$B$8,J124=Kontrakter!$A$9,Kontrakter!$B$9,J124=Kontrakter!$A$10,Kontrakter!$B$10,J124=Kontrakter!$A$11,Kontrakter!$B$11)</f>
        <v>Oslo Vest</v>
      </c>
      <c r="J124" s="4">
        <v>1</v>
      </c>
      <c r="K124" s="4" t="s">
        <v>10</v>
      </c>
      <c r="L124" s="4" t="s">
        <v>21</v>
      </c>
      <c r="M124" s="24" t="str" cm="1">
        <f t="array" ref="M124">_xlfn.IFS(I124=Kontrakter!$B$3,Kontrakter!$C$3,I124=Kontrakter!$B$2,Kontrakter!$C$2,I124=Kontrakter!$B$4,Kontrakter!$C$4,I124=Kontrakter!$B$5,Kontrakter!$C$5,I124=Kontrakter!$B$6,Kontrakter!$C$6,I124=Kontrakter!$B$7,Kontrakter!$C$7,I124=Kontrakter!$B$8,Kontrakter!$C$8,I124=Kontrakter!$B$9,Kontrakter!$C$9,I124=Kontrakter!$B$10,Kontrakter!$C$10,I124=Kontrakter!$B$11,Kontrakter!$C$11)</f>
        <v>Rejlers Elsikkerhet AS</v>
      </c>
      <c r="N124" s="24" cm="1">
        <f t="array" ref="N124">_xlfn.IFS(M124=Kontrakter!$C$3,Kontrakter!$D$3,M124=Kontrakter!$C$2,Kontrakter!$D$2,M124=Kontrakter!$C$4,Kontrakter!$D$4,M124=Kontrakter!$C$5,Kontrakter!$D$5,M124=Kontrakter!$C$6,Kontrakter!$D$6,M124=Kontrakter!$C$7,Kontrakter!$D$7,M124=Kontrakter!$C$8,Kontrakter!$D$8,M124=Kontrakter!$C$9,Kontrakter!$D$9,M124=Kontrakter!$C$10,Kontrakter!$D$10,M124=Kontrakter!$C$11,Kontrakter!$D$11)</f>
        <v>95823000</v>
      </c>
      <c r="O124" s="1" t="str" cm="1">
        <f t="array" ref="O124">_xlfn.IFS(M124=Kontrakter!$C$3,Kontrakter!$E$3,M124=Kontrakter!$C$2,Kontrakter!$E$2,M124=Kontrakter!$C$4,Kontrakter!$E$4,M124=Kontrakter!$C$5,Kontrakter!$E$5,M124=Kontrakter!$C$6,Kontrakter!$E$6,M124=Kontrakter!$C$7,Kontrakter!$E$7,M124=Kontrakter!$C$8,Kontrakter!$E$8,M124=Kontrakter!$C$9,Kontrakter!$E$9,M124=Kontrakter!$C$10,Kontrakter!$E$10,M124=Kontrakter!$C$11,Kontrakter!$E$11)</f>
        <v>elsikkerhet@rejlers.no</v>
      </c>
    </row>
    <row r="125" spans="1:15">
      <c r="A125" s="47">
        <v>251</v>
      </c>
      <c r="B125" s="3" t="s">
        <v>10</v>
      </c>
      <c r="C125" s="3" t="s">
        <v>151</v>
      </c>
      <c r="D125" s="3" t="s">
        <v>19</v>
      </c>
      <c r="E125" s="3" t="s">
        <v>13</v>
      </c>
      <c r="F125" s="28" t="s">
        <v>1430</v>
      </c>
      <c r="G125" s="3" t="s">
        <v>10</v>
      </c>
      <c r="H125" s="3" t="s">
        <v>10</v>
      </c>
      <c r="I125" s="26" t="str" cm="1">
        <f t="array" ref="I125">_xlfn.IFS(J125=Kontrakter!$A$3,Kontrakter!$B$3,J125=Kontrakter!$A$2,Kontrakter!$B$2,J125=Kontrakter!$A$4,Kontrakter!$B$4,J125=Kontrakter!$A$5,Kontrakter!$B$5,J125=Kontrakter!$A$6,Kontrakter!$B$6,J125=Kontrakter!$A$7,Kontrakter!$B$7,J125=Kontrakter!$A$8,Kontrakter!$B$8,J125=Kontrakter!$A$9,Kontrakter!$B$9,J125=Kontrakter!$A$10,Kontrakter!$B$10,J125=Kontrakter!$A$11,Kontrakter!$B$11)</f>
        <v>Oslo Vest</v>
      </c>
      <c r="J125" s="4">
        <v>1</v>
      </c>
      <c r="K125" s="4" t="s">
        <v>10</v>
      </c>
      <c r="L125" s="4" t="s">
        <v>13</v>
      </c>
      <c r="M125" s="24" t="str" cm="1">
        <f t="array" ref="M125">_xlfn.IFS(I125=Kontrakter!$B$3,Kontrakter!$C$3,I125=Kontrakter!$B$2,Kontrakter!$C$2,I125=Kontrakter!$B$4,Kontrakter!$C$4,I125=Kontrakter!$B$5,Kontrakter!$C$5,I125=Kontrakter!$B$6,Kontrakter!$C$6,I125=Kontrakter!$B$7,Kontrakter!$C$7,I125=Kontrakter!$B$8,Kontrakter!$C$8,I125=Kontrakter!$B$9,Kontrakter!$C$9,I125=Kontrakter!$B$10,Kontrakter!$C$10,I125=Kontrakter!$B$11,Kontrakter!$C$11)</f>
        <v>Rejlers Elsikkerhet AS</v>
      </c>
      <c r="N125" s="24" cm="1">
        <f t="array" ref="N125">_xlfn.IFS(M125=Kontrakter!$C$3,Kontrakter!$D$3,M125=Kontrakter!$C$2,Kontrakter!$D$2,M125=Kontrakter!$C$4,Kontrakter!$D$4,M125=Kontrakter!$C$5,Kontrakter!$D$5,M125=Kontrakter!$C$6,Kontrakter!$D$6,M125=Kontrakter!$C$7,Kontrakter!$D$7,M125=Kontrakter!$C$8,Kontrakter!$D$8,M125=Kontrakter!$C$9,Kontrakter!$D$9,M125=Kontrakter!$C$10,Kontrakter!$D$10,M125=Kontrakter!$C$11,Kontrakter!$D$11)</f>
        <v>95823000</v>
      </c>
      <c r="O125" s="1" t="str" cm="1">
        <f t="array" ref="O125">_xlfn.IFS(M125=Kontrakter!$C$3,Kontrakter!$E$3,M125=Kontrakter!$C$2,Kontrakter!$E$2,M125=Kontrakter!$C$4,Kontrakter!$E$4,M125=Kontrakter!$C$5,Kontrakter!$E$5,M125=Kontrakter!$C$6,Kontrakter!$E$6,M125=Kontrakter!$C$7,Kontrakter!$E$7,M125=Kontrakter!$C$8,Kontrakter!$E$8,M125=Kontrakter!$C$9,Kontrakter!$E$9,M125=Kontrakter!$C$10,Kontrakter!$E$10,M125=Kontrakter!$C$11,Kontrakter!$E$11)</f>
        <v>elsikkerhet@rejlers.no</v>
      </c>
    </row>
    <row r="126" spans="1:15">
      <c r="A126" s="47">
        <v>252</v>
      </c>
      <c r="B126" s="3" t="s">
        <v>10</v>
      </c>
      <c r="C126" s="3" t="s">
        <v>152</v>
      </c>
      <c r="D126" s="3" t="s">
        <v>19</v>
      </c>
      <c r="E126" s="3" t="s">
        <v>21</v>
      </c>
      <c r="F126" s="28" t="s">
        <v>1430</v>
      </c>
      <c r="G126" s="3" t="s">
        <v>10</v>
      </c>
      <c r="H126" s="3" t="s">
        <v>10</v>
      </c>
      <c r="I126" s="26" t="str" cm="1">
        <f t="array" ref="I126">_xlfn.IFS(J126=Kontrakter!$A$3,Kontrakter!$B$3,J126=Kontrakter!$A$2,Kontrakter!$B$2,J126=Kontrakter!$A$4,Kontrakter!$B$4,J126=Kontrakter!$A$5,Kontrakter!$B$5,J126=Kontrakter!$A$6,Kontrakter!$B$6,J126=Kontrakter!$A$7,Kontrakter!$B$7,J126=Kontrakter!$A$8,Kontrakter!$B$8,J126=Kontrakter!$A$9,Kontrakter!$B$9,J126=Kontrakter!$A$10,Kontrakter!$B$10,J126=Kontrakter!$A$11,Kontrakter!$B$11)</f>
        <v>Oslo Vest</v>
      </c>
      <c r="J126" s="4">
        <v>1</v>
      </c>
      <c r="K126" s="4" t="s">
        <v>10</v>
      </c>
      <c r="L126" s="4" t="s">
        <v>21</v>
      </c>
      <c r="M126" s="24" t="str" cm="1">
        <f t="array" ref="M126">_xlfn.IFS(I126=Kontrakter!$B$3,Kontrakter!$C$3,I126=Kontrakter!$B$2,Kontrakter!$C$2,I126=Kontrakter!$B$4,Kontrakter!$C$4,I126=Kontrakter!$B$5,Kontrakter!$C$5,I126=Kontrakter!$B$6,Kontrakter!$C$6,I126=Kontrakter!$B$7,Kontrakter!$C$7,I126=Kontrakter!$B$8,Kontrakter!$C$8,I126=Kontrakter!$B$9,Kontrakter!$C$9,I126=Kontrakter!$B$10,Kontrakter!$C$10,I126=Kontrakter!$B$11,Kontrakter!$C$11)</f>
        <v>Rejlers Elsikkerhet AS</v>
      </c>
      <c r="N126" s="24" cm="1">
        <f t="array" ref="N126">_xlfn.IFS(M126=Kontrakter!$C$3,Kontrakter!$D$3,M126=Kontrakter!$C$2,Kontrakter!$D$2,M126=Kontrakter!$C$4,Kontrakter!$D$4,M126=Kontrakter!$C$5,Kontrakter!$D$5,M126=Kontrakter!$C$6,Kontrakter!$D$6,M126=Kontrakter!$C$7,Kontrakter!$D$7,M126=Kontrakter!$C$8,Kontrakter!$D$8,M126=Kontrakter!$C$9,Kontrakter!$D$9,M126=Kontrakter!$C$10,Kontrakter!$D$10,M126=Kontrakter!$C$11,Kontrakter!$D$11)</f>
        <v>95823000</v>
      </c>
      <c r="O126" s="1" t="str" cm="1">
        <f t="array" ref="O126">_xlfn.IFS(M126=Kontrakter!$C$3,Kontrakter!$E$3,M126=Kontrakter!$C$2,Kontrakter!$E$2,M126=Kontrakter!$C$4,Kontrakter!$E$4,M126=Kontrakter!$C$5,Kontrakter!$E$5,M126=Kontrakter!$C$6,Kontrakter!$E$6,M126=Kontrakter!$C$7,Kontrakter!$E$7,M126=Kontrakter!$C$8,Kontrakter!$E$8,M126=Kontrakter!$C$9,Kontrakter!$E$9,M126=Kontrakter!$C$10,Kontrakter!$E$10,M126=Kontrakter!$C$11,Kontrakter!$E$11)</f>
        <v>elsikkerhet@rejlers.no</v>
      </c>
    </row>
    <row r="127" spans="1:15">
      <c r="A127" s="47">
        <v>253</v>
      </c>
      <c r="B127" s="3" t="s">
        <v>10</v>
      </c>
      <c r="C127" s="3" t="s">
        <v>153</v>
      </c>
      <c r="D127" s="3" t="s">
        <v>19</v>
      </c>
      <c r="E127" s="3" t="s">
        <v>21</v>
      </c>
      <c r="F127" s="28" t="s">
        <v>1430</v>
      </c>
      <c r="G127" s="3" t="s">
        <v>10</v>
      </c>
      <c r="H127" s="3" t="s">
        <v>10</v>
      </c>
      <c r="I127" s="26" t="str" cm="1">
        <f t="array" ref="I127">_xlfn.IFS(J127=Kontrakter!$A$3,Kontrakter!$B$3,J127=Kontrakter!$A$2,Kontrakter!$B$2,J127=Kontrakter!$A$4,Kontrakter!$B$4,J127=Kontrakter!$A$5,Kontrakter!$B$5,J127=Kontrakter!$A$6,Kontrakter!$B$6,J127=Kontrakter!$A$7,Kontrakter!$B$7,J127=Kontrakter!$A$8,Kontrakter!$B$8,J127=Kontrakter!$A$9,Kontrakter!$B$9,J127=Kontrakter!$A$10,Kontrakter!$B$10,J127=Kontrakter!$A$11,Kontrakter!$B$11)</f>
        <v>Oslo Vest</v>
      </c>
      <c r="J127" s="4">
        <v>1</v>
      </c>
      <c r="K127" s="4" t="s">
        <v>10</v>
      </c>
      <c r="L127" s="4" t="s">
        <v>21</v>
      </c>
      <c r="M127" s="24" t="str" cm="1">
        <f t="array" ref="M127">_xlfn.IFS(I127=Kontrakter!$B$3,Kontrakter!$C$3,I127=Kontrakter!$B$2,Kontrakter!$C$2,I127=Kontrakter!$B$4,Kontrakter!$C$4,I127=Kontrakter!$B$5,Kontrakter!$C$5,I127=Kontrakter!$B$6,Kontrakter!$C$6,I127=Kontrakter!$B$7,Kontrakter!$C$7,I127=Kontrakter!$B$8,Kontrakter!$C$8,I127=Kontrakter!$B$9,Kontrakter!$C$9,I127=Kontrakter!$B$10,Kontrakter!$C$10,I127=Kontrakter!$B$11,Kontrakter!$C$11)</f>
        <v>Rejlers Elsikkerhet AS</v>
      </c>
      <c r="N127" s="24" cm="1">
        <f t="array" ref="N127">_xlfn.IFS(M127=Kontrakter!$C$3,Kontrakter!$D$3,M127=Kontrakter!$C$2,Kontrakter!$D$2,M127=Kontrakter!$C$4,Kontrakter!$D$4,M127=Kontrakter!$C$5,Kontrakter!$D$5,M127=Kontrakter!$C$6,Kontrakter!$D$6,M127=Kontrakter!$C$7,Kontrakter!$D$7,M127=Kontrakter!$C$8,Kontrakter!$D$8,M127=Kontrakter!$C$9,Kontrakter!$D$9,M127=Kontrakter!$C$10,Kontrakter!$D$10,M127=Kontrakter!$C$11,Kontrakter!$D$11)</f>
        <v>95823000</v>
      </c>
      <c r="O127" s="1" t="str" cm="1">
        <f t="array" ref="O127">_xlfn.IFS(M127=Kontrakter!$C$3,Kontrakter!$E$3,M127=Kontrakter!$C$2,Kontrakter!$E$2,M127=Kontrakter!$C$4,Kontrakter!$E$4,M127=Kontrakter!$C$5,Kontrakter!$E$5,M127=Kontrakter!$C$6,Kontrakter!$E$6,M127=Kontrakter!$C$7,Kontrakter!$E$7,M127=Kontrakter!$C$8,Kontrakter!$E$8,M127=Kontrakter!$C$9,Kontrakter!$E$9,M127=Kontrakter!$C$10,Kontrakter!$E$10,M127=Kontrakter!$C$11,Kontrakter!$E$11)</f>
        <v>elsikkerhet@rejlers.no</v>
      </c>
    </row>
    <row r="128" spans="1:15">
      <c r="A128" s="47">
        <v>254</v>
      </c>
      <c r="B128" s="3" t="s">
        <v>10</v>
      </c>
      <c r="C128" s="3" t="s">
        <v>154</v>
      </c>
      <c r="D128" s="3" t="s">
        <v>19</v>
      </c>
      <c r="E128" s="3" t="s">
        <v>21</v>
      </c>
      <c r="F128" s="28" t="s">
        <v>1430</v>
      </c>
      <c r="G128" s="3" t="s">
        <v>10</v>
      </c>
      <c r="H128" s="3" t="s">
        <v>10</v>
      </c>
      <c r="I128" s="26" t="str" cm="1">
        <f t="array" ref="I128">_xlfn.IFS(J128=Kontrakter!$A$3,Kontrakter!$B$3,J128=Kontrakter!$A$2,Kontrakter!$B$2,J128=Kontrakter!$A$4,Kontrakter!$B$4,J128=Kontrakter!$A$5,Kontrakter!$B$5,J128=Kontrakter!$A$6,Kontrakter!$B$6,J128=Kontrakter!$A$7,Kontrakter!$B$7,J128=Kontrakter!$A$8,Kontrakter!$B$8,J128=Kontrakter!$A$9,Kontrakter!$B$9,J128=Kontrakter!$A$10,Kontrakter!$B$10,J128=Kontrakter!$A$11,Kontrakter!$B$11)</f>
        <v>Oslo Vest</v>
      </c>
      <c r="J128" s="4">
        <v>1</v>
      </c>
      <c r="K128" s="4" t="s">
        <v>10</v>
      </c>
      <c r="L128" s="4" t="s">
        <v>21</v>
      </c>
      <c r="M128" s="24" t="str" cm="1">
        <f t="array" ref="M128">_xlfn.IFS(I128=Kontrakter!$B$3,Kontrakter!$C$3,I128=Kontrakter!$B$2,Kontrakter!$C$2,I128=Kontrakter!$B$4,Kontrakter!$C$4,I128=Kontrakter!$B$5,Kontrakter!$C$5,I128=Kontrakter!$B$6,Kontrakter!$C$6,I128=Kontrakter!$B$7,Kontrakter!$C$7,I128=Kontrakter!$B$8,Kontrakter!$C$8,I128=Kontrakter!$B$9,Kontrakter!$C$9,I128=Kontrakter!$B$10,Kontrakter!$C$10,I128=Kontrakter!$B$11,Kontrakter!$C$11)</f>
        <v>Rejlers Elsikkerhet AS</v>
      </c>
      <c r="N128" s="24" cm="1">
        <f t="array" ref="N128">_xlfn.IFS(M128=Kontrakter!$C$3,Kontrakter!$D$3,M128=Kontrakter!$C$2,Kontrakter!$D$2,M128=Kontrakter!$C$4,Kontrakter!$D$4,M128=Kontrakter!$C$5,Kontrakter!$D$5,M128=Kontrakter!$C$6,Kontrakter!$D$6,M128=Kontrakter!$C$7,Kontrakter!$D$7,M128=Kontrakter!$C$8,Kontrakter!$D$8,M128=Kontrakter!$C$9,Kontrakter!$D$9,M128=Kontrakter!$C$10,Kontrakter!$D$10,M128=Kontrakter!$C$11,Kontrakter!$D$11)</f>
        <v>95823000</v>
      </c>
      <c r="O128" s="1" t="str" cm="1">
        <f t="array" ref="O128">_xlfn.IFS(M128=Kontrakter!$C$3,Kontrakter!$E$3,M128=Kontrakter!$C$2,Kontrakter!$E$2,M128=Kontrakter!$C$4,Kontrakter!$E$4,M128=Kontrakter!$C$5,Kontrakter!$E$5,M128=Kontrakter!$C$6,Kontrakter!$E$6,M128=Kontrakter!$C$7,Kontrakter!$E$7,M128=Kontrakter!$C$8,Kontrakter!$E$8,M128=Kontrakter!$C$9,Kontrakter!$E$9,M128=Kontrakter!$C$10,Kontrakter!$E$10,M128=Kontrakter!$C$11,Kontrakter!$E$11)</f>
        <v>elsikkerhet@rejlers.no</v>
      </c>
    </row>
    <row r="129" spans="1:15">
      <c r="A129" s="47">
        <v>255</v>
      </c>
      <c r="B129" s="3" t="s">
        <v>10</v>
      </c>
      <c r="C129" s="3" t="s">
        <v>155</v>
      </c>
      <c r="D129" s="3" t="s">
        <v>19</v>
      </c>
      <c r="E129" s="3" t="s">
        <v>21</v>
      </c>
      <c r="F129" s="28" t="s">
        <v>1430</v>
      </c>
      <c r="G129" s="3" t="s">
        <v>10</v>
      </c>
      <c r="H129" s="3" t="s">
        <v>10</v>
      </c>
      <c r="I129" s="26" t="str" cm="1">
        <f t="array" ref="I129">_xlfn.IFS(J129=Kontrakter!$A$3,Kontrakter!$B$3,J129=Kontrakter!$A$2,Kontrakter!$B$2,J129=Kontrakter!$A$4,Kontrakter!$B$4,J129=Kontrakter!$A$5,Kontrakter!$B$5,J129=Kontrakter!$A$6,Kontrakter!$B$6,J129=Kontrakter!$A$7,Kontrakter!$B$7,J129=Kontrakter!$A$8,Kontrakter!$B$8,J129=Kontrakter!$A$9,Kontrakter!$B$9,J129=Kontrakter!$A$10,Kontrakter!$B$10,J129=Kontrakter!$A$11,Kontrakter!$B$11)</f>
        <v>Oslo Vest</v>
      </c>
      <c r="J129" s="4">
        <v>1</v>
      </c>
      <c r="K129" s="4" t="s">
        <v>10</v>
      </c>
      <c r="L129" s="4" t="s">
        <v>21</v>
      </c>
      <c r="M129" s="24" t="str" cm="1">
        <f t="array" ref="M129">_xlfn.IFS(I129=Kontrakter!$B$3,Kontrakter!$C$3,I129=Kontrakter!$B$2,Kontrakter!$C$2,I129=Kontrakter!$B$4,Kontrakter!$C$4,I129=Kontrakter!$B$5,Kontrakter!$C$5,I129=Kontrakter!$B$6,Kontrakter!$C$6,I129=Kontrakter!$B$7,Kontrakter!$C$7,I129=Kontrakter!$B$8,Kontrakter!$C$8,I129=Kontrakter!$B$9,Kontrakter!$C$9,I129=Kontrakter!$B$10,Kontrakter!$C$10,I129=Kontrakter!$B$11,Kontrakter!$C$11)</f>
        <v>Rejlers Elsikkerhet AS</v>
      </c>
      <c r="N129" s="24" cm="1">
        <f t="array" ref="N129">_xlfn.IFS(M129=Kontrakter!$C$3,Kontrakter!$D$3,M129=Kontrakter!$C$2,Kontrakter!$D$2,M129=Kontrakter!$C$4,Kontrakter!$D$4,M129=Kontrakter!$C$5,Kontrakter!$D$5,M129=Kontrakter!$C$6,Kontrakter!$D$6,M129=Kontrakter!$C$7,Kontrakter!$D$7,M129=Kontrakter!$C$8,Kontrakter!$D$8,M129=Kontrakter!$C$9,Kontrakter!$D$9,M129=Kontrakter!$C$10,Kontrakter!$D$10,M129=Kontrakter!$C$11,Kontrakter!$D$11)</f>
        <v>95823000</v>
      </c>
      <c r="O129" s="1" t="str" cm="1">
        <f t="array" ref="O129">_xlfn.IFS(M129=Kontrakter!$C$3,Kontrakter!$E$3,M129=Kontrakter!$C$2,Kontrakter!$E$2,M129=Kontrakter!$C$4,Kontrakter!$E$4,M129=Kontrakter!$C$5,Kontrakter!$E$5,M129=Kontrakter!$C$6,Kontrakter!$E$6,M129=Kontrakter!$C$7,Kontrakter!$E$7,M129=Kontrakter!$C$8,Kontrakter!$E$8,M129=Kontrakter!$C$9,Kontrakter!$E$9,M129=Kontrakter!$C$10,Kontrakter!$E$10,M129=Kontrakter!$C$11,Kontrakter!$E$11)</f>
        <v>elsikkerhet@rejlers.no</v>
      </c>
    </row>
    <row r="130" spans="1:15">
      <c r="A130" s="47">
        <v>256</v>
      </c>
      <c r="B130" s="3" t="s">
        <v>10</v>
      </c>
      <c r="C130" s="3" t="s">
        <v>156</v>
      </c>
      <c r="D130" s="3" t="s">
        <v>19</v>
      </c>
      <c r="E130" s="3" t="s">
        <v>21</v>
      </c>
      <c r="F130" s="28" t="s">
        <v>1430</v>
      </c>
      <c r="G130" s="3" t="s">
        <v>10</v>
      </c>
      <c r="H130" s="3" t="s">
        <v>10</v>
      </c>
      <c r="I130" s="26" t="str" cm="1">
        <f t="array" ref="I130">_xlfn.IFS(J130=Kontrakter!$A$3,Kontrakter!$B$3,J130=Kontrakter!$A$2,Kontrakter!$B$2,J130=Kontrakter!$A$4,Kontrakter!$B$4,J130=Kontrakter!$A$5,Kontrakter!$B$5,J130=Kontrakter!$A$6,Kontrakter!$B$6,J130=Kontrakter!$A$7,Kontrakter!$B$7,J130=Kontrakter!$A$8,Kontrakter!$B$8,J130=Kontrakter!$A$9,Kontrakter!$B$9,J130=Kontrakter!$A$10,Kontrakter!$B$10,J130=Kontrakter!$A$11,Kontrakter!$B$11)</f>
        <v>Oslo Vest</v>
      </c>
      <c r="J130" s="4">
        <v>1</v>
      </c>
      <c r="K130" s="4" t="s">
        <v>10</v>
      </c>
      <c r="L130" s="4" t="s">
        <v>21</v>
      </c>
      <c r="M130" s="24" t="str" cm="1">
        <f t="array" ref="M130">_xlfn.IFS(I130=Kontrakter!$B$3,Kontrakter!$C$3,I130=Kontrakter!$B$2,Kontrakter!$C$2,I130=Kontrakter!$B$4,Kontrakter!$C$4,I130=Kontrakter!$B$5,Kontrakter!$C$5,I130=Kontrakter!$B$6,Kontrakter!$C$6,I130=Kontrakter!$B$7,Kontrakter!$C$7,I130=Kontrakter!$B$8,Kontrakter!$C$8,I130=Kontrakter!$B$9,Kontrakter!$C$9,I130=Kontrakter!$B$10,Kontrakter!$C$10,I130=Kontrakter!$B$11,Kontrakter!$C$11)</f>
        <v>Rejlers Elsikkerhet AS</v>
      </c>
      <c r="N130" s="24" cm="1">
        <f t="array" ref="N130">_xlfn.IFS(M130=Kontrakter!$C$3,Kontrakter!$D$3,M130=Kontrakter!$C$2,Kontrakter!$D$2,M130=Kontrakter!$C$4,Kontrakter!$D$4,M130=Kontrakter!$C$5,Kontrakter!$D$5,M130=Kontrakter!$C$6,Kontrakter!$D$6,M130=Kontrakter!$C$7,Kontrakter!$D$7,M130=Kontrakter!$C$8,Kontrakter!$D$8,M130=Kontrakter!$C$9,Kontrakter!$D$9,M130=Kontrakter!$C$10,Kontrakter!$D$10,M130=Kontrakter!$C$11,Kontrakter!$D$11)</f>
        <v>95823000</v>
      </c>
      <c r="O130" s="1" t="str" cm="1">
        <f t="array" ref="O130">_xlfn.IFS(M130=Kontrakter!$C$3,Kontrakter!$E$3,M130=Kontrakter!$C$2,Kontrakter!$E$2,M130=Kontrakter!$C$4,Kontrakter!$E$4,M130=Kontrakter!$C$5,Kontrakter!$E$5,M130=Kontrakter!$C$6,Kontrakter!$E$6,M130=Kontrakter!$C$7,Kontrakter!$E$7,M130=Kontrakter!$C$8,Kontrakter!$E$8,M130=Kontrakter!$C$9,Kontrakter!$E$9,M130=Kontrakter!$C$10,Kontrakter!$E$10,M130=Kontrakter!$C$11,Kontrakter!$E$11)</f>
        <v>elsikkerhet@rejlers.no</v>
      </c>
    </row>
    <row r="131" spans="1:15">
      <c r="A131" s="47">
        <v>257</v>
      </c>
      <c r="B131" s="3" t="s">
        <v>10</v>
      </c>
      <c r="C131" s="3" t="s">
        <v>157</v>
      </c>
      <c r="D131" s="3" t="s">
        <v>19</v>
      </c>
      <c r="E131" s="3" t="s">
        <v>21</v>
      </c>
      <c r="F131" s="28" t="s">
        <v>1430</v>
      </c>
      <c r="G131" s="3" t="s">
        <v>10</v>
      </c>
      <c r="H131" s="3" t="s">
        <v>10</v>
      </c>
      <c r="I131" s="26" t="str" cm="1">
        <f t="array" ref="I131">_xlfn.IFS(J131=Kontrakter!$A$3,Kontrakter!$B$3,J131=Kontrakter!$A$2,Kontrakter!$B$2,J131=Kontrakter!$A$4,Kontrakter!$B$4,J131=Kontrakter!$A$5,Kontrakter!$B$5,J131=Kontrakter!$A$6,Kontrakter!$B$6,J131=Kontrakter!$A$7,Kontrakter!$B$7,J131=Kontrakter!$A$8,Kontrakter!$B$8,J131=Kontrakter!$A$9,Kontrakter!$B$9,J131=Kontrakter!$A$10,Kontrakter!$B$10,J131=Kontrakter!$A$11,Kontrakter!$B$11)</f>
        <v>Oslo Vest</v>
      </c>
      <c r="J131" s="4">
        <v>1</v>
      </c>
      <c r="K131" s="4" t="s">
        <v>10</v>
      </c>
      <c r="L131" s="4" t="s">
        <v>21</v>
      </c>
      <c r="M131" s="24" t="str" cm="1">
        <f t="array" ref="M131">_xlfn.IFS(I131=Kontrakter!$B$3,Kontrakter!$C$3,I131=Kontrakter!$B$2,Kontrakter!$C$2,I131=Kontrakter!$B$4,Kontrakter!$C$4,I131=Kontrakter!$B$5,Kontrakter!$C$5,I131=Kontrakter!$B$6,Kontrakter!$C$6,I131=Kontrakter!$B$7,Kontrakter!$C$7,I131=Kontrakter!$B$8,Kontrakter!$C$8,I131=Kontrakter!$B$9,Kontrakter!$C$9,I131=Kontrakter!$B$10,Kontrakter!$C$10,I131=Kontrakter!$B$11,Kontrakter!$C$11)</f>
        <v>Rejlers Elsikkerhet AS</v>
      </c>
      <c r="N131" s="24" cm="1">
        <f t="array" ref="N131">_xlfn.IFS(M131=Kontrakter!$C$3,Kontrakter!$D$3,M131=Kontrakter!$C$2,Kontrakter!$D$2,M131=Kontrakter!$C$4,Kontrakter!$D$4,M131=Kontrakter!$C$5,Kontrakter!$D$5,M131=Kontrakter!$C$6,Kontrakter!$D$6,M131=Kontrakter!$C$7,Kontrakter!$D$7,M131=Kontrakter!$C$8,Kontrakter!$D$8,M131=Kontrakter!$C$9,Kontrakter!$D$9,M131=Kontrakter!$C$10,Kontrakter!$D$10,M131=Kontrakter!$C$11,Kontrakter!$D$11)</f>
        <v>95823000</v>
      </c>
      <c r="O131" s="1" t="str" cm="1">
        <f t="array" ref="O131">_xlfn.IFS(M131=Kontrakter!$C$3,Kontrakter!$E$3,M131=Kontrakter!$C$2,Kontrakter!$E$2,M131=Kontrakter!$C$4,Kontrakter!$E$4,M131=Kontrakter!$C$5,Kontrakter!$E$5,M131=Kontrakter!$C$6,Kontrakter!$E$6,M131=Kontrakter!$C$7,Kontrakter!$E$7,M131=Kontrakter!$C$8,Kontrakter!$E$8,M131=Kontrakter!$C$9,Kontrakter!$E$9,M131=Kontrakter!$C$10,Kontrakter!$E$10,M131=Kontrakter!$C$11,Kontrakter!$E$11)</f>
        <v>elsikkerhet@rejlers.no</v>
      </c>
    </row>
    <row r="132" spans="1:15">
      <c r="A132" s="47">
        <v>258</v>
      </c>
      <c r="B132" s="3" t="s">
        <v>10</v>
      </c>
      <c r="C132" s="3" t="s">
        <v>158</v>
      </c>
      <c r="D132" s="3" t="s">
        <v>19</v>
      </c>
      <c r="E132" s="3" t="s">
        <v>21</v>
      </c>
      <c r="F132" s="28" t="s">
        <v>1430</v>
      </c>
      <c r="G132" s="3" t="s">
        <v>10</v>
      </c>
      <c r="H132" s="3" t="s">
        <v>10</v>
      </c>
      <c r="I132" s="26" t="str" cm="1">
        <f t="array" ref="I132">_xlfn.IFS(J132=Kontrakter!$A$3,Kontrakter!$B$3,J132=Kontrakter!$A$2,Kontrakter!$B$2,J132=Kontrakter!$A$4,Kontrakter!$B$4,J132=Kontrakter!$A$5,Kontrakter!$B$5,J132=Kontrakter!$A$6,Kontrakter!$B$6,J132=Kontrakter!$A$7,Kontrakter!$B$7,J132=Kontrakter!$A$8,Kontrakter!$B$8,J132=Kontrakter!$A$9,Kontrakter!$B$9,J132=Kontrakter!$A$10,Kontrakter!$B$10,J132=Kontrakter!$A$11,Kontrakter!$B$11)</f>
        <v>Oslo Vest</v>
      </c>
      <c r="J132" s="4">
        <v>1</v>
      </c>
      <c r="K132" s="4" t="s">
        <v>10</v>
      </c>
      <c r="L132" s="4" t="s">
        <v>21</v>
      </c>
      <c r="M132" s="24" t="str" cm="1">
        <f t="array" ref="M132">_xlfn.IFS(I132=Kontrakter!$B$3,Kontrakter!$C$3,I132=Kontrakter!$B$2,Kontrakter!$C$2,I132=Kontrakter!$B$4,Kontrakter!$C$4,I132=Kontrakter!$B$5,Kontrakter!$C$5,I132=Kontrakter!$B$6,Kontrakter!$C$6,I132=Kontrakter!$B$7,Kontrakter!$C$7,I132=Kontrakter!$B$8,Kontrakter!$C$8,I132=Kontrakter!$B$9,Kontrakter!$C$9,I132=Kontrakter!$B$10,Kontrakter!$C$10,I132=Kontrakter!$B$11,Kontrakter!$C$11)</f>
        <v>Rejlers Elsikkerhet AS</v>
      </c>
      <c r="N132" s="24" cm="1">
        <f t="array" ref="N132">_xlfn.IFS(M132=Kontrakter!$C$3,Kontrakter!$D$3,M132=Kontrakter!$C$2,Kontrakter!$D$2,M132=Kontrakter!$C$4,Kontrakter!$D$4,M132=Kontrakter!$C$5,Kontrakter!$D$5,M132=Kontrakter!$C$6,Kontrakter!$D$6,M132=Kontrakter!$C$7,Kontrakter!$D$7,M132=Kontrakter!$C$8,Kontrakter!$D$8,M132=Kontrakter!$C$9,Kontrakter!$D$9,M132=Kontrakter!$C$10,Kontrakter!$D$10,M132=Kontrakter!$C$11,Kontrakter!$D$11)</f>
        <v>95823000</v>
      </c>
      <c r="O132" s="1" t="str" cm="1">
        <f t="array" ref="O132">_xlfn.IFS(M132=Kontrakter!$C$3,Kontrakter!$E$3,M132=Kontrakter!$C$2,Kontrakter!$E$2,M132=Kontrakter!$C$4,Kontrakter!$E$4,M132=Kontrakter!$C$5,Kontrakter!$E$5,M132=Kontrakter!$C$6,Kontrakter!$E$6,M132=Kontrakter!$C$7,Kontrakter!$E$7,M132=Kontrakter!$C$8,Kontrakter!$E$8,M132=Kontrakter!$C$9,Kontrakter!$E$9,M132=Kontrakter!$C$10,Kontrakter!$E$10,M132=Kontrakter!$C$11,Kontrakter!$E$11)</f>
        <v>elsikkerhet@rejlers.no</v>
      </c>
    </row>
    <row r="133" spans="1:15">
      <c r="A133" s="47">
        <v>259</v>
      </c>
      <c r="B133" s="3" t="s">
        <v>10</v>
      </c>
      <c r="C133" s="3" t="s">
        <v>159</v>
      </c>
      <c r="D133" s="3" t="s">
        <v>19</v>
      </c>
      <c r="E133" s="3" t="s">
        <v>21</v>
      </c>
      <c r="F133" s="28" t="s">
        <v>1430</v>
      </c>
      <c r="G133" s="3" t="s">
        <v>10</v>
      </c>
      <c r="H133" s="3" t="s">
        <v>10</v>
      </c>
      <c r="I133" s="26" t="str" cm="1">
        <f t="array" ref="I133">_xlfn.IFS(J133=Kontrakter!$A$3,Kontrakter!$B$3,J133=Kontrakter!$A$2,Kontrakter!$B$2,J133=Kontrakter!$A$4,Kontrakter!$B$4,J133=Kontrakter!$A$5,Kontrakter!$B$5,J133=Kontrakter!$A$6,Kontrakter!$B$6,J133=Kontrakter!$A$7,Kontrakter!$B$7,J133=Kontrakter!$A$8,Kontrakter!$B$8,J133=Kontrakter!$A$9,Kontrakter!$B$9,J133=Kontrakter!$A$10,Kontrakter!$B$10,J133=Kontrakter!$A$11,Kontrakter!$B$11)</f>
        <v>Oslo Vest</v>
      </c>
      <c r="J133" s="4">
        <v>1</v>
      </c>
      <c r="K133" s="4" t="s">
        <v>10</v>
      </c>
      <c r="L133" s="4" t="s">
        <v>21</v>
      </c>
      <c r="M133" s="24" t="str" cm="1">
        <f t="array" ref="M133">_xlfn.IFS(I133=Kontrakter!$B$3,Kontrakter!$C$3,I133=Kontrakter!$B$2,Kontrakter!$C$2,I133=Kontrakter!$B$4,Kontrakter!$C$4,I133=Kontrakter!$B$5,Kontrakter!$C$5,I133=Kontrakter!$B$6,Kontrakter!$C$6,I133=Kontrakter!$B$7,Kontrakter!$C$7,I133=Kontrakter!$B$8,Kontrakter!$C$8,I133=Kontrakter!$B$9,Kontrakter!$C$9,I133=Kontrakter!$B$10,Kontrakter!$C$10,I133=Kontrakter!$B$11,Kontrakter!$C$11)</f>
        <v>Rejlers Elsikkerhet AS</v>
      </c>
      <c r="N133" s="24" cm="1">
        <f t="array" ref="N133">_xlfn.IFS(M133=Kontrakter!$C$3,Kontrakter!$D$3,M133=Kontrakter!$C$2,Kontrakter!$D$2,M133=Kontrakter!$C$4,Kontrakter!$D$4,M133=Kontrakter!$C$5,Kontrakter!$D$5,M133=Kontrakter!$C$6,Kontrakter!$D$6,M133=Kontrakter!$C$7,Kontrakter!$D$7,M133=Kontrakter!$C$8,Kontrakter!$D$8,M133=Kontrakter!$C$9,Kontrakter!$D$9,M133=Kontrakter!$C$10,Kontrakter!$D$10,M133=Kontrakter!$C$11,Kontrakter!$D$11)</f>
        <v>95823000</v>
      </c>
      <c r="O133" s="1" t="str" cm="1">
        <f t="array" ref="O133">_xlfn.IFS(M133=Kontrakter!$C$3,Kontrakter!$E$3,M133=Kontrakter!$C$2,Kontrakter!$E$2,M133=Kontrakter!$C$4,Kontrakter!$E$4,M133=Kontrakter!$C$5,Kontrakter!$E$5,M133=Kontrakter!$C$6,Kontrakter!$E$6,M133=Kontrakter!$C$7,Kontrakter!$E$7,M133=Kontrakter!$C$8,Kontrakter!$E$8,M133=Kontrakter!$C$9,Kontrakter!$E$9,M133=Kontrakter!$C$10,Kontrakter!$E$10,M133=Kontrakter!$C$11,Kontrakter!$E$11)</f>
        <v>elsikkerhet@rejlers.no</v>
      </c>
    </row>
    <row r="134" spans="1:15">
      <c r="A134" s="47">
        <v>260</v>
      </c>
      <c r="B134" s="3" t="s">
        <v>10</v>
      </c>
      <c r="C134" s="3" t="s">
        <v>160</v>
      </c>
      <c r="D134" s="3" t="s">
        <v>19</v>
      </c>
      <c r="E134" s="3" t="s">
        <v>21</v>
      </c>
      <c r="F134" s="28" t="s">
        <v>1430</v>
      </c>
      <c r="G134" s="3" t="s">
        <v>10</v>
      </c>
      <c r="H134" s="3" t="s">
        <v>10</v>
      </c>
      <c r="I134" s="26" t="str" cm="1">
        <f t="array" ref="I134">_xlfn.IFS(J134=Kontrakter!$A$3,Kontrakter!$B$3,J134=Kontrakter!$A$2,Kontrakter!$B$2,J134=Kontrakter!$A$4,Kontrakter!$B$4,J134=Kontrakter!$A$5,Kontrakter!$B$5,J134=Kontrakter!$A$6,Kontrakter!$B$6,J134=Kontrakter!$A$7,Kontrakter!$B$7,J134=Kontrakter!$A$8,Kontrakter!$B$8,J134=Kontrakter!$A$9,Kontrakter!$B$9,J134=Kontrakter!$A$10,Kontrakter!$B$10,J134=Kontrakter!$A$11,Kontrakter!$B$11)</f>
        <v>Oslo Vest</v>
      </c>
      <c r="J134" s="4">
        <v>1</v>
      </c>
      <c r="K134" s="4" t="s">
        <v>10</v>
      </c>
      <c r="L134" s="4" t="s">
        <v>21</v>
      </c>
      <c r="M134" s="24" t="str" cm="1">
        <f t="array" ref="M134">_xlfn.IFS(I134=Kontrakter!$B$3,Kontrakter!$C$3,I134=Kontrakter!$B$2,Kontrakter!$C$2,I134=Kontrakter!$B$4,Kontrakter!$C$4,I134=Kontrakter!$B$5,Kontrakter!$C$5,I134=Kontrakter!$B$6,Kontrakter!$C$6,I134=Kontrakter!$B$7,Kontrakter!$C$7,I134=Kontrakter!$B$8,Kontrakter!$C$8,I134=Kontrakter!$B$9,Kontrakter!$C$9,I134=Kontrakter!$B$10,Kontrakter!$C$10,I134=Kontrakter!$B$11,Kontrakter!$C$11)</f>
        <v>Rejlers Elsikkerhet AS</v>
      </c>
      <c r="N134" s="24" cm="1">
        <f t="array" ref="N134">_xlfn.IFS(M134=Kontrakter!$C$3,Kontrakter!$D$3,M134=Kontrakter!$C$2,Kontrakter!$D$2,M134=Kontrakter!$C$4,Kontrakter!$D$4,M134=Kontrakter!$C$5,Kontrakter!$D$5,M134=Kontrakter!$C$6,Kontrakter!$D$6,M134=Kontrakter!$C$7,Kontrakter!$D$7,M134=Kontrakter!$C$8,Kontrakter!$D$8,M134=Kontrakter!$C$9,Kontrakter!$D$9,M134=Kontrakter!$C$10,Kontrakter!$D$10,M134=Kontrakter!$C$11,Kontrakter!$D$11)</f>
        <v>95823000</v>
      </c>
      <c r="O134" s="1" t="str" cm="1">
        <f t="array" ref="O134">_xlfn.IFS(M134=Kontrakter!$C$3,Kontrakter!$E$3,M134=Kontrakter!$C$2,Kontrakter!$E$2,M134=Kontrakter!$C$4,Kontrakter!$E$4,M134=Kontrakter!$C$5,Kontrakter!$E$5,M134=Kontrakter!$C$6,Kontrakter!$E$6,M134=Kontrakter!$C$7,Kontrakter!$E$7,M134=Kontrakter!$C$8,Kontrakter!$E$8,M134=Kontrakter!$C$9,Kontrakter!$E$9,M134=Kontrakter!$C$10,Kontrakter!$E$10,M134=Kontrakter!$C$11,Kontrakter!$E$11)</f>
        <v>elsikkerhet@rejlers.no</v>
      </c>
    </row>
    <row r="135" spans="1:15">
      <c r="A135" s="47">
        <v>262</v>
      </c>
      <c r="B135" s="3" t="s">
        <v>10</v>
      </c>
      <c r="C135" s="3" t="s">
        <v>161</v>
      </c>
      <c r="D135" s="3" t="s">
        <v>19</v>
      </c>
      <c r="E135" s="3" t="s">
        <v>21</v>
      </c>
      <c r="F135" s="28" t="s">
        <v>1430</v>
      </c>
      <c r="G135" s="3" t="s">
        <v>10</v>
      </c>
      <c r="H135" s="3" t="s">
        <v>10</v>
      </c>
      <c r="I135" s="26" t="str" cm="1">
        <f t="array" ref="I135">_xlfn.IFS(J135=Kontrakter!$A$3,Kontrakter!$B$3,J135=Kontrakter!$A$2,Kontrakter!$B$2,J135=Kontrakter!$A$4,Kontrakter!$B$4,J135=Kontrakter!$A$5,Kontrakter!$B$5,J135=Kontrakter!$A$6,Kontrakter!$B$6,J135=Kontrakter!$A$7,Kontrakter!$B$7,J135=Kontrakter!$A$8,Kontrakter!$B$8,J135=Kontrakter!$A$9,Kontrakter!$B$9,J135=Kontrakter!$A$10,Kontrakter!$B$10,J135=Kontrakter!$A$11,Kontrakter!$B$11)</f>
        <v>Oslo Vest</v>
      </c>
      <c r="J135" s="4">
        <v>1</v>
      </c>
      <c r="K135" s="4" t="s">
        <v>10</v>
      </c>
      <c r="L135" s="4" t="s">
        <v>21</v>
      </c>
      <c r="M135" s="24" t="str" cm="1">
        <f t="array" ref="M135">_xlfn.IFS(I135=Kontrakter!$B$3,Kontrakter!$C$3,I135=Kontrakter!$B$2,Kontrakter!$C$2,I135=Kontrakter!$B$4,Kontrakter!$C$4,I135=Kontrakter!$B$5,Kontrakter!$C$5,I135=Kontrakter!$B$6,Kontrakter!$C$6,I135=Kontrakter!$B$7,Kontrakter!$C$7,I135=Kontrakter!$B$8,Kontrakter!$C$8,I135=Kontrakter!$B$9,Kontrakter!$C$9,I135=Kontrakter!$B$10,Kontrakter!$C$10,I135=Kontrakter!$B$11,Kontrakter!$C$11)</f>
        <v>Rejlers Elsikkerhet AS</v>
      </c>
      <c r="N135" s="24" cm="1">
        <f t="array" ref="N135">_xlfn.IFS(M135=Kontrakter!$C$3,Kontrakter!$D$3,M135=Kontrakter!$C$2,Kontrakter!$D$2,M135=Kontrakter!$C$4,Kontrakter!$D$4,M135=Kontrakter!$C$5,Kontrakter!$D$5,M135=Kontrakter!$C$6,Kontrakter!$D$6,M135=Kontrakter!$C$7,Kontrakter!$D$7,M135=Kontrakter!$C$8,Kontrakter!$D$8,M135=Kontrakter!$C$9,Kontrakter!$D$9,M135=Kontrakter!$C$10,Kontrakter!$D$10,M135=Kontrakter!$C$11,Kontrakter!$D$11)</f>
        <v>95823000</v>
      </c>
      <c r="O135" s="1" t="str" cm="1">
        <f t="array" ref="O135">_xlfn.IFS(M135=Kontrakter!$C$3,Kontrakter!$E$3,M135=Kontrakter!$C$2,Kontrakter!$E$2,M135=Kontrakter!$C$4,Kontrakter!$E$4,M135=Kontrakter!$C$5,Kontrakter!$E$5,M135=Kontrakter!$C$6,Kontrakter!$E$6,M135=Kontrakter!$C$7,Kontrakter!$E$7,M135=Kontrakter!$C$8,Kontrakter!$E$8,M135=Kontrakter!$C$9,Kontrakter!$E$9,M135=Kontrakter!$C$10,Kontrakter!$E$10,M135=Kontrakter!$C$11,Kontrakter!$E$11)</f>
        <v>elsikkerhet@rejlers.no</v>
      </c>
    </row>
    <row r="136" spans="1:15">
      <c r="A136" s="47">
        <v>263</v>
      </c>
      <c r="B136" s="3" t="s">
        <v>10</v>
      </c>
      <c r="C136" s="3" t="s">
        <v>162</v>
      </c>
      <c r="D136" s="3" t="s">
        <v>19</v>
      </c>
      <c r="E136" s="3" t="s">
        <v>21</v>
      </c>
      <c r="F136" s="28" t="s">
        <v>1430</v>
      </c>
      <c r="G136" s="3" t="s">
        <v>10</v>
      </c>
      <c r="H136" s="3" t="s">
        <v>10</v>
      </c>
      <c r="I136" s="26" t="str" cm="1">
        <f t="array" ref="I136">_xlfn.IFS(J136=Kontrakter!$A$3,Kontrakter!$B$3,J136=Kontrakter!$A$2,Kontrakter!$B$2,J136=Kontrakter!$A$4,Kontrakter!$B$4,J136=Kontrakter!$A$5,Kontrakter!$B$5,J136=Kontrakter!$A$6,Kontrakter!$B$6,J136=Kontrakter!$A$7,Kontrakter!$B$7,J136=Kontrakter!$A$8,Kontrakter!$B$8,J136=Kontrakter!$A$9,Kontrakter!$B$9,J136=Kontrakter!$A$10,Kontrakter!$B$10,J136=Kontrakter!$A$11,Kontrakter!$B$11)</f>
        <v>Oslo Vest</v>
      </c>
      <c r="J136" s="4">
        <v>1</v>
      </c>
      <c r="K136" s="4" t="s">
        <v>10</v>
      </c>
      <c r="L136" s="4" t="s">
        <v>21</v>
      </c>
      <c r="M136" s="24" t="str" cm="1">
        <f t="array" ref="M136">_xlfn.IFS(I136=Kontrakter!$B$3,Kontrakter!$C$3,I136=Kontrakter!$B$2,Kontrakter!$C$2,I136=Kontrakter!$B$4,Kontrakter!$C$4,I136=Kontrakter!$B$5,Kontrakter!$C$5,I136=Kontrakter!$B$6,Kontrakter!$C$6,I136=Kontrakter!$B$7,Kontrakter!$C$7,I136=Kontrakter!$B$8,Kontrakter!$C$8,I136=Kontrakter!$B$9,Kontrakter!$C$9,I136=Kontrakter!$B$10,Kontrakter!$C$10,I136=Kontrakter!$B$11,Kontrakter!$C$11)</f>
        <v>Rejlers Elsikkerhet AS</v>
      </c>
      <c r="N136" s="24" cm="1">
        <f t="array" ref="N136">_xlfn.IFS(M136=Kontrakter!$C$3,Kontrakter!$D$3,M136=Kontrakter!$C$2,Kontrakter!$D$2,M136=Kontrakter!$C$4,Kontrakter!$D$4,M136=Kontrakter!$C$5,Kontrakter!$D$5,M136=Kontrakter!$C$6,Kontrakter!$D$6,M136=Kontrakter!$C$7,Kontrakter!$D$7,M136=Kontrakter!$C$8,Kontrakter!$D$8,M136=Kontrakter!$C$9,Kontrakter!$D$9,M136=Kontrakter!$C$10,Kontrakter!$D$10,M136=Kontrakter!$C$11,Kontrakter!$D$11)</f>
        <v>95823000</v>
      </c>
      <c r="O136" s="1" t="str" cm="1">
        <f t="array" ref="O136">_xlfn.IFS(M136=Kontrakter!$C$3,Kontrakter!$E$3,M136=Kontrakter!$C$2,Kontrakter!$E$2,M136=Kontrakter!$C$4,Kontrakter!$E$4,M136=Kontrakter!$C$5,Kontrakter!$E$5,M136=Kontrakter!$C$6,Kontrakter!$E$6,M136=Kontrakter!$C$7,Kontrakter!$E$7,M136=Kontrakter!$C$8,Kontrakter!$E$8,M136=Kontrakter!$C$9,Kontrakter!$E$9,M136=Kontrakter!$C$10,Kontrakter!$E$10,M136=Kontrakter!$C$11,Kontrakter!$E$11)</f>
        <v>elsikkerhet@rejlers.no</v>
      </c>
    </row>
    <row r="137" spans="1:15">
      <c r="A137" s="47">
        <v>264</v>
      </c>
      <c r="B137" s="3" t="s">
        <v>10</v>
      </c>
      <c r="C137" s="3" t="s">
        <v>163</v>
      </c>
      <c r="D137" s="3" t="s">
        <v>19</v>
      </c>
      <c r="E137" s="3" t="s">
        <v>21</v>
      </c>
      <c r="F137" s="28" t="s">
        <v>1430</v>
      </c>
      <c r="G137" s="3" t="s">
        <v>10</v>
      </c>
      <c r="H137" s="3" t="s">
        <v>10</v>
      </c>
      <c r="I137" s="26" t="str" cm="1">
        <f t="array" ref="I137">_xlfn.IFS(J137=Kontrakter!$A$3,Kontrakter!$B$3,J137=Kontrakter!$A$2,Kontrakter!$B$2,J137=Kontrakter!$A$4,Kontrakter!$B$4,J137=Kontrakter!$A$5,Kontrakter!$B$5,J137=Kontrakter!$A$6,Kontrakter!$B$6,J137=Kontrakter!$A$7,Kontrakter!$B$7,J137=Kontrakter!$A$8,Kontrakter!$B$8,J137=Kontrakter!$A$9,Kontrakter!$B$9,J137=Kontrakter!$A$10,Kontrakter!$B$10,J137=Kontrakter!$A$11,Kontrakter!$B$11)</f>
        <v>Oslo Vest</v>
      </c>
      <c r="J137" s="4">
        <v>1</v>
      </c>
      <c r="K137" s="4" t="s">
        <v>10</v>
      </c>
      <c r="L137" s="4" t="s">
        <v>21</v>
      </c>
      <c r="M137" s="24" t="str" cm="1">
        <f t="array" ref="M137">_xlfn.IFS(I137=Kontrakter!$B$3,Kontrakter!$C$3,I137=Kontrakter!$B$2,Kontrakter!$C$2,I137=Kontrakter!$B$4,Kontrakter!$C$4,I137=Kontrakter!$B$5,Kontrakter!$C$5,I137=Kontrakter!$B$6,Kontrakter!$C$6,I137=Kontrakter!$B$7,Kontrakter!$C$7,I137=Kontrakter!$B$8,Kontrakter!$C$8,I137=Kontrakter!$B$9,Kontrakter!$C$9,I137=Kontrakter!$B$10,Kontrakter!$C$10,I137=Kontrakter!$B$11,Kontrakter!$C$11)</f>
        <v>Rejlers Elsikkerhet AS</v>
      </c>
      <c r="N137" s="24" cm="1">
        <f t="array" ref="N137">_xlfn.IFS(M137=Kontrakter!$C$3,Kontrakter!$D$3,M137=Kontrakter!$C$2,Kontrakter!$D$2,M137=Kontrakter!$C$4,Kontrakter!$D$4,M137=Kontrakter!$C$5,Kontrakter!$D$5,M137=Kontrakter!$C$6,Kontrakter!$D$6,M137=Kontrakter!$C$7,Kontrakter!$D$7,M137=Kontrakter!$C$8,Kontrakter!$D$8,M137=Kontrakter!$C$9,Kontrakter!$D$9,M137=Kontrakter!$C$10,Kontrakter!$D$10,M137=Kontrakter!$C$11,Kontrakter!$D$11)</f>
        <v>95823000</v>
      </c>
      <c r="O137" s="1" t="str" cm="1">
        <f t="array" ref="O137">_xlfn.IFS(M137=Kontrakter!$C$3,Kontrakter!$E$3,M137=Kontrakter!$C$2,Kontrakter!$E$2,M137=Kontrakter!$C$4,Kontrakter!$E$4,M137=Kontrakter!$C$5,Kontrakter!$E$5,M137=Kontrakter!$C$6,Kontrakter!$E$6,M137=Kontrakter!$C$7,Kontrakter!$E$7,M137=Kontrakter!$C$8,Kontrakter!$E$8,M137=Kontrakter!$C$9,Kontrakter!$E$9,M137=Kontrakter!$C$10,Kontrakter!$E$10,M137=Kontrakter!$C$11,Kontrakter!$E$11)</f>
        <v>elsikkerhet@rejlers.no</v>
      </c>
    </row>
    <row r="138" spans="1:15">
      <c r="A138" s="47">
        <v>265</v>
      </c>
      <c r="B138" s="3" t="s">
        <v>10</v>
      </c>
      <c r="C138" s="3" t="s">
        <v>164</v>
      </c>
      <c r="D138" s="3" t="s">
        <v>19</v>
      </c>
      <c r="E138" s="3" t="s">
        <v>21</v>
      </c>
      <c r="F138" s="28" t="s">
        <v>1430</v>
      </c>
      <c r="G138" s="3" t="s">
        <v>10</v>
      </c>
      <c r="H138" s="3" t="s">
        <v>10</v>
      </c>
      <c r="I138" s="26" t="str" cm="1">
        <f t="array" ref="I138">_xlfn.IFS(J138=Kontrakter!$A$3,Kontrakter!$B$3,J138=Kontrakter!$A$2,Kontrakter!$B$2,J138=Kontrakter!$A$4,Kontrakter!$B$4,J138=Kontrakter!$A$5,Kontrakter!$B$5,J138=Kontrakter!$A$6,Kontrakter!$B$6,J138=Kontrakter!$A$7,Kontrakter!$B$7,J138=Kontrakter!$A$8,Kontrakter!$B$8,J138=Kontrakter!$A$9,Kontrakter!$B$9,J138=Kontrakter!$A$10,Kontrakter!$B$10,J138=Kontrakter!$A$11,Kontrakter!$B$11)</f>
        <v>Oslo Vest</v>
      </c>
      <c r="J138" s="4">
        <v>1</v>
      </c>
      <c r="K138" s="4" t="s">
        <v>10</v>
      </c>
      <c r="L138" s="4" t="s">
        <v>21</v>
      </c>
      <c r="M138" s="24" t="str" cm="1">
        <f t="array" ref="M138">_xlfn.IFS(I138=Kontrakter!$B$3,Kontrakter!$C$3,I138=Kontrakter!$B$2,Kontrakter!$C$2,I138=Kontrakter!$B$4,Kontrakter!$C$4,I138=Kontrakter!$B$5,Kontrakter!$C$5,I138=Kontrakter!$B$6,Kontrakter!$C$6,I138=Kontrakter!$B$7,Kontrakter!$C$7,I138=Kontrakter!$B$8,Kontrakter!$C$8,I138=Kontrakter!$B$9,Kontrakter!$C$9,I138=Kontrakter!$B$10,Kontrakter!$C$10,I138=Kontrakter!$B$11,Kontrakter!$C$11)</f>
        <v>Rejlers Elsikkerhet AS</v>
      </c>
      <c r="N138" s="24" cm="1">
        <f t="array" ref="N138">_xlfn.IFS(M138=Kontrakter!$C$3,Kontrakter!$D$3,M138=Kontrakter!$C$2,Kontrakter!$D$2,M138=Kontrakter!$C$4,Kontrakter!$D$4,M138=Kontrakter!$C$5,Kontrakter!$D$5,M138=Kontrakter!$C$6,Kontrakter!$D$6,M138=Kontrakter!$C$7,Kontrakter!$D$7,M138=Kontrakter!$C$8,Kontrakter!$D$8,M138=Kontrakter!$C$9,Kontrakter!$D$9,M138=Kontrakter!$C$10,Kontrakter!$D$10,M138=Kontrakter!$C$11,Kontrakter!$D$11)</f>
        <v>95823000</v>
      </c>
      <c r="O138" s="1" t="str" cm="1">
        <f t="array" ref="O138">_xlfn.IFS(M138=Kontrakter!$C$3,Kontrakter!$E$3,M138=Kontrakter!$C$2,Kontrakter!$E$2,M138=Kontrakter!$C$4,Kontrakter!$E$4,M138=Kontrakter!$C$5,Kontrakter!$E$5,M138=Kontrakter!$C$6,Kontrakter!$E$6,M138=Kontrakter!$C$7,Kontrakter!$E$7,M138=Kontrakter!$C$8,Kontrakter!$E$8,M138=Kontrakter!$C$9,Kontrakter!$E$9,M138=Kontrakter!$C$10,Kontrakter!$E$10,M138=Kontrakter!$C$11,Kontrakter!$E$11)</f>
        <v>elsikkerhet@rejlers.no</v>
      </c>
    </row>
    <row r="139" spans="1:15">
      <c r="A139" s="47">
        <v>266</v>
      </c>
      <c r="B139" s="3" t="s">
        <v>10</v>
      </c>
      <c r="C139" s="3" t="s">
        <v>165</v>
      </c>
      <c r="D139" s="3" t="s">
        <v>19</v>
      </c>
      <c r="E139" s="3" t="s">
        <v>21</v>
      </c>
      <c r="F139" s="28" t="s">
        <v>1430</v>
      </c>
      <c r="G139" s="3" t="s">
        <v>10</v>
      </c>
      <c r="H139" s="3" t="s">
        <v>10</v>
      </c>
      <c r="I139" s="26" t="str" cm="1">
        <f t="array" ref="I139">_xlfn.IFS(J139=Kontrakter!$A$3,Kontrakter!$B$3,J139=Kontrakter!$A$2,Kontrakter!$B$2,J139=Kontrakter!$A$4,Kontrakter!$B$4,J139=Kontrakter!$A$5,Kontrakter!$B$5,J139=Kontrakter!$A$6,Kontrakter!$B$6,J139=Kontrakter!$A$7,Kontrakter!$B$7,J139=Kontrakter!$A$8,Kontrakter!$B$8,J139=Kontrakter!$A$9,Kontrakter!$B$9,J139=Kontrakter!$A$10,Kontrakter!$B$10,J139=Kontrakter!$A$11,Kontrakter!$B$11)</f>
        <v>Oslo Vest</v>
      </c>
      <c r="J139" s="4">
        <v>1</v>
      </c>
      <c r="K139" s="4" t="s">
        <v>10</v>
      </c>
      <c r="L139" s="4" t="s">
        <v>21</v>
      </c>
      <c r="M139" s="24" t="str" cm="1">
        <f t="array" ref="M139">_xlfn.IFS(I139=Kontrakter!$B$3,Kontrakter!$C$3,I139=Kontrakter!$B$2,Kontrakter!$C$2,I139=Kontrakter!$B$4,Kontrakter!$C$4,I139=Kontrakter!$B$5,Kontrakter!$C$5,I139=Kontrakter!$B$6,Kontrakter!$C$6,I139=Kontrakter!$B$7,Kontrakter!$C$7,I139=Kontrakter!$B$8,Kontrakter!$C$8,I139=Kontrakter!$B$9,Kontrakter!$C$9,I139=Kontrakter!$B$10,Kontrakter!$C$10,I139=Kontrakter!$B$11,Kontrakter!$C$11)</f>
        <v>Rejlers Elsikkerhet AS</v>
      </c>
      <c r="N139" s="24" cm="1">
        <f t="array" ref="N139">_xlfn.IFS(M139=Kontrakter!$C$3,Kontrakter!$D$3,M139=Kontrakter!$C$2,Kontrakter!$D$2,M139=Kontrakter!$C$4,Kontrakter!$D$4,M139=Kontrakter!$C$5,Kontrakter!$D$5,M139=Kontrakter!$C$6,Kontrakter!$D$6,M139=Kontrakter!$C$7,Kontrakter!$D$7,M139=Kontrakter!$C$8,Kontrakter!$D$8,M139=Kontrakter!$C$9,Kontrakter!$D$9,M139=Kontrakter!$C$10,Kontrakter!$D$10,M139=Kontrakter!$C$11,Kontrakter!$D$11)</f>
        <v>95823000</v>
      </c>
      <c r="O139" s="1" t="str" cm="1">
        <f t="array" ref="O139">_xlfn.IFS(M139=Kontrakter!$C$3,Kontrakter!$E$3,M139=Kontrakter!$C$2,Kontrakter!$E$2,M139=Kontrakter!$C$4,Kontrakter!$E$4,M139=Kontrakter!$C$5,Kontrakter!$E$5,M139=Kontrakter!$C$6,Kontrakter!$E$6,M139=Kontrakter!$C$7,Kontrakter!$E$7,M139=Kontrakter!$C$8,Kontrakter!$E$8,M139=Kontrakter!$C$9,Kontrakter!$E$9,M139=Kontrakter!$C$10,Kontrakter!$E$10,M139=Kontrakter!$C$11,Kontrakter!$E$11)</f>
        <v>elsikkerhet@rejlers.no</v>
      </c>
    </row>
    <row r="140" spans="1:15">
      <c r="A140" s="47">
        <v>267</v>
      </c>
      <c r="B140" s="3" t="s">
        <v>10</v>
      </c>
      <c r="C140" s="3" t="s">
        <v>166</v>
      </c>
      <c r="D140" s="3" t="s">
        <v>19</v>
      </c>
      <c r="E140" s="3" t="s">
        <v>21</v>
      </c>
      <c r="F140" s="28" t="s">
        <v>1430</v>
      </c>
      <c r="G140" s="3" t="s">
        <v>10</v>
      </c>
      <c r="H140" s="3" t="s">
        <v>10</v>
      </c>
      <c r="I140" s="26" t="str" cm="1">
        <f t="array" ref="I140">_xlfn.IFS(J140=Kontrakter!$A$3,Kontrakter!$B$3,J140=Kontrakter!$A$2,Kontrakter!$B$2,J140=Kontrakter!$A$4,Kontrakter!$B$4,J140=Kontrakter!$A$5,Kontrakter!$B$5,J140=Kontrakter!$A$6,Kontrakter!$B$6,J140=Kontrakter!$A$7,Kontrakter!$B$7,J140=Kontrakter!$A$8,Kontrakter!$B$8,J140=Kontrakter!$A$9,Kontrakter!$B$9,J140=Kontrakter!$A$10,Kontrakter!$B$10,J140=Kontrakter!$A$11,Kontrakter!$B$11)</f>
        <v>Oslo Vest</v>
      </c>
      <c r="J140" s="4">
        <v>1</v>
      </c>
      <c r="K140" s="4" t="s">
        <v>10</v>
      </c>
      <c r="L140" s="4" t="s">
        <v>21</v>
      </c>
      <c r="M140" s="24" t="str" cm="1">
        <f t="array" ref="M140">_xlfn.IFS(I140=Kontrakter!$B$3,Kontrakter!$C$3,I140=Kontrakter!$B$2,Kontrakter!$C$2,I140=Kontrakter!$B$4,Kontrakter!$C$4,I140=Kontrakter!$B$5,Kontrakter!$C$5,I140=Kontrakter!$B$6,Kontrakter!$C$6,I140=Kontrakter!$B$7,Kontrakter!$C$7,I140=Kontrakter!$B$8,Kontrakter!$C$8,I140=Kontrakter!$B$9,Kontrakter!$C$9,I140=Kontrakter!$B$10,Kontrakter!$C$10,I140=Kontrakter!$B$11,Kontrakter!$C$11)</f>
        <v>Rejlers Elsikkerhet AS</v>
      </c>
      <c r="N140" s="24" cm="1">
        <f t="array" ref="N140">_xlfn.IFS(M140=Kontrakter!$C$3,Kontrakter!$D$3,M140=Kontrakter!$C$2,Kontrakter!$D$2,M140=Kontrakter!$C$4,Kontrakter!$D$4,M140=Kontrakter!$C$5,Kontrakter!$D$5,M140=Kontrakter!$C$6,Kontrakter!$D$6,M140=Kontrakter!$C$7,Kontrakter!$D$7,M140=Kontrakter!$C$8,Kontrakter!$D$8,M140=Kontrakter!$C$9,Kontrakter!$D$9,M140=Kontrakter!$C$10,Kontrakter!$D$10,M140=Kontrakter!$C$11,Kontrakter!$D$11)</f>
        <v>95823000</v>
      </c>
      <c r="O140" s="1" t="str" cm="1">
        <f t="array" ref="O140">_xlfn.IFS(M140=Kontrakter!$C$3,Kontrakter!$E$3,M140=Kontrakter!$C$2,Kontrakter!$E$2,M140=Kontrakter!$C$4,Kontrakter!$E$4,M140=Kontrakter!$C$5,Kontrakter!$E$5,M140=Kontrakter!$C$6,Kontrakter!$E$6,M140=Kontrakter!$C$7,Kontrakter!$E$7,M140=Kontrakter!$C$8,Kontrakter!$E$8,M140=Kontrakter!$C$9,Kontrakter!$E$9,M140=Kontrakter!$C$10,Kontrakter!$E$10,M140=Kontrakter!$C$11,Kontrakter!$E$11)</f>
        <v>elsikkerhet@rejlers.no</v>
      </c>
    </row>
    <row r="141" spans="1:15">
      <c r="A141" s="47">
        <v>268</v>
      </c>
      <c r="B141" s="3" t="s">
        <v>10</v>
      </c>
      <c r="C141" s="3" t="s">
        <v>167</v>
      </c>
      <c r="D141" s="3" t="s">
        <v>19</v>
      </c>
      <c r="E141" s="3" t="s">
        <v>21</v>
      </c>
      <c r="F141" s="28" t="s">
        <v>1430</v>
      </c>
      <c r="G141" s="3" t="s">
        <v>10</v>
      </c>
      <c r="H141" s="3" t="s">
        <v>10</v>
      </c>
      <c r="I141" s="26" t="str" cm="1">
        <f t="array" ref="I141">_xlfn.IFS(J141=Kontrakter!$A$3,Kontrakter!$B$3,J141=Kontrakter!$A$2,Kontrakter!$B$2,J141=Kontrakter!$A$4,Kontrakter!$B$4,J141=Kontrakter!$A$5,Kontrakter!$B$5,J141=Kontrakter!$A$6,Kontrakter!$B$6,J141=Kontrakter!$A$7,Kontrakter!$B$7,J141=Kontrakter!$A$8,Kontrakter!$B$8,J141=Kontrakter!$A$9,Kontrakter!$B$9,J141=Kontrakter!$A$10,Kontrakter!$B$10,J141=Kontrakter!$A$11,Kontrakter!$B$11)</f>
        <v>Oslo Vest</v>
      </c>
      <c r="J141" s="4">
        <v>1</v>
      </c>
      <c r="K141" s="4" t="s">
        <v>10</v>
      </c>
      <c r="L141" s="4" t="s">
        <v>21</v>
      </c>
      <c r="M141" s="24" t="str" cm="1">
        <f t="array" ref="M141">_xlfn.IFS(I141=Kontrakter!$B$3,Kontrakter!$C$3,I141=Kontrakter!$B$2,Kontrakter!$C$2,I141=Kontrakter!$B$4,Kontrakter!$C$4,I141=Kontrakter!$B$5,Kontrakter!$C$5,I141=Kontrakter!$B$6,Kontrakter!$C$6,I141=Kontrakter!$B$7,Kontrakter!$C$7,I141=Kontrakter!$B$8,Kontrakter!$C$8,I141=Kontrakter!$B$9,Kontrakter!$C$9,I141=Kontrakter!$B$10,Kontrakter!$C$10,I141=Kontrakter!$B$11,Kontrakter!$C$11)</f>
        <v>Rejlers Elsikkerhet AS</v>
      </c>
      <c r="N141" s="24" cm="1">
        <f t="array" ref="N141">_xlfn.IFS(M141=Kontrakter!$C$3,Kontrakter!$D$3,M141=Kontrakter!$C$2,Kontrakter!$D$2,M141=Kontrakter!$C$4,Kontrakter!$D$4,M141=Kontrakter!$C$5,Kontrakter!$D$5,M141=Kontrakter!$C$6,Kontrakter!$D$6,M141=Kontrakter!$C$7,Kontrakter!$D$7,M141=Kontrakter!$C$8,Kontrakter!$D$8,M141=Kontrakter!$C$9,Kontrakter!$D$9,M141=Kontrakter!$C$10,Kontrakter!$D$10,M141=Kontrakter!$C$11,Kontrakter!$D$11)</f>
        <v>95823000</v>
      </c>
      <c r="O141" s="1" t="str" cm="1">
        <f t="array" ref="O141">_xlfn.IFS(M141=Kontrakter!$C$3,Kontrakter!$E$3,M141=Kontrakter!$C$2,Kontrakter!$E$2,M141=Kontrakter!$C$4,Kontrakter!$E$4,M141=Kontrakter!$C$5,Kontrakter!$E$5,M141=Kontrakter!$C$6,Kontrakter!$E$6,M141=Kontrakter!$C$7,Kontrakter!$E$7,M141=Kontrakter!$C$8,Kontrakter!$E$8,M141=Kontrakter!$C$9,Kontrakter!$E$9,M141=Kontrakter!$C$10,Kontrakter!$E$10,M141=Kontrakter!$C$11,Kontrakter!$E$11)</f>
        <v>elsikkerhet@rejlers.no</v>
      </c>
    </row>
    <row r="142" spans="1:15">
      <c r="A142" s="47">
        <v>270</v>
      </c>
      <c r="B142" s="3" t="s">
        <v>10</v>
      </c>
      <c r="C142" s="3" t="s">
        <v>168</v>
      </c>
      <c r="D142" s="3" t="s">
        <v>19</v>
      </c>
      <c r="E142" s="3" t="s">
        <v>21</v>
      </c>
      <c r="F142" s="28" t="s">
        <v>1430</v>
      </c>
      <c r="G142" s="3" t="s">
        <v>10</v>
      </c>
      <c r="H142" s="3" t="s">
        <v>10</v>
      </c>
      <c r="I142" s="26" t="str" cm="1">
        <f t="array" ref="I142">_xlfn.IFS(J142=Kontrakter!$A$3,Kontrakter!$B$3,J142=Kontrakter!$A$2,Kontrakter!$B$2,J142=Kontrakter!$A$4,Kontrakter!$B$4,J142=Kontrakter!$A$5,Kontrakter!$B$5,J142=Kontrakter!$A$6,Kontrakter!$B$6,J142=Kontrakter!$A$7,Kontrakter!$B$7,J142=Kontrakter!$A$8,Kontrakter!$B$8,J142=Kontrakter!$A$9,Kontrakter!$B$9,J142=Kontrakter!$A$10,Kontrakter!$B$10,J142=Kontrakter!$A$11,Kontrakter!$B$11)</f>
        <v>Oslo Vest</v>
      </c>
      <c r="J142" s="4">
        <v>1</v>
      </c>
      <c r="K142" s="4" t="s">
        <v>10</v>
      </c>
      <c r="L142" s="4" t="s">
        <v>21</v>
      </c>
      <c r="M142" s="24" t="str" cm="1">
        <f t="array" ref="M142">_xlfn.IFS(I142=Kontrakter!$B$3,Kontrakter!$C$3,I142=Kontrakter!$B$2,Kontrakter!$C$2,I142=Kontrakter!$B$4,Kontrakter!$C$4,I142=Kontrakter!$B$5,Kontrakter!$C$5,I142=Kontrakter!$B$6,Kontrakter!$C$6,I142=Kontrakter!$B$7,Kontrakter!$C$7,I142=Kontrakter!$B$8,Kontrakter!$C$8,I142=Kontrakter!$B$9,Kontrakter!$C$9,I142=Kontrakter!$B$10,Kontrakter!$C$10,I142=Kontrakter!$B$11,Kontrakter!$C$11)</f>
        <v>Rejlers Elsikkerhet AS</v>
      </c>
      <c r="N142" s="24" cm="1">
        <f t="array" ref="N142">_xlfn.IFS(M142=Kontrakter!$C$3,Kontrakter!$D$3,M142=Kontrakter!$C$2,Kontrakter!$D$2,M142=Kontrakter!$C$4,Kontrakter!$D$4,M142=Kontrakter!$C$5,Kontrakter!$D$5,M142=Kontrakter!$C$6,Kontrakter!$D$6,M142=Kontrakter!$C$7,Kontrakter!$D$7,M142=Kontrakter!$C$8,Kontrakter!$D$8,M142=Kontrakter!$C$9,Kontrakter!$D$9,M142=Kontrakter!$C$10,Kontrakter!$D$10,M142=Kontrakter!$C$11,Kontrakter!$D$11)</f>
        <v>95823000</v>
      </c>
      <c r="O142" s="1" t="str" cm="1">
        <f t="array" ref="O142">_xlfn.IFS(M142=Kontrakter!$C$3,Kontrakter!$E$3,M142=Kontrakter!$C$2,Kontrakter!$E$2,M142=Kontrakter!$C$4,Kontrakter!$E$4,M142=Kontrakter!$C$5,Kontrakter!$E$5,M142=Kontrakter!$C$6,Kontrakter!$E$6,M142=Kontrakter!$C$7,Kontrakter!$E$7,M142=Kontrakter!$C$8,Kontrakter!$E$8,M142=Kontrakter!$C$9,Kontrakter!$E$9,M142=Kontrakter!$C$10,Kontrakter!$E$10,M142=Kontrakter!$C$11,Kontrakter!$E$11)</f>
        <v>elsikkerhet@rejlers.no</v>
      </c>
    </row>
    <row r="143" spans="1:15">
      <c r="A143" s="47">
        <v>271</v>
      </c>
      <c r="B143" s="3" t="s">
        <v>10</v>
      </c>
      <c r="C143" s="3" t="s">
        <v>169</v>
      </c>
      <c r="D143" s="3" t="s">
        <v>19</v>
      </c>
      <c r="E143" s="3" t="s">
        <v>21</v>
      </c>
      <c r="F143" s="28" t="s">
        <v>1430</v>
      </c>
      <c r="G143" s="3" t="s">
        <v>10</v>
      </c>
      <c r="H143" s="3" t="s">
        <v>10</v>
      </c>
      <c r="I143" s="26" t="str" cm="1">
        <f t="array" ref="I143">_xlfn.IFS(J143=Kontrakter!$A$3,Kontrakter!$B$3,J143=Kontrakter!$A$2,Kontrakter!$B$2,J143=Kontrakter!$A$4,Kontrakter!$B$4,J143=Kontrakter!$A$5,Kontrakter!$B$5,J143=Kontrakter!$A$6,Kontrakter!$B$6,J143=Kontrakter!$A$7,Kontrakter!$B$7,J143=Kontrakter!$A$8,Kontrakter!$B$8,J143=Kontrakter!$A$9,Kontrakter!$B$9,J143=Kontrakter!$A$10,Kontrakter!$B$10,J143=Kontrakter!$A$11,Kontrakter!$B$11)</f>
        <v>Oslo Vest</v>
      </c>
      <c r="J143" s="4">
        <v>1</v>
      </c>
      <c r="K143" s="4" t="s">
        <v>10</v>
      </c>
      <c r="L143" s="4" t="s">
        <v>21</v>
      </c>
      <c r="M143" s="24" t="str" cm="1">
        <f t="array" ref="M143">_xlfn.IFS(I143=Kontrakter!$B$3,Kontrakter!$C$3,I143=Kontrakter!$B$2,Kontrakter!$C$2,I143=Kontrakter!$B$4,Kontrakter!$C$4,I143=Kontrakter!$B$5,Kontrakter!$C$5,I143=Kontrakter!$B$6,Kontrakter!$C$6,I143=Kontrakter!$B$7,Kontrakter!$C$7,I143=Kontrakter!$B$8,Kontrakter!$C$8,I143=Kontrakter!$B$9,Kontrakter!$C$9,I143=Kontrakter!$B$10,Kontrakter!$C$10,I143=Kontrakter!$B$11,Kontrakter!$C$11)</f>
        <v>Rejlers Elsikkerhet AS</v>
      </c>
      <c r="N143" s="24" cm="1">
        <f t="array" ref="N143">_xlfn.IFS(M143=Kontrakter!$C$3,Kontrakter!$D$3,M143=Kontrakter!$C$2,Kontrakter!$D$2,M143=Kontrakter!$C$4,Kontrakter!$D$4,M143=Kontrakter!$C$5,Kontrakter!$D$5,M143=Kontrakter!$C$6,Kontrakter!$D$6,M143=Kontrakter!$C$7,Kontrakter!$D$7,M143=Kontrakter!$C$8,Kontrakter!$D$8,M143=Kontrakter!$C$9,Kontrakter!$D$9,M143=Kontrakter!$C$10,Kontrakter!$D$10,M143=Kontrakter!$C$11,Kontrakter!$D$11)</f>
        <v>95823000</v>
      </c>
      <c r="O143" s="1" t="str" cm="1">
        <f t="array" ref="O143">_xlfn.IFS(M143=Kontrakter!$C$3,Kontrakter!$E$3,M143=Kontrakter!$C$2,Kontrakter!$E$2,M143=Kontrakter!$C$4,Kontrakter!$E$4,M143=Kontrakter!$C$5,Kontrakter!$E$5,M143=Kontrakter!$C$6,Kontrakter!$E$6,M143=Kontrakter!$C$7,Kontrakter!$E$7,M143=Kontrakter!$C$8,Kontrakter!$E$8,M143=Kontrakter!$C$9,Kontrakter!$E$9,M143=Kontrakter!$C$10,Kontrakter!$E$10,M143=Kontrakter!$C$11,Kontrakter!$E$11)</f>
        <v>elsikkerhet@rejlers.no</v>
      </c>
    </row>
    <row r="144" spans="1:15">
      <c r="A144" s="47">
        <v>272</v>
      </c>
      <c r="B144" s="3" t="s">
        <v>10</v>
      </c>
      <c r="C144" s="3" t="s">
        <v>170</v>
      </c>
      <c r="D144" s="3" t="s">
        <v>19</v>
      </c>
      <c r="E144" s="3" t="s">
        <v>21</v>
      </c>
      <c r="F144" s="28" t="s">
        <v>1430</v>
      </c>
      <c r="G144" s="3" t="s">
        <v>10</v>
      </c>
      <c r="H144" s="3" t="s">
        <v>10</v>
      </c>
      <c r="I144" s="26" t="str" cm="1">
        <f t="array" ref="I144">_xlfn.IFS(J144=Kontrakter!$A$3,Kontrakter!$B$3,J144=Kontrakter!$A$2,Kontrakter!$B$2,J144=Kontrakter!$A$4,Kontrakter!$B$4,J144=Kontrakter!$A$5,Kontrakter!$B$5,J144=Kontrakter!$A$6,Kontrakter!$B$6,J144=Kontrakter!$A$7,Kontrakter!$B$7,J144=Kontrakter!$A$8,Kontrakter!$B$8,J144=Kontrakter!$A$9,Kontrakter!$B$9,J144=Kontrakter!$A$10,Kontrakter!$B$10,J144=Kontrakter!$A$11,Kontrakter!$B$11)</f>
        <v>Oslo Vest</v>
      </c>
      <c r="J144" s="4">
        <v>1</v>
      </c>
      <c r="K144" s="4" t="s">
        <v>10</v>
      </c>
      <c r="L144" s="4" t="s">
        <v>21</v>
      </c>
      <c r="M144" s="24" t="str" cm="1">
        <f t="array" ref="M144">_xlfn.IFS(I144=Kontrakter!$B$3,Kontrakter!$C$3,I144=Kontrakter!$B$2,Kontrakter!$C$2,I144=Kontrakter!$B$4,Kontrakter!$C$4,I144=Kontrakter!$B$5,Kontrakter!$C$5,I144=Kontrakter!$B$6,Kontrakter!$C$6,I144=Kontrakter!$B$7,Kontrakter!$C$7,I144=Kontrakter!$B$8,Kontrakter!$C$8,I144=Kontrakter!$B$9,Kontrakter!$C$9,I144=Kontrakter!$B$10,Kontrakter!$C$10,I144=Kontrakter!$B$11,Kontrakter!$C$11)</f>
        <v>Rejlers Elsikkerhet AS</v>
      </c>
      <c r="N144" s="24" cm="1">
        <f t="array" ref="N144">_xlfn.IFS(M144=Kontrakter!$C$3,Kontrakter!$D$3,M144=Kontrakter!$C$2,Kontrakter!$D$2,M144=Kontrakter!$C$4,Kontrakter!$D$4,M144=Kontrakter!$C$5,Kontrakter!$D$5,M144=Kontrakter!$C$6,Kontrakter!$D$6,M144=Kontrakter!$C$7,Kontrakter!$D$7,M144=Kontrakter!$C$8,Kontrakter!$D$8,M144=Kontrakter!$C$9,Kontrakter!$D$9,M144=Kontrakter!$C$10,Kontrakter!$D$10,M144=Kontrakter!$C$11,Kontrakter!$D$11)</f>
        <v>95823000</v>
      </c>
      <c r="O144" s="1" t="str" cm="1">
        <f t="array" ref="O144">_xlfn.IFS(M144=Kontrakter!$C$3,Kontrakter!$E$3,M144=Kontrakter!$C$2,Kontrakter!$E$2,M144=Kontrakter!$C$4,Kontrakter!$E$4,M144=Kontrakter!$C$5,Kontrakter!$E$5,M144=Kontrakter!$C$6,Kontrakter!$E$6,M144=Kontrakter!$C$7,Kontrakter!$E$7,M144=Kontrakter!$C$8,Kontrakter!$E$8,M144=Kontrakter!$C$9,Kontrakter!$E$9,M144=Kontrakter!$C$10,Kontrakter!$E$10,M144=Kontrakter!$C$11,Kontrakter!$E$11)</f>
        <v>elsikkerhet@rejlers.no</v>
      </c>
    </row>
    <row r="145" spans="1:15">
      <c r="A145" s="47">
        <v>273</v>
      </c>
      <c r="B145" s="3" t="s">
        <v>10</v>
      </c>
      <c r="C145" s="3" t="s">
        <v>171</v>
      </c>
      <c r="D145" s="3" t="s">
        <v>19</v>
      </c>
      <c r="E145" s="3" t="s">
        <v>21</v>
      </c>
      <c r="F145" s="28" t="s">
        <v>1430</v>
      </c>
      <c r="G145" s="3" t="s">
        <v>10</v>
      </c>
      <c r="H145" s="3" t="s">
        <v>10</v>
      </c>
      <c r="I145" s="26" t="str" cm="1">
        <f t="array" ref="I145">_xlfn.IFS(J145=Kontrakter!$A$3,Kontrakter!$B$3,J145=Kontrakter!$A$2,Kontrakter!$B$2,J145=Kontrakter!$A$4,Kontrakter!$B$4,J145=Kontrakter!$A$5,Kontrakter!$B$5,J145=Kontrakter!$A$6,Kontrakter!$B$6,J145=Kontrakter!$A$7,Kontrakter!$B$7,J145=Kontrakter!$A$8,Kontrakter!$B$8,J145=Kontrakter!$A$9,Kontrakter!$B$9,J145=Kontrakter!$A$10,Kontrakter!$B$10,J145=Kontrakter!$A$11,Kontrakter!$B$11)</f>
        <v>Oslo Vest</v>
      </c>
      <c r="J145" s="4">
        <v>1</v>
      </c>
      <c r="K145" s="4" t="s">
        <v>10</v>
      </c>
      <c r="L145" s="4" t="s">
        <v>21</v>
      </c>
      <c r="M145" s="24" t="str" cm="1">
        <f t="array" ref="M145">_xlfn.IFS(I145=Kontrakter!$B$3,Kontrakter!$C$3,I145=Kontrakter!$B$2,Kontrakter!$C$2,I145=Kontrakter!$B$4,Kontrakter!$C$4,I145=Kontrakter!$B$5,Kontrakter!$C$5,I145=Kontrakter!$B$6,Kontrakter!$C$6,I145=Kontrakter!$B$7,Kontrakter!$C$7,I145=Kontrakter!$B$8,Kontrakter!$C$8,I145=Kontrakter!$B$9,Kontrakter!$C$9,I145=Kontrakter!$B$10,Kontrakter!$C$10,I145=Kontrakter!$B$11,Kontrakter!$C$11)</f>
        <v>Rejlers Elsikkerhet AS</v>
      </c>
      <c r="N145" s="24" cm="1">
        <f t="array" ref="N145">_xlfn.IFS(M145=Kontrakter!$C$3,Kontrakter!$D$3,M145=Kontrakter!$C$2,Kontrakter!$D$2,M145=Kontrakter!$C$4,Kontrakter!$D$4,M145=Kontrakter!$C$5,Kontrakter!$D$5,M145=Kontrakter!$C$6,Kontrakter!$D$6,M145=Kontrakter!$C$7,Kontrakter!$D$7,M145=Kontrakter!$C$8,Kontrakter!$D$8,M145=Kontrakter!$C$9,Kontrakter!$D$9,M145=Kontrakter!$C$10,Kontrakter!$D$10,M145=Kontrakter!$C$11,Kontrakter!$D$11)</f>
        <v>95823000</v>
      </c>
      <c r="O145" s="1" t="str" cm="1">
        <f t="array" ref="O145">_xlfn.IFS(M145=Kontrakter!$C$3,Kontrakter!$E$3,M145=Kontrakter!$C$2,Kontrakter!$E$2,M145=Kontrakter!$C$4,Kontrakter!$E$4,M145=Kontrakter!$C$5,Kontrakter!$E$5,M145=Kontrakter!$C$6,Kontrakter!$E$6,M145=Kontrakter!$C$7,Kontrakter!$E$7,M145=Kontrakter!$C$8,Kontrakter!$E$8,M145=Kontrakter!$C$9,Kontrakter!$E$9,M145=Kontrakter!$C$10,Kontrakter!$E$10,M145=Kontrakter!$C$11,Kontrakter!$E$11)</f>
        <v>elsikkerhet@rejlers.no</v>
      </c>
    </row>
    <row r="146" spans="1:15">
      <c r="A146" s="47">
        <v>274</v>
      </c>
      <c r="B146" s="3" t="s">
        <v>10</v>
      </c>
      <c r="C146" s="3" t="s">
        <v>172</v>
      </c>
      <c r="D146" s="3" t="s">
        <v>19</v>
      </c>
      <c r="E146" s="3" t="s">
        <v>139</v>
      </c>
      <c r="F146" s="28" t="s">
        <v>1430</v>
      </c>
      <c r="G146" s="3" t="s">
        <v>10</v>
      </c>
      <c r="H146" s="3" t="s">
        <v>10</v>
      </c>
      <c r="I146" s="26" t="str" cm="1">
        <f t="array" ref="I146">_xlfn.IFS(J146=Kontrakter!$A$3,Kontrakter!$B$3,J146=Kontrakter!$A$2,Kontrakter!$B$2,J146=Kontrakter!$A$4,Kontrakter!$B$4,J146=Kontrakter!$A$5,Kontrakter!$B$5,J146=Kontrakter!$A$6,Kontrakter!$B$6,J146=Kontrakter!$A$7,Kontrakter!$B$7,J146=Kontrakter!$A$8,Kontrakter!$B$8,J146=Kontrakter!$A$9,Kontrakter!$B$9,J146=Kontrakter!$A$10,Kontrakter!$B$10,J146=Kontrakter!$A$11,Kontrakter!$B$11)</f>
        <v>Oslo Vest</v>
      </c>
      <c r="J146" s="4">
        <v>1</v>
      </c>
      <c r="K146" s="4" t="s">
        <v>10</v>
      </c>
      <c r="L146" s="4" t="s">
        <v>139</v>
      </c>
      <c r="M146" s="24" t="str" cm="1">
        <f t="array" ref="M146">_xlfn.IFS(I146=Kontrakter!$B$3,Kontrakter!$C$3,I146=Kontrakter!$B$2,Kontrakter!$C$2,I146=Kontrakter!$B$4,Kontrakter!$C$4,I146=Kontrakter!$B$5,Kontrakter!$C$5,I146=Kontrakter!$B$6,Kontrakter!$C$6,I146=Kontrakter!$B$7,Kontrakter!$C$7,I146=Kontrakter!$B$8,Kontrakter!$C$8,I146=Kontrakter!$B$9,Kontrakter!$C$9,I146=Kontrakter!$B$10,Kontrakter!$C$10,I146=Kontrakter!$B$11,Kontrakter!$C$11)</f>
        <v>Rejlers Elsikkerhet AS</v>
      </c>
      <c r="N146" s="24" cm="1">
        <f t="array" ref="N146">_xlfn.IFS(M146=Kontrakter!$C$3,Kontrakter!$D$3,M146=Kontrakter!$C$2,Kontrakter!$D$2,M146=Kontrakter!$C$4,Kontrakter!$D$4,M146=Kontrakter!$C$5,Kontrakter!$D$5,M146=Kontrakter!$C$6,Kontrakter!$D$6,M146=Kontrakter!$C$7,Kontrakter!$D$7,M146=Kontrakter!$C$8,Kontrakter!$D$8,M146=Kontrakter!$C$9,Kontrakter!$D$9,M146=Kontrakter!$C$10,Kontrakter!$D$10,M146=Kontrakter!$C$11,Kontrakter!$D$11)</f>
        <v>95823000</v>
      </c>
      <c r="O146" s="1" t="str" cm="1">
        <f t="array" ref="O146">_xlfn.IFS(M146=Kontrakter!$C$3,Kontrakter!$E$3,M146=Kontrakter!$C$2,Kontrakter!$E$2,M146=Kontrakter!$C$4,Kontrakter!$E$4,M146=Kontrakter!$C$5,Kontrakter!$E$5,M146=Kontrakter!$C$6,Kontrakter!$E$6,M146=Kontrakter!$C$7,Kontrakter!$E$7,M146=Kontrakter!$C$8,Kontrakter!$E$8,M146=Kontrakter!$C$9,Kontrakter!$E$9,M146=Kontrakter!$C$10,Kontrakter!$E$10,M146=Kontrakter!$C$11,Kontrakter!$E$11)</f>
        <v>elsikkerhet@rejlers.no</v>
      </c>
    </row>
    <row r="147" spans="1:15">
      <c r="A147" s="47">
        <v>275</v>
      </c>
      <c r="B147" s="3" t="s">
        <v>10</v>
      </c>
      <c r="C147" s="3" t="s">
        <v>173</v>
      </c>
      <c r="D147" s="3" t="s">
        <v>19</v>
      </c>
      <c r="E147" s="3" t="s">
        <v>139</v>
      </c>
      <c r="F147" s="28" t="s">
        <v>1430</v>
      </c>
      <c r="G147" s="3" t="s">
        <v>10</v>
      </c>
      <c r="H147" s="3" t="s">
        <v>10</v>
      </c>
      <c r="I147" s="26" t="str" cm="1">
        <f t="array" ref="I147">_xlfn.IFS(J147=Kontrakter!$A$3,Kontrakter!$B$3,J147=Kontrakter!$A$2,Kontrakter!$B$2,J147=Kontrakter!$A$4,Kontrakter!$B$4,J147=Kontrakter!$A$5,Kontrakter!$B$5,J147=Kontrakter!$A$6,Kontrakter!$B$6,J147=Kontrakter!$A$7,Kontrakter!$B$7,J147=Kontrakter!$A$8,Kontrakter!$B$8,J147=Kontrakter!$A$9,Kontrakter!$B$9,J147=Kontrakter!$A$10,Kontrakter!$B$10,J147=Kontrakter!$A$11,Kontrakter!$B$11)</f>
        <v>Oslo Vest</v>
      </c>
      <c r="J147" s="4">
        <v>1</v>
      </c>
      <c r="K147" s="4" t="s">
        <v>10</v>
      </c>
      <c r="L147" s="4" t="s">
        <v>139</v>
      </c>
      <c r="M147" s="24" t="str" cm="1">
        <f t="array" ref="M147">_xlfn.IFS(I147=Kontrakter!$B$3,Kontrakter!$C$3,I147=Kontrakter!$B$2,Kontrakter!$C$2,I147=Kontrakter!$B$4,Kontrakter!$C$4,I147=Kontrakter!$B$5,Kontrakter!$C$5,I147=Kontrakter!$B$6,Kontrakter!$C$6,I147=Kontrakter!$B$7,Kontrakter!$C$7,I147=Kontrakter!$B$8,Kontrakter!$C$8,I147=Kontrakter!$B$9,Kontrakter!$C$9,I147=Kontrakter!$B$10,Kontrakter!$C$10,I147=Kontrakter!$B$11,Kontrakter!$C$11)</f>
        <v>Rejlers Elsikkerhet AS</v>
      </c>
      <c r="N147" s="24" cm="1">
        <f t="array" ref="N147">_xlfn.IFS(M147=Kontrakter!$C$3,Kontrakter!$D$3,M147=Kontrakter!$C$2,Kontrakter!$D$2,M147=Kontrakter!$C$4,Kontrakter!$D$4,M147=Kontrakter!$C$5,Kontrakter!$D$5,M147=Kontrakter!$C$6,Kontrakter!$D$6,M147=Kontrakter!$C$7,Kontrakter!$D$7,M147=Kontrakter!$C$8,Kontrakter!$D$8,M147=Kontrakter!$C$9,Kontrakter!$D$9,M147=Kontrakter!$C$10,Kontrakter!$D$10,M147=Kontrakter!$C$11,Kontrakter!$D$11)</f>
        <v>95823000</v>
      </c>
      <c r="O147" s="1" t="str" cm="1">
        <f t="array" ref="O147">_xlfn.IFS(M147=Kontrakter!$C$3,Kontrakter!$E$3,M147=Kontrakter!$C$2,Kontrakter!$E$2,M147=Kontrakter!$C$4,Kontrakter!$E$4,M147=Kontrakter!$C$5,Kontrakter!$E$5,M147=Kontrakter!$C$6,Kontrakter!$E$6,M147=Kontrakter!$C$7,Kontrakter!$E$7,M147=Kontrakter!$C$8,Kontrakter!$E$8,M147=Kontrakter!$C$9,Kontrakter!$E$9,M147=Kontrakter!$C$10,Kontrakter!$E$10,M147=Kontrakter!$C$11,Kontrakter!$E$11)</f>
        <v>elsikkerhet@rejlers.no</v>
      </c>
    </row>
    <row r="148" spans="1:15">
      <c r="A148" s="47">
        <v>276</v>
      </c>
      <c r="B148" s="3" t="s">
        <v>10</v>
      </c>
      <c r="C148" s="3" t="s">
        <v>174</v>
      </c>
      <c r="D148" s="3" t="s">
        <v>19</v>
      </c>
      <c r="E148" s="3" t="s">
        <v>139</v>
      </c>
      <c r="F148" s="28" t="s">
        <v>1430</v>
      </c>
      <c r="G148" s="3" t="s">
        <v>10</v>
      </c>
      <c r="H148" s="3" t="s">
        <v>10</v>
      </c>
      <c r="I148" s="26" t="str" cm="1">
        <f t="array" ref="I148">_xlfn.IFS(J148=Kontrakter!$A$3,Kontrakter!$B$3,J148=Kontrakter!$A$2,Kontrakter!$B$2,J148=Kontrakter!$A$4,Kontrakter!$B$4,J148=Kontrakter!$A$5,Kontrakter!$B$5,J148=Kontrakter!$A$6,Kontrakter!$B$6,J148=Kontrakter!$A$7,Kontrakter!$B$7,J148=Kontrakter!$A$8,Kontrakter!$B$8,J148=Kontrakter!$A$9,Kontrakter!$B$9,J148=Kontrakter!$A$10,Kontrakter!$B$10,J148=Kontrakter!$A$11,Kontrakter!$B$11)</f>
        <v>Oslo Vest</v>
      </c>
      <c r="J148" s="4">
        <v>1</v>
      </c>
      <c r="K148" s="4" t="s">
        <v>10</v>
      </c>
      <c r="L148" s="4" t="s">
        <v>139</v>
      </c>
      <c r="M148" s="24" t="str" cm="1">
        <f t="array" ref="M148">_xlfn.IFS(I148=Kontrakter!$B$3,Kontrakter!$C$3,I148=Kontrakter!$B$2,Kontrakter!$C$2,I148=Kontrakter!$B$4,Kontrakter!$C$4,I148=Kontrakter!$B$5,Kontrakter!$C$5,I148=Kontrakter!$B$6,Kontrakter!$C$6,I148=Kontrakter!$B$7,Kontrakter!$C$7,I148=Kontrakter!$B$8,Kontrakter!$C$8,I148=Kontrakter!$B$9,Kontrakter!$C$9,I148=Kontrakter!$B$10,Kontrakter!$C$10,I148=Kontrakter!$B$11,Kontrakter!$C$11)</f>
        <v>Rejlers Elsikkerhet AS</v>
      </c>
      <c r="N148" s="24" cm="1">
        <f t="array" ref="N148">_xlfn.IFS(M148=Kontrakter!$C$3,Kontrakter!$D$3,M148=Kontrakter!$C$2,Kontrakter!$D$2,M148=Kontrakter!$C$4,Kontrakter!$D$4,M148=Kontrakter!$C$5,Kontrakter!$D$5,M148=Kontrakter!$C$6,Kontrakter!$D$6,M148=Kontrakter!$C$7,Kontrakter!$D$7,M148=Kontrakter!$C$8,Kontrakter!$D$8,M148=Kontrakter!$C$9,Kontrakter!$D$9,M148=Kontrakter!$C$10,Kontrakter!$D$10,M148=Kontrakter!$C$11,Kontrakter!$D$11)</f>
        <v>95823000</v>
      </c>
      <c r="O148" s="1" t="str" cm="1">
        <f t="array" ref="O148">_xlfn.IFS(M148=Kontrakter!$C$3,Kontrakter!$E$3,M148=Kontrakter!$C$2,Kontrakter!$E$2,M148=Kontrakter!$C$4,Kontrakter!$E$4,M148=Kontrakter!$C$5,Kontrakter!$E$5,M148=Kontrakter!$C$6,Kontrakter!$E$6,M148=Kontrakter!$C$7,Kontrakter!$E$7,M148=Kontrakter!$C$8,Kontrakter!$E$8,M148=Kontrakter!$C$9,Kontrakter!$E$9,M148=Kontrakter!$C$10,Kontrakter!$E$10,M148=Kontrakter!$C$11,Kontrakter!$E$11)</f>
        <v>elsikkerhet@rejlers.no</v>
      </c>
    </row>
    <row r="149" spans="1:15">
      <c r="A149" s="47">
        <v>277</v>
      </c>
      <c r="B149" s="3" t="s">
        <v>10</v>
      </c>
      <c r="C149" s="3" t="s">
        <v>175</v>
      </c>
      <c r="D149" s="3" t="s">
        <v>19</v>
      </c>
      <c r="E149" s="3" t="s">
        <v>139</v>
      </c>
      <c r="F149" s="28" t="s">
        <v>1430</v>
      </c>
      <c r="G149" s="3" t="s">
        <v>10</v>
      </c>
      <c r="H149" s="3" t="s">
        <v>10</v>
      </c>
      <c r="I149" s="26" t="str" cm="1">
        <f t="array" ref="I149">_xlfn.IFS(J149=Kontrakter!$A$3,Kontrakter!$B$3,J149=Kontrakter!$A$2,Kontrakter!$B$2,J149=Kontrakter!$A$4,Kontrakter!$B$4,J149=Kontrakter!$A$5,Kontrakter!$B$5,J149=Kontrakter!$A$6,Kontrakter!$B$6,J149=Kontrakter!$A$7,Kontrakter!$B$7,J149=Kontrakter!$A$8,Kontrakter!$B$8,J149=Kontrakter!$A$9,Kontrakter!$B$9,J149=Kontrakter!$A$10,Kontrakter!$B$10,J149=Kontrakter!$A$11,Kontrakter!$B$11)</f>
        <v>Oslo Vest</v>
      </c>
      <c r="J149" s="4">
        <v>1</v>
      </c>
      <c r="K149" s="4" t="s">
        <v>10</v>
      </c>
      <c r="L149" s="4" t="s">
        <v>139</v>
      </c>
      <c r="M149" s="24" t="str" cm="1">
        <f t="array" ref="M149">_xlfn.IFS(I149=Kontrakter!$B$3,Kontrakter!$C$3,I149=Kontrakter!$B$2,Kontrakter!$C$2,I149=Kontrakter!$B$4,Kontrakter!$C$4,I149=Kontrakter!$B$5,Kontrakter!$C$5,I149=Kontrakter!$B$6,Kontrakter!$C$6,I149=Kontrakter!$B$7,Kontrakter!$C$7,I149=Kontrakter!$B$8,Kontrakter!$C$8,I149=Kontrakter!$B$9,Kontrakter!$C$9,I149=Kontrakter!$B$10,Kontrakter!$C$10,I149=Kontrakter!$B$11,Kontrakter!$C$11)</f>
        <v>Rejlers Elsikkerhet AS</v>
      </c>
      <c r="N149" s="24" cm="1">
        <f t="array" ref="N149">_xlfn.IFS(M149=Kontrakter!$C$3,Kontrakter!$D$3,M149=Kontrakter!$C$2,Kontrakter!$D$2,M149=Kontrakter!$C$4,Kontrakter!$D$4,M149=Kontrakter!$C$5,Kontrakter!$D$5,M149=Kontrakter!$C$6,Kontrakter!$D$6,M149=Kontrakter!$C$7,Kontrakter!$D$7,M149=Kontrakter!$C$8,Kontrakter!$D$8,M149=Kontrakter!$C$9,Kontrakter!$D$9,M149=Kontrakter!$C$10,Kontrakter!$D$10,M149=Kontrakter!$C$11,Kontrakter!$D$11)</f>
        <v>95823000</v>
      </c>
      <c r="O149" s="1" t="str" cm="1">
        <f t="array" ref="O149">_xlfn.IFS(M149=Kontrakter!$C$3,Kontrakter!$E$3,M149=Kontrakter!$C$2,Kontrakter!$E$2,M149=Kontrakter!$C$4,Kontrakter!$E$4,M149=Kontrakter!$C$5,Kontrakter!$E$5,M149=Kontrakter!$C$6,Kontrakter!$E$6,M149=Kontrakter!$C$7,Kontrakter!$E$7,M149=Kontrakter!$C$8,Kontrakter!$E$8,M149=Kontrakter!$C$9,Kontrakter!$E$9,M149=Kontrakter!$C$10,Kontrakter!$E$10,M149=Kontrakter!$C$11,Kontrakter!$E$11)</f>
        <v>elsikkerhet@rejlers.no</v>
      </c>
    </row>
    <row r="150" spans="1:15">
      <c r="A150" s="47">
        <v>278</v>
      </c>
      <c r="B150" s="3" t="s">
        <v>10</v>
      </c>
      <c r="C150" s="3" t="s">
        <v>176</v>
      </c>
      <c r="D150" s="3" t="s">
        <v>19</v>
      </c>
      <c r="E150" s="3" t="s">
        <v>139</v>
      </c>
      <c r="F150" s="28" t="s">
        <v>1430</v>
      </c>
      <c r="G150" s="3" t="s">
        <v>10</v>
      </c>
      <c r="H150" s="3" t="s">
        <v>10</v>
      </c>
      <c r="I150" s="26" t="str" cm="1">
        <f t="array" ref="I150">_xlfn.IFS(J150=Kontrakter!$A$3,Kontrakter!$B$3,J150=Kontrakter!$A$2,Kontrakter!$B$2,J150=Kontrakter!$A$4,Kontrakter!$B$4,J150=Kontrakter!$A$5,Kontrakter!$B$5,J150=Kontrakter!$A$6,Kontrakter!$B$6,J150=Kontrakter!$A$7,Kontrakter!$B$7,J150=Kontrakter!$A$8,Kontrakter!$B$8,J150=Kontrakter!$A$9,Kontrakter!$B$9,J150=Kontrakter!$A$10,Kontrakter!$B$10,J150=Kontrakter!$A$11,Kontrakter!$B$11)</f>
        <v>Oslo Vest</v>
      </c>
      <c r="J150" s="4">
        <v>1</v>
      </c>
      <c r="K150" s="4" t="s">
        <v>10</v>
      </c>
      <c r="L150" s="4" t="s">
        <v>139</v>
      </c>
      <c r="M150" s="24" t="str" cm="1">
        <f t="array" ref="M150">_xlfn.IFS(I150=Kontrakter!$B$3,Kontrakter!$C$3,I150=Kontrakter!$B$2,Kontrakter!$C$2,I150=Kontrakter!$B$4,Kontrakter!$C$4,I150=Kontrakter!$B$5,Kontrakter!$C$5,I150=Kontrakter!$B$6,Kontrakter!$C$6,I150=Kontrakter!$B$7,Kontrakter!$C$7,I150=Kontrakter!$B$8,Kontrakter!$C$8,I150=Kontrakter!$B$9,Kontrakter!$C$9,I150=Kontrakter!$B$10,Kontrakter!$C$10,I150=Kontrakter!$B$11,Kontrakter!$C$11)</f>
        <v>Rejlers Elsikkerhet AS</v>
      </c>
      <c r="N150" s="24" cm="1">
        <f t="array" ref="N150">_xlfn.IFS(M150=Kontrakter!$C$3,Kontrakter!$D$3,M150=Kontrakter!$C$2,Kontrakter!$D$2,M150=Kontrakter!$C$4,Kontrakter!$D$4,M150=Kontrakter!$C$5,Kontrakter!$D$5,M150=Kontrakter!$C$6,Kontrakter!$D$6,M150=Kontrakter!$C$7,Kontrakter!$D$7,M150=Kontrakter!$C$8,Kontrakter!$D$8,M150=Kontrakter!$C$9,Kontrakter!$D$9,M150=Kontrakter!$C$10,Kontrakter!$D$10,M150=Kontrakter!$C$11,Kontrakter!$D$11)</f>
        <v>95823000</v>
      </c>
      <c r="O150" s="1" t="str" cm="1">
        <f t="array" ref="O150">_xlfn.IFS(M150=Kontrakter!$C$3,Kontrakter!$E$3,M150=Kontrakter!$C$2,Kontrakter!$E$2,M150=Kontrakter!$C$4,Kontrakter!$E$4,M150=Kontrakter!$C$5,Kontrakter!$E$5,M150=Kontrakter!$C$6,Kontrakter!$E$6,M150=Kontrakter!$C$7,Kontrakter!$E$7,M150=Kontrakter!$C$8,Kontrakter!$E$8,M150=Kontrakter!$C$9,Kontrakter!$E$9,M150=Kontrakter!$C$10,Kontrakter!$E$10,M150=Kontrakter!$C$11,Kontrakter!$E$11)</f>
        <v>elsikkerhet@rejlers.no</v>
      </c>
    </row>
    <row r="151" spans="1:15">
      <c r="A151" s="47">
        <v>279</v>
      </c>
      <c r="B151" s="3" t="s">
        <v>10</v>
      </c>
      <c r="C151" s="3" t="s">
        <v>177</v>
      </c>
      <c r="D151" s="3" t="s">
        <v>19</v>
      </c>
      <c r="E151" s="3" t="s">
        <v>139</v>
      </c>
      <c r="F151" s="28" t="s">
        <v>1430</v>
      </c>
      <c r="G151" s="3" t="s">
        <v>10</v>
      </c>
      <c r="H151" s="3" t="s">
        <v>10</v>
      </c>
      <c r="I151" s="26" t="str" cm="1">
        <f t="array" ref="I151">_xlfn.IFS(J151=Kontrakter!$A$3,Kontrakter!$B$3,J151=Kontrakter!$A$2,Kontrakter!$B$2,J151=Kontrakter!$A$4,Kontrakter!$B$4,J151=Kontrakter!$A$5,Kontrakter!$B$5,J151=Kontrakter!$A$6,Kontrakter!$B$6,J151=Kontrakter!$A$7,Kontrakter!$B$7,J151=Kontrakter!$A$8,Kontrakter!$B$8,J151=Kontrakter!$A$9,Kontrakter!$B$9,J151=Kontrakter!$A$10,Kontrakter!$B$10,J151=Kontrakter!$A$11,Kontrakter!$B$11)</f>
        <v>Oslo Vest</v>
      </c>
      <c r="J151" s="4">
        <v>1</v>
      </c>
      <c r="K151" s="4" t="s">
        <v>10</v>
      </c>
      <c r="L151" s="4" t="s">
        <v>139</v>
      </c>
      <c r="M151" s="24" t="str" cm="1">
        <f t="array" ref="M151">_xlfn.IFS(I151=Kontrakter!$B$3,Kontrakter!$C$3,I151=Kontrakter!$B$2,Kontrakter!$C$2,I151=Kontrakter!$B$4,Kontrakter!$C$4,I151=Kontrakter!$B$5,Kontrakter!$C$5,I151=Kontrakter!$B$6,Kontrakter!$C$6,I151=Kontrakter!$B$7,Kontrakter!$C$7,I151=Kontrakter!$B$8,Kontrakter!$C$8,I151=Kontrakter!$B$9,Kontrakter!$C$9,I151=Kontrakter!$B$10,Kontrakter!$C$10,I151=Kontrakter!$B$11,Kontrakter!$C$11)</f>
        <v>Rejlers Elsikkerhet AS</v>
      </c>
      <c r="N151" s="24" cm="1">
        <f t="array" ref="N151">_xlfn.IFS(M151=Kontrakter!$C$3,Kontrakter!$D$3,M151=Kontrakter!$C$2,Kontrakter!$D$2,M151=Kontrakter!$C$4,Kontrakter!$D$4,M151=Kontrakter!$C$5,Kontrakter!$D$5,M151=Kontrakter!$C$6,Kontrakter!$D$6,M151=Kontrakter!$C$7,Kontrakter!$D$7,M151=Kontrakter!$C$8,Kontrakter!$D$8,M151=Kontrakter!$C$9,Kontrakter!$D$9,M151=Kontrakter!$C$10,Kontrakter!$D$10,M151=Kontrakter!$C$11,Kontrakter!$D$11)</f>
        <v>95823000</v>
      </c>
      <c r="O151" s="1" t="str" cm="1">
        <f t="array" ref="O151">_xlfn.IFS(M151=Kontrakter!$C$3,Kontrakter!$E$3,M151=Kontrakter!$C$2,Kontrakter!$E$2,M151=Kontrakter!$C$4,Kontrakter!$E$4,M151=Kontrakter!$C$5,Kontrakter!$E$5,M151=Kontrakter!$C$6,Kontrakter!$E$6,M151=Kontrakter!$C$7,Kontrakter!$E$7,M151=Kontrakter!$C$8,Kontrakter!$E$8,M151=Kontrakter!$C$9,Kontrakter!$E$9,M151=Kontrakter!$C$10,Kontrakter!$E$10,M151=Kontrakter!$C$11,Kontrakter!$E$11)</f>
        <v>elsikkerhet@rejlers.no</v>
      </c>
    </row>
    <row r="152" spans="1:15">
      <c r="A152" s="47">
        <v>280</v>
      </c>
      <c r="B152" s="3" t="s">
        <v>10</v>
      </c>
      <c r="C152" s="3" t="s">
        <v>178</v>
      </c>
      <c r="D152" s="3" t="s">
        <v>19</v>
      </c>
      <c r="E152" s="3" t="s">
        <v>139</v>
      </c>
      <c r="F152" s="28" t="s">
        <v>1430</v>
      </c>
      <c r="G152" s="3" t="s">
        <v>10</v>
      </c>
      <c r="H152" s="3" t="s">
        <v>10</v>
      </c>
      <c r="I152" s="26" t="str" cm="1">
        <f t="array" ref="I152">_xlfn.IFS(J152=Kontrakter!$A$3,Kontrakter!$B$3,J152=Kontrakter!$A$2,Kontrakter!$B$2,J152=Kontrakter!$A$4,Kontrakter!$B$4,J152=Kontrakter!$A$5,Kontrakter!$B$5,J152=Kontrakter!$A$6,Kontrakter!$B$6,J152=Kontrakter!$A$7,Kontrakter!$B$7,J152=Kontrakter!$A$8,Kontrakter!$B$8,J152=Kontrakter!$A$9,Kontrakter!$B$9,J152=Kontrakter!$A$10,Kontrakter!$B$10,J152=Kontrakter!$A$11,Kontrakter!$B$11)</f>
        <v>Oslo Vest</v>
      </c>
      <c r="J152" s="4">
        <v>1</v>
      </c>
      <c r="K152" s="4" t="s">
        <v>10</v>
      </c>
      <c r="L152" s="4" t="s">
        <v>139</v>
      </c>
      <c r="M152" s="24" t="str" cm="1">
        <f t="array" ref="M152">_xlfn.IFS(I152=Kontrakter!$B$3,Kontrakter!$C$3,I152=Kontrakter!$B$2,Kontrakter!$C$2,I152=Kontrakter!$B$4,Kontrakter!$C$4,I152=Kontrakter!$B$5,Kontrakter!$C$5,I152=Kontrakter!$B$6,Kontrakter!$C$6,I152=Kontrakter!$B$7,Kontrakter!$C$7,I152=Kontrakter!$B$8,Kontrakter!$C$8,I152=Kontrakter!$B$9,Kontrakter!$C$9,I152=Kontrakter!$B$10,Kontrakter!$C$10,I152=Kontrakter!$B$11,Kontrakter!$C$11)</f>
        <v>Rejlers Elsikkerhet AS</v>
      </c>
      <c r="N152" s="24" cm="1">
        <f t="array" ref="N152">_xlfn.IFS(M152=Kontrakter!$C$3,Kontrakter!$D$3,M152=Kontrakter!$C$2,Kontrakter!$D$2,M152=Kontrakter!$C$4,Kontrakter!$D$4,M152=Kontrakter!$C$5,Kontrakter!$D$5,M152=Kontrakter!$C$6,Kontrakter!$D$6,M152=Kontrakter!$C$7,Kontrakter!$D$7,M152=Kontrakter!$C$8,Kontrakter!$D$8,M152=Kontrakter!$C$9,Kontrakter!$D$9,M152=Kontrakter!$C$10,Kontrakter!$D$10,M152=Kontrakter!$C$11,Kontrakter!$D$11)</f>
        <v>95823000</v>
      </c>
      <c r="O152" s="1" t="str" cm="1">
        <f t="array" ref="O152">_xlfn.IFS(M152=Kontrakter!$C$3,Kontrakter!$E$3,M152=Kontrakter!$C$2,Kontrakter!$E$2,M152=Kontrakter!$C$4,Kontrakter!$E$4,M152=Kontrakter!$C$5,Kontrakter!$E$5,M152=Kontrakter!$C$6,Kontrakter!$E$6,M152=Kontrakter!$C$7,Kontrakter!$E$7,M152=Kontrakter!$C$8,Kontrakter!$E$8,M152=Kontrakter!$C$9,Kontrakter!$E$9,M152=Kontrakter!$C$10,Kontrakter!$E$10,M152=Kontrakter!$C$11,Kontrakter!$E$11)</f>
        <v>elsikkerhet@rejlers.no</v>
      </c>
    </row>
    <row r="153" spans="1:15">
      <c r="A153" s="47">
        <v>281</v>
      </c>
      <c r="B153" s="3" t="s">
        <v>10</v>
      </c>
      <c r="C153" s="3" t="s">
        <v>179</v>
      </c>
      <c r="D153" s="3" t="s">
        <v>19</v>
      </c>
      <c r="E153" s="3" t="s">
        <v>139</v>
      </c>
      <c r="F153" s="28" t="s">
        <v>1430</v>
      </c>
      <c r="G153" s="3" t="s">
        <v>10</v>
      </c>
      <c r="H153" s="3" t="s">
        <v>10</v>
      </c>
      <c r="I153" s="26" t="str" cm="1">
        <f t="array" ref="I153">_xlfn.IFS(J153=Kontrakter!$A$3,Kontrakter!$B$3,J153=Kontrakter!$A$2,Kontrakter!$B$2,J153=Kontrakter!$A$4,Kontrakter!$B$4,J153=Kontrakter!$A$5,Kontrakter!$B$5,J153=Kontrakter!$A$6,Kontrakter!$B$6,J153=Kontrakter!$A$7,Kontrakter!$B$7,J153=Kontrakter!$A$8,Kontrakter!$B$8,J153=Kontrakter!$A$9,Kontrakter!$B$9,J153=Kontrakter!$A$10,Kontrakter!$B$10,J153=Kontrakter!$A$11,Kontrakter!$B$11)</f>
        <v>Oslo Vest</v>
      </c>
      <c r="J153" s="4">
        <v>1</v>
      </c>
      <c r="K153" s="4" t="s">
        <v>10</v>
      </c>
      <c r="L153" s="4" t="s">
        <v>139</v>
      </c>
      <c r="M153" s="24" t="str" cm="1">
        <f t="array" ref="M153">_xlfn.IFS(I153=Kontrakter!$B$3,Kontrakter!$C$3,I153=Kontrakter!$B$2,Kontrakter!$C$2,I153=Kontrakter!$B$4,Kontrakter!$C$4,I153=Kontrakter!$B$5,Kontrakter!$C$5,I153=Kontrakter!$B$6,Kontrakter!$C$6,I153=Kontrakter!$B$7,Kontrakter!$C$7,I153=Kontrakter!$B$8,Kontrakter!$C$8,I153=Kontrakter!$B$9,Kontrakter!$C$9,I153=Kontrakter!$B$10,Kontrakter!$C$10,I153=Kontrakter!$B$11,Kontrakter!$C$11)</f>
        <v>Rejlers Elsikkerhet AS</v>
      </c>
      <c r="N153" s="24" cm="1">
        <f t="array" ref="N153">_xlfn.IFS(M153=Kontrakter!$C$3,Kontrakter!$D$3,M153=Kontrakter!$C$2,Kontrakter!$D$2,M153=Kontrakter!$C$4,Kontrakter!$D$4,M153=Kontrakter!$C$5,Kontrakter!$D$5,M153=Kontrakter!$C$6,Kontrakter!$D$6,M153=Kontrakter!$C$7,Kontrakter!$D$7,M153=Kontrakter!$C$8,Kontrakter!$D$8,M153=Kontrakter!$C$9,Kontrakter!$D$9,M153=Kontrakter!$C$10,Kontrakter!$D$10,M153=Kontrakter!$C$11,Kontrakter!$D$11)</f>
        <v>95823000</v>
      </c>
      <c r="O153" s="1" t="str" cm="1">
        <f t="array" ref="O153">_xlfn.IFS(M153=Kontrakter!$C$3,Kontrakter!$E$3,M153=Kontrakter!$C$2,Kontrakter!$E$2,M153=Kontrakter!$C$4,Kontrakter!$E$4,M153=Kontrakter!$C$5,Kontrakter!$E$5,M153=Kontrakter!$C$6,Kontrakter!$E$6,M153=Kontrakter!$C$7,Kontrakter!$E$7,M153=Kontrakter!$C$8,Kontrakter!$E$8,M153=Kontrakter!$C$9,Kontrakter!$E$9,M153=Kontrakter!$C$10,Kontrakter!$E$10,M153=Kontrakter!$C$11,Kontrakter!$E$11)</f>
        <v>elsikkerhet@rejlers.no</v>
      </c>
    </row>
    <row r="154" spans="1:15">
      <c r="A154" s="47">
        <v>282</v>
      </c>
      <c r="B154" s="3" t="s">
        <v>10</v>
      </c>
      <c r="C154" s="3" t="s">
        <v>180</v>
      </c>
      <c r="D154" s="3" t="s">
        <v>19</v>
      </c>
      <c r="E154" s="3" t="s">
        <v>139</v>
      </c>
      <c r="F154" s="28" t="s">
        <v>1430</v>
      </c>
      <c r="G154" s="3" t="s">
        <v>10</v>
      </c>
      <c r="H154" s="3" t="s">
        <v>10</v>
      </c>
      <c r="I154" s="26" t="str" cm="1">
        <f t="array" ref="I154">_xlfn.IFS(J154=Kontrakter!$A$3,Kontrakter!$B$3,J154=Kontrakter!$A$2,Kontrakter!$B$2,J154=Kontrakter!$A$4,Kontrakter!$B$4,J154=Kontrakter!$A$5,Kontrakter!$B$5,J154=Kontrakter!$A$6,Kontrakter!$B$6,J154=Kontrakter!$A$7,Kontrakter!$B$7,J154=Kontrakter!$A$8,Kontrakter!$B$8,J154=Kontrakter!$A$9,Kontrakter!$B$9,J154=Kontrakter!$A$10,Kontrakter!$B$10,J154=Kontrakter!$A$11,Kontrakter!$B$11)</f>
        <v>Oslo Vest</v>
      </c>
      <c r="J154" s="4">
        <v>1</v>
      </c>
      <c r="K154" s="4" t="s">
        <v>10</v>
      </c>
      <c r="L154" s="4" t="s">
        <v>139</v>
      </c>
      <c r="M154" s="24" t="str" cm="1">
        <f t="array" ref="M154">_xlfn.IFS(I154=Kontrakter!$B$3,Kontrakter!$C$3,I154=Kontrakter!$B$2,Kontrakter!$C$2,I154=Kontrakter!$B$4,Kontrakter!$C$4,I154=Kontrakter!$B$5,Kontrakter!$C$5,I154=Kontrakter!$B$6,Kontrakter!$C$6,I154=Kontrakter!$B$7,Kontrakter!$C$7,I154=Kontrakter!$B$8,Kontrakter!$C$8,I154=Kontrakter!$B$9,Kontrakter!$C$9,I154=Kontrakter!$B$10,Kontrakter!$C$10,I154=Kontrakter!$B$11,Kontrakter!$C$11)</f>
        <v>Rejlers Elsikkerhet AS</v>
      </c>
      <c r="N154" s="24" cm="1">
        <f t="array" ref="N154">_xlfn.IFS(M154=Kontrakter!$C$3,Kontrakter!$D$3,M154=Kontrakter!$C$2,Kontrakter!$D$2,M154=Kontrakter!$C$4,Kontrakter!$D$4,M154=Kontrakter!$C$5,Kontrakter!$D$5,M154=Kontrakter!$C$6,Kontrakter!$D$6,M154=Kontrakter!$C$7,Kontrakter!$D$7,M154=Kontrakter!$C$8,Kontrakter!$D$8,M154=Kontrakter!$C$9,Kontrakter!$D$9,M154=Kontrakter!$C$10,Kontrakter!$D$10,M154=Kontrakter!$C$11,Kontrakter!$D$11)</f>
        <v>95823000</v>
      </c>
      <c r="O154" s="1" t="str" cm="1">
        <f t="array" ref="O154">_xlfn.IFS(M154=Kontrakter!$C$3,Kontrakter!$E$3,M154=Kontrakter!$C$2,Kontrakter!$E$2,M154=Kontrakter!$C$4,Kontrakter!$E$4,M154=Kontrakter!$C$5,Kontrakter!$E$5,M154=Kontrakter!$C$6,Kontrakter!$E$6,M154=Kontrakter!$C$7,Kontrakter!$E$7,M154=Kontrakter!$C$8,Kontrakter!$E$8,M154=Kontrakter!$C$9,Kontrakter!$E$9,M154=Kontrakter!$C$10,Kontrakter!$E$10,M154=Kontrakter!$C$11,Kontrakter!$E$11)</f>
        <v>elsikkerhet@rejlers.no</v>
      </c>
    </row>
    <row r="155" spans="1:15">
      <c r="A155" s="47">
        <v>283</v>
      </c>
      <c r="B155" s="3" t="s">
        <v>10</v>
      </c>
      <c r="C155" s="3" t="s">
        <v>181</v>
      </c>
      <c r="D155" s="3" t="s">
        <v>19</v>
      </c>
      <c r="E155" s="3" t="s">
        <v>139</v>
      </c>
      <c r="F155" s="28" t="s">
        <v>1430</v>
      </c>
      <c r="G155" s="3" t="s">
        <v>10</v>
      </c>
      <c r="H155" s="3" t="s">
        <v>10</v>
      </c>
      <c r="I155" s="26" t="str" cm="1">
        <f t="array" ref="I155">_xlfn.IFS(J155=Kontrakter!$A$3,Kontrakter!$B$3,J155=Kontrakter!$A$2,Kontrakter!$B$2,J155=Kontrakter!$A$4,Kontrakter!$B$4,J155=Kontrakter!$A$5,Kontrakter!$B$5,J155=Kontrakter!$A$6,Kontrakter!$B$6,J155=Kontrakter!$A$7,Kontrakter!$B$7,J155=Kontrakter!$A$8,Kontrakter!$B$8,J155=Kontrakter!$A$9,Kontrakter!$B$9,J155=Kontrakter!$A$10,Kontrakter!$B$10,J155=Kontrakter!$A$11,Kontrakter!$B$11)</f>
        <v>Oslo Vest</v>
      </c>
      <c r="J155" s="4">
        <v>1</v>
      </c>
      <c r="K155" s="4" t="s">
        <v>10</v>
      </c>
      <c r="L155" s="4" t="s">
        <v>139</v>
      </c>
      <c r="M155" s="24" t="str" cm="1">
        <f t="array" ref="M155">_xlfn.IFS(I155=Kontrakter!$B$3,Kontrakter!$C$3,I155=Kontrakter!$B$2,Kontrakter!$C$2,I155=Kontrakter!$B$4,Kontrakter!$C$4,I155=Kontrakter!$B$5,Kontrakter!$C$5,I155=Kontrakter!$B$6,Kontrakter!$C$6,I155=Kontrakter!$B$7,Kontrakter!$C$7,I155=Kontrakter!$B$8,Kontrakter!$C$8,I155=Kontrakter!$B$9,Kontrakter!$C$9,I155=Kontrakter!$B$10,Kontrakter!$C$10,I155=Kontrakter!$B$11,Kontrakter!$C$11)</f>
        <v>Rejlers Elsikkerhet AS</v>
      </c>
      <c r="N155" s="24" cm="1">
        <f t="array" ref="N155">_xlfn.IFS(M155=Kontrakter!$C$3,Kontrakter!$D$3,M155=Kontrakter!$C$2,Kontrakter!$D$2,M155=Kontrakter!$C$4,Kontrakter!$D$4,M155=Kontrakter!$C$5,Kontrakter!$D$5,M155=Kontrakter!$C$6,Kontrakter!$D$6,M155=Kontrakter!$C$7,Kontrakter!$D$7,M155=Kontrakter!$C$8,Kontrakter!$D$8,M155=Kontrakter!$C$9,Kontrakter!$D$9,M155=Kontrakter!$C$10,Kontrakter!$D$10,M155=Kontrakter!$C$11,Kontrakter!$D$11)</f>
        <v>95823000</v>
      </c>
      <c r="O155" s="1" t="str" cm="1">
        <f t="array" ref="O155">_xlfn.IFS(M155=Kontrakter!$C$3,Kontrakter!$E$3,M155=Kontrakter!$C$2,Kontrakter!$E$2,M155=Kontrakter!$C$4,Kontrakter!$E$4,M155=Kontrakter!$C$5,Kontrakter!$E$5,M155=Kontrakter!$C$6,Kontrakter!$E$6,M155=Kontrakter!$C$7,Kontrakter!$E$7,M155=Kontrakter!$C$8,Kontrakter!$E$8,M155=Kontrakter!$C$9,Kontrakter!$E$9,M155=Kontrakter!$C$10,Kontrakter!$E$10,M155=Kontrakter!$C$11,Kontrakter!$E$11)</f>
        <v>elsikkerhet@rejlers.no</v>
      </c>
    </row>
    <row r="156" spans="1:15">
      <c r="A156" s="47">
        <v>284</v>
      </c>
      <c r="B156" s="3" t="s">
        <v>10</v>
      </c>
      <c r="C156" s="3" t="s">
        <v>182</v>
      </c>
      <c r="D156" s="3" t="s">
        <v>19</v>
      </c>
      <c r="E156" s="3" t="s">
        <v>139</v>
      </c>
      <c r="F156" s="28" t="s">
        <v>1430</v>
      </c>
      <c r="G156" s="3" t="s">
        <v>10</v>
      </c>
      <c r="H156" s="3" t="s">
        <v>10</v>
      </c>
      <c r="I156" s="26" t="str" cm="1">
        <f t="array" ref="I156">_xlfn.IFS(J156=Kontrakter!$A$3,Kontrakter!$B$3,J156=Kontrakter!$A$2,Kontrakter!$B$2,J156=Kontrakter!$A$4,Kontrakter!$B$4,J156=Kontrakter!$A$5,Kontrakter!$B$5,J156=Kontrakter!$A$6,Kontrakter!$B$6,J156=Kontrakter!$A$7,Kontrakter!$B$7,J156=Kontrakter!$A$8,Kontrakter!$B$8,J156=Kontrakter!$A$9,Kontrakter!$B$9,J156=Kontrakter!$A$10,Kontrakter!$B$10,J156=Kontrakter!$A$11,Kontrakter!$B$11)</f>
        <v>Oslo Vest</v>
      </c>
      <c r="J156" s="4">
        <v>1</v>
      </c>
      <c r="K156" s="4" t="s">
        <v>10</v>
      </c>
      <c r="L156" s="4" t="s">
        <v>139</v>
      </c>
      <c r="M156" s="24" t="str" cm="1">
        <f t="array" ref="M156">_xlfn.IFS(I156=Kontrakter!$B$3,Kontrakter!$C$3,I156=Kontrakter!$B$2,Kontrakter!$C$2,I156=Kontrakter!$B$4,Kontrakter!$C$4,I156=Kontrakter!$B$5,Kontrakter!$C$5,I156=Kontrakter!$B$6,Kontrakter!$C$6,I156=Kontrakter!$B$7,Kontrakter!$C$7,I156=Kontrakter!$B$8,Kontrakter!$C$8,I156=Kontrakter!$B$9,Kontrakter!$C$9,I156=Kontrakter!$B$10,Kontrakter!$C$10,I156=Kontrakter!$B$11,Kontrakter!$C$11)</f>
        <v>Rejlers Elsikkerhet AS</v>
      </c>
      <c r="N156" s="24" cm="1">
        <f t="array" ref="N156">_xlfn.IFS(M156=Kontrakter!$C$3,Kontrakter!$D$3,M156=Kontrakter!$C$2,Kontrakter!$D$2,M156=Kontrakter!$C$4,Kontrakter!$D$4,M156=Kontrakter!$C$5,Kontrakter!$D$5,M156=Kontrakter!$C$6,Kontrakter!$D$6,M156=Kontrakter!$C$7,Kontrakter!$D$7,M156=Kontrakter!$C$8,Kontrakter!$D$8,M156=Kontrakter!$C$9,Kontrakter!$D$9,M156=Kontrakter!$C$10,Kontrakter!$D$10,M156=Kontrakter!$C$11,Kontrakter!$D$11)</f>
        <v>95823000</v>
      </c>
      <c r="O156" s="1" t="str" cm="1">
        <f t="array" ref="O156">_xlfn.IFS(M156=Kontrakter!$C$3,Kontrakter!$E$3,M156=Kontrakter!$C$2,Kontrakter!$E$2,M156=Kontrakter!$C$4,Kontrakter!$E$4,M156=Kontrakter!$C$5,Kontrakter!$E$5,M156=Kontrakter!$C$6,Kontrakter!$E$6,M156=Kontrakter!$C$7,Kontrakter!$E$7,M156=Kontrakter!$C$8,Kontrakter!$E$8,M156=Kontrakter!$C$9,Kontrakter!$E$9,M156=Kontrakter!$C$10,Kontrakter!$E$10,M156=Kontrakter!$C$11,Kontrakter!$E$11)</f>
        <v>elsikkerhet@rejlers.no</v>
      </c>
    </row>
    <row r="157" spans="1:15">
      <c r="A157" s="47">
        <v>286</v>
      </c>
      <c r="B157" s="3" t="s">
        <v>10</v>
      </c>
      <c r="C157" s="3" t="s">
        <v>183</v>
      </c>
      <c r="D157" s="3" t="s">
        <v>19</v>
      </c>
      <c r="E157" s="3" t="s">
        <v>21</v>
      </c>
      <c r="F157" s="28" t="s">
        <v>1430</v>
      </c>
      <c r="G157" s="3" t="s">
        <v>10</v>
      </c>
      <c r="H157" s="3" t="s">
        <v>10</v>
      </c>
      <c r="I157" s="26" t="str" cm="1">
        <f t="array" ref="I157">_xlfn.IFS(J157=Kontrakter!$A$3,Kontrakter!$B$3,J157=Kontrakter!$A$2,Kontrakter!$B$2,J157=Kontrakter!$A$4,Kontrakter!$B$4,J157=Kontrakter!$A$5,Kontrakter!$B$5,J157=Kontrakter!$A$6,Kontrakter!$B$6,J157=Kontrakter!$A$7,Kontrakter!$B$7,J157=Kontrakter!$A$8,Kontrakter!$B$8,J157=Kontrakter!$A$9,Kontrakter!$B$9,J157=Kontrakter!$A$10,Kontrakter!$B$10,J157=Kontrakter!$A$11,Kontrakter!$B$11)</f>
        <v>Oslo Vest</v>
      </c>
      <c r="J157" s="4">
        <v>1</v>
      </c>
      <c r="K157" s="4" t="s">
        <v>10</v>
      </c>
      <c r="L157" s="4" t="s">
        <v>21</v>
      </c>
      <c r="M157" s="24" t="str" cm="1">
        <f t="array" ref="M157">_xlfn.IFS(I157=Kontrakter!$B$3,Kontrakter!$C$3,I157=Kontrakter!$B$2,Kontrakter!$C$2,I157=Kontrakter!$B$4,Kontrakter!$C$4,I157=Kontrakter!$B$5,Kontrakter!$C$5,I157=Kontrakter!$B$6,Kontrakter!$C$6,I157=Kontrakter!$B$7,Kontrakter!$C$7,I157=Kontrakter!$B$8,Kontrakter!$C$8,I157=Kontrakter!$B$9,Kontrakter!$C$9,I157=Kontrakter!$B$10,Kontrakter!$C$10,I157=Kontrakter!$B$11,Kontrakter!$C$11)</f>
        <v>Rejlers Elsikkerhet AS</v>
      </c>
      <c r="N157" s="24" cm="1">
        <f t="array" ref="N157">_xlfn.IFS(M157=Kontrakter!$C$3,Kontrakter!$D$3,M157=Kontrakter!$C$2,Kontrakter!$D$2,M157=Kontrakter!$C$4,Kontrakter!$D$4,M157=Kontrakter!$C$5,Kontrakter!$D$5,M157=Kontrakter!$C$6,Kontrakter!$D$6,M157=Kontrakter!$C$7,Kontrakter!$D$7,M157=Kontrakter!$C$8,Kontrakter!$D$8,M157=Kontrakter!$C$9,Kontrakter!$D$9,M157=Kontrakter!$C$10,Kontrakter!$D$10,M157=Kontrakter!$C$11,Kontrakter!$D$11)</f>
        <v>95823000</v>
      </c>
      <c r="O157" s="1" t="str" cm="1">
        <f t="array" ref="O157">_xlfn.IFS(M157=Kontrakter!$C$3,Kontrakter!$E$3,M157=Kontrakter!$C$2,Kontrakter!$E$2,M157=Kontrakter!$C$4,Kontrakter!$E$4,M157=Kontrakter!$C$5,Kontrakter!$E$5,M157=Kontrakter!$C$6,Kontrakter!$E$6,M157=Kontrakter!$C$7,Kontrakter!$E$7,M157=Kontrakter!$C$8,Kontrakter!$E$8,M157=Kontrakter!$C$9,Kontrakter!$E$9,M157=Kontrakter!$C$10,Kontrakter!$E$10,M157=Kontrakter!$C$11,Kontrakter!$E$11)</f>
        <v>elsikkerhet@rejlers.no</v>
      </c>
    </row>
    <row r="158" spans="1:15">
      <c r="A158" s="47">
        <v>287</v>
      </c>
      <c r="B158" s="3" t="s">
        <v>10</v>
      </c>
      <c r="C158" s="3" t="s">
        <v>184</v>
      </c>
      <c r="D158" s="3" t="s">
        <v>19</v>
      </c>
      <c r="E158" s="3" t="s">
        <v>21</v>
      </c>
      <c r="F158" s="28" t="s">
        <v>1430</v>
      </c>
      <c r="G158" s="3" t="s">
        <v>10</v>
      </c>
      <c r="H158" s="3" t="s">
        <v>10</v>
      </c>
      <c r="I158" s="26" t="str" cm="1">
        <f t="array" ref="I158">_xlfn.IFS(J158=Kontrakter!$A$3,Kontrakter!$B$3,J158=Kontrakter!$A$2,Kontrakter!$B$2,J158=Kontrakter!$A$4,Kontrakter!$B$4,J158=Kontrakter!$A$5,Kontrakter!$B$5,J158=Kontrakter!$A$6,Kontrakter!$B$6,J158=Kontrakter!$A$7,Kontrakter!$B$7,J158=Kontrakter!$A$8,Kontrakter!$B$8,J158=Kontrakter!$A$9,Kontrakter!$B$9,J158=Kontrakter!$A$10,Kontrakter!$B$10,J158=Kontrakter!$A$11,Kontrakter!$B$11)</f>
        <v>Oslo Vest</v>
      </c>
      <c r="J158" s="4">
        <v>1</v>
      </c>
      <c r="K158" s="4" t="s">
        <v>10</v>
      </c>
      <c r="L158" s="4" t="s">
        <v>21</v>
      </c>
      <c r="M158" s="24" t="str" cm="1">
        <f t="array" ref="M158">_xlfn.IFS(I158=Kontrakter!$B$3,Kontrakter!$C$3,I158=Kontrakter!$B$2,Kontrakter!$C$2,I158=Kontrakter!$B$4,Kontrakter!$C$4,I158=Kontrakter!$B$5,Kontrakter!$C$5,I158=Kontrakter!$B$6,Kontrakter!$C$6,I158=Kontrakter!$B$7,Kontrakter!$C$7,I158=Kontrakter!$B$8,Kontrakter!$C$8,I158=Kontrakter!$B$9,Kontrakter!$C$9,I158=Kontrakter!$B$10,Kontrakter!$C$10,I158=Kontrakter!$B$11,Kontrakter!$C$11)</f>
        <v>Rejlers Elsikkerhet AS</v>
      </c>
      <c r="N158" s="24" cm="1">
        <f t="array" ref="N158">_xlfn.IFS(M158=Kontrakter!$C$3,Kontrakter!$D$3,M158=Kontrakter!$C$2,Kontrakter!$D$2,M158=Kontrakter!$C$4,Kontrakter!$D$4,M158=Kontrakter!$C$5,Kontrakter!$D$5,M158=Kontrakter!$C$6,Kontrakter!$D$6,M158=Kontrakter!$C$7,Kontrakter!$D$7,M158=Kontrakter!$C$8,Kontrakter!$D$8,M158=Kontrakter!$C$9,Kontrakter!$D$9,M158=Kontrakter!$C$10,Kontrakter!$D$10,M158=Kontrakter!$C$11,Kontrakter!$D$11)</f>
        <v>95823000</v>
      </c>
      <c r="O158" s="1" t="str" cm="1">
        <f t="array" ref="O158">_xlfn.IFS(M158=Kontrakter!$C$3,Kontrakter!$E$3,M158=Kontrakter!$C$2,Kontrakter!$E$2,M158=Kontrakter!$C$4,Kontrakter!$E$4,M158=Kontrakter!$C$5,Kontrakter!$E$5,M158=Kontrakter!$C$6,Kontrakter!$E$6,M158=Kontrakter!$C$7,Kontrakter!$E$7,M158=Kontrakter!$C$8,Kontrakter!$E$8,M158=Kontrakter!$C$9,Kontrakter!$E$9,M158=Kontrakter!$C$10,Kontrakter!$E$10,M158=Kontrakter!$C$11,Kontrakter!$E$11)</f>
        <v>elsikkerhet@rejlers.no</v>
      </c>
    </row>
    <row r="159" spans="1:15">
      <c r="A159" s="47">
        <v>301</v>
      </c>
      <c r="B159" s="3" t="s">
        <v>10</v>
      </c>
      <c r="C159" s="3" t="s">
        <v>185</v>
      </c>
      <c r="D159" s="3" t="s">
        <v>12</v>
      </c>
      <c r="E159" s="3" t="s">
        <v>21</v>
      </c>
      <c r="F159" s="28" t="s">
        <v>1430</v>
      </c>
      <c r="G159" s="3" t="s">
        <v>10</v>
      </c>
      <c r="H159" s="3" t="s">
        <v>10</v>
      </c>
      <c r="I159" s="26" t="str" cm="1">
        <f t="array" ref="I159">_xlfn.IFS(J159=Kontrakter!$A$3,Kontrakter!$B$3,J159=Kontrakter!$A$2,Kontrakter!$B$2,J159=Kontrakter!$A$4,Kontrakter!$B$4,J159=Kontrakter!$A$5,Kontrakter!$B$5,J159=Kontrakter!$A$6,Kontrakter!$B$6,J159=Kontrakter!$A$7,Kontrakter!$B$7,J159=Kontrakter!$A$8,Kontrakter!$B$8,J159=Kontrakter!$A$9,Kontrakter!$B$9,J159=Kontrakter!$A$10,Kontrakter!$B$10,J159=Kontrakter!$A$11,Kontrakter!$B$11)</f>
        <v>Oslo Vest</v>
      </c>
      <c r="J159" s="4">
        <v>1</v>
      </c>
      <c r="K159" s="4" t="s">
        <v>10</v>
      </c>
      <c r="L159" s="4" t="s">
        <v>21</v>
      </c>
      <c r="M159" s="24" t="str" cm="1">
        <f t="array" ref="M159">_xlfn.IFS(I159=Kontrakter!$B$3,Kontrakter!$C$3,I159=Kontrakter!$B$2,Kontrakter!$C$2,I159=Kontrakter!$B$4,Kontrakter!$C$4,I159=Kontrakter!$B$5,Kontrakter!$C$5,I159=Kontrakter!$B$6,Kontrakter!$C$6,I159=Kontrakter!$B$7,Kontrakter!$C$7,I159=Kontrakter!$B$8,Kontrakter!$C$8,I159=Kontrakter!$B$9,Kontrakter!$C$9,I159=Kontrakter!$B$10,Kontrakter!$C$10,I159=Kontrakter!$B$11,Kontrakter!$C$11)</f>
        <v>Rejlers Elsikkerhet AS</v>
      </c>
      <c r="N159" s="24" cm="1">
        <f t="array" ref="N159">_xlfn.IFS(M159=Kontrakter!$C$3,Kontrakter!$D$3,M159=Kontrakter!$C$2,Kontrakter!$D$2,M159=Kontrakter!$C$4,Kontrakter!$D$4,M159=Kontrakter!$C$5,Kontrakter!$D$5,M159=Kontrakter!$C$6,Kontrakter!$D$6,M159=Kontrakter!$C$7,Kontrakter!$D$7,M159=Kontrakter!$C$8,Kontrakter!$D$8,M159=Kontrakter!$C$9,Kontrakter!$D$9,M159=Kontrakter!$C$10,Kontrakter!$D$10,M159=Kontrakter!$C$11,Kontrakter!$D$11)</f>
        <v>95823000</v>
      </c>
      <c r="O159" s="1" t="str" cm="1">
        <f t="array" ref="O159">_xlfn.IFS(M159=Kontrakter!$C$3,Kontrakter!$E$3,M159=Kontrakter!$C$2,Kontrakter!$E$2,M159=Kontrakter!$C$4,Kontrakter!$E$4,M159=Kontrakter!$C$5,Kontrakter!$E$5,M159=Kontrakter!$C$6,Kontrakter!$E$6,M159=Kontrakter!$C$7,Kontrakter!$E$7,M159=Kontrakter!$C$8,Kontrakter!$E$8,M159=Kontrakter!$C$9,Kontrakter!$E$9,M159=Kontrakter!$C$10,Kontrakter!$E$10,M159=Kontrakter!$C$11,Kontrakter!$E$11)</f>
        <v>elsikkerhet@rejlers.no</v>
      </c>
    </row>
    <row r="160" spans="1:15">
      <c r="A160" s="47">
        <v>302</v>
      </c>
      <c r="B160" s="3" t="s">
        <v>10</v>
      </c>
      <c r="C160" s="3" t="s">
        <v>186</v>
      </c>
      <c r="D160" s="3" t="s">
        <v>12</v>
      </c>
      <c r="E160" s="3" t="s">
        <v>21</v>
      </c>
      <c r="F160" s="28" t="s">
        <v>1430</v>
      </c>
      <c r="G160" s="3" t="s">
        <v>10</v>
      </c>
      <c r="H160" s="3" t="s">
        <v>10</v>
      </c>
      <c r="I160" s="26" t="str" cm="1">
        <f t="array" ref="I160">_xlfn.IFS(J160=Kontrakter!$A$3,Kontrakter!$B$3,J160=Kontrakter!$A$2,Kontrakter!$B$2,J160=Kontrakter!$A$4,Kontrakter!$B$4,J160=Kontrakter!$A$5,Kontrakter!$B$5,J160=Kontrakter!$A$6,Kontrakter!$B$6,J160=Kontrakter!$A$7,Kontrakter!$B$7,J160=Kontrakter!$A$8,Kontrakter!$B$8,J160=Kontrakter!$A$9,Kontrakter!$B$9,J160=Kontrakter!$A$10,Kontrakter!$B$10,J160=Kontrakter!$A$11,Kontrakter!$B$11)</f>
        <v>Oslo Vest</v>
      </c>
      <c r="J160" s="4">
        <v>1</v>
      </c>
      <c r="K160" s="4" t="s">
        <v>10</v>
      </c>
      <c r="L160" s="4" t="s">
        <v>21</v>
      </c>
      <c r="M160" s="24" t="str" cm="1">
        <f t="array" ref="M160">_xlfn.IFS(I160=Kontrakter!$B$3,Kontrakter!$C$3,I160=Kontrakter!$B$2,Kontrakter!$C$2,I160=Kontrakter!$B$4,Kontrakter!$C$4,I160=Kontrakter!$B$5,Kontrakter!$C$5,I160=Kontrakter!$B$6,Kontrakter!$C$6,I160=Kontrakter!$B$7,Kontrakter!$C$7,I160=Kontrakter!$B$8,Kontrakter!$C$8,I160=Kontrakter!$B$9,Kontrakter!$C$9,I160=Kontrakter!$B$10,Kontrakter!$C$10,I160=Kontrakter!$B$11,Kontrakter!$C$11)</f>
        <v>Rejlers Elsikkerhet AS</v>
      </c>
      <c r="N160" s="24" cm="1">
        <f t="array" ref="N160">_xlfn.IFS(M160=Kontrakter!$C$3,Kontrakter!$D$3,M160=Kontrakter!$C$2,Kontrakter!$D$2,M160=Kontrakter!$C$4,Kontrakter!$D$4,M160=Kontrakter!$C$5,Kontrakter!$D$5,M160=Kontrakter!$C$6,Kontrakter!$D$6,M160=Kontrakter!$C$7,Kontrakter!$D$7,M160=Kontrakter!$C$8,Kontrakter!$D$8,M160=Kontrakter!$C$9,Kontrakter!$D$9,M160=Kontrakter!$C$10,Kontrakter!$D$10,M160=Kontrakter!$C$11,Kontrakter!$D$11)</f>
        <v>95823000</v>
      </c>
      <c r="O160" s="1" t="str" cm="1">
        <f t="array" ref="O160">_xlfn.IFS(M160=Kontrakter!$C$3,Kontrakter!$E$3,M160=Kontrakter!$C$2,Kontrakter!$E$2,M160=Kontrakter!$C$4,Kontrakter!$E$4,M160=Kontrakter!$C$5,Kontrakter!$E$5,M160=Kontrakter!$C$6,Kontrakter!$E$6,M160=Kontrakter!$C$7,Kontrakter!$E$7,M160=Kontrakter!$C$8,Kontrakter!$E$8,M160=Kontrakter!$C$9,Kontrakter!$E$9,M160=Kontrakter!$C$10,Kontrakter!$E$10,M160=Kontrakter!$C$11,Kontrakter!$E$11)</f>
        <v>elsikkerhet@rejlers.no</v>
      </c>
    </row>
    <row r="161" spans="1:15">
      <c r="A161" s="47">
        <v>303</v>
      </c>
      <c r="B161" s="3" t="s">
        <v>10</v>
      </c>
      <c r="C161" s="3" t="s">
        <v>187</v>
      </c>
      <c r="D161" s="3" t="s">
        <v>12</v>
      </c>
      <c r="E161" s="3" t="s">
        <v>21</v>
      </c>
      <c r="F161" s="28" t="s">
        <v>1430</v>
      </c>
      <c r="G161" s="3" t="s">
        <v>10</v>
      </c>
      <c r="H161" s="3" t="s">
        <v>10</v>
      </c>
      <c r="I161" s="26" t="str" cm="1">
        <f t="array" ref="I161">_xlfn.IFS(J161=Kontrakter!$A$3,Kontrakter!$B$3,J161=Kontrakter!$A$2,Kontrakter!$B$2,J161=Kontrakter!$A$4,Kontrakter!$B$4,J161=Kontrakter!$A$5,Kontrakter!$B$5,J161=Kontrakter!$A$6,Kontrakter!$B$6,J161=Kontrakter!$A$7,Kontrakter!$B$7,J161=Kontrakter!$A$8,Kontrakter!$B$8,J161=Kontrakter!$A$9,Kontrakter!$B$9,J161=Kontrakter!$A$10,Kontrakter!$B$10,J161=Kontrakter!$A$11,Kontrakter!$B$11)</f>
        <v>Oslo Vest</v>
      </c>
      <c r="J161" s="4">
        <v>1</v>
      </c>
      <c r="K161" s="4" t="s">
        <v>10</v>
      </c>
      <c r="L161" s="4" t="s">
        <v>21</v>
      </c>
      <c r="M161" s="24" t="str" cm="1">
        <f t="array" ref="M161">_xlfn.IFS(I161=Kontrakter!$B$3,Kontrakter!$C$3,I161=Kontrakter!$B$2,Kontrakter!$C$2,I161=Kontrakter!$B$4,Kontrakter!$C$4,I161=Kontrakter!$B$5,Kontrakter!$C$5,I161=Kontrakter!$B$6,Kontrakter!$C$6,I161=Kontrakter!$B$7,Kontrakter!$C$7,I161=Kontrakter!$B$8,Kontrakter!$C$8,I161=Kontrakter!$B$9,Kontrakter!$C$9,I161=Kontrakter!$B$10,Kontrakter!$C$10,I161=Kontrakter!$B$11,Kontrakter!$C$11)</f>
        <v>Rejlers Elsikkerhet AS</v>
      </c>
      <c r="N161" s="24" cm="1">
        <f t="array" ref="N161">_xlfn.IFS(M161=Kontrakter!$C$3,Kontrakter!$D$3,M161=Kontrakter!$C$2,Kontrakter!$D$2,M161=Kontrakter!$C$4,Kontrakter!$D$4,M161=Kontrakter!$C$5,Kontrakter!$D$5,M161=Kontrakter!$C$6,Kontrakter!$D$6,M161=Kontrakter!$C$7,Kontrakter!$D$7,M161=Kontrakter!$C$8,Kontrakter!$D$8,M161=Kontrakter!$C$9,Kontrakter!$D$9,M161=Kontrakter!$C$10,Kontrakter!$D$10,M161=Kontrakter!$C$11,Kontrakter!$D$11)</f>
        <v>95823000</v>
      </c>
      <c r="O161" s="1" t="str" cm="1">
        <f t="array" ref="O161">_xlfn.IFS(M161=Kontrakter!$C$3,Kontrakter!$E$3,M161=Kontrakter!$C$2,Kontrakter!$E$2,M161=Kontrakter!$C$4,Kontrakter!$E$4,M161=Kontrakter!$C$5,Kontrakter!$E$5,M161=Kontrakter!$C$6,Kontrakter!$E$6,M161=Kontrakter!$C$7,Kontrakter!$E$7,M161=Kontrakter!$C$8,Kontrakter!$E$8,M161=Kontrakter!$C$9,Kontrakter!$E$9,M161=Kontrakter!$C$10,Kontrakter!$E$10,M161=Kontrakter!$C$11,Kontrakter!$E$11)</f>
        <v>elsikkerhet@rejlers.no</v>
      </c>
    </row>
    <row r="162" spans="1:15">
      <c r="A162" s="47">
        <v>304</v>
      </c>
      <c r="B162" s="3" t="s">
        <v>10</v>
      </c>
      <c r="C162" s="3" t="s">
        <v>188</v>
      </c>
      <c r="D162" s="3" t="s">
        <v>12</v>
      </c>
      <c r="E162" s="3" t="s">
        <v>21</v>
      </c>
      <c r="F162" s="28" t="s">
        <v>1430</v>
      </c>
      <c r="G162" s="3" t="s">
        <v>10</v>
      </c>
      <c r="H162" s="3" t="s">
        <v>10</v>
      </c>
      <c r="I162" s="26" t="str" cm="1">
        <f t="array" ref="I162">_xlfn.IFS(J162=Kontrakter!$A$3,Kontrakter!$B$3,J162=Kontrakter!$A$2,Kontrakter!$B$2,J162=Kontrakter!$A$4,Kontrakter!$B$4,J162=Kontrakter!$A$5,Kontrakter!$B$5,J162=Kontrakter!$A$6,Kontrakter!$B$6,J162=Kontrakter!$A$7,Kontrakter!$B$7,J162=Kontrakter!$A$8,Kontrakter!$B$8,J162=Kontrakter!$A$9,Kontrakter!$B$9,J162=Kontrakter!$A$10,Kontrakter!$B$10,J162=Kontrakter!$A$11,Kontrakter!$B$11)</f>
        <v>Oslo Vest</v>
      </c>
      <c r="J162" s="4">
        <v>1</v>
      </c>
      <c r="K162" s="4" t="s">
        <v>10</v>
      </c>
      <c r="L162" s="4" t="s">
        <v>21</v>
      </c>
      <c r="M162" s="24" t="str" cm="1">
        <f t="array" ref="M162">_xlfn.IFS(I162=Kontrakter!$B$3,Kontrakter!$C$3,I162=Kontrakter!$B$2,Kontrakter!$C$2,I162=Kontrakter!$B$4,Kontrakter!$C$4,I162=Kontrakter!$B$5,Kontrakter!$C$5,I162=Kontrakter!$B$6,Kontrakter!$C$6,I162=Kontrakter!$B$7,Kontrakter!$C$7,I162=Kontrakter!$B$8,Kontrakter!$C$8,I162=Kontrakter!$B$9,Kontrakter!$C$9,I162=Kontrakter!$B$10,Kontrakter!$C$10,I162=Kontrakter!$B$11,Kontrakter!$C$11)</f>
        <v>Rejlers Elsikkerhet AS</v>
      </c>
      <c r="N162" s="24" cm="1">
        <f t="array" ref="N162">_xlfn.IFS(M162=Kontrakter!$C$3,Kontrakter!$D$3,M162=Kontrakter!$C$2,Kontrakter!$D$2,M162=Kontrakter!$C$4,Kontrakter!$D$4,M162=Kontrakter!$C$5,Kontrakter!$D$5,M162=Kontrakter!$C$6,Kontrakter!$D$6,M162=Kontrakter!$C$7,Kontrakter!$D$7,M162=Kontrakter!$C$8,Kontrakter!$D$8,M162=Kontrakter!$C$9,Kontrakter!$D$9,M162=Kontrakter!$C$10,Kontrakter!$D$10,M162=Kontrakter!$C$11,Kontrakter!$D$11)</f>
        <v>95823000</v>
      </c>
      <c r="O162" s="1" t="str" cm="1">
        <f t="array" ref="O162">_xlfn.IFS(M162=Kontrakter!$C$3,Kontrakter!$E$3,M162=Kontrakter!$C$2,Kontrakter!$E$2,M162=Kontrakter!$C$4,Kontrakter!$E$4,M162=Kontrakter!$C$5,Kontrakter!$E$5,M162=Kontrakter!$C$6,Kontrakter!$E$6,M162=Kontrakter!$C$7,Kontrakter!$E$7,M162=Kontrakter!$C$8,Kontrakter!$E$8,M162=Kontrakter!$C$9,Kontrakter!$E$9,M162=Kontrakter!$C$10,Kontrakter!$E$10,M162=Kontrakter!$C$11,Kontrakter!$E$11)</f>
        <v>elsikkerhet@rejlers.no</v>
      </c>
    </row>
    <row r="163" spans="1:15">
      <c r="A163" s="47">
        <v>305</v>
      </c>
      <c r="B163" s="3" t="s">
        <v>10</v>
      </c>
      <c r="C163" s="3" t="s">
        <v>189</v>
      </c>
      <c r="D163" s="3" t="s">
        <v>12</v>
      </c>
      <c r="E163" s="3" t="s">
        <v>21</v>
      </c>
      <c r="F163" s="28" t="s">
        <v>1430</v>
      </c>
      <c r="G163" s="3" t="s">
        <v>10</v>
      </c>
      <c r="H163" s="3" t="s">
        <v>10</v>
      </c>
      <c r="I163" s="26" t="str" cm="1">
        <f t="array" ref="I163">_xlfn.IFS(J163=Kontrakter!$A$3,Kontrakter!$B$3,J163=Kontrakter!$A$2,Kontrakter!$B$2,J163=Kontrakter!$A$4,Kontrakter!$B$4,J163=Kontrakter!$A$5,Kontrakter!$B$5,J163=Kontrakter!$A$6,Kontrakter!$B$6,J163=Kontrakter!$A$7,Kontrakter!$B$7,J163=Kontrakter!$A$8,Kontrakter!$B$8,J163=Kontrakter!$A$9,Kontrakter!$B$9,J163=Kontrakter!$A$10,Kontrakter!$B$10,J163=Kontrakter!$A$11,Kontrakter!$B$11)</f>
        <v>Oslo Vest</v>
      </c>
      <c r="J163" s="4">
        <v>1</v>
      </c>
      <c r="K163" s="4" t="s">
        <v>10</v>
      </c>
      <c r="L163" s="4" t="s">
        <v>21</v>
      </c>
      <c r="M163" s="24" t="str" cm="1">
        <f t="array" ref="M163">_xlfn.IFS(I163=Kontrakter!$B$3,Kontrakter!$C$3,I163=Kontrakter!$B$2,Kontrakter!$C$2,I163=Kontrakter!$B$4,Kontrakter!$C$4,I163=Kontrakter!$B$5,Kontrakter!$C$5,I163=Kontrakter!$B$6,Kontrakter!$C$6,I163=Kontrakter!$B$7,Kontrakter!$C$7,I163=Kontrakter!$B$8,Kontrakter!$C$8,I163=Kontrakter!$B$9,Kontrakter!$C$9,I163=Kontrakter!$B$10,Kontrakter!$C$10,I163=Kontrakter!$B$11,Kontrakter!$C$11)</f>
        <v>Rejlers Elsikkerhet AS</v>
      </c>
      <c r="N163" s="24" cm="1">
        <f t="array" ref="N163">_xlfn.IFS(M163=Kontrakter!$C$3,Kontrakter!$D$3,M163=Kontrakter!$C$2,Kontrakter!$D$2,M163=Kontrakter!$C$4,Kontrakter!$D$4,M163=Kontrakter!$C$5,Kontrakter!$D$5,M163=Kontrakter!$C$6,Kontrakter!$D$6,M163=Kontrakter!$C$7,Kontrakter!$D$7,M163=Kontrakter!$C$8,Kontrakter!$D$8,M163=Kontrakter!$C$9,Kontrakter!$D$9,M163=Kontrakter!$C$10,Kontrakter!$D$10,M163=Kontrakter!$C$11,Kontrakter!$D$11)</f>
        <v>95823000</v>
      </c>
      <c r="O163" s="1" t="str" cm="1">
        <f t="array" ref="O163">_xlfn.IFS(M163=Kontrakter!$C$3,Kontrakter!$E$3,M163=Kontrakter!$C$2,Kontrakter!$E$2,M163=Kontrakter!$C$4,Kontrakter!$E$4,M163=Kontrakter!$C$5,Kontrakter!$E$5,M163=Kontrakter!$C$6,Kontrakter!$E$6,M163=Kontrakter!$C$7,Kontrakter!$E$7,M163=Kontrakter!$C$8,Kontrakter!$E$8,M163=Kontrakter!$C$9,Kontrakter!$E$9,M163=Kontrakter!$C$10,Kontrakter!$E$10,M163=Kontrakter!$C$11,Kontrakter!$E$11)</f>
        <v>elsikkerhet@rejlers.no</v>
      </c>
    </row>
    <row r="164" spans="1:15">
      <c r="A164" s="47">
        <v>306</v>
      </c>
      <c r="B164" s="3" t="s">
        <v>10</v>
      </c>
      <c r="C164" s="3" t="s">
        <v>190</v>
      </c>
      <c r="D164" s="3" t="s">
        <v>12</v>
      </c>
      <c r="E164" s="3" t="s">
        <v>21</v>
      </c>
      <c r="F164" s="28" t="s">
        <v>1430</v>
      </c>
      <c r="G164" s="3" t="s">
        <v>10</v>
      </c>
      <c r="H164" s="3" t="s">
        <v>10</v>
      </c>
      <c r="I164" s="26" t="str" cm="1">
        <f t="array" ref="I164">_xlfn.IFS(J164=Kontrakter!$A$3,Kontrakter!$B$3,J164=Kontrakter!$A$2,Kontrakter!$B$2,J164=Kontrakter!$A$4,Kontrakter!$B$4,J164=Kontrakter!$A$5,Kontrakter!$B$5,J164=Kontrakter!$A$6,Kontrakter!$B$6,J164=Kontrakter!$A$7,Kontrakter!$B$7,J164=Kontrakter!$A$8,Kontrakter!$B$8,J164=Kontrakter!$A$9,Kontrakter!$B$9,J164=Kontrakter!$A$10,Kontrakter!$B$10,J164=Kontrakter!$A$11,Kontrakter!$B$11)</f>
        <v>Oslo Vest</v>
      </c>
      <c r="J164" s="4">
        <v>1</v>
      </c>
      <c r="K164" s="4" t="s">
        <v>10</v>
      </c>
      <c r="L164" s="4" t="s">
        <v>21</v>
      </c>
      <c r="M164" s="24" t="str" cm="1">
        <f t="array" ref="M164">_xlfn.IFS(I164=Kontrakter!$B$3,Kontrakter!$C$3,I164=Kontrakter!$B$2,Kontrakter!$C$2,I164=Kontrakter!$B$4,Kontrakter!$C$4,I164=Kontrakter!$B$5,Kontrakter!$C$5,I164=Kontrakter!$B$6,Kontrakter!$C$6,I164=Kontrakter!$B$7,Kontrakter!$C$7,I164=Kontrakter!$B$8,Kontrakter!$C$8,I164=Kontrakter!$B$9,Kontrakter!$C$9,I164=Kontrakter!$B$10,Kontrakter!$C$10,I164=Kontrakter!$B$11,Kontrakter!$C$11)</f>
        <v>Rejlers Elsikkerhet AS</v>
      </c>
      <c r="N164" s="24" cm="1">
        <f t="array" ref="N164">_xlfn.IFS(M164=Kontrakter!$C$3,Kontrakter!$D$3,M164=Kontrakter!$C$2,Kontrakter!$D$2,M164=Kontrakter!$C$4,Kontrakter!$D$4,M164=Kontrakter!$C$5,Kontrakter!$D$5,M164=Kontrakter!$C$6,Kontrakter!$D$6,M164=Kontrakter!$C$7,Kontrakter!$D$7,M164=Kontrakter!$C$8,Kontrakter!$D$8,M164=Kontrakter!$C$9,Kontrakter!$D$9,M164=Kontrakter!$C$10,Kontrakter!$D$10,M164=Kontrakter!$C$11,Kontrakter!$D$11)</f>
        <v>95823000</v>
      </c>
      <c r="O164" s="1" t="str" cm="1">
        <f t="array" ref="O164">_xlfn.IFS(M164=Kontrakter!$C$3,Kontrakter!$E$3,M164=Kontrakter!$C$2,Kontrakter!$E$2,M164=Kontrakter!$C$4,Kontrakter!$E$4,M164=Kontrakter!$C$5,Kontrakter!$E$5,M164=Kontrakter!$C$6,Kontrakter!$E$6,M164=Kontrakter!$C$7,Kontrakter!$E$7,M164=Kontrakter!$C$8,Kontrakter!$E$8,M164=Kontrakter!$C$9,Kontrakter!$E$9,M164=Kontrakter!$C$10,Kontrakter!$E$10,M164=Kontrakter!$C$11,Kontrakter!$E$11)</f>
        <v>elsikkerhet@rejlers.no</v>
      </c>
    </row>
    <row r="165" spans="1:15">
      <c r="A165" s="47">
        <v>307</v>
      </c>
      <c r="B165" s="3" t="s">
        <v>10</v>
      </c>
      <c r="C165" s="3" t="s">
        <v>191</v>
      </c>
      <c r="D165" s="3" t="s">
        <v>12</v>
      </c>
      <c r="E165" s="3" t="s">
        <v>21</v>
      </c>
      <c r="F165" s="28" t="s">
        <v>1430</v>
      </c>
      <c r="G165" s="3" t="s">
        <v>10</v>
      </c>
      <c r="H165" s="3" t="s">
        <v>10</v>
      </c>
      <c r="I165" s="26" t="str" cm="1">
        <f t="array" ref="I165">_xlfn.IFS(J165=Kontrakter!$A$3,Kontrakter!$B$3,J165=Kontrakter!$A$2,Kontrakter!$B$2,J165=Kontrakter!$A$4,Kontrakter!$B$4,J165=Kontrakter!$A$5,Kontrakter!$B$5,J165=Kontrakter!$A$6,Kontrakter!$B$6,J165=Kontrakter!$A$7,Kontrakter!$B$7,J165=Kontrakter!$A$8,Kontrakter!$B$8,J165=Kontrakter!$A$9,Kontrakter!$B$9,J165=Kontrakter!$A$10,Kontrakter!$B$10,J165=Kontrakter!$A$11,Kontrakter!$B$11)</f>
        <v>Oslo Vest</v>
      </c>
      <c r="J165" s="4">
        <v>1</v>
      </c>
      <c r="K165" s="4" t="s">
        <v>10</v>
      </c>
      <c r="L165" s="4" t="s">
        <v>21</v>
      </c>
      <c r="M165" s="24" t="str" cm="1">
        <f t="array" ref="M165">_xlfn.IFS(I165=Kontrakter!$B$3,Kontrakter!$C$3,I165=Kontrakter!$B$2,Kontrakter!$C$2,I165=Kontrakter!$B$4,Kontrakter!$C$4,I165=Kontrakter!$B$5,Kontrakter!$C$5,I165=Kontrakter!$B$6,Kontrakter!$C$6,I165=Kontrakter!$B$7,Kontrakter!$C$7,I165=Kontrakter!$B$8,Kontrakter!$C$8,I165=Kontrakter!$B$9,Kontrakter!$C$9,I165=Kontrakter!$B$10,Kontrakter!$C$10,I165=Kontrakter!$B$11,Kontrakter!$C$11)</f>
        <v>Rejlers Elsikkerhet AS</v>
      </c>
      <c r="N165" s="24" cm="1">
        <f t="array" ref="N165">_xlfn.IFS(M165=Kontrakter!$C$3,Kontrakter!$D$3,M165=Kontrakter!$C$2,Kontrakter!$D$2,M165=Kontrakter!$C$4,Kontrakter!$D$4,M165=Kontrakter!$C$5,Kontrakter!$D$5,M165=Kontrakter!$C$6,Kontrakter!$D$6,M165=Kontrakter!$C$7,Kontrakter!$D$7,M165=Kontrakter!$C$8,Kontrakter!$D$8,M165=Kontrakter!$C$9,Kontrakter!$D$9,M165=Kontrakter!$C$10,Kontrakter!$D$10,M165=Kontrakter!$C$11,Kontrakter!$D$11)</f>
        <v>95823000</v>
      </c>
      <c r="O165" s="1" t="str" cm="1">
        <f t="array" ref="O165">_xlfn.IFS(M165=Kontrakter!$C$3,Kontrakter!$E$3,M165=Kontrakter!$C$2,Kontrakter!$E$2,M165=Kontrakter!$C$4,Kontrakter!$E$4,M165=Kontrakter!$C$5,Kontrakter!$E$5,M165=Kontrakter!$C$6,Kontrakter!$E$6,M165=Kontrakter!$C$7,Kontrakter!$E$7,M165=Kontrakter!$C$8,Kontrakter!$E$8,M165=Kontrakter!$C$9,Kontrakter!$E$9,M165=Kontrakter!$C$10,Kontrakter!$E$10,M165=Kontrakter!$C$11,Kontrakter!$E$11)</f>
        <v>elsikkerhet@rejlers.no</v>
      </c>
    </row>
    <row r="166" spans="1:15">
      <c r="A166" s="47">
        <v>308</v>
      </c>
      <c r="B166" s="3" t="s">
        <v>10</v>
      </c>
      <c r="C166" s="3" t="s">
        <v>192</v>
      </c>
      <c r="D166" s="3" t="s">
        <v>12</v>
      </c>
      <c r="E166" s="3" t="s">
        <v>21</v>
      </c>
      <c r="F166" s="28" t="s">
        <v>1430</v>
      </c>
      <c r="G166" s="3" t="s">
        <v>10</v>
      </c>
      <c r="H166" s="3" t="s">
        <v>10</v>
      </c>
      <c r="I166" s="26" t="str" cm="1">
        <f t="array" ref="I166">_xlfn.IFS(J166=Kontrakter!$A$3,Kontrakter!$B$3,J166=Kontrakter!$A$2,Kontrakter!$B$2,J166=Kontrakter!$A$4,Kontrakter!$B$4,J166=Kontrakter!$A$5,Kontrakter!$B$5,J166=Kontrakter!$A$6,Kontrakter!$B$6,J166=Kontrakter!$A$7,Kontrakter!$B$7,J166=Kontrakter!$A$8,Kontrakter!$B$8,J166=Kontrakter!$A$9,Kontrakter!$B$9,J166=Kontrakter!$A$10,Kontrakter!$B$10,J166=Kontrakter!$A$11,Kontrakter!$B$11)</f>
        <v>Oslo Vest</v>
      </c>
      <c r="J166" s="4">
        <v>1</v>
      </c>
      <c r="K166" s="4" t="s">
        <v>10</v>
      </c>
      <c r="L166" s="4" t="s">
        <v>21</v>
      </c>
      <c r="M166" s="24" t="str" cm="1">
        <f t="array" ref="M166">_xlfn.IFS(I166=Kontrakter!$B$3,Kontrakter!$C$3,I166=Kontrakter!$B$2,Kontrakter!$C$2,I166=Kontrakter!$B$4,Kontrakter!$C$4,I166=Kontrakter!$B$5,Kontrakter!$C$5,I166=Kontrakter!$B$6,Kontrakter!$C$6,I166=Kontrakter!$B$7,Kontrakter!$C$7,I166=Kontrakter!$B$8,Kontrakter!$C$8,I166=Kontrakter!$B$9,Kontrakter!$C$9,I166=Kontrakter!$B$10,Kontrakter!$C$10,I166=Kontrakter!$B$11,Kontrakter!$C$11)</f>
        <v>Rejlers Elsikkerhet AS</v>
      </c>
      <c r="N166" s="24" cm="1">
        <f t="array" ref="N166">_xlfn.IFS(M166=Kontrakter!$C$3,Kontrakter!$D$3,M166=Kontrakter!$C$2,Kontrakter!$D$2,M166=Kontrakter!$C$4,Kontrakter!$D$4,M166=Kontrakter!$C$5,Kontrakter!$D$5,M166=Kontrakter!$C$6,Kontrakter!$D$6,M166=Kontrakter!$C$7,Kontrakter!$D$7,M166=Kontrakter!$C$8,Kontrakter!$D$8,M166=Kontrakter!$C$9,Kontrakter!$D$9,M166=Kontrakter!$C$10,Kontrakter!$D$10,M166=Kontrakter!$C$11,Kontrakter!$D$11)</f>
        <v>95823000</v>
      </c>
      <c r="O166" s="1" t="str" cm="1">
        <f t="array" ref="O166">_xlfn.IFS(M166=Kontrakter!$C$3,Kontrakter!$E$3,M166=Kontrakter!$C$2,Kontrakter!$E$2,M166=Kontrakter!$C$4,Kontrakter!$E$4,M166=Kontrakter!$C$5,Kontrakter!$E$5,M166=Kontrakter!$C$6,Kontrakter!$E$6,M166=Kontrakter!$C$7,Kontrakter!$E$7,M166=Kontrakter!$C$8,Kontrakter!$E$8,M166=Kontrakter!$C$9,Kontrakter!$E$9,M166=Kontrakter!$C$10,Kontrakter!$E$10,M166=Kontrakter!$C$11,Kontrakter!$E$11)</f>
        <v>elsikkerhet@rejlers.no</v>
      </c>
    </row>
    <row r="167" spans="1:15">
      <c r="A167" s="47">
        <v>309</v>
      </c>
      <c r="B167" s="3" t="s">
        <v>10</v>
      </c>
      <c r="C167" s="3" t="s">
        <v>193</v>
      </c>
      <c r="D167" s="3" t="s">
        <v>12</v>
      </c>
      <c r="E167" s="3" t="s">
        <v>194</v>
      </c>
      <c r="F167" s="28" t="s">
        <v>1430</v>
      </c>
      <c r="G167" s="3" t="s">
        <v>10</v>
      </c>
      <c r="H167" s="3" t="s">
        <v>10</v>
      </c>
      <c r="I167" s="26" t="str" cm="1">
        <f t="array" ref="I167">_xlfn.IFS(J167=Kontrakter!$A$3,Kontrakter!$B$3,J167=Kontrakter!$A$2,Kontrakter!$B$2,J167=Kontrakter!$A$4,Kontrakter!$B$4,J167=Kontrakter!$A$5,Kontrakter!$B$5,J167=Kontrakter!$A$6,Kontrakter!$B$6,J167=Kontrakter!$A$7,Kontrakter!$B$7,J167=Kontrakter!$A$8,Kontrakter!$B$8,J167=Kontrakter!$A$9,Kontrakter!$B$9,J167=Kontrakter!$A$10,Kontrakter!$B$10,J167=Kontrakter!$A$11,Kontrakter!$B$11)</f>
        <v>Oslo Vest</v>
      </c>
      <c r="J167" s="4">
        <v>1</v>
      </c>
      <c r="K167" s="4" t="s">
        <v>10</v>
      </c>
      <c r="L167" s="4" t="s">
        <v>194</v>
      </c>
      <c r="M167" s="24" t="str" cm="1">
        <f t="array" ref="M167">_xlfn.IFS(I167=Kontrakter!$B$3,Kontrakter!$C$3,I167=Kontrakter!$B$2,Kontrakter!$C$2,I167=Kontrakter!$B$4,Kontrakter!$C$4,I167=Kontrakter!$B$5,Kontrakter!$C$5,I167=Kontrakter!$B$6,Kontrakter!$C$6,I167=Kontrakter!$B$7,Kontrakter!$C$7,I167=Kontrakter!$B$8,Kontrakter!$C$8,I167=Kontrakter!$B$9,Kontrakter!$C$9,I167=Kontrakter!$B$10,Kontrakter!$C$10,I167=Kontrakter!$B$11,Kontrakter!$C$11)</f>
        <v>Rejlers Elsikkerhet AS</v>
      </c>
      <c r="N167" s="24" cm="1">
        <f t="array" ref="N167">_xlfn.IFS(M167=Kontrakter!$C$3,Kontrakter!$D$3,M167=Kontrakter!$C$2,Kontrakter!$D$2,M167=Kontrakter!$C$4,Kontrakter!$D$4,M167=Kontrakter!$C$5,Kontrakter!$D$5,M167=Kontrakter!$C$6,Kontrakter!$D$6,M167=Kontrakter!$C$7,Kontrakter!$D$7,M167=Kontrakter!$C$8,Kontrakter!$D$8,M167=Kontrakter!$C$9,Kontrakter!$D$9,M167=Kontrakter!$C$10,Kontrakter!$D$10,M167=Kontrakter!$C$11,Kontrakter!$D$11)</f>
        <v>95823000</v>
      </c>
      <c r="O167" s="1" t="str" cm="1">
        <f t="array" ref="O167">_xlfn.IFS(M167=Kontrakter!$C$3,Kontrakter!$E$3,M167=Kontrakter!$C$2,Kontrakter!$E$2,M167=Kontrakter!$C$4,Kontrakter!$E$4,M167=Kontrakter!$C$5,Kontrakter!$E$5,M167=Kontrakter!$C$6,Kontrakter!$E$6,M167=Kontrakter!$C$7,Kontrakter!$E$7,M167=Kontrakter!$C$8,Kontrakter!$E$8,M167=Kontrakter!$C$9,Kontrakter!$E$9,M167=Kontrakter!$C$10,Kontrakter!$E$10,M167=Kontrakter!$C$11,Kontrakter!$E$11)</f>
        <v>elsikkerhet@rejlers.no</v>
      </c>
    </row>
    <row r="168" spans="1:15">
      <c r="A168" s="47">
        <v>311</v>
      </c>
      <c r="B168" s="3" t="s">
        <v>10</v>
      </c>
      <c r="C168" s="3" t="s">
        <v>195</v>
      </c>
      <c r="D168" s="3" t="s">
        <v>12</v>
      </c>
      <c r="E168" s="3" t="s">
        <v>139</v>
      </c>
      <c r="F168" s="28" t="s">
        <v>1430</v>
      </c>
      <c r="G168" s="3" t="s">
        <v>10</v>
      </c>
      <c r="H168" s="3" t="s">
        <v>10</v>
      </c>
      <c r="I168" s="26" t="str" cm="1">
        <f t="array" ref="I168">_xlfn.IFS(J168=Kontrakter!$A$3,Kontrakter!$B$3,J168=Kontrakter!$A$2,Kontrakter!$B$2,J168=Kontrakter!$A$4,Kontrakter!$B$4,J168=Kontrakter!$A$5,Kontrakter!$B$5,J168=Kontrakter!$A$6,Kontrakter!$B$6,J168=Kontrakter!$A$7,Kontrakter!$B$7,J168=Kontrakter!$A$8,Kontrakter!$B$8,J168=Kontrakter!$A$9,Kontrakter!$B$9,J168=Kontrakter!$A$10,Kontrakter!$B$10,J168=Kontrakter!$A$11,Kontrakter!$B$11)</f>
        <v>Oslo Vest</v>
      </c>
      <c r="J168" s="4">
        <v>1</v>
      </c>
      <c r="K168" s="4" t="s">
        <v>10</v>
      </c>
      <c r="L168" s="4" t="s">
        <v>139</v>
      </c>
      <c r="M168" s="24" t="str" cm="1">
        <f t="array" ref="M168">_xlfn.IFS(I168=Kontrakter!$B$3,Kontrakter!$C$3,I168=Kontrakter!$B$2,Kontrakter!$C$2,I168=Kontrakter!$B$4,Kontrakter!$C$4,I168=Kontrakter!$B$5,Kontrakter!$C$5,I168=Kontrakter!$B$6,Kontrakter!$C$6,I168=Kontrakter!$B$7,Kontrakter!$C$7,I168=Kontrakter!$B$8,Kontrakter!$C$8,I168=Kontrakter!$B$9,Kontrakter!$C$9,I168=Kontrakter!$B$10,Kontrakter!$C$10,I168=Kontrakter!$B$11,Kontrakter!$C$11)</f>
        <v>Rejlers Elsikkerhet AS</v>
      </c>
      <c r="N168" s="24" cm="1">
        <f t="array" ref="N168">_xlfn.IFS(M168=Kontrakter!$C$3,Kontrakter!$D$3,M168=Kontrakter!$C$2,Kontrakter!$D$2,M168=Kontrakter!$C$4,Kontrakter!$D$4,M168=Kontrakter!$C$5,Kontrakter!$D$5,M168=Kontrakter!$C$6,Kontrakter!$D$6,M168=Kontrakter!$C$7,Kontrakter!$D$7,M168=Kontrakter!$C$8,Kontrakter!$D$8,M168=Kontrakter!$C$9,Kontrakter!$D$9,M168=Kontrakter!$C$10,Kontrakter!$D$10,M168=Kontrakter!$C$11,Kontrakter!$D$11)</f>
        <v>95823000</v>
      </c>
      <c r="O168" s="1" t="str" cm="1">
        <f t="array" ref="O168">_xlfn.IFS(M168=Kontrakter!$C$3,Kontrakter!$E$3,M168=Kontrakter!$C$2,Kontrakter!$E$2,M168=Kontrakter!$C$4,Kontrakter!$E$4,M168=Kontrakter!$C$5,Kontrakter!$E$5,M168=Kontrakter!$C$6,Kontrakter!$E$6,M168=Kontrakter!$C$7,Kontrakter!$E$7,M168=Kontrakter!$C$8,Kontrakter!$E$8,M168=Kontrakter!$C$9,Kontrakter!$E$9,M168=Kontrakter!$C$10,Kontrakter!$E$10,M168=Kontrakter!$C$11,Kontrakter!$E$11)</f>
        <v>elsikkerhet@rejlers.no</v>
      </c>
    </row>
    <row r="169" spans="1:15">
      <c r="A169" s="47">
        <v>313</v>
      </c>
      <c r="B169" s="3" t="s">
        <v>10</v>
      </c>
      <c r="C169" s="3" t="s">
        <v>294</v>
      </c>
      <c r="D169" s="3" t="s">
        <v>15</v>
      </c>
      <c r="E169" s="3" t="s">
        <v>197</v>
      </c>
      <c r="F169" s="28" t="s">
        <v>1430</v>
      </c>
      <c r="G169" s="3" t="s">
        <v>10</v>
      </c>
      <c r="H169" s="3" t="s">
        <v>10</v>
      </c>
      <c r="I169" s="26" t="str" cm="1">
        <f t="array" ref="I169">_xlfn.IFS(J169=Kontrakter!$A$3,Kontrakter!$B$3,J169=Kontrakter!$A$2,Kontrakter!$B$2,J169=Kontrakter!$A$4,Kontrakter!$B$4,J169=Kontrakter!$A$5,Kontrakter!$B$5,J169=Kontrakter!$A$6,Kontrakter!$B$6,J169=Kontrakter!$A$7,Kontrakter!$B$7,J169=Kontrakter!$A$8,Kontrakter!$B$8,J169=Kontrakter!$A$9,Kontrakter!$B$9,J169=Kontrakter!$A$10,Kontrakter!$B$10,J169=Kontrakter!$A$11,Kontrakter!$B$11)</f>
        <v>Oslo Midt</v>
      </c>
      <c r="J169" s="4">
        <v>2</v>
      </c>
      <c r="K169" s="4" t="s">
        <v>10</v>
      </c>
      <c r="L169" s="4" t="s">
        <v>197</v>
      </c>
      <c r="M169" s="24" t="str" cm="1">
        <f t="array" ref="M169">_xlfn.IFS(I169=Kontrakter!$B$3,Kontrakter!$C$3,I169=Kontrakter!$B$2,Kontrakter!$C$2,I169=Kontrakter!$B$4,Kontrakter!$C$4,I169=Kontrakter!$B$5,Kontrakter!$C$5,I169=Kontrakter!$B$6,Kontrakter!$C$6,I169=Kontrakter!$B$7,Kontrakter!$C$7,I169=Kontrakter!$B$8,Kontrakter!$C$8,I169=Kontrakter!$B$9,Kontrakter!$C$9,I169=Kontrakter!$B$10,Kontrakter!$C$10,I169=Kontrakter!$B$11,Kontrakter!$C$11)</f>
        <v>Omexom Elsikkerhet AS</v>
      </c>
      <c r="N169" s="24" cm="1">
        <f t="array" ref="N169">_xlfn.IFS(M169=Kontrakter!$C$3,Kontrakter!$D$3,M169=Kontrakter!$C$2,Kontrakter!$D$2,M169=Kontrakter!$C$4,Kontrakter!$D$4,M169=Kontrakter!$C$5,Kontrakter!$D$5,M169=Kontrakter!$C$6,Kontrakter!$D$6,M169=Kontrakter!$C$7,Kontrakter!$D$7,M169=Kontrakter!$C$8,Kontrakter!$D$8,M169=Kontrakter!$C$9,Kontrakter!$D$9,M169=Kontrakter!$C$10,Kontrakter!$D$10,M169=Kontrakter!$C$11,Kontrakter!$D$11)</f>
        <v>23128800</v>
      </c>
      <c r="O169" s="1" t="str" cm="1">
        <f t="array" ref="O169">_xlfn.IFS(M169=Kontrakter!$C$3,Kontrakter!$E$3,M169=Kontrakter!$C$2,Kontrakter!$E$2,M169=Kontrakter!$C$4,Kontrakter!$E$4,M169=Kontrakter!$C$5,Kontrakter!$E$5,M169=Kontrakter!$C$6,Kontrakter!$E$6,M169=Kontrakter!$C$7,Kontrakter!$E$7,M169=Kontrakter!$C$8,Kontrakter!$E$8,M169=Kontrakter!$C$9,Kontrakter!$E$9,M169=Kontrakter!$C$10,Kontrakter!$E$10,M169=Kontrakter!$C$11,Kontrakter!$E$11)</f>
        <v>elsikkerhet@omexom.com</v>
      </c>
    </row>
    <row r="170" spans="1:15">
      <c r="A170" s="47">
        <v>314</v>
      </c>
      <c r="B170" s="3" t="s">
        <v>10</v>
      </c>
      <c r="C170" s="3" t="s">
        <v>196</v>
      </c>
      <c r="D170" s="3" t="s">
        <v>12</v>
      </c>
      <c r="E170" s="3" t="s">
        <v>197</v>
      </c>
      <c r="F170" s="28" t="s">
        <v>1430</v>
      </c>
      <c r="G170" s="3" t="s">
        <v>10</v>
      </c>
      <c r="H170" s="3" t="s">
        <v>10</v>
      </c>
      <c r="I170" s="26" t="str" cm="1">
        <f t="array" ref="I170">_xlfn.IFS(J170=Kontrakter!$A$3,Kontrakter!$B$3,J170=Kontrakter!$A$2,Kontrakter!$B$2,J170=Kontrakter!$A$4,Kontrakter!$B$4,J170=Kontrakter!$A$5,Kontrakter!$B$5,J170=Kontrakter!$A$6,Kontrakter!$B$6,J170=Kontrakter!$A$7,Kontrakter!$B$7,J170=Kontrakter!$A$8,Kontrakter!$B$8,J170=Kontrakter!$A$9,Kontrakter!$B$9,J170=Kontrakter!$A$10,Kontrakter!$B$10,J170=Kontrakter!$A$11,Kontrakter!$B$11)</f>
        <v>Oslo Midt</v>
      </c>
      <c r="J170" s="4">
        <v>2</v>
      </c>
      <c r="K170" s="4" t="s">
        <v>10</v>
      </c>
      <c r="L170" s="4" t="s">
        <v>197</v>
      </c>
      <c r="M170" s="24" t="str" cm="1">
        <f t="array" ref="M170">_xlfn.IFS(I170=Kontrakter!$B$3,Kontrakter!$C$3,I170=Kontrakter!$B$2,Kontrakter!$C$2,I170=Kontrakter!$B$4,Kontrakter!$C$4,I170=Kontrakter!$B$5,Kontrakter!$C$5,I170=Kontrakter!$B$6,Kontrakter!$C$6,I170=Kontrakter!$B$7,Kontrakter!$C$7,I170=Kontrakter!$B$8,Kontrakter!$C$8,I170=Kontrakter!$B$9,Kontrakter!$C$9,I170=Kontrakter!$B$10,Kontrakter!$C$10,I170=Kontrakter!$B$11,Kontrakter!$C$11)</f>
        <v>Omexom Elsikkerhet AS</v>
      </c>
      <c r="N170" s="24" cm="1">
        <f t="array" ref="N170">_xlfn.IFS(M170=Kontrakter!$C$3,Kontrakter!$D$3,M170=Kontrakter!$C$2,Kontrakter!$D$2,M170=Kontrakter!$C$4,Kontrakter!$D$4,M170=Kontrakter!$C$5,Kontrakter!$D$5,M170=Kontrakter!$C$6,Kontrakter!$D$6,M170=Kontrakter!$C$7,Kontrakter!$D$7,M170=Kontrakter!$C$8,Kontrakter!$D$8,M170=Kontrakter!$C$9,Kontrakter!$D$9,M170=Kontrakter!$C$10,Kontrakter!$D$10,M170=Kontrakter!$C$11,Kontrakter!$D$11)</f>
        <v>23128800</v>
      </c>
      <c r="O170" s="1" t="str" cm="1">
        <f t="array" ref="O170">_xlfn.IFS(M170=Kontrakter!$C$3,Kontrakter!$E$3,M170=Kontrakter!$C$2,Kontrakter!$E$2,M170=Kontrakter!$C$4,Kontrakter!$E$4,M170=Kontrakter!$C$5,Kontrakter!$E$5,M170=Kontrakter!$C$6,Kontrakter!$E$6,M170=Kontrakter!$C$7,Kontrakter!$E$7,M170=Kontrakter!$C$8,Kontrakter!$E$8,M170=Kontrakter!$C$9,Kontrakter!$E$9,M170=Kontrakter!$C$10,Kontrakter!$E$10,M170=Kontrakter!$C$11,Kontrakter!$E$11)</f>
        <v>elsikkerhet@omexom.com</v>
      </c>
    </row>
    <row r="171" spans="1:15">
      <c r="A171" s="47">
        <v>315</v>
      </c>
      <c r="B171" s="3" t="s">
        <v>10</v>
      </c>
      <c r="C171" s="3" t="s">
        <v>198</v>
      </c>
      <c r="D171" s="3" t="s">
        <v>12</v>
      </c>
      <c r="E171" s="3" t="s">
        <v>197</v>
      </c>
      <c r="F171" s="28" t="s">
        <v>1430</v>
      </c>
      <c r="G171" s="3" t="s">
        <v>10</v>
      </c>
      <c r="H171" s="3" t="s">
        <v>10</v>
      </c>
      <c r="I171" s="26" t="str" cm="1">
        <f t="array" ref="I171">_xlfn.IFS(J171=Kontrakter!$A$3,Kontrakter!$B$3,J171=Kontrakter!$A$2,Kontrakter!$B$2,J171=Kontrakter!$A$4,Kontrakter!$B$4,J171=Kontrakter!$A$5,Kontrakter!$B$5,J171=Kontrakter!$A$6,Kontrakter!$B$6,J171=Kontrakter!$A$7,Kontrakter!$B$7,J171=Kontrakter!$A$8,Kontrakter!$B$8,J171=Kontrakter!$A$9,Kontrakter!$B$9,J171=Kontrakter!$A$10,Kontrakter!$B$10,J171=Kontrakter!$A$11,Kontrakter!$B$11)</f>
        <v>Oslo Midt</v>
      </c>
      <c r="J171" s="4">
        <v>2</v>
      </c>
      <c r="K171" s="4" t="s">
        <v>10</v>
      </c>
      <c r="L171" s="4" t="s">
        <v>197</v>
      </c>
      <c r="M171" s="24" t="str" cm="1">
        <f t="array" ref="M171">_xlfn.IFS(I171=Kontrakter!$B$3,Kontrakter!$C$3,I171=Kontrakter!$B$2,Kontrakter!$C$2,I171=Kontrakter!$B$4,Kontrakter!$C$4,I171=Kontrakter!$B$5,Kontrakter!$C$5,I171=Kontrakter!$B$6,Kontrakter!$C$6,I171=Kontrakter!$B$7,Kontrakter!$C$7,I171=Kontrakter!$B$8,Kontrakter!$C$8,I171=Kontrakter!$B$9,Kontrakter!$C$9,I171=Kontrakter!$B$10,Kontrakter!$C$10,I171=Kontrakter!$B$11,Kontrakter!$C$11)</f>
        <v>Omexom Elsikkerhet AS</v>
      </c>
      <c r="N171" s="24" cm="1">
        <f t="array" ref="N171">_xlfn.IFS(M171=Kontrakter!$C$3,Kontrakter!$D$3,M171=Kontrakter!$C$2,Kontrakter!$D$2,M171=Kontrakter!$C$4,Kontrakter!$D$4,M171=Kontrakter!$C$5,Kontrakter!$D$5,M171=Kontrakter!$C$6,Kontrakter!$D$6,M171=Kontrakter!$C$7,Kontrakter!$D$7,M171=Kontrakter!$C$8,Kontrakter!$D$8,M171=Kontrakter!$C$9,Kontrakter!$D$9,M171=Kontrakter!$C$10,Kontrakter!$D$10,M171=Kontrakter!$C$11,Kontrakter!$D$11)</f>
        <v>23128800</v>
      </c>
      <c r="O171" s="1" t="str" cm="1">
        <f t="array" ref="O171">_xlfn.IFS(M171=Kontrakter!$C$3,Kontrakter!$E$3,M171=Kontrakter!$C$2,Kontrakter!$E$2,M171=Kontrakter!$C$4,Kontrakter!$E$4,M171=Kontrakter!$C$5,Kontrakter!$E$5,M171=Kontrakter!$C$6,Kontrakter!$E$6,M171=Kontrakter!$C$7,Kontrakter!$E$7,M171=Kontrakter!$C$8,Kontrakter!$E$8,M171=Kontrakter!$C$9,Kontrakter!$E$9,M171=Kontrakter!$C$10,Kontrakter!$E$10,M171=Kontrakter!$C$11,Kontrakter!$E$11)</f>
        <v>elsikkerhet@omexom.com</v>
      </c>
    </row>
    <row r="172" spans="1:15">
      <c r="A172" s="47">
        <v>316</v>
      </c>
      <c r="B172" s="3" t="s">
        <v>10</v>
      </c>
      <c r="C172" s="3" t="s">
        <v>199</v>
      </c>
      <c r="D172" s="3" t="s">
        <v>12</v>
      </c>
      <c r="E172" s="3" t="s">
        <v>197</v>
      </c>
      <c r="F172" s="28" t="s">
        <v>1430</v>
      </c>
      <c r="G172" s="3" t="s">
        <v>10</v>
      </c>
      <c r="H172" s="3" t="s">
        <v>10</v>
      </c>
      <c r="I172" s="26" t="str" cm="1">
        <f t="array" ref="I172">_xlfn.IFS(J172=Kontrakter!$A$3,Kontrakter!$B$3,J172=Kontrakter!$A$2,Kontrakter!$B$2,J172=Kontrakter!$A$4,Kontrakter!$B$4,J172=Kontrakter!$A$5,Kontrakter!$B$5,J172=Kontrakter!$A$6,Kontrakter!$B$6,J172=Kontrakter!$A$7,Kontrakter!$B$7,J172=Kontrakter!$A$8,Kontrakter!$B$8,J172=Kontrakter!$A$9,Kontrakter!$B$9,J172=Kontrakter!$A$10,Kontrakter!$B$10,J172=Kontrakter!$A$11,Kontrakter!$B$11)</f>
        <v>Oslo Midt</v>
      </c>
      <c r="J172" s="4">
        <v>2</v>
      </c>
      <c r="K172" s="4" t="s">
        <v>10</v>
      </c>
      <c r="L172" s="4" t="s">
        <v>197</v>
      </c>
      <c r="M172" s="24" t="str" cm="1">
        <f t="array" ref="M172">_xlfn.IFS(I172=Kontrakter!$B$3,Kontrakter!$C$3,I172=Kontrakter!$B$2,Kontrakter!$C$2,I172=Kontrakter!$B$4,Kontrakter!$C$4,I172=Kontrakter!$B$5,Kontrakter!$C$5,I172=Kontrakter!$B$6,Kontrakter!$C$6,I172=Kontrakter!$B$7,Kontrakter!$C$7,I172=Kontrakter!$B$8,Kontrakter!$C$8,I172=Kontrakter!$B$9,Kontrakter!$C$9,I172=Kontrakter!$B$10,Kontrakter!$C$10,I172=Kontrakter!$B$11,Kontrakter!$C$11)</f>
        <v>Omexom Elsikkerhet AS</v>
      </c>
      <c r="N172" s="24" cm="1">
        <f t="array" ref="N172">_xlfn.IFS(M172=Kontrakter!$C$3,Kontrakter!$D$3,M172=Kontrakter!$C$2,Kontrakter!$D$2,M172=Kontrakter!$C$4,Kontrakter!$D$4,M172=Kontrakter!$C$5,Kontrakter!$D$5,M172=Kontrakter!$C$6,Kontrakter!$D$6,M172=Kontrakter!$C$7,Kontrakter!$D$7,M172=Kontrakter!$C$8,Kontrakter!$D$8,M172=Kontrakter!$C$9,Kontrakter!$D$9,M172=Kontrakter!$C$10,Kontrakter!$D$10,M172=Kontrakter!$C$11,Kontrakter!$D$11)</f>
        <v>23128800</v>
      </c>
      <c r="O172" s="1" t="str" cm="1">
        <f t="array" ref="O172">_xlfn.IFS(M172=Kontrakter!$C$3,Kontrakter!$E$3,M172=Kontrakter!$C$2,Kontrakter!$E$2,M172=Kontrakter!$C$4,Kontrakter!$E$4,M172=Kontrakter!$C$5,Kontrakter!$E$5,M172=Kontrakter!$C$6,Kontrakter!$E$6,M172=Kontrakter!$C$7,Kontrakter!$E$7,M172=Kontrakter!$C$8,Kontrakter!$E$8,M172=Kontrakter!$C$9,Kontrakter!$E$9,M172=Kontrakter!$C$10,Kontrakter!$E$10,M172=Kontrakter!$C$11,Kontrakter!$E$11)</f>
        <v>elsikkerhet@omexom.com</v>
      </c>
    </row>
    <row r="173" spans="1:15">
      <c r="A173" s="47">
        <v>317</v>
      </c>
      <c r="B173" s="3" t="s">
        <v>10</v>
      </c>
      <c r="C173" s="3" t="s">
        <v>200</v>
      </c>
      <c r="D173" s="3" t="s">
        <v>12</v>
      </c>
      <c r="E173" s="3" t="s">
        <v>197</v>
      </c>
      <c r="F173" s="28" t="s">
        <v>1430</v>
      </c>
      <c r="G173" s="3" t="s">
        <v>10</v>
      </c>
      <c r="H173" s="3" t="s">
        <v>10</v>
      </c>
      <c r="I173" s="26" t="str" cm="1">
        <f t="array" ref="I173">_xlfn.IFS(J173=Kontrakter!$A$3,Kontrakter!$B$3,J173=Kontrakter!$A$2,Kontrakter!$B$2,J173=Kontrakter!$A$4,Kontrakter!$B$4,J173=Kontrakter!$A$5,Kontrakter!$B$5,J173=Kontrakter!$A$6,Kontrakter!$B$6,J173=Kontrakter!$A$7,Kontrakter!$B$7,J173=Kontrakter!$A$8,Kontrakter!$B$8,J173=Kontrakter!$A$9,Kontrakter!$B$9,J173=Kontrakter!$A$10,Kontrakter!$B$10,J173=Kontrakter!$A$11,Kontrakter!$B$11)</f>
        <v>Oslo Midt</v>
      </c>
      <c r="J173" s="4">
        <v>2</v>
      </c>
      <c r="K173" s="4" t="s">
        <v>10</v>
      </c>
      <c r="L173" s="4" t="s">
        <v>197</v>
      </c>
      <c r="M173" s="24" t="str" cm="1">
        <f t="array" ref="M173">_xlfn.IFS(I173=Kontrakter!$B$3,Kontrakter!$C$3,I173=Kontrakter!$B$2,Kontrakter!$C$2,I173=Kontrakter!$B$4,Kontrakter!$C$4,I173=Kontrakter!$B$5,Kontrakter!$C$5,I173=Kontrakter!$B$6,Kontrakter!$C$6,I173=Kontrakter!$B$7,Kontrakter!$C$7,I173=Kontrakter!$B$8,Kontrakter!$C$8,I173=Kontrakter!$B$9,Kontrakter!$C$9,I173=Kontrakter!$B$10,Kontrakter!$C$10,I173=Kontrakter!$B$11,Kontrakter!$C$11)</f>
        <v>Omexom Elsikkerhet AS</v>
      </c>
      <c r="N173" s="24" cm="1">
        <f t="array" ref="N173">_xlfn.IFS(M173=Kontrakter!$C$3,Kontrakter!$D$3,M173=Kontrakter!$C$2,Kontrakter!$D$2,M173=Kontrakter!$C$4,Kontrakter!$D$4,M173=Kontrakter!$C$5,Kontrakter!$D$5,M173=Kontrakter!$C$6,Kontrakter!$D$6,M173=Kontrakter!$C$7,Kontrakter!$D$7,M173=Kontrakter!$C$8,Kontrakter!$D$8,M173=Kontrakter!$C$9,Kontrakter!$D$9,M173=Kontrakter!$C$10,Kontrakter!$D$10,M173=Kontrakter!$C$11,Kontrakter!$D$11)</f>
        <v>23128800</v>
      </c>
      <c r="O173" s="1" t="str" cm="1">
        <f t="array" ref="O173">_xlfn.IFS(M173=Kontrakter!$C$3,Kontrakter!$E$3,M173=Kontrakter!$C$2,Kontrakter!$E$2,M173=Kontrakter!$C$4,Kontrakter!$E$4,M173=Kontrakter!$C$5,Kontrakter!$E$5,M173=Kontrakter!$C$6,Kontrakter!$E$6,M173=Kontrakter!$C$7,Kontrakter!$E$7,M173=Kontrakter!$C$8,Kontrakter!$E$8,M173=Kontrakter!$C$9,Kontrakter!$E$9,M173=Kontrakter!$C$10,Kontrakter!$E$10,M173=Kontrakter!$C$11,Kontrakter!$E$11)</f>
        <v>elsikkerhet@omexom.com</v>
      </c>
    </row>
    <row r="174" spans="1:15">
      <c r="A174" s="47">
        <v>318</v>
      </c>
      <c r="B174" s="3" t="s">
        <v>10</v>
      </c>
      <c r="C174" s="3" t="s">
        <v>201</v>
      </c>
      <c r="D174" s="3" t="s">
        <v>12</v>
      </c>
      <c r="E174" s="3" t="s">
        <v>197</v>
      </c>
      <c r="F174" s="28" t="s">
        <v>1430</v>
      </c>
      <c r="G174" s="3" t="s">
        <v>10</v>
      </c>
      <c r="H174" s="3" t="s">
        <v>10</v>
      </c>
      <c r="I174" s="26" t="str" cm="1">
        <f t="array" ref="I174">_xlfn.IFS(J174=Kontrakter!$A$3,Kontrakter!$B$3,J174=Kontrakter!$A$2,Kontrakter!$B$2,J174=Kontrakter!$A$4,Kontrakter!$B$4,J174=Kontrakter!$A$5,Kontrakter!$B$5,J174=Kontrakter!$A$6,Kontrakter!$B$6,J174=Kontrakter!$A$7,Kontrakter!$B$7,J174=Kontrakter!$A$8,Kontrakter!$B$8,J174=Kontrakter!$A$9,Kontrakter!$B$9,J174=Kontrakter!$A$10,Kontrakter!$B$10,J174=Kontrakter!$A$11,Kontrakter!$B$11)</f>
        <v>Oslo Midt</v>
      </c>
      <c r="J174" s="4">
        <v>2</v>
      </c>
      <c r="K174" s="4" t="s">
        <v>10</v>
      </c>
      <c r="L174" s="4" t="s">
        <v>197</v>
      </c>
      <c r="M174" s="24" t="str" cm="1">
        <f t="array" ref="M174">_xlfn.IFS(I174=Kontrakter!$B$3,Kontrakter!$C$3,I174=Kontrakter!$B$2,Kontrakter!$C$2,I174=Kontrakter!$B$4,Kontrakter!$C$4,I174=Kontrakter!$B$5,Kontrakter!$C$5,I174=Kontrakter!$B$6,Kontrakter!$C$6,I174=Kontrakter!$B$7,Kontrakter!$C$7,I174=Kontrakter!$B$8,Kontrakter!$C$8,I174=Kontrakter!$B$9,Kontrakter!$C$9,I174=Kontrakter!$B$10,Kontrakter!$C$10,I174=Kontrakter!$B$11,Kontrakter!$C$11)</f>
        <v>Omexom Elsikkerhet AS</v>
      </c>
      <c r="N174" s="24" cm="1">
        <f t="array" ref="N174">_xlfn.IFS(M174=Kontrakter!$C$3,Kontrakter!$D$3,M174=Kontrakter!$C$2,Kontrakter!$D$2,M174=Kontrakter!$C$4,Kontrakter!$D$4,M174=Kontrakter!$C$5,Kontrakter!$D$5,M174=Kontrakter!$C$6,Kontrakter!$D$6,M174=Kontrakter!$C$7,Kontrakter!$D$7,M174=Kontrakter!$C$8,Kontrakter!$D$8,M174=Kontrakter!$C$9,Kontrakter!$D$9,M174=Kontrakter!$C$10,Kontrakter!$D$10,M174=Kontrakter!$C$11,Kontrakter!$D$11)</f>
        <v>23128800</v>
      </c>
      <c r="O174" s="1" t="str" cm="1">
        <f t="array" ref="O174">_xlfn.IFS(M174=Kontrakter!$C$3,Kontrakter!$E$3,M174=Kontrakter!$C$2,Kontrakter!$E$2,M174=Kontrakter!$C$4,Kontrakter!$E$4,M174=Kontrakter!$C$5,Kontrakter!$E$5,M174=Kontrakter!$C$6,Kontrakter!$E$6,M174=Kontrakter!$C$7,Kontrakter!$E$7,M174=Kontrakter!$C$8,Kontrakter!$E$8,M174=Kontrakter!$C$9,Kontrakter!$E$9,M174=Kontrakter!$C$10,Kontrakter!$E$10,M174=Kontrakter!$C$11,Kontrakter!$E$11)</f>
        <v>elsikkerhet@omexom.com</v>
      </c>
    </row>
    <row r="175" spans="1:15">
      <c r="A175" s="47">
        <v>319</v>
      </c>
      <c r="B175" s="3" t="s">
        <v>10</v>
      </c>
      <c r="C175" s="3" t="s">
        <v>203</v>
      </c>
      <c r="D175" s="3" t="s">
        <v>12</v>
      </c>
      <c r="E175" s="3" t="s">
        <v>194</v>
      </c>
      <c r="F175" s="28" t="s">
        <v>1430</v>
      </c>
      <c r="G175" s="3" t="s">
        <v>10</v>
      </c>
      <c r="H175" s="3" t="s">
        <v>10</v>
      </c>
      <c r="I175" s="26" t="str" cm="1">
        <f t="array" ref="I175">_xlfn.IFS(J175=Kontrakter!$A$3,Kontrakter!$B$3,J175=Kontrakter!$A$2,Kontrakter!$B$2,J175=Kontrakter!$A$4,Kontrakter!$B$4,J175=Kontrakter!$A$5,Kontrakter!$B$5,J175=Kontrakter!$A$6,Kontrakter!$B$6,J175=Kontrakter!$A$7,Kontrakter!$B$7,J175=Kontrakter!$A$8,Kontrakter!$B$8,J175=Kontrakter!$A$9,Kontrakter!$B$9,J175=Kontrakter!$A$10,Kontrakter!$B$10,J175=Kontrakter!$A$11,Kontrakter!$B$11)</f>
        <v>Oslo Vest</v>
      </c>
      <c r="J175" s="4">
        <v>1</v>
      </c>
      <c r="K175" s="4" t="s">
        <v>10</v>
      </c>
      <c r="L175" s="4" t="s">
        <v>194</v>
      </c>
      <c r="M175" s="24" t="str" cm="1">
        <f t="array" ref="M175">_xlfn.IFS(I175=Kontrakter!$B$3,Kontrakter!$C$3,I175=Kontrakter!$B$2,Kontrakter!$C$2,I175=Kontrakter!$B$4,Kontrakter!$C$4,I175=Kontrakter!$B$5,Kontrakter!$C$5,I175=Kontrakter!$B$6,Kontrakter!$C$6,I175=Kontrakter!$B$7,Kontrakter!$C$7,I175=Kontrakter!$B$8,Kontrakter!$C$8,I175=Kontrakter!$B$9,Kontrakter!$C$9,I175=Kontrakter!$B$10,Kontrakter!$C$10,I175=Kontrakter!$B$11,Kontrakter!$C$11)</f>
        <v>Rejlers Elsikkerhet AS</v>
      </c>
      <c r="N175" s="24" cm="1">
        <f t="array" ref="N175">_xlfn.IFS(M175=Kontrakter!$C$3,Kontrakter!$D$3,M175=Kontrakter!$C$2,Kontrakter!$D$2,M175=Kontrakter!$C$4,Kontrakter!$D$4,M175=Kontrakter!$C$5,Kontrakter!$D$5,M175=Kontrakter!$C$6,Kontrakter!$D$6,M175=Kontrakter!$C$7,Kontrakter!$D$7,M175=Kontrakter!$C$8,Kontrakter!$D$8,M175=Kontrakter!$C$9,Kontrakter!$D$9,M175=Kontrakter!$C$10,Kontrakter!$D$10,M175=Kontrakter!$C$11,Kontrakter!$D$11)</f>
        <v>95823000</v>
      </c>
      <c r="O175" s="1" t="str" cm="1">
        <f t="array" ref="O175">_xlfn.IFS(M175=Kontrakter!$C$3,Kontrakter!$E$3,M175=Kontrakter!$C$2,Kontrakter!$E$2,M175=Kontrakter!$C$4,Kontrakter!$E$4,M175=Kontrakter!$C$5,Kontrakter!$E$5,M175=Kontrakter!$C$6,Kontrakter!$E$6,M175=Kontrakter!$C$7,Kontrakter!$E$7,M175=Kontrakter!$C$8,Kontrakter!$E$8,M175=Kontrakter!$C$9,Kontrakter!$E$9,M175=Kontrakter!$C$10,Kontrakter!$E$10,M175=Kontrakter!$C$11,Kontrakter!$E$11)</f>
        <v>elsikkerhet@rejlers.no</v>
      </c>
    </row>
    <row r="176" spans="1:15">
      <c r="A176" s="47">
        <v>323</v>
      </c>
      <c r="B176" s="3" t="s">
        <v>10</v>
      </c>
      <c r="C176" s="3" t="s">
        <v>204</v>
      </c>
      <c r="D176" s="3" t="s">
        <v>12</v>
      </c>
      <c r="E176" s="3" t="s">
        <v>21</v>
      </c>
      <c r="F176" s="28" t="s">
        <v>1430</v>
      </c>
      <c r="G176" s="3" t="s">
        <v>10</v>
      </c>
      <c r="H176" s="3" t="s">
        <v>10</v>
      </c>
      <c r="I176" s="26" t="str" cm="1">
        <f t="array" ref="I176">_xlfn.IFS(J176=Kontrakter!$A$3,Kontrakter!$B$3,J176=Kontrakter!$A$2,Kontrakter!$B$2,J176=Kontrakter!$A$4,Kontrakter!$B$4,J176=Kontrakter!$A$5,Kontrakter!$B$5,J176=Kontrakter!$A$6,Kontrakter!$B$6,J176=Kontrakter!$A$7,Kontrakter!$B$7,J176=Kontrakter!$A$8,Kontrakter!$B$8,J176=Kontrakter!$A$9,Kontrakter!$B$9,J176=Kontrakter!$A$10,Kontrakter!$B$10,J176=Kontrakter!$A$11,Kontrakter!$B$11)</f>
        <v>Oslo Vest</v>
      </c>
      <c r="J176" s="4">
        <v>1</v>
      </c>
      <c r="K176" s="4" t="s">
        <v>10</v>
      </c>
      <c r="L176" s="4" t="s">
        <v>21</v>
      </c>
      <c r="M176" s="24" t="str" cm="1">
        <f t="array" ref="M176">_xlfn.IFS(I176=Kontrakter!$B$3,Kontrakter!$C$3,I176=Kontrakter!$B$2,Kontrakter!$C$2,I176=Kontrakter!$B$4,Kontrakter!$C$4,I176=Kontrakter!$B$5,Kontrakter!$C$5,I176=Kontrakter!$B$6,Kontrakter!$C$6,I176=Kontrakter!$B$7,Kontrakter!$C$7,I176=Kontrakter!$B$8,Kontrakter!$C$8,I176=Kontrakter!$B$9,Kontrakter!$C$9,I176=Kontrakter!$B$10,Kontrakter!$C$10,I176=Kontrakter!$B$11,Kontrakter!$C$11)</f>
        <v>Rejlers Elsikkerhet AS</v>
      </c>
      <c r="N176" s="24" cm="1">
        <f t="array" ref="N176">_xlfn.IFS(M176=Kontrakter!$C$3,Kontrakter!$D$3,M176=Kontrakter!$C$2,Kontrakter!$D$2,M176=Kontrakter!$C$4,Kontrakter!$D$4,M176=Kontrakter!$C$5,Kontrakter!$D$5,M176=Kontrakter!$C$6,Kontrakter!$D$6,M176=Kontrakter!$C$7,Kontrakter!$D$7,M176=Kontrakter!$C$8,Kontrakter!$D$8,M176=Kontrakter!$C$9,Kontrakter!$D$9,M176=Kontrakter!$C$10,Kontrakter!$D$10,M176=Kontrakter!$C$11,Kontrakter!$D$11)</f>
        <v>95823000</v>
      </c>
      <c r="O176" s="1" t="str" cm="1">
        <f t="array" ref="O176">_xlfn.IFS(M176=Kontrakter!$C$3,Kontrakter!$E$3,M176=Kontrakter!$C$2,Kontrakter!$E$2,M176=Kontrakter!$C$4,Kontrakter!$E$4,M176=Kontrakter!$C$5,Kontrakter!$E$5,M176=Kontrakter!$C$6,Kontrakter!$E$6,M176=Kontrakter!$C$7,Kontrakter!$E$7,M176=Kontrakter!$C$8,Kontrakter!$E$8,M176=Kontrakter!$C$9,Kontrakter!$E$9,M176=Kontrakter!$C$10,Kontrakter!$E$10,M176=Kontrakter!$C$11,Kontrakter!$E$11)</f>
        <v>elsikkerhet@rejlers.no</v>
      </c>
    </row>
    <row r="177" spans="1:15">
      <c r="A177" s="47">
        <v>330</v>
      </c>
      <c r="B177" s="3" t="s">
        <v>10</v>
      </c>
      <c r="C177" s="3" t="s">
        <v>205</v>
      </c>
      <c r="D177" s="3" t="s">
        <v>12</v>
      </c>
      <c r="E177" s="3" t="s">
        <v>21</v>
      </c>
      <c r="F177" s="28" t="s">
        <v>1430</v>
      </c>
      <c r="G177" s="3" t="s">
        <v>10</v>
      </c>
      <c r="H177" s="3" t="s">
        <v>10</v>
      </c>
      <c r="I177" s="26" t="str" cm="1">
        <f t="array" ref="I177">_xlfn.IFS(J177=Kontrakter!$A$3,Kontrakter!$B$3,J177=Kontrakter!$A$2,Kontrakter!$B$2,J177=Kontrakter!$A$4,Kontrakter!$B$4,J177=Kontrakter!$A$5,Kontrakter!$B$5,J177=Kontrakter!$A$6,Kontrakter!$B$6,J177=Kontrakter!$A$7,Kontrakter!$B$7,J177=Kontrakter!$A$8,Kontrakter!$B$8,J177=Kontrakter!$A$9,Kontrakter!$B$9,J177=Kontrakter!$A$10,Kontrakter!$B$10,J177=Kontrakter!$A$11,Kontrakter!$B$11)</f>
        <v>Oslo Vest</v>
      </c>
      <c r="J177" s="4">
        <v>1</v>
      </c>
      <c r="K177" s="4" t="s">
        <v>10</v>
      </c>
      <c r="L177" s="4" t="s">
        <v>21</v>
      </c>
      <c r="M177" s="24" t="str" cm="1">
        <f t="array" ref="M177">_xlfn.IFS(I177=Kontrakter!$B$3,Kontrakter!$C$3,I177=Kontrakter!$B$2,Kontrakter!$C$2,I177=Kontrakter!$B$4,Kontrakter!$C$4,I177=Kontrakter!$B$5,Kontrakter!$C$5,I177=Kontrakter!$B$6,Kontrakter!$C$6,I177=Kontrakter!$B$7,Kontrakter!$C$7,I177=Kontrakter!$B$8,Kontrakter!$C$8,I177=Kontrakter!$B$9,Kontrakter!$C$9,I177=Kontrakter!$B$10,Kontrakter!$C$10,I177=Kontrakter!$B$11,Kontrakter!$C$11)</f>
        <v>Rejlers Elsikkerhet AS</v>
      </c>
      <c r="N177" s="24" cm="1">
        <f t="array" ref="N177">_xlfn.IFS(M177=Kontrakter!$C$3,Kontrakter!$D$3,M177=Kontrakter!$C$2,Kontrakter!$D$2,M177=Kontrakter!$C$4,Kontrakter!$D$4,M177=Kontrakter!$C$5,Kontrakter!$D$5,M177=Kontrakter!$C$6,Kontrakter!$D$6,M177=Kontrakter!$C$7,Kontrakter!$D$7,M177=Kontrakter!$C$8,Kontrakter!$D$8,M177=Kontrakter!$C$9,Kontrakter!$D$9,M177=Kontrakter!$C$10,Kontrakter!$D$10,M177=Kontrakter!$C$11,Kontrakter!$D$11)</f>
        <v>95823000</v>
      </c>
      <c r="O177" s="1" t="str" cm="1">
        <f t="array" ref="O177">_xlfn.IFS(M177=Kontrakter!$C$3,Kontrakter!$E$3,M177=Kontrakter!$C$2,Kontrakter!$E$2,M177=Kontrakter!$C$4,Kontrakter!$E$4,M177=Kontrakter!$C$5,Kontrakter!$E$5,M177=Kontrakter!$C$6,Kontrakter!$E$6,M177=Kontrakter!$C$7,Kontrakter!$E$7,M177=Kontrakter!$C$8,Kontrakter!$E$8,M177=Kontrakter!$C$9,Kontrakter!$E$9,M177=Kontrakter!$C$10,Kontrakter!$E$10,M177=Kontrakter!$C$11,Kontrakter!$E$11)</f>
        <v>elsikkerhet@rejlers.no</v>
      </c>
    </row>
    <row r="178" spans="1:15">
      <c r="A178" s="47">
        <v>340</v>
      </c>
      <c r="B178" s="3" t="s">
        <v>10</v>
      </c>
      <c r="C178" s="3" t="s">
        <v>206</v>
      </c>
      <c r="D178" s="3" t="s">
        <v>15</v>
      </c>
      <c r="E178" s="3" t="s">
        <v>73</v>
      </c>
      <c r="F178" s="28" t="s">
        <v>1430</v>
      </c>
      <c r="G178" s="3" t="s">
        <v>10</v>
      </c>
      <c r="H178" s="3" t="s">
        <v>10</v>
      </c>
      <c r="I178" s="26" t="str" cm="1">
        <f t="array" ref="I178">_xlfn.IFS(J178=Kontrakter!$A$3,Kontrakter!$B$3,J178=Kontrakter!$A$2,Kontrakter!$B$2,J178=Kontrakter!$A$4,Kontrakter!$B$4,J178=Kontrakter!$A$5,Kontrakter!$B$5,J178=Kontrakter!$A$6,Kontrakter!$B$6,J178=Kontrakter!$A$7,Kontrakter!$B$7,J178=Kontrakter!$A$8,Kontrakter!$B$8,J178=Kontrakter!$A$9,Kontrakter!$B$9,J178=Kontrakter!$A$10,Kontrakter!$B$10,J178=Kontrakter!$A$11,Kontrakter!$B$11)</f>
        <v>Oslo Vest</v>
      </c>
      <c r="J178" s="4">
        <v>1</v>
      </c>
      <c r="K178" s="4" t="s">
        <v>10</v>
      </c>
      <c r="L178" s="4" t="s">
        <v>73</v>
      </c>
      <c r="M178" s="24" t="str" cm="1">
        <f t="array" ref="M178">_xlfn.IFS(I178=Kontrakter!$B$3,Kontrakter!$C$3,I178=Kontrakter!$B$2,Kontrakter!$C$2,I178=Kontrakter!$B$4,Kontrakter!$C$4,I178=Kontrakter!$B$5,Kontrakter!$C$5,I178=Kontrakter!$B$6,Kontrakter!$C$6,I178=Kontrakter!$B$7,Kontrakter!$C$7,I178=Kontrakter!$B$8,Kontrakter!$C$8,I178=Kontrakter!$B$9,Kontrakter!$C$9,I178=Kontrakter!$B$10,Kontrakter!$C$10,I178=Kontrakter!$B$11,Kontrakter!$C$11)</f>
        <v>Rejlers Elsikkerhet AS</v>
      </c>
      <c r="N178" s="24" cm="1">
        <f t="array" ref="N178">_xlfn.IFS(M178=Kontrakter!$C$3,Kontrakter!$D$3,M178=Kontrakter!$C$2,Kontrakter!$D$2,M178=Kontrakter!$C$4,Kontrakter!$D$4,M178=Kontrakter!$C$5,Kontrakter!$D$5,M178=Kontrakter!$C$6,Kontrakter!$D$6,M178=Kontrakter!$C$7,Kontrakter!$D$7,M178=Kontrakter!$C$8,Kontrakter!$D$8,M178=Kontrakter!$C$9,Kontrakter!$D$9,M178=Kontrakter!$C$10,Kontrakter!$D$10,M178=Kontrakter!$C$11,Kontrakter!$D$11)</f>
        <v>95823000</v>
      </c>
      <c r="O178" s="1" t="str" cm="1">
        <f t="array" ref="O178">_xlfn.IFS(M178=Kontrakter!$C$3,Kontrakter!$E$3,M178=Kontrakter!$C$2,Kontrakter!$E$2,M178=Kontrakter!$C$4,Kontrakter!$E$4,M178=Kontrakter!$C$5,Kontrakter!$E$5,M178=Kontrakter!$C$6,Kontrakter!$E$6,M178=Kontrakter!$C$7,Kontrakter!$E$7,M178=Kontrakter!$C$8,Kontrakter!$E$8,M178=Kontrakter!$C$9,Kontrakter!$E$9,M178=Kontrakter!$C$10,Kontrakter!$E$10,M178=Kontrakter!$C$11,Kontrakter!$E$11)</f>
        <v>elsikkerhet@rejlers.no</v>
      </c>
    </row>
    <row r="179" spans="1:15">
      <c r="A179" s="47">
        <v>349</v>
      </c>
      <c r="B179" s="3" t="s">
        <v>10</v>
      </c>
      <c r="C179" s="3" t="s">
        <v>296</v>
      </c>
      <c r="D179" s="3" t="s">
        <v>19</v>
      </c>
      <c r="E179" s="3" t="s">
        <v>197</v>
      </c>
      <c r="F179" s="28" t="s">
        <v>1430</v>
      </c>
      <c r="G179" s="3" t="s">
        <v>10</v>
      </c>
      <c r="H179" s="3" t="s">
        <v>10</v>
      </c>
      <c r="I179" s="26" t="str" cm="1">
        <f t="array" ref="I179">_xlfn.IFS(J179=Kontrakter!$A$3,Kontrakter!$B$3,J179=Kontrakter!$A$2,Kontrakter!$B$2,J179=Kontrakter!$A$4,Kontrakter!$B$4,J179=Kontrakter!$A$5,Kontrakter!$B$5,J179=Kontrakter!$A$6,Kontrakter!$B$6,J179=Kontrakter!$A$7,Kontrakter!$B$7,J179=Kontrakter!$A$8,Kontrakter!$B$8,J179=Kontrakter!$A$9,Kontrakter!$B$9,J179=Kontrakter!$A$10,Kontrakter!$B$10,J179=Kontrakter!$A$11,Kontrakter!$B$11)</f>
        <v>Oslo Midt</v>
      </c>
      <c r="J179" s="4">
        <v>2</v>
      </c>
      <c r="K179" s="4" t="s">
        <v>10</v>
      </c>
      <c r="L179" s="4" t="s">
        <v>197</v>
      </c>
      <c r="M179" s="24" t="str" cm="1">
        <f t="array" ref="M179">_xlfn.IFS(I179=Kontrakter!$B$3,Kontrakter!$C$3,I179=Kontrakter!$B$2,Kontrakter!$C$2,I179=Kontrakter!$B$4,Kontrakter!$C$4,I179=Kontrakter!$B$5,Kontrakter!$C$5,I179=Kontrakter!$B$6,Kontrakter!$C$6,I179=Kontrakter!$B$7,Kontrakter!$C$7,I179=Kontrakter!$B$8,Kontrakter!$C$8,I179=Kontrakter!$B$9,Kontrakter!$C$9,I179=Kontrakter!$B$10,Kontrakter!$C$10,I179=Kontrakter!$B$11,Kontrakter!$C$11)</f>
        <v>Omexom Elsikkerhet AS</v>
      </c>
      <c r="N179" s="24" cm="1">
        <f t="array" ref="N179">_xlfn.IFS(M179=Kontrakter!$C$3,Kontrakter!$D$3,M179=Kontrakter!$C$2,Kontrakter!$D$2,M179=Kontrakter!$C$4,Kontrakter!$D$4,M179=Kontrakter!$C$5,Kontrakter!$D$5,M179=Kontrakter!$C$6,Kontrakter!$D$6,M179=Kontrakter!$C$7,Kontrakter!$D$7,M179=Kontrakter!$C$8,Kontrakter!$D$8,M179=Kontrakter!$C$9,Kontrakter!$D$9,M179=Kontrakter!$C$10,Kontrakter!$D$10,M179=Kontrakter!$C$11,Kontrakter!$D$11)</f>
        <v>23128800</v>
      </c>
      <c r="O179" s="1" t="str" cm="1">
        <f t="array" ref="O179">_xlfn.IFS(M179=Kontrakter!$C$3,Kontrakter!$E$3,M179=Kontrakter!$C$2,Kontrakter!$E$2,M179=Kontrakter!$C$4,Kontrakter!$E$4,M179=Kontrakter!$C$5,Kontrakter!$E$5,M179=Kontrakter!$C$6,Kontrakter!$E$6,M179=Kontrakter!$C$7,Kontrakter!$E$7,M179=Kontrakter!$C$8,Kontrakter!$E$8,M179=Kontrakter!$C$9,Kontrakter!$E$9,M179=Kontrakter!$C$10,Kontrakter!$E$10,M179=Kontrakter!$C$11,Kontrakter!$E$11)</f>
        <v>elsikkerhet@omexom.com</v>
      </c>
    </row>
    <row r="180" spans="1:15">
      <c r="A180" s="47">
        <v>350</v>
      </c>
      <c r="B180" s="3" t="s">
        <v>10</v>
      </c>
      <c r="C180" s="3" t="s">
        <v>208</v>
      </c>
      <c r="D180" s="3" t="s">
        <v>19</v>
      </c>
      <c r="E180" s="3" t="s">
        <v>21</v>
      </c>
      <c r="F180" s="28" t="s">
        <v>1430</v>
      </c>
      <c r="G180" s="3" t="s">
        <v>10</v>
      </c>
      <c r="H180" s="3" t="s">
        <v>10</v>
      </c>
      <c r="I180" s="26" t="str" cm="1">
        <f t="array" ref="I180">_xlfn.IFS(J180=Kontrakter!$A$3,Kontrakter!$B$3,J180=Kontrakter!$A$2,Kontrakter!$B$2,J180=Kontrakter!$A$4,Kontrakter!$B$4,J180=Kontrakter!$A$5,Kontrakter!$B$5,J180=Kontrakter!$A$6,Kontrakter!$B$6,J180=Kontrakter!$A$7,Kontrakter!$B$7,J180=Kontrakter!$A$8,Kontrakter!$B$8,J180=Kontrakter!$A$9,Kontrakter!$B$9,J180=Kontrakter!$A$10,Kontrakter!$B$10,J180=Kontrakter!$A$11,Kontrakter!$B$11)</f>
        <v>Oslo Vest</v>
      </c>
      <c r="J180" s="4">
        <v>1</v>
      </c>
      <c r="K180" s="4" t="s">
        <v>10</v>
      </c>
      <c r="L180" s="4" t="s">
        <v>21</v>
      </c>
      <c r="M180" s="24" t="str" cm="1">
        <f t="array" ref="M180">_xlfn.IFS(I180=Kontrakter!$B$3,Kontrakter!$C$3,I180=Kontrakter!$B$2,Kontrakter!$C$2,I180=Kontrakter!$B$4,Kontrakter!$C$4,I180=Kontrakter!$B$5,Kontrakter!$C$5,I180=Kontrakter!$B$6,Kontrakter!$C$6,I180=Kontrakter!$B$7,Kontrakter!$C$7,I180=Kontrakter!$B$8,Kontrakter!$C$8,I180=Kontrakter!$B$9,Kontrakter!$C$9,I180=Kontrakter!$B$10,Kontrakter!$C$10,I180=Kontrakter!$B$11,Kontrakter!$C$11)</f>
        <v>Rejlers Elsikkerhet AS</v>
      </c>
      <c r="N180" s="24" cm="1">
        <f t="array" ref="N180">_xlfn.IFS(M180=Kontrakter!$C$3,Kontrakter!$D$3,M180=Kontrakter!$C$2,Kontrakter!$D$2,M180=Kontrakter!$C$4,Kontrakter!$D$4,M180=Kontrakter!$C$5,Kontrakter!$D$5,M180=Kontrakter!$C$6,Kontrakter!$D$6,M180=Kontrakter!$C$7,Kontrakter!$D$7,M180=Kontrakter!$C$8,Kontrakter!$D$8,M180=Kontrakter!$C$9,Kontrakter!$D$9,M180=Kontrakter!$C$10,Kontrakter!$D$10,M180=Kontrakter!$C$11,Kontrakter!$D$11)</f>
        <v>95823000</v>
      </c>
      <c r="O180" s="1" t="str" cm="1">
        <f t="array" ref="O180">_xlfn.IFS(M180=Kontrakter!$C$3,Kontrakter!$E$3,M180=Kontrakter!$C$2,Kontrakter!$E$2,M180=Kontrakter!$C$4,Kontrakter!$E$4,M180=Kontrakter!$C$5,Kontrakter!$E$5,M180=Kontrakter!$C$6,Kontrakter!$E$6,M180=Kontrakter!$C$7,Kontrakter!$E$7,M180=Kontrakter!$C$8,Kontrakter!$E$8,M180=Kontrakter!$C$9,Kontrakter!$E$9,M180=Kontrakter!$C$10,Kontrakter!$E$10,M180=Kontrakter!$C$11,Kontrakter!$E$11)</f>
        <v>elsikkerhet@rejlers.no</v>
      </c>
    </row>
    <row r="181" spans="1:15">
      <c r="A181" s="47">
        <v>351</v>
      </c>
      <c r="B181" s="3" t="s">
        <v>10</v>
      </c>
      <c r="C181" s="3" t="s">
        <v>209</v>
      </c>
      <c r="D181" s="3" t="s">
        <v>19</v>
      </c>
      <c r="E181" s="3" t="s">
        <v>21</v>
      </c>
      <c r="F181" s="28" t="s">
        <v>1430</v>
      </c>
      <c r="G181" s="3" t="s">
        <v>10</v>
      </c>
      <c r="H181" s="3" t="s">
        <v>10</v>
      </c>
      <c r="I181" s="26" t="str" cm="1">
        <f t="array" ref="I181">_xlfn.IFS(J181=Kontrakter!$A$3,Kontrakter!$B$3,J181=Kontrakter!$A$2,Kontrakter!$B$2,J181=Kontrakter!$A$4,Kontrakter!$B$4,J181=Kontrakter!$A$5,Kontrakter!$B$5,J181=Kontrakter!$A$6,Kontrakter!$B$6,J181=Kontrakter!$A$7,Kontrakter!$B$7,J181=Kontrakter!$A$8,Kontrakter!$B$8,J181=Kontrakter!$A$9,Kontrakter!$B$9,J181=Kontrakter!$A$10,Kontrakter!$B$10,J181=Kontrakter!$A$11,Kontrakter!$B$11)</f>
        <v>Oslo Vest</v>
      </c>
      <c r="J181" s="4">
        <v>1</v>
      </c>
      <c r="K181" s="4" t="s">
        <v>10</v>
      </c>
      <c r="L181" s="4" t="s">
        <v>21</v>
      </c>
      <c r="M181" s="24" t="str" cm="1">
        <f t="array" ref="M181">_xlfn.IFS(I181=Kontrakter!$B$3,Kontrakter!$C$3,I181=Kontrakter!$B$2,Kontrakter!$C$2,I181=Kontrakter!$B$4,Kontrakter!$C$4,I181=Kontrakter!$B$5,Kontrakter!$C$5,I181=Kontrakter!$B$6,Kontrakter!$C$6,I181=Kontrakter!$B$7,Kontrakter!$C$7,I181=Kontrakter!$B$8,Kontrakter!$C$8,I181=Kontrakter!$B$9,Kontrakter!$C$9,I181=Kontrakter!$B$10,Kontrakter!$C$10,I181=Kontrakter!$B$11,Kontrakter!$C$11)</f>
        <v>Rejlers Elsikkerhet AS</v>
      </c>
      <c r="N181" s="24" cm="1">
        <f t="array" ref="N181">_xlfn.IFS(M181=Kontrakter!$C$3,Kontrakter!$D$3,M181=Kontrakter!$C$2,Kontrakter!$D$2,M181=Kontrakter!$C$4,Kontrakter!$D$4,M181=Kontrakter!$C$5,Kontrakter!$D$5,M181=Kontrakter!$C$6,Kontrakter!$D$6,M181=Kontrakter!$C$7,Kontrakter!$D$7,M181=Kontrakter!$C$8,Kontrakter!$D$8,M181=Kontrakter!$C$9,Kontrakter!$D$9,M181=Kontrakter!$C$10,Kontrakter!$D$10,M181=Kontrakter!$C$11,Kontrakter!$D$11)</f>
        <v>95823000</v>
      </c>
      <c r="O181" s="1" t="str" cm="1">
        <f t="array" ref="O181">_xlfn.IFS(M181=Kontrakter!$C$3,Kontrakter!$E$3,M181=Kontrakter!$C$2,Kontrakter!$E$2,M181=Kontrakter!$C$4,Kontrakter!$E$4,M181=Kontrakter!$C$5,Kontrakter!$E$5,M181=Kontrakter!$C$6,Kontrakter!$E$6,M181=Kontrakter!$C$7,Kontrakter!$E$7,M181=Kontrakter!$C$8,Kontrakter!$E$8,M181=Kontrakter!$C$9,Kontrakter!$E$9,M181=Kontrakter!$C$10,Kontrakter!$E$10,M181=Kontrakter!$C$11,Kontrakter!$E$11)</f>
        <v>elsikkerhet@rejlers.no</v>
      </c>
    </row>
    <row r="182" spans="1:15">
      <c r="A182" s="47">
        <v>352</v>
      </c>
      <c r="B182" s="3" t="s">
        <v>10</v>
      </c>
      <c r="C182" s="3" t="s">
        <v>210</v>
      </c>
      <c r="D182" s="3" t="s">
        <v>19</v>
      </c>
      <c r="E182" s="3" t="s">
        <v>21</v>
      </c>
      <c r="F182" s="28" t="s">
        <v>1430</v>
      </c>
      <c r="G182" s="3" t="s">
        <v>10</v>
      </c>
      <c r="H182" s="3" t="s">
        <v>10</v>
      </c>
      <c r="I182" s="26" t="str" cm="1">
        <f t="array" ref="I182">_xlfn.IFS(J182=Kontrakter!$A$3,Kontrakter!$B$3,J182=Kontrakter!$A$2,Kontrakter!$B$2,J182=Kontrakter!$A$4,Kontrakter!$B$4,J182=Kontrakter!$A$5,Kontrakter!$B$5,J182=Kontrakter!$A$6,Kontrakter!$B$6,J182=Kontrakter!$A$7,Kontrakter!$B$7,J182=Kontrakter!$A$8,Kontrakter!$B$8,J182=Kontrakter!$A$9,Kontrakter!$B$9,J182=Kontrakter!$A$10,Kontrakter!$B$10,J182=Kontrakter!$A$11,Kontrakter!$B$11)</f>
        <v>Oslo Vest</v>
      </c>
      <c r="J182" s="4">
        <v>1</v>
      </c>
      <c r="K182" s="4" t="s">
        <v>10</v>
      </c>
      <c r="L182" s="4" t="s">
        <v>21</v>
      </c>
      <c r="M182" s="24" t="str" cm="1">
        <f t="array" ref="M182">_xlfn.IFS(I182=Kontrakter!$B$3,Kontrakter!$C$3,I182=Kontrakter!$B$2,Kontrakter!$C$2,I182=Kontrakter!$B$4,Kontrakter!$C$4,I182=Kontrakter!$B$5,Kontrakter!$C$5,I182=Kontrakter!$B$6,Kontrakter!$C$6,I182=Kontrakter!$B$7,Kontrakter!$C$7,I182=Kontrakter!$B$8,Kontrakter!$C$8,I182=Kontrakter!$B$9,Kontrakter!$C$9,I182=Kontrakter!$B$10,Kontrakter!$C$10,I182=Kontrakter!$B$11,Kontrakter!$C$11)</f>
        <v>Rejlers Elsikkerhet AS</v>
      </c>
      <c r="N182" s="24" cm="1">
        <f t="array" ref="N182">_xlfn.IFS(M182=Kontrakter!$C$3,Kontrakter!$D$3,M182=Kontrakter!$C$2,Kontrakter!$D$2,M182=Kontrakter!$C$4,Kontrakter!$D$4,M182=Kontrakter!$C$5,Kontrakter!$D$5,M182=Kontrakter!$C$6,Kontrakter!$D$6,M182=Kontrakter!$C$7,Kontrakter!$D$7,M182=Kontrakter!$C$8,Kontrakter!$D$8,M182=Kontrakter!$C$9,Kontrakter!$D$9,M182=Kontrakter!$C$10,Kontrakter!$D$10,M182=Kontrakter!$C$11,Kontrakter!$D$11)</f>
        <v>95823000</v>
      </c>
      <c r="O182" s="1" t="str" cm="1">
        <f t="array" ref="O182">_xlfn.IFS(M182=Kontrakter!$C$3,Kontrakter!$E$3,M182=Kontrakter!$C$2,Kontrakter!$E$2,M182=Kontrakter!$C$4,Kontrakter!$E$4,M182=Kontrakter!$C$5,Kontrakter!$E$5,M182=Kontrakter!$C$6,Kontrakter!$E$6,M182=Kontrakter!$C$7,Kontrakter!$E$7,M182=Kontrakter!$C$8,Kontrakter!$E$8,M182=Kontrakter!$C$9,Kontrakter!$E$9,M182=Kontrakter!$C$10,Kontrakter!$E$10,M182=Kontrakter!$C$11,Kontrakter!$E$11)</f>
        <v>elsikkerhet@rejlers.no</v>
      </c>
    </row>
    <row r="183" spans="1:15">
      <c r="A183" s="47">
        <v>353</v>
      </c>
      <c r="B183" s="3" t="s">
        <v>10</v>
      </c>
      <c r="C183" s="3" t="s">
        <v>211</v>
      </c>
      <c r="D183" s="3" t="s">
        <v>19</v>
      </c>
      <c r="E183" s="3" t="s">
        <v>21</v>
      </c>
      <c r="F183" s="28" t="s">
        <v>1430</v>
      </c>
      <c r="G183" s="3" t="s">
        <v>10</v>
      </c>
      <c r="H183" s="3" t="s">
        <v>10</v>
      </c>
      <c r="I183" s="26" t="str" cm="1">
        <f t="array" ref="I183">_xlfn.IFS(J183=Kontrakter!$A$3,Kontrakter!$B$3,J183=Kontrakter!$A$2,Kontrakter!$B$2,J183=Kontrakter!$A$4,Kontrakter!$B$4,J183=Kontrakter!$A$5,Kontrakter!$B$5,J183=Kontrakter!$A$6,Kontrakter!$B$6,J183=Kontrakter!$A$7,Kontrakter!$B$7,J183=Kontrakter!$A$8,Kontrakter!$B$8,J183=Kontrakter!$A$9,Kontrakter!$B$9,J183=Kontrakter!$A$10,Kontrakter!$B$10,J183=Kontrakter!$A$11,Kontrakter!$B$11)</f>
        <v>Oslo Vest</v>
      </c>
      <c r="J183" s="4">
        <v>1</v>
      </c>
      <c r="K183" s="4" t="s">
        <v>10</v>
      </c>
      <c r="L183" s="4" t="s">
        <v>21</v>
      </c>
      <c r="M183" s="24" t="str" cm="1">
        <f t="array" ref="M183">_xlfn.IFS(I183=Kontrakter!$B$3,Kontrakter!$C$3,I183=Kontrakter!$B$2,Kontrakter!$C$2,I183=Kontrakter!$B$4,Kontrakter!$C$4,I183=Kontrakter!$B$5,Kontrakter!$C$5,I183=Kontrakter!$B$6,Kontrakter!$C$6,I183=Kontrakter!$B$7,Kontrakter!$C$7,I183=Kontrakter!$B$8,Kontrakter!$C$8,I183=Kontrakter!$B$9,Kontrakter!$C$9,I183=Kontrakter!$B$10,Kontrakter!$C$10,I183=Kontrakter!$B$11,Kontrakter!$C$11)</f>
        <v>Rejlers Elsikkerhet AS</v>
      </c>
      <c r="N183" s="24" cm="1">
        <f t="array" ref="N183">_xlfn.IFS(M183=Kontrakter!$C$3,Kontrakter!$D$3,M183=Kontrakter!$C$2,Kontrakter!$D$2,M183=Kontrakter!$C$4,Kontrakter!$D$4,M183=Kontrakter!$C$5,Kontrakter!$D$5,M183=Kontrakter!$C$6,Kontrakter!$D$6,M183=Kontrakter!$C$7,Kontrakter!$D$7,M183=Kontrakter!$C$8,Kontrakter!$D$8,M183=Kontrakter!$C$9,Kontrakter!$D$9,M183=Kontrakter!$C$10,Kontrakter!$D$10,M183=Kontrakter!$C$11,Kontrakter!$D$11)</f>
        <v>95823000</v>
      </c>
      <c r="O183" s="1" t="str" cm="1">
        <f t="array" ref="O183">_xlfn.IFS(M183=Kontrakter!$C$3,Kontrakter!$E$3,M183=Kontrakter!$C$2,Kontrakter!$E$2,M183=Kontrakter!$C$4,Kontrakter!$E$4,M183=Kontrakter!$C$5,Kontrakter!$E$5,M183=Kontrakter!$C$6,Kontrakter!$E$6,M183=Kontrakter!$C$7,Kontrakter!$E$7,M183=Kontrakter!$C$8,Kontrakter!$E$8,M183=Kontrakter!$C$9,Kontrakter!$E$9,M183=Kontrakter!$C$10,Kontrakter!$E$10,M183=Kontrakter!$C$11,Kontrakter!$E$11)</f>
        <v>elsikkerhet@rejlers.no</v>
      </c>
    </row>
    <row r="184" spans="1:15">
      <c r="A184" s="47">
        <v>354</v>
      </c>
      <c r="B184" s="3" t="s">
        <v>10</v>
      </c>
      <c r="C184" s="3" t="s">
        <v>212</v>
      </c>
      <c r="D184" s="3" t="s">
        <v>19</v>
      </c>
      <c r="E184" s="3" t="s">
        <v>21</v>
      </c>
      <c r="F184" s="28" t="s">
        <v>1430</v>
      </c>
      <c r="G184" s="3" t="s">
        <v>10</v>
      </c>
      <c r="H184" s="3" t="s">
        <v>10</v>
      </c>
      <c r="I184" s="26" t="str" cm="1">
        <f t="array" ref="I184">_xlfn.IFS(J184=Kontrakter!$A$3,Kontrakter!$B$3,J184=Kontrakter!$A$2,Kontrakter!$B$2,J184=Kontrakter!$A$4,Kontrakter!$B$4,J184=Kontrakter!$A$5,Kontrakter!$B$5,J184=Kontrakter!$A$6,Kontrakter!$B$6,J184=Kontrakter!$A$7,Kontrakter!$B$7,J184=Kontrakter!$A$8,Kontrakter!$B$8,J184=Kontrakter!$A$9,Kontrakter!$B$9,J184=Kontrakter!$A$10,Kontrakter!$B$10,J184=Kontrakter!$A$11,Kontrakter!$B$11)</f>
        <v>Oslo Vest</v>
      </c>
      <c r="J184" s="4">
        <v>1</v>
      </c>
      <c r="K184" s="4" t="s">
        <v>10</v>
      </c>
      <c r="L184" s="4" t="s">
        <v>21</v>
      </c>
      <c r="M184" s="24" t="str" cm="1">
        <f t="array" ref="M184">_xlfn.IFS(I184=Kontrakter!$B$3,Kontrakter!$C$3,I184=Kontrakter!$B$2,Kontrakter!$C$2,I184=Kontrakter!$B$4,Kontrakter!$C$4,I184=Kontrakter!$B$5,Kontrakter!$C$5,I184=Kontrakter!$B$6,Kontrakter!$C$6,I184=Kontrakter!$B$7,Kontrakter!$C$7,I184=Kontrakter!$B$8,Kontrakter!$C$8,I184=Kontrakter!$B$9,Kontrakter!$C$9,I184=Kontrakter!$B$10,Kontrakter!$C$10,I184=Kontrakter!$B$11,Kontrakter!$C$11)</f>
        <v>Rejlers Elsikkerhet AS</v>
      </c>
      <c r="N184" s="24" cm="1">
        <f t="array" ref="N184">_xlfn.IFS(M184=Kontrakter!$C$3,Kontrakter!$D$3,M184=Kontrakter!$C$2,Kontrakter!$D$2,M184=Kontrakter!$C$4,Kontrakter!$D$4,M184=Kontrakter!$C$5,Kontrakter!$D$5,M184=Kontrakter!$C$6,Kontrakter!$D$6,M184=Kontrakter!$C$7,Kontrakter!$D$7,M184=Kontrakter!$C$8,Kontrakter!$D$8,M184=Kontrakter!$C$9,Kontrakter!$D$9,M184=Kontrakter!$C$10,Kontrakter!$D$10,M184=Kontrakter!$C$11,Kontrakter!$D$11)</f>
        <v>95823000</v>
      </c>
      <c r="O184" s="1" t="str" cm="1">
        <f t="array" ref="O184">_xlfn.IFS(M184=Kontrakter!$C$3,Kontrakter!$E$3,M184=Kontrakter!$C$2,Kontrakter!$E$2,M184=Kontrakter!$C$4,Kontrakter!$E$4,M184=Kontrakter!$C$5,Kontrakter!$E$5,M184=Kontrakter!$C$6,Kontrakter!$E$6,M184=Kontrakter!$C$7,Kontrakter!$E$7,M184=Kontrakter!$C$8,Kontrakter!$E$8,M184=Kontrakter!$C$9,Kontrakter!$E$9,M184=Kontrakter!$C$10,Kontrakter!$E$10,M184=Kontrakter!$C$11,Kontrakter!$E$11)</f>
        <v>elsikkerhet@rejlers.no</v>
      </c>
    </row>
    <row r="185" spans="1:15">
      <c r="A185" s="47">
        <v>355</v>
      </c>
      <c r="B185" s="3" t="s">
        <v>10</v>
      </c>
      <c r="C185" s="3" t="s">
        <v>213</v>
      </c>
      <c r="D185" s="3" t="s">
        <v>19</v>
      </c>
      <c r="E185" s="3" t="s">
        <v>21</v>
      </c>
      <c r="F185" s="28" t="s">
        <v>1430</v>
      </c>
      <c r="G185" s="3" t="s">
        <v>10</v>
      </c>
      <c r="H185" s="3" t="s">
        <v>10</v>
      </c>
      <c r="I185" s="26" t="str" cm="1">
        <f t="array" ref="I185">_xlfn.IFS(J185=Kontrakter!$A$3,Kontrakter!$B$3,J185=Kontrakter!$A$2,Kontrakter!$B$2,J185=Kontrakter!$A$4,Kontrakter!$B$4,J185=Kontrakter!$A$5,Kontrakter!$B$5,J185=Kontrakter!$A$6,Kontrakter!$B$6,J185=Kontrakter!$A$7,Kontrakter!$B$7,J185=Kontrakter!$A$8,Kontrakter!$B$8,J185=Kontrakter!$A$9,Kontrakter!$B$9,J185=Kontrakter!$A$10,Kontrakter!$B$10,J185=Kontrakter!$A$11,Kontrakter!$B$11)</f>
        <v>Oslo Vest</v>
      </c>
      <c r="J185" s="4">
        <v>1</v>
      </c>
      <c r="K185" s="4" t="s">
        <v>10</v>
      </c>
      <c r="L185" s="4" t="s">
        <v>21</v>
      </c>
      <c r="M185" s="24" t="str" cm="1">
        <f t="array" ref="M185">_xlfn.IFS(I185=Kontrakter!$B$3,Kontrakter!$C$3,I185=Kontrakter!$B$2,Kontrakter!$C$2,I185=Kontrakter!$B$4,Kontrakter!$C$4,I185=Kontrakter!$B$5,Kontrakter!$C$5,I185=Kontrakter!$B$6,Kontrakter!$C$6,I185=Kontrakter!$B$7,Kontrakter!$C$7,I185=Kontrakter!$B$8,Kontrakter!$C$8,I185=Kontrakter!$B$9,Kontrakter!$C$9,I185=Kontrakter!$B$10,Kontrakter!$C$10,I185=Kontrakter!$B$11,Kontrakter!$C$11)</f>
        <v>Rejlers Elsikkerhet AS</v>
      </c>
      <c r="N185" s="24" cm="1">
        <f t="array" ref="N185">_xlfn.IFS(M185=Kontrakter!$C$3,Kontrakter!$D$3,M185=Kontrakter!$C$2,Kontrakter!$D$2,M185=Kontrakter!$C$4,Kontrakter!$D$4,M185=Kontrakter!$C$5,Kontrakter!$D$5,M185=Kontrakter!$C$6,Kontrakter!$D$6,M185=Kontrakter!$C$7,Kontrakter!$D$7,M185=Kontrakter!$C$8,Kontrakter!$D$8,M185=Kontrakter!$C$9,Kontrakter!$D$9,M185=Kontrakter!$C$10,Kontrakter!$D$10,M185=Kontrakter!$C$11,Kontrakter!$D$11)</f>
        <v>95823000</v>
      </c>
      <c r="O185" s="1" t="str" cm="1">
        <f t="array" ref="O185">_xlfn.IFS(M185=Kontrakter!$C$3,Kontrakter!$E$3,M185=Kontrakter!$C$2,Kontrakter!$E$2,M185=Kontrakter!$C$4,Kontrakter!$E$4,M185=Kontrakter!$C$5,Kontrakter!$E$5,M185=Kontrakter!$C$6,Kontrakter!$E$6,M185=Kontrakter!$C$7,Kontrakter!$E$7,M185=Kontrakter!$C$8,Kontrakter!$E$8,M185=Kontrakter!$C$9,Kontrakter!$E$9,M185=Kontrakter!$C$10,Kontrakter!$E$10,M185=Kontrakter!$C$11,Kontrakter!$E$11)</f>
        <v>elsikkerhet@rejlers.no</v>
      </c>
    </row>
    <row r="186" spans="1:15">
      <c r="A186" s="47">
        <v>356</v>
      </c>
      <c r="B186" s="3" t="s">
        <v>10</v>
      </c>
      <c r="C186" s="3" t="s">
        <v>214</v>
      </c>
      <c r="D186" s="3" t="s">
        <v>19</v>
      </c>
      <c r="E186" s="3" t="s">
        <v>21</v>
      </c>
      <c r="F186" s="28" t="s">
        <v>1430</v>
      </c>
      <c r="G186" s="3" t="s">
        <v>10</v>
      </c>
      <c r="H186" s="3" t="s">
        <v>10</v>
      </c>
      <c r="I186" s="26" t="str" cm="1">
        <f t="array" ref="I186">_xlfn.IFS(J186=Kontrakter!$A$3,Kontrakter!$B$3,J186=Kontrakter!$A$2,Kontrakter!$B$2,J186=Kontrakter!$A$4,Kontrakter!$B$4,J186=Kontrakter!$A$5,Kontrakter!$B$5,J186=Kontrakter!$A$6,Kontrakter!$B$6,J186=Kontrakter!$A$7,Kontrakter!$B$7,J186=Kontrakter!$A$8,Kontrakter!$B$8,J186=Kontrakter!$A$9,Kontrakter!$B$9,J186=Kontrakter!$A$10,Kontrakter!$B$10,J186=Kontrakter!$A$11,Kontrakter!$B$11)</f>
        <v>Oslo Vest</v>
      </c>
      <c r="J186" s="4">
        <v>1</v>
      </c>
      <c r="K186" s="4" t="s">
        <v>10</v>
      </c>
      <c r="L186" s="4" t="s">
        <v>21</v>
      </c>
      <c r="M186" s="24" t="str" cm="1">
        <f t="array" ref="M186">_xlfn.IFS(I186=Kontrakter!$B$3,Kontrakter!$C$3,I186=Kontrakter!$B$2,Kontrakter!$C$2,I186=Kontrakter!$B$4,Kontrakter!$C$4,I186=Kontrakter!$B$5,Kontrakter!$C$5,I186=Kontrakter!$B$6,Kontrakter!$C$6,I186=Kontrakter!$B$7,Kontrakter!$C$7,I186=Kontrakter!$B$8,Kontrakter!$C$8,I186=Kontrakter!$B$9,Kontrakter!$C$9,I186=Kontrakter!$B$10,Kontrakter!$C$10,I186=Kontrakter!$B$11,Kontrakter!$C$11)</f>
        <v>Rejlers Elsikkerhet AS</v>
      </c>
      <c r="N186" s="24" cm="1">
        <f t="array" ref="N186">_xlfn.IFS(M186=Kontrakter!$C$3,Kontrakter!$D$3,M186=Kontrakter!$C$2,Kontrakter!$D$2,M186=Kontrakter!$C$4,Kontrakter!$D$4,M186=Kontrakter!$C$5,Kontrakter!$D$5,M186=Kontrakter!$C$6,Kontrakter!$D$6,M186=Kontrakter!$C$7,Kontrakter!$D$7,M186=Kontrakter!$C$8,Kontrakter!$D$8,M186=Kontrakter!$C$9,Kontrakter!$D$9,M186=Kontrakter!$C$10,Kontrakter!$D$10,M186=Kontrakter!$C$11,Kontrakter!$D$11)</f>
        <v>95823000</v>
      </c>
      <c r="O186" s="1" t="str" cm="1">
        <f t="array" ref="O186">_xlfn.IFS(M186=Kontrakter!$C$3,Kontrakter!$E$3,M186=Kontrakter!$C$2,Kontrakter!$E$2,M186=Kontrakter!$C$4,Kontrakter!$E$4,M186=Kontrakter!$C$5,Kontrakter!$E$5,M186=Kontrakter!$C$6,Kontrakter!$E$6,M186=Kontrakter!$C$7,Kontrakter!$E$7,M186=Kontrakter!$C$8,Kontrakter!$E$8,M186=Kontrakter!$C$9,Kontrakter!$E$9,M186=Kontrakter!$C$10,Kontrakter!$E$10,M186=Kontrakter!$C$11,Kontrakter!$E$11)</f>
        <v>elsikkerhet@rejlers.no</v>
      </c>
    </row>
    <row r="187" spans="1:15">
      <c r="A187" s="47">
        <v>357</v>
      </c>
      <c r="B187" s="3" t="s">
        <v>10</v>
      </c>
      <c r="C187" s="3" t="s">
        <v>215</v>
      </c>
      <c r="D187" s="3" t="s">
        <v>19</v>
      </c>
      <c r="E187" s="3" t="s">
        <v>21</v>
      </c>
      <c r="F187" s="28" t="s">
        <v>1430</v>
      </c>
      <c r="G187" s="3" t="s">
        <v>10</v>
      </c>
      <c r="H187" s="3" t="s">
        <v>10</v>
      </c>
      <c r="I187" s="26" t="str" cm="1">
        <f t="array" ref="I187">_xlfn.IFS(J187=Kontrakter!$A$3,Kontrakter!$B$3,J187=Kontrakter!$A$2,Kontrakter!$B$2,J187=Kontrakter!$A$4,Kontrakter!$B$4,J187=Kontrakter!$A$5,Kontrakter!$B$5,J187=Kontrakter!$A$6,Kontrakter!$B$6,J187=Kontrakter!$A$7,Kontrakter!$B$7,J187=Kontrakter!$A$8,Kontrakter!$B$8,J187=Kontrakter!$A$9,Kontrakter!$B$9,J187=Kontrakter!$A$10,Kontrakter!$B$10,J187=Kontrakter!$A$11,Kontrakter!$B$11)</f>
        <v>Oslo Vest</v>
      </c>
      <c r="J187" s="4">
        <v>1</v>
      </c>
      <c r="K187" s="4" t="s">
        <v>10</v>
      </c>
      <c r="L187" s="4" t="s">
        <v>21</v>
      </c>
      <c r="M187" s="24" t="str" cm="1">
        <f t="array" ref="M187">_xlfn.IFS(I187=Kontrakter!$B$3,Kontrakter!$C$3,I187=Kontrakter!$B$2,Kontrakter!$C$2,I187=Kontrakter!$B$4,Kontrakter!$C$4,I187=Kontrakter!$B$5,Kontrakter!$C$5,I187=Kontrakter!$B$6,Kontrakter!$C$6,I187=Kontrakter!$B$7,Kontrakter!$C$7,I187=Kontrakter!$B$8,Kontrakter!$C$8,I187=Kontrakter!$B$9,Kontrakter!$C$9,I187=Kontrakter!$B$10,Kontrakter!$C$10,I187=Kontrakter!$B$11,Kontrakter!$C$11)</f>
        <v>Rejlers Elsikkerhet AS</v>
      </c>
      <c r="N187" s="24" cm="1">
        <f t="array" ref="N187">_xlfn.IFS(M187=Kontrakter!$C$3,Kontrakter!$D$3,M187=Kontrakter!$C$2,Kontrakter!$D$2,M187=Kontrakter!$C$4,Kontrakter!$D$4,M187=Kontrakter!$C$5,Kontrakter!$D$5,M187=Kontrakter!$C$6,Kontrakter!$D$6,M187=Kontrakter!$C$7,Kontrakter!$D$7,M187=Kontrakter!$C$8,Kontrakter!$D$8,M187=Kontrakter!$C$9,Kontrakter!$D$9,M187=Kontrakter!$C$10,Kontrakter!$D$10,M187=Kontrakter!$C$11,Kontrakter!$D$11)</f>
        <v>95823000</v>
      </c>
      <c r="O187" s="1" t="str" cm="1">
        <f t="array" ref="O187">_xlfn.IFS(M187=Kontrakter!$C$3,Kontrakter!$E$3,M187=Kontrakter!$C$2,Kontrakter!$E$2,M187=Kontrakter!$C$4,Kontrakter!$E$4,M187=Kontrakter!$C$5,Kontrakter!$E$5,M187=Kontrakter!$C$6,Kontrakter!$E$6,M187=Kontrakter!$C$7,Kontrakter!$E$7,M187=Kontrakter!$C$8,Kontrakter!$E$8,M187=Kontrakter!$C$9,Kontrakter!$E$9,M187=Kontrakter!$C$10,Kontrakter!$E$10,M187=Kontrakter!$C$11,Kontrakter!$E$11)</f>
        <v>elsikkerhet@rejlers.no</v>
      </c>
    </row>
    <row r="188" spans="1:15">
      <c r="A188" s="47">
        <v>358</v>
      </c>
      <c r="B188" s="3" t="s">
        <v>10</v>
      </c>
      <c r="C188" s="3" t="s">
        <v>216</v>
      </c>
      <c r="D188" s="3" t="s">
        <v>19</v>
      </c>
      <c r="E188" s="3" t="s">
        <v>73</v>
      </c>
      <c r="F188" s="28" t="s">
        <v>1430</v>
      </c>
      <c r="G188" s="3" t="s">
        <v>10</v>
      </c>
      <c r="H188" s="3" t="s">
        <v>10</v>
      </c>
      <c r="I188" s="26" t="str" cm="1">
        <f t="array" ref="I188">_xlfn.IFS(J188=Kontrakter!$A$3,Kontrakter!$B$3,J188=Kontrakter!$A$2,Kontrakter!$B$2,J188=Kontrakter!$A$4,Kontrakter!$B$4,J188=Kontrakter!$A$5,Kontrakter!$B$5,J188=Kontrakter!$A$6,Kontrakter!$B$6,J188=Kontrakter!$A$7,Kontrakter!$B$7,J188=Kontrakter!$A$8,Kontrakter!$B$8,J188=Kontrakter!$A$9,Kontrakter!$B$9,J188=Kontrakter!$A$10,Kontrakter!$B$10,J188=Kontrakter!$A$11,Kontrakter!$B$11)</f>
        <v>Oslo Vest</v>
      </c>
      <c r="J188" s="4">
        <v>1</v>
      </c>
      <c r="K188" s="4" t="s">
        <v>10</v>
      </c>
      <c r="L188" s="4" t="s">
        <v>73</v>
      </c>
      <c r="M188" s="24" t="str" cm="1">
        <f t="array" ref="M188">_xlfn.IFS(I188=Kontrakter!$B$3,Kontrakter!$C$3,I188=Kontrakter!$B$2,Kontrakter!$C$2,I188=Kontrakter!$B$4,Kontrakter!$C$4,I188=Kontrakter!$B$5,Kontrakter!$C$5,I188=Kontrakter!$B$6,Kontrakter!$C$6,I188=Kontrakter!$B$7,Kontrakter!$C$7,I188=Kontrakter!$B$8,Kontrakter!$C$8,I188=Kontrakter!$B$9,Kontrakter!$C$9,I188=Kontrakter!$B$10,Kontrakter!$C$10,I188=Kontrakter!$B$11,Kontrakter!$C$11)</f>
        <v>Rejlers Elsikkerhet AS</v>
      </c>
      <c r="N188" s="24" cm="1">
        <f t="array" ref="N188">_xlfn.IFS(M188=Kontrakter!$C$3,Kontrakter!$D$3,M188=Kontrakter!$C$2,Kontrakter!$D$2,M188=Kontrakter!$C$4,Kontrakter!$D$4,M188=Kontrakter!$C$5,Kontrakter!$D$5,M188=Kontrakter!$C$6,Kontrakter!$D$6,M188=Kontrakter!$C$7,Kontrakter!$D$7,M188=Kontrakter!$C$8,Kontrakter!$D$8,M188=Kontrakter!$C$9,Kontrakter!$D$9,M188=Kontrakter!$C$10,Kontrakter!$D$10,M188=Kontrakter!$C$11,Kontrakter!$D$11)</f>
        <v>95823000</v>
      </c>
      <c r="O188" s="1" t="str" cm="1">
        <f t="array" ref="O188">_xlfn.IFS(M188=Kontrakter!$C$3,Kontrakter!$E$3,M188=Kontrakter!$C$2,Kontrakter!$E$2,M188=Kontrakter!$C$4,Kontrakter!$E$4,M188=Kontrakter!$C$5,Kontrakter!$E$5,M188=Kontrakter!$C$6,Kontrakter!$E$6,M188=Kontrakter!$C$7,Kontrakter!$E$7,M188=Kontrakter!$C$8,Kontrakter!$E$8,M188=Kontrakter!$C$9,Kontrakter!$E$9,M188=Kontrakter!$C$10,Kontrakter!$E$10,M188=Kontrakter!$C$11,Kontrakter!$E$11)</f>
        <v>elsikkerhet@rejlers.no</v>
      </c>
    </row>
    <row r="189" spans="1:15">
      <c r="A189" s="47">
        <v>359</v>
      </c>
      <c r="B189" s="3" t="s">
        <v>10</v>
      </c>
      <c r="C189" s="3" t="s">
        <v>217</v>
      </c>
      <c r="D189" s="3" t="s">
        <v>19</v>
      </c>
      <c r="E189" s="3" t="s">
        <v>73</v>
      </c>
      <c r="F189" s="28" t="s">
        <v>1430</v>
      </c>
      <c r="G189" s="3" t="s">
        <v>10</v>
      </c>
      <c r="H189" s="3" t="s">
        <v>10</v>
      </c>
      <c r="I189" s="26" t="str" cm="1">
        <f t="array" ref="I189">_xlfn.IFS(J189=Kontrakter!$A$3,Kontrakter!$B$3,J189=Kontrakter!$A$2,Kontrakter!$B$2,J189=Kontrakter!$A$4,Kontrakter!$B$4,J189=Kontrakter!$A$5,Kontrakter!$B$5,J189=Kontrakter!$A$6,Kontrakter!$B$6,J189=Kontrakter!$A$7,Kontrakter!$B$7,J189=Kontrakter!$A$8,Kontrakter!$B$8,J189=Kontrakter!$A$9,Kontrakter!$B$9,J189=Kontrakter!$A$10,Kontrakter!$B$10,J189=Kontrakter!$A$11,Kontrakter!$B$11)</f>
        <v>Oslo Vest</v>
      </c>
      <c r="J189" s="4">
        <v>1</v>
      </c>
      <c r="K189" s="4" t="s">
        <v>10</v>
      </c>
      <c r="L189" s="4" t="s">
        <v>73</v>
      </c>
      <c r="M189" s="24" t="str" cm="1">
        <f t="array" ref="M189">_xlfn.IFS(I189=Kontrakter!$B$3,Kontrakter!$C$3,I189=Kontrakter!$B$2,Kontrakter!$C$2,I189=Kontrakter!$B$4,Kontrakter!$C$4,I189=Kontrakter!$B$5,Kontrakter!$C$5,I189=Kontrakter!$B$6,Kontrakter!$C$6,I189=Kontrakter!$B$7,Kontrakter!$C$7,I189=Kontrakter!$B$8,Kontrakter!$C$8,I189=Kontrakter!$B$9,Kontrakter!$C$9,I189=Kontrakter!$B$10,Kontrakter!$C$10,I189=Kontrakter!$B$11,Kontrakter!$C$11)</f>
        <v>Rejlers Elsikkerhet AS</v>
      </c>
      <c r="N189" s="24" cm="1">
        <f t="array" ref="N189">_xlfn.IFS(M189=Kontrakter!$C$3,Kontrakter!$D$3,M189=Kontrakter!$C$2,Kontrakter!$D$2,M189=Kontrakter!$C$4,Kontrakter!$D$4,M189=Kontrakter!$C$5,Kontrakter!$D$5,M189=Kontrakter!$C$6,Kontrakter!$D$6,M189=Kontrakter!$C$7,Kontrakter!$D$7,M189=Kontrakter!$C$8,Kontrakter!$D$8,M189=Kontrakter!$C$9,Kontrakter!$D$9,M189=Kontrakter!$C$10,Kontrakter!$D$10,M189=Kontrakter!$C$11,Kontrakter!$D$11)</f>
        <v>95823000</v>
      </c>
      <c r="O189" s="1" t="str" cm="1">
        <f t="array" ref="O189">_xlfn.IFS(M189=Kontrakter!$C$3,Kontrakter!$E$3,M189=Kontrakter!$C$2,Kontrakter!$E$2,M189=Kontrakter!$C$4,Kontrakter!$E$4,M189=Kontrakter!$C$5,Kontrakter!$E$5,M189=Kontrakter!$C$6,Kontrakter!$E$6,M189=Kontrakter!$C$7,Kontrakter!$E$7,M189=Kontrakter!$C$8,Kontrakter!$E$8,M189=Kontrakter!$C$9,Kontrakter!$E$9,M189=Kontrakter!$C$10,Kontrakter!$E$10,M189=Kontrakter!$C$11,Kontrakter!$E$11)</f>
        <v>elsikkerhet@rejlers.no</v>
      </c>
    </row>
    <row r="190" spans="1:15">
      <c r="A190" s="47">
        <v>360</v>
      </c>
      <c r="B190" s="3" t="s">
        <v>10</v>
      </c>
      <c r="C190" s="3" t="s">
        <v>218</v>
      </c>
      <c r="D190" s="3" t="s">
        <v>19</v>
      </c>
      <c r="E190" s="3" t="s">
        <v>73</v>
      </c>
      <c r="F190" s="28" t="s">
        <v>1430</v>
      </c>
      <c r="G190" s="3" t="s">
        <v>10</v>
      </c>
      <c r="H190" s="3" t="s">
        <v>10</v>
      </c>
      <c r="I190" s="26" t="str" cm="1">
        <f t="array" ref="I190">_xlfn.IFS(J190=Kontrakter!$A$3,Kontrakter!$B$3,J190=Kontrakter!$A$2,Kontrakter!$B$2,J190=Kontrakter!$A$4,Kontrakter!$B$4,J190=Kontrakter!$A$5,Kontrakter!$B$5,J190=Kontrakter!$A$6,Kontrakter!$B$6,J190=Kontrakter!$A$7,Kontrakter!$B$7,J190=Kontrakter!$A$8,Kontrakter!$B$8,J190=Kontrakter!$A$9,Kontrakter!$B$9,J190=Kontrakter!$A$10,Kontrakter!$B$10,J190=Kontrakter!$A$11,Kontrakter!$B$11)</f>
        <v>Oslo Vest</v>
      </c>
      <c r="J190" s="4">
        <v>1</v>
      </c>
      <c r="K190" s="4" t="s">
        <v>10</v>
      </c>
      <c r="L190" s="4" t="s">
        <v>73</v>
      </c>
      <c r="M190" s="24" t="str" cm="1">
        <f t="array" ref="M190">_xlfn.IFS(I190=Kontrakter!$B$3,Kontrakter!$C$3,I190=Kontrakter!$B$2,Kontrakter!$C$2,I190=Kontrakter!$B$4,Kontrakter!$C$4,I190=Kontrakter!$B$5,Kontrakter!$C$5,I190=Kontrakter!$B$6,Kontrakter!$C$6,I190=Kontrakter!$B$7,Kontrakter!$C$7,I190=Kontrakter!$B$8,Kontrakter!$C$8,I190=Kontrakter!$B$9,Kontrakter!$C$9,I190=Kontrakter!$B$10,Kontrakter!$C$10,I190=Kontrakter!$B$11,Kontrakter!$C$11)</f>
        <v>Rejlers Elsikkerhet AS</v>
      </c>
      <c r="N190" s="24" cm="1">
        <f t="array" ref="N190">_xlfn.IFS(M190=Kontrakter!$C$3,Kontrakter!$D$3,M190=Kontrakter!$C$2,Kontrakter!$D$2,M190=Kontrakter!$C$4,Kontrakter!$D$4,M190=Kontrakter!$C$5,Kontrakter!$D$5,M190=Kontrakter!$C$6,Kontrakter!$D$6,M190=Kontrakter!$C$7,Kontrakter!$D$7,M190=Kontrakter!$C$8,Kontrakter!$D$8,M190=Kontrakter!$C$9,Kontrakter!$D$9,M190=Kontrakter!$C$10,Kontrakter!$D$10,M190=Kontrakter!$C$11,Kontrakter!$D$11)</f>
        <v>95823000</v>
      </c>
      <c r="O190" s="1" t="str" cm="1">
        <f t="array" ref="O190">_xlfn.IFS(M190=Kontrakter!$C$3,Kontrakter!$E$3,M190=Kontrakter!$C$2,Kontrakter!$E$2,M190=Kontrakter!$C$4,Kontrakter!$E$4,M190=Kontrakter!$C$5,Kontrakter!$E$5,M190=Kontrakter!$C$6,Kontrakter!$E$6,M190=Kontrakter!$C$7,Kontrakter!$E$7,M190=Kontrakter!$C$8,Kontrakter!$E$8,M190=Kontrakter!$C$9,Kontrakter!$E$9,M190=Kontrakter!$C$10,Kontrakter!$E$10,M190=Kontrakter!$C$11,Kontrakter!$E$11)</f>
        <v>elsikkerhet@rejlers.no</v>
      </c>
    </row>
    <row r="191" spans="1:15">
      <c r="A191" s="47">
        <v>361</v>
      </c>
      <c r="B191" s="3" t="s">
        <v>10</v>
      </c>
      <c r="C191" s="3" t="s">
        <v>219</v>
      </c>
      <c r="D191" s="3" t="s">
        <v>19</v>
      </c>
      <c r="E191" s="3" t="s">
        <v>73</v>
      </c>
      <c r="F191" s="28" t="s">
        <v>1430</v>
      </c>
      <c r="G191" s="3" t="s">
        <v>10</v>
      </c>
      <c r="H191" s="3" t="s">
        <v>10</v>
      </c>
      <c r="I191" s="26" t="str" cm="1">
        <f t="array" ref="I191">_xlfn.IFS(J191=Kontrakter!$A$3,Kontrakter!$B$3,J191=Kontrakter!$A$2,Kontrakter!$B$2,J191=Kontrakter!$A$4,Kontrakter!$B$4,J191=Kontrakter!$A$5,Kontrakter!$B$5,J191=Kontrakter!$A$6,Kontrakter!$B$6,J191=Kontrakter!$A$7,Kontrakter!$B$7,J191=Kontrakter!$A$8,Kontrakter!$B$8,J191=Kontrakter!$A$9,Kontrakter!$B$9,J191=Kontrakter!$A$10,Kontrakter!$B$10,J191=Kontrakter!$A$11,Kontrakter!$B$11)</f>
        <v>Oslo Vest</v>
      </c>
      <c r="J191" s="4">
        <v>1</v>
      </c>
      <c r="K191" s="4" t="s">
        <v>10</v>
      </c>
      <c r="L191" s="4" t="s">
        <v>73</v>
      </c>
      <c r="M191" s="24" t="str" cm="1">
        <f t="array" ref="M191">_xlfn.IFS(I191=Kontrakter!$B$3,Kontrakter!$C$3,I191=Kontrakter!$B$2,Kontrakter!$C$2,I191=Kontrakter!$B$4,Kontrakter!$C$4,I191=Kontrakter!$B$5,Kontrakter!$C$5,I191=Kontrakter!$B$6,Kontrakter!$C$6,I191=Kontrakter!$B$7,Kontrakter!$C$7,I191=Kontrakter!$B$8,Kontrakter!$C$8,I191=Kontrakter!$B$9,Kontrakter!$C$9,I191=Kontrakter!$B$10,Kontrakter!$C$10,I191=Kontrakter!$B$11,Kontrakter!$C$11)</f>
        <v>Rejlers Elsikkerhet AS</v>
      </c>
      <c r="N191" s="24" cm="1">
        <f t="array" ref="N191">_xlfn.IFS(M191=Kontrakter!$C$3,Kontrakter!$D$3,M191=Kontrakter!$C$2,Kontrakter!$D$2,M191=Kontrakter!$C$4,Kontrakter!$D$4,M191=Kontrakter!$C$5,Kontrakter!$D$5,M191=Kontrakter!$C$6,Kontrakter!$D$6,M191=Kontrakter!$C$7,Kontrakter!$D$7,M191=Kontrakter!$C$8,Kontrakter!$D$8,M191=Kontrakter!$C$9,Kontrakter!$D$9,M191=Kontrakter!$C$10,Kontrakter!$D$10,M191=Kontrakter!$C$11,Kontrakter!$D$11)</f>
        <v>95823000</v>
      </c>
      <c r="O191" s="1" t="str" cm="1">
        <f t="array" ref="O191">_xlfn.IFS(M191=Kontrakter!$C$3,Kontrakter!$E$3,M191=Kontrakter!$C$2,Kontrakter!$E$2,M191=Kontrakter!$C$4,Kontrakter!$E$4,M191=Kontrakter!$C$5,Kontrakter!$E$5,M191=Kontrakter!$C$6,Kontrakter!$E$6,M191=Kontrakter!$C$7,Kontrakter!$E$7,M191=Kontrakter!$C$8,Kontrakter!$E$8,M191=Kontrakter!$C$9,Kontrakter!$E$9,M191=Kontrakter!$C$10,Kontrakter!$E$10,M191=Kontrakter!$C$11,Kontrakter!$E$11)</f>
        <v>elsikkerhet@rejlers.no</v>
      </c>
    </row>
    <row r="192" spans="1:15">
      <c r="A192" s="47">
        <v>362</v>
      </c>
      <c r="B192" s="3" t="s">
        <v>10</v>
      </c>
      <c r="C192" s="3" t="s">
        <v>220</v>
      </c>
      <c r="D192" s="3" t="s">
        <v>19</v>
      </c>
      <c r="E192" s="3" t="s">
        <v>21</v>
      </c>
      <c r="F192" s="28" t="s">
        <v>1430</v>
      </c>
      <c r="G192" s="3" t="s">
        <v>10</v>
      </c>
      <c r="H192" s="3" t="s">
        <v>10</v>
      </c>
      <c r="I192" s="26" t="str" cm="1">
        <f t="array" ref="I192">_xlfn.IFS(J192=Kontrakter!$A$3,Kontrakter!$B$3,J192=Kontrakter!$A$2,Kontrakter!$B$2,J192=Kontrakter!$A$4,Kontrakter!$B$4,J192=Kontrakter!$A$5,Kontrakter!$B$5,J192=Kontrakter!$A$6,Kontrakter!$B$6,J192=Kontrakter!$A$7,Kontrakter!$B$7,J192=Kontrakter!$A$8,Kontrakter!$B$8,J192=Kontrakter!$A$9,Kontrakter!$B$9,J192=Kontrakter!$A$10,Kontrakter!$B$10,J192=Kontrakter!$A$11,Kontrakter!$B$11)</f>
        <v>Oslo Vest</v>
      </c>
      <c r="J192" s="4">
        <v>1</v>
      </c>
      <c r="K192" s="4" t="s">
        <v>10</v>
      </c>
      <c r="L192" s="4" t="s">
        <v>21</v>
      </c>
      <c r="M192" s="24" t="str" cm="1">
        <f t="array" ref="M192">_xlfn.IFS(I192=Kontrakter!$B$3,Kontrakter!$C$3,I192=Kontrakter!$B$2,Kontrakter!$C$2,I192=Kontrakter!$B$4,Kontrakter!$C$4,I192=Kontrakter!$B$5,Kontrakter!$C$5,I192=Kontrakter!$B$6,Kontrakter!$C$6,I192=Kontrakter!$B$7,Kontrakter!$C$7,I192=Kontrakter!$B$8,Kontrakter!$C$8,I192=Kontrakter!$B$9,Kontrakter!$C$9,I192=Kontrakter!$B$10,Kontrakter!$C$10,I192=Kontrakter!$B$11,Kontrakter!$C$11)</f>
        <v>Rejlers Elsikkerhet AS</v>
      </c>
      <c r="N192" s="24" cm="1">
        <f t="array" ref="N192">_xlfn.IFS(M192=Kontrakter!$C$3,Kontrakter!$D$3,M192=Kontrakter!$C$2,Kontrakter!$D$2,M192=Kontrakter!$C$4,Kontrakter!$D$4,M192=Kontrakter!$C$5,Kontrakter!$D$5,M192=Kontrakter!$C$6,Kontrakter!$D$6,M192=Kontrakter!$C$7,Kontrakter!$D$7,M192=Kontrakter!$C$8,Kontrakter!$D$8,M192=Kontrakter!$C$9,Kontrakter!$D$9,M192=Kontrakter!$C$10,Kontrakter!$D$10,M192=Kontrakter!$C$11,Kontrakter!$D$11)</f>
        <v>95823000</v>
      </c>
      <c r="O192" s="1" t="str" cm="1">
        <f t="array" ref="O192">_xlfn.IFS(M192=Kontrakter!$C$3,Kontrakter!$E$3,M192=Kontrakter!$C$2,Kontrakter!$E$2,M192=Kontrakter!$C$4,Kontrakter!$E$4,M192=Kontrakter!$C$5,Kontrakter!$E$5,M192=Kontrakter!$C$6,Kontrakter!$E$6,M192=Kontrakter!$C$7,Kontrakter!$E$7,M192=Kontrakter!$C$8,Kontrakter!$E$8,M192=Kontrakter!$C$9,Kontrakter!$E$9,M192=Kontrakter!$C$10,Kontrakter!$E$10,M192=Kontrakter!$C$11,Kontrakter!$E$11)</f>
        <v>elsikkerhet@rejlers.no</v>
      </c>
    </row>
    <row r="193" spans="1:15">
      <c r="A193" s="47">
        <v>363</v>
      </c>
      <c r="B193" s="3" t="s">
        <v>10</v>
      </c>
      <c r="C193" s="3" t="s">
        <v>221</v>
      </c>
      <c r="D193" s="3" t="s">
        <v>19</v>
      </c>
      <c r="E193" s="3" t="s">
        <v>21</v>
      </c>
      <c r="F193" s="28" t="s">
        <v>1430</v>
      </c>
      <c r="G193" s="3" t="s">
        <v>10</v>
      </c>
      <c r="H193" s="3" t="s">
        <v>10</v>
      </c>
      <c r="I193" s="26" t="str" cm="1">
        <f t="array" ref="I193">_xlfn.IFS(J193=Kontrakter!$A$3,Kontrakter!$B$3,J193=Kontrakter!$A$2,Kontrakter!$B$2,J193=Kontrakter!$A$4,Kontrakter!$B$4,J193=Kontrakter!$A$5,Kontrakter!$B$5,J193=Kontrakter!$A$6,Kontrakter!$B$6,J193=Kontrakter!$A$7,Kontrakter!$B$7,J193=Kontrakter!$A$8,Kontrakter!$B$8,J193=Kontrakter!$A$9,Kontrakter!$B$9,J193=Kontrakter!$A$10,Kontrakter!$B$10,J193=Kontrakter!$A$11,Kontrakter!$B$11)</f>
        <v>Oslo Vest</v>
      </c>
      <c r="J193" s="4">
        <v>1</v>
      </c>
      <c r="K193" s="4" t="s">
        <v>10</v>
      </c>
      <c r="L193" s="4" t="s">
        <v>21</v>
      </c>
      <c r="M193" s="24" t="str" cm="1">
        <f t="array" ref="M193">_xlfn.IFS(I193=Kontrakter!$B$3,Kontrakter!$C$3,I193=Kontrakter!$B$2,Kontrakter!$C$2,I193=Kontrakter!$B$4,Kontrakter!$C$4,I193=Kontrakter!$B$5,Kontrakter!$C$5,I193=Kontrakter!$B$6,Kontrakter!$C$6,I193=Kontrakter!$B$7,Kontrakter!$C$7,I193=Kontrakter!$B$8,Kontrakter!$C$8,I193=Kontrakter!$B$9,Kontrakter!$C$9,I193=Kontrakter!$B$10,Kontrakter!$C$10,I193=Kontrakter!$B$11,Kontrakter!$C$11)</f>
        <v>Rejlers Elsikkerhet AS</v>
      </c>
      <c r="N193" s="24" cm="1">
        <f t="array" ref="N193">_xlfn.IFS(M193=Kontrakter!$C$3,Kontrakter!$D$3,M193=Kontrakter!$C$2,Kontrakter!$D$2,M193=Kontrakter!$C$4,Kontrakter!$D$4,M193=Kontrakter!$C$5,Kontrakter!$D$5,M193=Kontrakter!$C$6,Kontrakter!$D$6,M193=Kontrakter!$C$7,Kontrakter!$D$7,M193=Kontrakter!$C$8,Kontrakter!$D$8,M193=Kontrakter!$C$9,Kontrakter!$D$9,M193=Kontrakter!$C$10,Kontrakter!$D$10,M193=Kontrakter!$C$11,Kontrakter!$D$11)</f>
        <v>95823000</v>
      </c>
      <c r="O193" s="1" t="str" cm="1">
        <f t="array" ref="O193">_xlfn.IFS(M193=Kontrakter!$C$3,Kontrakter!$E$3,M193=Kontrakter!$C$2,Kontrakter!$E$2,M193=Kontrakter!$C$4,Kontrakter!$E$4,M193=Kontrakter!$C$5,Kontrakter!$E$5,M193=Kontrakter!$C$6,Kontrakter!$E$6,M193=Kontrakter!$C$7,Kontrakter!$E$7,M193=Kontrakter!$C$8,Kontrakter!$E$8,M193=Kontrakter!$C$9,Kontrakter!$E$9,M193=Kontrakter!$C$10,Kontrakter!$E$10,M193=Kontrakter!$C$11,Kontrakter!$E$11)</f>
        <v>elsikkerhet@rejlers.no</v>
      </c>
    </row>
    <row r="194" spans="1:15">
      <c r="A194" s="47">
        <v>364</v>
      </c>
      <c r="B194" s="3" t="s">
        <v>10</v>
      </c>
      <c r="C194" s="3" t="s">
        <v>222</v>
      </c>
      <c r="D194" s="3" t="s">
        <v>19</v>
      </c>
      <c r="E194" s="3" t="s">
        <v>21</v>
      </c>
      <c r="F194" s="28" t="s">
        <v>1430</v>
      </c>
      <c r="G194" s="3" t="s">
        <v>10</v>
      </c>
      <c r="H194" s="3" t="s">
        <v>10</v>
      </c>
      <c r="I194" s="26" t="str" cm="1">
        <f t="array" ref="I194">_xlfn.IFS(J194=Kontrakter!$A$3,Kontrakter!$B$3,J194=Kontrakter!$A$2,Kontrakter!$B$2,J194=Kontrakter!$A$4,Kontrakter!$B$4,J194=Kontrakter!$A$5,Kontrakter!$B$5,J194=Kontrakter!$A$6,Kontrakter!$B$6,J194=Kontrakter!$A$7,Kontrakter!$B$7,J194=Kontrakter!$A$8,Kontrakter!$B$8,J194=Kontrakter!$A$9,Kontrakter!$B$9,J194=Kontrakter!$A$10,Kontrakter!$B$10,J194=Kontrakter!$A$11,Kontrakter!$B$11)</f>
        <v>Oslo Vest</v>
      </c>
      <c r="J194" s="4">
        <v>1</v>
      </c>
      <c r="K194" s="4" t="s">
        <v>10</v>
      </c>
      <c r="L194" s="4" t="s">
        <v>21</v>
      </c>
      <c r="M194" s="24" t="str" cm="1">
        <f t="array" ref="M194">_xlfn.IFS(I194=Kontrakter!$B$3,Kontrakter!$C$3,I194=Kontrakter!$B$2,Kontrakter!$C$2,I194=Kontrakter!$B$4,Kontrakter!$C$4,I194=Kontrakter!$B$5,Kontrakter!$C$5,I194=Kontrakter!$B$6,Kontrakter!$C$6,I194=Kontrakter!$B$7,Kontrakter!$C$7,I194=Kontrakter!$B$8,Kontrakter!$C$8,I194=Kontrakter!$B$9,Kontrakter!$C$9,I194=Kontrakter!$B$10,Kontrakter!$C$10,I194=Kontrakter!$B$11,Kontrakter!$C$11)</f>
        <v>Rejlers Elsikkerhet AS</v>
      </c>
      <c r="N194" s="24" cm="1">
        <f t="array" ref="N194">_xlfn.IFS(M194=Kontrakter!$C$3,Kontrakter!$D$3,M194=Kontrakter!$C$2,Kontrakter!$D$2,M194=Kontrakter!$C$4,Kontrakter!$D$4,M194=Kontrakter!$C$5,Kontrakter!$D$5,M194=Kontrakter!$C$6,Kontrakter!$D$6,M194=Kontrakter!$C$7,Kontrakter!$D$7,M194=Kontrakter!$C$8,Kontrakter!$D$8,M194=Kontrakter!$C$9,Kontrakter!$D$9,M194=Kontrakter!$C$10,Kontrakter!$D$10,M194=Kontrakter!$C$11,Kontrakter!$D$11)</f>
        <v>95823000</v>
      </c>
      <c r="O194" s="1" t="str" cm="1">
        <f t="array" ref="O194">_xlfn.IFS(M194=Kontrakter!$C$3,Kontrakter!$E$3,M194=Kontrakter!$C$2,Kontrakter!$E$2,M194=Kontrakter!$C$4,Kontrakter!$E$4,M194=Kontrakter!$C$5,Kontrakter!$E$5,M194=Kontrakter!$C$6,Kontrakter!$E$6,M194=Kontrakter!$C$7,Kontrakter!$E$7,M194=Kontrakter!$C$8,Kontrakter!$E$8,M194=Kontrakter!$C$9,Kontrakter!$E$9,M194=Kontrakter!$C$10,Kontrakter!$E$10,M194=Kontrakter!$C$11,Kontrakter!$E$11)</f>
        <v>elsikkerhet@rejlers.no</v>
      </c>
    </row>
    <row r="195" spans="1:15">
      <c r="A195" s="47">
        <v>365</v>
      </c>
      <c r="B195" s="3" t="s">
        <v>10</v>
      </c>
      <c r="C195" s="3" t="s">
        <v>223</v>
      </c>
      <c r="D195" s="3" t="s">
        <v>19</v>
      </c>
      <c r="E195" s="3" t="s">
        <v>21</v>
      </c>
      <c r="F195" s="28" t="s">
        <v>1430</v>
      </c>
      <c r="G195" s="3" t="s">
        <v>10</v>
      </c>
      <c r="H195" s="3" t="s">
        <v>10</v>
      </c>
      <c r="I195" s="26" t="str" cm="1">
        <f t="array" ref="I195">_xlfn.IFS(J195=Kontrakter!$A$3,Kontrakter!$B$3,J195=Kontrakter!$A$2,Kontrakter!$B$2,J195=Kontrakter!$A$4,Kontrakter!$B$4,J195=Kontrakter!$A$5,Kontrakter!$B$5,J195=Kontrakter!$A$6,Kontrakter!$B$6,J195=Kontrakter!$A$7,Kontrakter!$B$7,J195=Kontrakter!$A$8,Kontrakter!$B$8,J195=Kontrakter!$A$9,Kontrakter!$B$9,J195=Kontrakter!$A$10,Kontrakter!$B$10,J195=Kontrakter!$A$11,Kontrakter!$B$11)</f>
        <v>Oslo Vest</v>
      </c>
      <c r="J195" s="4">
        <v>1</v>
      </c>
      <c r="K195" s="4" t="s">
        <v>10</v>
      </c>
      <c r="L195" s="4" t="s">
        <v>21</v>
      </c>
      <c r="M195" s="24" t="str" cm="1">
        <f t="array" ref="M195">_xlfn.IFS(I195=Kontrakter!$B$3,Kontrakter!$C$3,I195=Kontrakter!$B$2,Kontrakter!$C$2,I195=Kontrakter!$B$4,Kontrakter!$C$4,I195=Kontrakter!$B$5,Kontrakter!$C$5,I195=Kontrakter!$B$6,Kontrakter!$C$6,I195=Kontrakter!$B$7,Kontrakter!$C$7,I195=Kontrakter!$B$8,Kontrakter!$C$8,I195=Kontrakter!$B$9,Kontrakter!$C$9,I195=Kontrakter!$B$10,Kontrakter!$C$10,I195=Kontrakter!$B$11,Kontrakter!$C$11)</f>
        <v>Rejlers Elsikkerhet AS</v>
      </c>
      <c r="N195" s="24" cm="1">
        <f t="array" ref="N195">_xlfn.IFS(M195=Kontrakter!$C$3,Kontrakter!$D$3,M195=Kontrakter!$C$2,Kontrakter!$D$2,M195=Kontrakter!$C$4,Kontrakter!$D$4,M195=Kontrakter!$C$5,Kontrakter!$D$5,M195=Kontrakter!$C$6,Kontrakter!$D$6,M195=Kontrakter!$C$7,Kontrakter!$D$7,M195=Kontrakter!$C$8,Kontrakter!$D$8,M195=Kontrakter!$C$9,Kontrakter!$D$9,M195=Kontrakter!$C$10,Kontrakter!$D$10,M195=Kontrakter!$C$11,Kontrakter!$D$11)</f>
        <v>95823000</v>
      </c>
      <c r="O195" s="1" t="str" cm="1">
        <f t="array" ref="O195">_xlfn.IFS(M195=Kontrakter!$C$3,Kontrakter!$E$3,M195=Kontrakter!$C$2,Kontrakter!$E$2,M195=Kontrakter!$C$4,Kontrakter!$E$4,M195=Kontrakter!$C$5,Kontrakter!$E$5,M195=Kontrakter!$C$6,Kontrakter!$E$6,M195=Kontrakter!$C$7,Kontrakter!$E$7,M195=Kontrakter!$C$8,Kontrakter!$E$8,M195=Kontrakter!$C$9,Kontrakter!$E$9,M195=Kontrakter!$C$10,Kontrakter!$E$10,M195=Kontrakter!$C$11,Kontrakter!$E$11)</f>
        <v>elsikkerhet@rejlers.no</v>
      </c>
    </row>
    <row r="196" spans="1:15">
      <c r="A196" s="47">
        <v>366</v>
      </c>
      <c r="B196" s="3" t="s">
        <v>10</v>
      </c>
      <c r="C196" s="3" t="s">
        <v>224</v>
      </c>
      <c r="D196" s="3" t="s">
        <v>19</v>
      </c>
      <c r="E196" s="3" t="s">
        <v>21</v>
      </c>
      <c r="F196" s="28" t="s">
        <v>1430</v>
      </c>
      <c r="G196" s="3" t="s">
        <v>10</v>
      </c>
      <c r="H196" s="3" t="s">
        <v>10</v>
      </c>
      <c r="I196" s="26" t="str" cm="1">
        <f t="array" ref="I196">_xlfn.IFS(J196=Kontrakter!$A$3,Kontrakter!$B$3,J196=Kontrakter!$A$2,Kontrakter!$B$2,J196=Kontrakter!$A$4,Kontrakter!$B$4,J196=Kontrakter!$A$5,Kontrakter!$B$5,J196=Kontrakter!$A$6,Kontrakter!$B$6,J196=Kontrakter!$A$7,Kontrakter!$B$7,J196=Kontrakter!$A$8,Kontrakter!$B$8,J196=Kontrakter!$A$9,Kontrakter!$B$9,J196=Kontrakter!$A$10,Kontrakter!$B$10,J196=Kontrakter!$A$11,Kontrakter!$B$11)</f>
        <v>Oslo Vest</v>
      </c>
      <c r="J196" s="4">
        <v>1</v>
      </c>
      <c r="K196" s="4" t="s">
        <v>10</v>
      </c>
      <c r="L196" s="4" t="s">
        <v>21</v>
      </c>
      <c r="M196" s="24" t="str" cm="1">
        <f t="array" ref="M196">_xlfn.IFS(I196=Kontrakter!$B$3,Kontrakter!$C$3,I196=Kontrakter!$B$2,Kontrakter!$C$2,I196=Kontrakter!$B$4,Kontrakter!$C$4,I196=Kontrakter!$B$5,Kontrakter!$C$5,I196=Kontrakter!$B$6,Kontrakter!$C$6,I196=Kontrakter!$B$7,Kontrakter!$C$7,I196=Kontrakter!$B$8,Kontrakter!$C$8,I196=Kontrakter!$B$9,Kontrakter!$C$9,I196=Kontrakter!$B$10,Kontrakter!$C$10,I196=Kontrakter!$B$11,Kontrakter!$C$11)</f>
        <v>Rejlers Elsikkerhet AS</v>
      </c>
      <c r="N196" s="24" cm="1">
        <f t="array" ref="N196">_xlfn.IFS(M196=Kontrakter!$C$3,Kontrakter!$D$3,M196=Kontrakter!$C$2,Kontrakter!$D$2,M196=Kontrakter!$C$4,Kontrakter!$D$4,M196=Kontrakter!$C$5,Kontrakter!$D$5,M196=Kontrakter!$C$6,Kontrakter!$D$6,M196=Kontrakter!$C$7,Kontrakter!$D$7,M196=Kontrakter!$C$8,Kontrakter!$D$8,M196=Kontrakter!$C$9,Kontrakter!$D$9,M196=Kontrakter!$C$10,Kontrakter!$D$10,M196=Kontrakter!$C$11,Kontrakter!$D$11)</f>
        <v>95823000</v>
      </c>
      <c r="O196" s="1" t="str" cm="1">
        <f t="array" ref="O196">_xlfn.IFS(M196=Kontrakter!$C$3,Kontrakter!$E$3,M196=Kontrakter!$C$2,Kontrakter!$E$2,M196=Kontrakter!$C$4,Kontrakter!$E$4,M196=Kontrakter!$C$5,Kontrakter!$E$5,M196=Kontrakter!$C$6,Kontrakter!$E$6,M196=Kontrakter!$C$7,Kontrakter!$E$7,M196=Kontrakter!$C$8,Kontrakter!$E$8,M196=Kontrakter!$C$9,Kontrakter!$E$9,M196=Kontrakter!$C$10,Kontrakter!$E$10,M196=Kontrakter!$C$11,Kontrakter!$E$11)</f>
        <v>elsikkerhet@rejlers.no</v>
      </c>
    </row>
    <row r="197" spans="1:15">
      <c r="A197" s="47">
        <v>367</v>
      </c>
      <c r="B197" s="3" t="s">
        <v>10</v>
      </c>
      <c r="C197" s="3" t="s">
        <v>225</v>
      </c>
      <c r="D197" s="3" t="s">
        <v>19</v>
      </c>
      <c r="E197" s="3" t="s">
        <v>21</v>
      </c>
      <c r="F197" s="28" t="s">
        <v>1430</v>
      </c>
      <c r="G197" s="3" t="s">
        <v>10</v>
      </c>
      <c r="H197" s="3" t="s">
        <v>10</v>
      </c>
      <c r="I197" s="26" t="str" cm="1">
        <f t="array" ref="I197">_xlfn.IFS(J197=Kontrakter!$A$3,Kontrakter!$B$3,J197=Kontrakter!$A$2,Kontrakter!$B$2,J197=Kontrakter!$A$4,Kontrakter!$B$4,J197=Kontrakter!$A$5,Kontrakter!$B$5,J197=Kontrakter!$A$6,Kontrakter!$B$6,J197=Kontrakter!$A$7,Kontrakter!$B$7,J197=Kontrakter!$A$8,Kontrakter!$B$8,J197=Kontrakter!$A$9,Kontrakter!$B$9,J197=Kontrakter!$A$10,Kontrakter!$B$10,J197=Kontrakter!$A$11,Kontrakter!$B$11)</f>
        <v>Oslo Vest</v>
      </c>
      <c r="J197" s="4">
        <v>1</v>
      </c>
      <c r="K197" s="4" t="s">
        <v>10</v>
      </c>
      <c r="L197" s="4" t="s">
        <v>21</v>
      </c>
      <c r="M197" s="24" t="str" cm="1">
        <f t="array" ref="M197">_xlfn.IFS(I197=Kontrakter!$B$3,Kontrakter!$C$3,I197=Kontrakter!$B$2,Kontrakter!$C$2,I197=Kontrakter!$B$4,Kontrakter!$C$4,I197=Kontrakter!$B$5,Kontrakter!$C$5,I197=Kontrakter!$B$6,Kontrakter!$C$6,I197=Kontrakter!$B$7,Kontrakter!$C$7,I197=Kontrakter!$B$8,Kontrakter!$C$8,I197=Kontrakter!$B$9,Kontrakter!$C$9,I197=Kontrakter!$B$10,Kontrakter!$C$10,I197=Kontrakter!$B$11,Kontrakter!$C$11)</f>
        <v>Rejlers Elsikkerhet AS</v>
      </c>
      <c r="N197" s="24" cm="1">
        <f t="array" ref="N197">_xlfn.IFS(M197=Kontrakter!$C$3,Kontrakter!$D$3,M197=Kontrakter!$C$2,Kontrakter!$D$2,M197=Kontrakter!$C$4,Kontrakter!$D$4,M197=Kontrakter!$C$5,Kontrakter!$D$5,M197=Kontrakter!$C$6,Kontrakter!$D$6,M197=Kontrakter!$C$7,Kontrakter!$D$7,M197=Kontrakter!$C$8,Kontrakter!$D$8,M197=Kontrakter!$C$9,Kontrakter!$D$9,M197=Kontrakter!$C$10,Kontrakter!$D$10,M197=Kontrakter!$C$11,Kontrakter!$D$11)</f>
        <v>95823000</v>
      </c>
      <c r="O197" s="1" t="str" cm="1">
        <f t="array" ref="O197">_xlfn.IFS(M197=Kontrakter!$C$3,Kontrakter!$E$3,M197=Kontrakter!$C$2,Kontrakter!$E$2,M197=Kontrakter!$C$4,Kontrakter!$E$4,M197=Kontrakter!$C$5,Kontrakter!$E$5,M197=Kontrakter!$C$6,Kontrakter!$E$6,M197=Kontrakter!$C$7,Kontrakter!$E$7,M197=Kontrakter!$C$8,Kontrakter!$E$8,M197=Kontrakter!$C$9,Kontrakter!$E$9,M197=Kontrakter!$C$10,Kontrakter!$E$10,M197=Kontrakter!$C$11,Kontrakter!$E$11)</f>
        <v>elsikkerhet@rejlers.no</v>
      </c>
    </row>
    <row r="198" spans="1:15">
      <c r="A198" s="47">
        <v>368</v>
      </c>
      <c r="B198" s="3" t="s">
        <v>10</v>
      </c>
      <c r="C198" s="3" t="s">
        <v>226</v>
      </c>
      <c r="D198" s="3" t="s">
        <v>19</v>
      </c>
      <c r="E198" s="3" t="s">
        <v>21</v>
      </c>
      <c r="F198" s="28" t="s">
        <v>1430</v>
      </c>
      <c r="G198" s="3" t="s">
        <v>10</v>
      </c>
      <c r="H198" s="3" t="s">
        <v>10</v>
      </c>
      <c r="I198" s="26" t="str" cm="1">
        <f t="array" ref="I198">_xlfn.IFS(J198=Kontrakter!$A$3,Kontrakter!$B$3,J198=Kontrakter!$A$2,Kontrakter!$B$2,J198=Kontrakter!$A$4,Kontrakter!$B$4,J198=Kontrakter!$A$5,Kontrakter!$B$5,J198=Kontrakter!$A$6,Kontrakter!$B$6,J198=Kontrakter!$A$7,Kontrakter!$B$7,J198=Kontrakter!$A$8,Kontrakter!$B$8,J198=Kontrakter!$A$9,Kontrakter!$B$9,J198=Kontrakter!$A$10,Kontrakter!$B$10,J198=Kontrakter!$A$11,Kontrakter!$B$11)</f>
        <v>Oslo Vest</v>
      </c>
      <c r="J198" s="4">
        <v>1</v>
      </c>
      <c r="K198" s="4" t="s">
        <v>10</v>
      </c>
      <c r="L198" s="4" t="s">
        <v>21</v>
      </c>
      <c r="M198" s="24" t="str" cm="1">
        <f t="array" ref="M198">_xlfn.IFS(I198=Kontrakter!$B$3,Kontrakter!$C$3,I198=Kontrakter!$B$2,Kontrakter!$C$2,I198=Kontrakter!$B$4,Kontrakter!$C$4,I198=Kontrakter!$B$5,Kontrakter!$C$5,I198=Kontrakter!$B$6,Kontrakter!$C$6,I198=Kontrakter!$B$7,Kontrakter!$C$7,I198=Kontrakter!$B$8,Kontrakter!$C$8,I198=Kontrakter!$B$9,Kontrakter!$C$9,I198=Kontrakter!$B$10,Kontrakter!$C$10,I198=Kontrakter!$B$11,Kontrakter!$C$11)</f>
        <v>Rejlers Elsikkerhet AS</v>
      </c>
      <c r="N198" s="24" cm="1">
        <f t="array" ref="N198">_xlfn.IFS(M198=Kontrakter!$C$3,Kontrakter!$D$3,M198=Kontrakter!$C$2,Kontrakter!$D$2,M198=Kontrakter!$C$4,Kontrakter!$D$4,M198=Kontrakter!$C$5,Kontrakter!$D$5,M198=Kontrakter!$C$6,Kontrakter!$D$6,M198=Kontrakter!$C$7,Kontrakter!$D$7,M198=Kontrakter!$C$8,Kontrakter!$D$8,M198=Kontrakter!$C$9,Kontrakter!$D$9,M198=Kontrakter!$C$10,Kontrakter!$D$10,M198=Kontrakter!$C$11,Kontrakter!$D$11)</f>
        <v>95823000</v>
      </c>
      <c r="O198" s="1" t="str" cm="1">
        <f t="array" ref="O198">_xlfn.IFS(M198=Kontrakter!$C$3,Kontrakter!$E$3,M198=Kontrakter!$C$2,Kontrakter!$E$2,M198=Kontrakter!$C$4,Kontrakter!$E$4,M198=Kontrakter!$C$5,Kontrakter!$E$5,M198=Kontrakter!$C$6,Kontrakter!$E$6,M198=Kontrakter!$C$7,Kontrakter!$E$7,M198=Kontrakter!$C$8,Kontrakter!$E$8,M198=Kontrakter!$C$9,Kontrakter!$E$9,M198=Kontrakter!$C$10,Kontrakter!$E$10,M198=Kontrakter!$C$11,Kontrakter!$E$11)</f>
        <v>elsikkerhet@rejlers.no</v>
      </c>
    </row>
    <row r="199" spans="1:15">
      <c r="A199" s="47">
        <v>369</v>
      </c>
      <c r="B199" s="3" t="s">
        <v>10</v>
      </c>
      <c r="C199" s="3" t="s">
        <v>227</v>
      </c>
      <c r="D199" s="3" t="s">
        <v>19</v>
      </c>
      <c r="E199" s="3" t="s">
        <v>21</v>
      </c>
      <c r="F199" s="28" t="s">
        <v>1430</v>
      </c>
      <c r="G199" s="3" t="s">
        <v>10</v>
      </c>
      <c r="H199" s="3" t="s">
        <v>10</v>
      </c>
      <c r="I199" s="26" t="str" cm="1">
        <f t="array" ref="I199">_xlfn.IFS(J199=Kontrakter!$A$3,Kontrakter!$B$3,J199=Kontrakter!$A$2,Kontrakter!$B$2,J199=Kontrakter!$A$4,Kontrakter!$B$4,J199=Kontrakter!$A$5,Kontrakter!$B$5,J199=Kontrakter!$A$6,Kontrakter!$B$6,J199=Kontrakter!$A$7,Kontrakter!$B$7,J199=Kontrakter!$A$8,Kontrakter!$B$8,J199=Kontrakter!$A$9,Kontrakter!$B$9,J199=Kontrakter!$A$10,Kontrakter!$B$10,J199=Kontrakter!$A$11,Kontrakter!$B$11)</f>
        <v>Oslo Vest</v>
      </c>
      <c r="J199" s="4">
        <v>1</v>
      </c>
      <c r="K199" s="4" t="s">
        <v>10</v>
      </c>
      <c r="L199" s="4" t="s">
        <v>21</v>
      </c>
      <c r="M199" s="24" t="str" cm="1">
        <f t="array" ref="M199">_xlfn.IFS(I199=Kontrakter!$B$3,Kontrakter!$C$3,I199=Kontrakter!$B$2,Kontrakter!$C$2,I199=Kontrakter!$B$4,Kontrakter!$C$4,I199=Kontrakter!$B$5,Kontrakter!$C$5,I199=Kontrakter!$B$6,Kontrakter!$C$6,I199=Kontrakter!$B$7,Kontrakter!$C$7,I199=Kontrakter!$B$8,Kontrakter!$C$8,I199=Kontrakter!$B$9,Kontrakter!$C$9,I199=Kontrakter!$B$10,Kontrakter!$C$10,I199=Kontrakter!$B$11,Kontrakter!$C$11)</f>
        <v>Rejlers Elsikkerhet AS</v>
      </c>
      <c r="N199" s="24" cm="1">
        <f t="array" ref="N199">_xlfn.IFS(M199=Kontrakter!$C$3,Kontrakter!$D$3,M199=Kontrakter!$C$2,Kontrakter!$D$2,M199=Kontrakter!$C$4,Kontrakter!$D$4,M199=Kontrakter!$C$5,Kontrakter!$D$5,M199=Kontrakter!$C$6,Kontrakter!$D$6,M199=Kontrakter!$C$7,Kontrakter!$D$7,M199=Kontrakter!$C$8,Kontrakter!$D$8,M199=Kontrakter!$C$9,Kontrakter!$D$9,M199=Kontrakter!$C$10,Kontrakter!$D$10,M199=Kontrakter!$C$11,Kontrakter!$D$11)</f>
        <v>95823000</v>
      </c>
      <c r="O199" s="1" t="str" cm="1">
        <f t="array" ref="O199">_xlfn.IFS(M199=Kontrakter!$C$3,Kontrakter!$E$3,M199=Kontrakter!$C$2,Kontrakter!$E$2,M199=Kontrakter!$C$4,Kontrakter!$E$4,M199=Kontrakter!$C$5,Kontrakter!$E$5,M199=Kontrakter!$C$6,Kontrakter!$E$6,M199=Kontrakter!$C$7,Kontrakter!$E$7,M199=Kontrakter!$C$8,Kontrakter!$E$8,M199=Kontrakter!$C$9,Kontrakter!$E$9,M199=Kontrakter!$C$10,Kontrakter!$E$10,M199=Kontrakter!$C$11,Kontrakter!$E$11)</f>
        <v>elsikkerhet@rejlers.no</v>
      </c>
    </row>
    <row r="200" spans="1:15">
      <c r="A200" s="47">
        <v>370</v>
      </c>
      <c r="B200" s="3" t="s">
        <v>10</v>
      </c>
      <c r="C200" s="3" t="s">
        <v>228</v>
      </c>
      <c r="D200" s="3" t="s">
        <v>19</v>
      </c>
      <c r="E200" s="3" t="s">
        <v>194</v>
      </c>
      <c r="F200" s="28" t="s">
        <v>1430</v>
      </c>
      <c r="G200" s="3" t="s">
        <v>10</v>
      </c>
      <c r="H200" s="3" t="s">
        <v>10</v>
      </c>
      <c r="I200" s="26" t="str" cm="1">
        <f t="array" ref="I200">_xlfn.IFS(J200=Kontrakter!$A$3,Kontrakter!$B$3,J200=Kontrakter!$A$2,Kontrakter!$B$2,J200=Kontrakter!$A$4,Kontrakter!$B$4,J200=Kontrakter!$A$5,Kontrakter!$B$5,J200=Kontrakter!$A$6,Kontrakter!$B$6,J200=Kontrakter!$A$7,Kontrakter!$B$7,J200=Kontrakter!$A$8,Kontrakter!$B$8,J200=Kontrakter!$A$9,Kontrakter!$B$9,J200=Kontrakter!$A$10,Kontrakter!$B$10,J200=Kontrakter!$A$11,Kontrakter!$B$11)</f>
        <v>Oslo Vest</v>
      </c>
      <c r="J200" s="4">
        <v>1</v>
      </c>
      <c r="K200" s="4" t="s">
        <v>10</v>
      </c>
      <c r="L200" s="4" t="s">
        <v>194</v>
      </c>
      <c r="M200" s="24" t="str" cm="1">
        <f t="array" ref="M200">_xlfn.IFS(I200=Kontrakter!$B$3,Kontrakter!$C$3,I200=Kontrakter!$B$2,Kontrakter!$C$2,I200=Kontrakter!$B$4,Kontrakter!$C$4,I200=Kontrakter!$B$5,Kontrakter!$C$5,I200=Kontrakter!$B$6,Kontrakter!$C$6,I200=Kontrakter!$B$7,Kontrakter!$C$7,I200=Kontrakter!$B$8,Kontrakter!$C$8,I200=Kontrakter!$B$9,Kontrakter!$C$9,I200=Kontrakter!$B$10,Kontrakter!$C$10,I200=Kontrakter!$B$11,Kontrakter!$C$11)</f>
        <v>Rejlers Elsikkerhet AS</v>
      </c>
      <c r="N200" s="24" cm="1">
        <f t="array" ref="N200">_xlfn.IFS(M200=Kontrakter!$C$3,Kontrakter!$D$3,M200=Kontrakter!$C$2,Kontrakter!$D$2,M200=Kontrakter!$C$4,Kontrakter!$D$4,M200=Kontrakter!$C$5,Kontrakter!$D$5,M200=Kontrakter!$C$6,Kontrakter!$D$6,M200=Kontrakter!$C$7,Kontrakter!$D$7,M200=Kontrakter!$C$8,Kontrakter!$D$8,M200=Kontrakter!$C$9,Kontrakter!$D$9,M200=Kontrakter!$C$10,Kontrakter!$D$10,M200=Kontrakter!$C$11,Kontrakter!$D$11)</f>
        <v>95823000</v>
      </c>
      <c r="O200" s="1" t="str" cm="1">
        <f t="array" ref="O200">_xlfn.IFS(M200=Kontrakter!$C$3,Kontrakter!$E$3,M200=Kontrakter!$C$2,Kontrakter!$E$2,M200=Kontrakter!$C$4,Kontrakter!$E$4,M200=Kontrakter!$C$5,Kontrakter!$E$5,M200=Kontrakter!$C$6,Kontrakter!$E$6,M200=Kontrakter!$C$7,Kontrakter!$E$7,M200=Kontrakter!$C$8,Kontrakter!$E$8,M200=Kontrakter!$C$9,Kontrakter!$E$9,M200=Kontrakter!$C$10,Kontrakter!$E$10,M200=Kontrakter!$C$11,Kontrakter!$E$11)</f>
        <v>elsikkerhet@rejlers.no</v>
      </c>
    </row>
    <row r="201" spans="1:15">
      <c r="A201" s="47">
        <v>371</v>
      </c>
      <c r="B201" s="3" t="s">
        <v>10</v>
      </c>
      <c r="C201" s="3" t="s">
        <v>229</v>
      </c>
      <c r="D201" s="3" t="s">
        <v>19</v>
      </c>
      <c r="E201" s="3" t="s">
        <v>194</v>
      </c>
      <c r="F201" s="28" t="s">
        <v>1430</v>
      </c>
      <c r="G201" s="3" t="s">
        <v>10</v>
      </c>
      <c r="H201" s="3" t="s">
        <v>10</v>
      </c>
      <c r="I201" s="26" t="str" cm="1">
        <f t="array" ref="I201">_xlfn.IFS(J201=Kontrakter!$A$3,Kontrakter!$B$3,J201=Kontrakter!$A$2,Kontrakter!$B$2,J201=Kontrakter!$A$4,Kontrakter!$B$4,J201=Kontrakter!$A$5,Kontrakter!$B$5,J201=Kontrakter!$A$6,Kontrakter!$B$6,J201=Kontrakter!$A$7,Kontrakter!$B$7,J201=Kontrakter!$A$8,Kontrakter!$B$8,J201=Kontrakter!$A$9,Kontrakter!$B$9,J201=Kontrakter!$A$10,Kontrakter!$B$10,J201=Kontrakter!$A$11,Kontrakter!$B$11)</f>
        <v>Oslo Vest</v>
      </c>
      <c r="J201" s="4">
        <v>1</v>
      </c>
      <c r="K201" s="4" t="s">
        <v>10</v>
      </c>
      <c r="L201" s="4" t="s">
        <v>194</v>
      </c>
      <c r="M201" s="24" t="str" cm="1">
        <f t="array" ref="M201">_xlfn.IFS(I201=Kontrakter!$B$3,Kontrakter!$C$3,I201=Kontrakter!$B$2,Kontrakter!$C$2,I201=Kontrakter!$B$4,Kontrakter!$C$4,I201=Kontrakter!$B$5,Kontrakter!$C$5,I201=Kontrakter!$B$6,Kontrakter!$C$6,I201=Kontrakter!$B$7,Kontrakter!$C$7,I201=Kontrakter!$B$8,Kontrakter!$C$8,I201=Kontrakter!$B$9,Kontrakter!$C$9,I201=Kontrakter!$B$10,Kontrakter!$C$10,I201=Kontrakter!$B$11,Kontrakter!$C$11)</f>
        <v>Rejlers Elsikkerhet AS</v>
      </c>
      <c r="N201" s="24" cm="1">
        <f t="array" ref="N201">_xlfn.IFS(M201=Kontrakter!$C$3,Kontrakter!$D$3,M201=Kontrakter!$C$2,Kontrakter!$D$2,M201=Kontrakter!$C$4,Kontrakter!$D$4,M201=Kontrakter!$C$5,Kontrakter!$D$5,M201=Kontrakter!$C$6,Kontrakter!$D$6,M201=Kontrakter!$C$7,Kontrakter!$D$7,M201=Kontrakter!$C$8,Kontrakter!$D$8,M201=Kontrakter!$C$9,Kontrakter!$D$9,M201=Kontrakter!$C$10,Kontrakter!$D$10,M201=Kontrakter!$C$11,Kontrakter!$D$11)</f>
        <v>95823000</v>
      </c>
      <c r="O201" s="1" t="str" cm="1">
        <f t="array" ref="O201">_xlfn.IFS(M201=Kontrakter!$C$3,Kontrakter!$E$3,M201=Kontrakter!$C$2,Kontrakter!$E$2,M201=Kontrakter!$C$4,Kontrakter!$E$4,M201=Kontrakter!$C$5,Kontrakter!$E$5,M201=Kontrakter!$C$6,Kontrakter!$E$6,M201=Kontrakter!$C$7,Kontrakter!$E$7,M201=Kontrakter!$C$8,Kontrakter!$E$8,M201=Kontrakter!$C$9,Kontrakter!$E$9,M201=Kontrakter!$C$10,Kontrakter!$E$10,M201=Kontrakter!$C$11,Kontrakter!$E$11)</f>
        <v>elsikkerhet@rejlers.no</v>
      </c>
    </row>
    <row r="202" spans="1:15">
      <c r="A202" s="47">
        <v>372</v>
      </c>
      <c r="B202" s="3" t="s">
        <v>10</v>
      </c>
      <c r="C202" s="3" t="s">
        <v>297</v>
      </c>
      <c r="D202" s="3" t="s">
        <v>19</v>
      </c>
      <c r="E202" s="3" t="s">
        <v>197</v>
      </c>
      <c r="F202" s="28" t="s">
        <v>1430</v>
      </c>
      <c r="G202" s="3" t="s">
        <v>10</v>
      </c>
      <c r="H202" s="3" t="s">
        <v>10</v>
      </c>
      <c r="I202" s="26" t="str" cm="1">
        <f t="array" ref="I202">_xlfn.IFS(J202=Kontrakter!$A$3,Kontrakter!$B$3,J202=Kontrakter!$A$2,Kontrakter!$B$2,J202=Kontrakter!$A$4,Kontrakter!$B$4,J202=Kontrakter!$A$5,Kontrakter!$B$5,J202=Kontrakter!$A$6,Kontrakter!$B$6,J202=Kontrakter!$A$7,Kontrakter!$B$7,J202=Kontrakter!$A$8,Kontrakter!$B$8,J202=Kontrakter!$A$9,Kontrakter!$B$9,J202=Kontrakter!$A$10,Kontrakter!$B$10,J202=Kontrakter!$A$11,Kontrakter!$B$11)</f>
        <v>Oslo Midt</v>
      </c>
      <c r="J202" s="4">
        <v>2</v>
      </c>
      <c r="K202" s="4" t="s">
        <v>10</v>
      </c>
      <c r="L202" s="4" t="s">
        <v>197</v>
      </c>
      <c r="M202" s="24" t="str" cm="1">
        <f t="array" ref="M202">_xlfn.IFS(I202=Kontrakter!$B$3,Kontrakter!$C$3,I202=Kontrakter!$B$2,Kontrakter!$C$2,I202=Kontrakter!$B$4,Kontrakter!$C$4,I202=Kontrakter!$B$5,Kontrakter!$C$5,I202=Kontrakter!$B$6,Kontrakter!$C$6,I202=Kontrakter!$B$7,Kontrakter!$C$7,I202=Kontrakter!$B$8,Kontrakter!$C$8,I202=Kontrakter!$B$9,Kontrakter!$C$9,I202=Kontrakter!$B$10,Kontrakter!$C$10,I202=Kontrakter!$B$11,Kontrakter!$C$11)</f>
        <v>Omexom Elsikkerhet AS</v>
      </c>
      <c r="N202" s="24" cm="1">
        <f t="array" ref="N202">_xlfn.IFS(M202=Kontrakter!$C$3,Kontrakter!$D$3,M202=Kontrakter!$C$2,Kontrakter!$D$2,M202=Kontrakter!$C$4,Kontrakter!$D$4,M202=Kontrakter!$C$5,Kontrakter!$D$5,M202=Kontrakter!$C$6,Kontrakter!$D$6,M202=Kontrakter!$C$7,Kontrakter!$D$7,M202=Kontrakter!$C$8,Kontrakter!$D$8,M202=Kontrakter!$C$9,Kontrakter!$D$9,M202=Kontrakter!$C$10,Kontrakter!$D$10,M202=Kontrakter!$C$11,Kontrakter!$D$11)</f>
        <v>23128800</v>
      </c>
      <c r="O202" s="1" t="str" cm="1">
        <f t="array" ref="O202">_xlfn.IFS(M202=Kontrakter!$C$3,Kontrakter!$E$3,M202=Kontrakter!$C$2,Kontrakter!$E$2,M202=Kontrakter!$C$4,Kontrakter!$E$4,M202=Kontrakter!$C$5,Kontrakter!$E$5,M202=Kontrakter!$C$6,Kontrakter!$E$6,M202=Kontrakter!$C$7,Kontrakter!$E$7,M202=Kontrakter!$C$8,Kontrakter!$E$8,M202=Kontrakter!$C$9,Kontrakter!$E$9,M202=Kontrakter!$C$10,Kontrakter!$E$10,M202=Kontrakter!$C$11,Kontrakter!$E$11)</f>
        <v>elsikkerhet@omexom.com</v>
      </c>
    </row>
    <row r="203" spans="1:15">
      <c r="A203" s="47">
        <v>373</v>
      </c>
      <c r="B203" s="3" t="s">
        <v>10</v>
      </c>
      <c r="C203" s="3" t="s">
        <v>231</v>
      </c>
      <c r="D203" s="3" t="s">
        <v>19</v>
      </c>
      <c r="E203" s="3" t="s">
        <v>194</v>
      </c>
      <c r="F203" s="28" t="s">
        <v>1430</v>
      </c>
      <c r="G203" s="3" t="s">
        <v>10</v>
      </c>
      <c r="H203" s="3" t="s">
        <v>10</v>
      </c>
      <c r="I203" s="26" t="str" cm="1">
        <f t="array" ref="I203">_xlfn.IFS(J203=Kontrakter!$A$3,Kontrakter!$B$3,J203=Kontrakter!$A$2,Kontrakter!$B$2,J203=Kontrakter!$A$4,Kontrakter!$B$4,J203=Kontrakter!$A$5,Kontrakter!$B$5,J203=Kontrakter!$A$6,Kontrakter!$B$6,J203=Kontrakter!$A$7,Kontrakter!$B$7,J203=Kontrakter!$A$8,Kontrakter!$B$8,J203=Kontrakter!$A$9,Kontrakter!$B$9,J203=Kontrakter!$A$10,Kontrakter!$B$10,J203=Kontrakter!$A$11,Kontrakter!$B$11)</f>
        <v>Oslo Vest</v>
      </c>
      <c r="J203" s="4">
        <v>1</v>
      </c>
      <c r="K203" s="4" t="s">
        <v>10</v>
      </c>
      <c r="L203" s="4" t="s">
        <v>194</v>
      </c>
      <c r="M203" s="24" t="str" cm="1">
        <f t="array" ref="M203">_xlfn.IFS(I203=Kontrakter!$B$3,Kontrakter!$C$3,I203=Kontrakter!$B$2,Kontrakter!$C$2,I203=Kontrakter!$B$4,Kontrakter!$C$4,I203=Kontrakter!$B$5,Kontrakter!$C$5,I203=Kontrakter!$B$6,Kontrakter!$C$6,I203=Kontrakter!$B$7,Kontrakter!$C$7,I203=Kontrakter!$B$8,Kontrakter!$C$8,I203=Kontrakter!$B$9,Kontrakter!$C$9,I203=Kontrakter!$B$10,Kontrakter!$C$10,I203=Kontrakter!$B$11,Kontrakter!$C$11)</f>
        <v>Rejlers Elsikkerhet AS</v>
      </c>
      <c r="N203" s="24" cm="1">
        <f t="array" ref="N203">_xlfn.IFS(M203=Kontrakter!$C$3,Kontrakter!$D$3,M203=Kontrakter!$C$2,Kontrakter!$D$2,M203=Kontrakter!$C$4,Kontrakter!$D$4,M203=Kontrakter!$C$5,Kontrakter!$D$5,M203=Kontrakter!$C$6,Kontrakter!$D$6,M203=Kontrakter!$C$7,Kontrakter!$D$7,M203=Kontrakter!$C$8,Kontrakter!$D$8,M203=Kontrakter!$C$9,Kontrakter!$D$9,M203=Kontrakter!$C$10,Kontrakter!$D$10,M203=Kontrakter!$C$11,Kontrakter!$D$11)</f>
        <v>95823000</v>
      </c>
      <c r="O203" s="1" t="str" cm="1">
        <f t="array" ref="O203">_xlfn.IFS(M203=Kontrakter!$C$3,Kontrakter!$E$3,M203=Kontrakter!$C$2,Kontrakter!$E$2,M203=Kontrakter!$C$4,Kontrakter!$E$4,M203=Kontrakter!$C$5,Kontrakter!$E$5,M203=Kontrakter!$C$6,Kontrakter!$E$6,M203=Kontrakter!$C$7,Kontrakter!$E$7,M203=Kontrakter!$C$8,Kontrakter!$E$8,M203=Kontrakter!$C$9,Kontrakter!$E$9,M203=Kontrakter!$C$10,Kontrakter!$E$10,M203=Kontrakter!$C$11,Kontrakter!$E$11)</f>
        <v>elsikkerhet@rejlers.no</v>
      </c>
    </row>
    <row r="204" spans="1:15">
      <c r="A204" s="47">
        <v>374</v>
      </c>
      <c r="B204" s="3" t="s">
        <v>10</v>
      </c>
      <c r="C204" s="3" t="s">
        <v>232</v>
      </c>
      <c r="D204" s="3" t="s">
        <v>19</v>
      </c>
      <c r="E204" s="3" t="s">
        <v>194</v>
      </c>
      <c r="F204" s="28" t="s">
        <v>1430</v>
      </c>
      <c r="G204" s="3" t="s">
        <v>10</v>
      </c>
      <c r="H204" s="3" t="s">
        <v>10</v>
      </c>
      <c r="I204" s="26" t="str" cm="1">
        <f t="array" ref="I204">_xlfn.IFS(J204=Kontrakter!$A$3,Kontrakter!$B$3,J204=Kontrakter!$A$2,Kontrakter!$B$2,J204=Kontrakter!$A$4,Kontrakter!$B$4,J204=Kontrakter!$A$5,Kontrakter!$B$5,J204=Kontrakter!$A$6,Kontrakter!$B$6,J204=Kontrakter!$A$7,Kontrakter!$B$7,J204=Kontrakter!$A$8,Kontrakter!$B$8,J204=Kontrakter!$A$9,Kontrakter!$B$9,J204=Kontrakter!$A$10,Kontrakter!$B$10,J204=Kontrakter!$A$11,Kontrakter!$B$11)</f>
        <v>Oslo Vest</v>
      </c>
      <c r="J204" s="4">
        <v>1</v>
      </c>
      <c r="K204" s="4" t="s">
        <v>10</v>
      </c>
      <c r="L204" s="4" t="s">
        <v>194</v>
      </c>
      <c r="M204" s="24" t="str" cm="1">
        <f t="array" ref="M204">_xlfn.IFS(I204=Kontrakter!$B$3,Kontrakter!$C$3,I204=Kontrakter!$B$2,Kontrakter!$C$2,I204=Kontrakter!$B$4,Kontrakter!$C$4,I204=Kontrakter!$B$5,Kontrakter!$C$5,I204=Kontrakter!$B$6,Kontrakter!$C$6,I204=Kontrakter!$B$7,Kontrakter!$C$7,I204=Kontrakter!$B$8,Kontrakter!$C$8,I204=Kontrakter!$B$9,Kontrakter!$C$9,I204=Kontrakter!$B$10,Kontrakter!$C$10,I204=Kontrakter!$B$11,Kontrakter!$C$11)</f>
        <v>Rejlers Elsikkerhet AS</v>
      </c>
      <c r="N204" s="24" cm="1">
        <f t="array" ref="N204">_xlfn.IFS(M204=Kontrakter!$C$3,Kontrakter!$D$3,M204=Kontrakter!$C$2,Kontrakter!$D$2,M204=Kontrakter!$C$4,Kontrakter!$D$4,M204=Kontrakter!$C$5,Kontrakter!$D$5,M204=Kontrakter!$C$6,Kontrakter!$D$6,M204=Kontrakter!$C$7,Kontrakter!$D$7,M204=Kontrakter!$C$8,Kontrakter!$D$8,M204=Kontrakter!$C$9,Kontrakter!$D$9,M204=Kontrakter!$C$10,Kontrakter!$D$10,M204=Kontrakter!$C$11,Kontrakter!$D$11)</f>
        <v>95823000</v>
      </c>
      <c r="O204" s="1" t="str" cm="1">
        <f t="array" ref="O204">_xlfn.IFS(M204=Kontrakter!$C$3,Kontrakter!$E$3,M204=Kontrakter!$C$2,Kontrakter!$E$2,M204=Kontrakter!$C$4,Kontrakter!$E$4,M204=Kontrakter!$C$5,Kontrakter!$E$5,M204=Kontrakter!$C$6,Kontrakter!$E$6,M204=Kontrakter!$C$7,Kontrakter!$E$7,M204=Kontrakter!$C$8,Kontrakter!$E$8,M204=Kontrakter!$C$9,Kontrakter!$E$9,M204=Kontrakter!$C$10,Kontrakter!$E$10,M204=Kontrakter!$C$11,Kontrakter!$E$11)</f>
        <v>elsikkerhet@rejlers.no</v>
      </c>
    </row>
    <row r="205" spans="1:15">
      <c r="A205" s="47">
        <v>375</v>
      </c>
      <c r="B205" s="3" t="s">
        <v>10</v>
      </c>
      <c r="C205" s="3" t="s">
        <v>233</v>
      </c>
      <c r="D205" s="3" t="s">
        <v>19</v>
      </c>
      <c r="E205" s="3" t="s">
        <v>139</v>
      </c>
      <c r="F205" s="28" t="s">
        <v>1430</v>
      </c>
      <c r="G205" s="3" t="s">
        <v>10</v>
      </c>
      <c r="H205" s="3" t="s">
        <v>10</v>
      </c>
      <c r="I205" s="26" t="str" cm="1">
        <f t="array" ref="I205">_xlfn.IFS(J205=Kontrakter!$A$3,Kontrakter!$B$3,J205=Kontrakter!$A$2,Kontrakter!$B$2,J205=Kontrakter!$A$4,Kontrakter!$B$4,J205=Kontrakter!$A$5,Kontrakter!$B$5,J205=Kontrakter!$A$6,Kontrakter!$B$6,J205=Kontrakter!$A$7,Kontrakter!$B$7,J205=Kontrakter!$A$8,Kontrakter!$B$8,J205=Kontrakter!$A$9,Kontrakter!$B$9,J205=Kontrakter!$A$10,Kontrakter!$B$10,J205=Kontrakter!$A$11,Kontrakter!$B$11)</f>
        <v>Oslo Vest</v>
      </c>
      <c r="J205" s="4">
        <v>1</v>
      </c>
      <c r="K205" s="4" t="s">
        <v>10</v>
      </c>
      <c r="L205" s="4" t="s">
        <v>139</v>
      </c>
      <c r="M205" s="24" t="str" cm="1">
        <f t="array" ref="M205">_xlfn.IFS(I205=Kontrakter!$B$3,Kontrakter!$C$3,I205=Kontrakter!$B$2,Kontrakter!$C$2,I205=Kontrakter!$B$4,Kontrakter!$C$4,I205=Kontrakter!$B$5,Kontrakter!$C$5,I205=Kontrakter!$B$6,Kontrakter!$C$6,I205=Kontrakter!$B$7,Kontrakter!$C$7,I205=Kontrakter!$B$8,Kontrakter!$C$8,I205=Kontrakter!$B$9,Kontrakter!$C$9,I205=Kontrakter!$B$10,Kontrakter!$C$10,I205=Kontrakter!$B$11,Kontrakter!$C$11)</f>
        <v>Rejlers Elsikkerhet AS</v>
      </c>
      <c r="N205" s="24" cm="1">
        <f t="array" ref="N205">_xlfn.IFS(M205=Kontrakter!$C$3,Kontrakter!$D$3,M205=Kontrakter!$C$2,Kontrakter!$D$2,M205=Kontrakter!$C$4,Kontrakter!$D$4,M205=Kontrakter!$C$5,Kontrakter!$D$5,M205=Kontrakter!$C$6,Kontrakter!$D$6,M205=Kontrakter!$C$7,Kontrakter!$D$7,M205=Kontrakter!$C$8,Kontrakter!$D$8,M205=Kontrakter!$C$9,Kontrakter!$D$9,M205=Kontrakter!$C$10,Kontrakter!$D$10,M205=Kontrakter!$C$11,Kontrakter!$D$11)</f>
        <v>95823000</v>
      </c>
      <c r="O205" s="1" t="str" cm="1">
        <f t="array" ref="O205">_xlfn.IFS(M205=Kontrakter!$C$3,Kontrakter!$E$3,M205=Kontrakter!$C$2,Kontrakter!$E$2,M205=Kontrakter!$C$4,Kontrakter!$E$4,M205=Kontrakter!$C$5,Kontrakter!$E$5,M205=Kontrakter!$C$6,Kontrakter!$E$6,M205=Kontrakter!$C$7,Kontrakter!$E$7,M205=Kontrakter!$C$8,Kontrakter!$E$8,M205=Kontrakter!$C$9,Kontrakter!$E$9,M205=Kontrakter!$C$10,Kontrakter!$E$10,M205=Kontrakter!$C$11,Kontrakter!$E$11)</f>
        <v>elsikkerhet@rejlers.no</v>
      </c>
    </row>
    <row r="206" spans="1:15">
      <c r="A206" s="47">
        <v>376</v>
      </c>
      <c r="B206" s="3" t="s">
        <v>10</v>
      </c>
      <c r="C206" s="3" t="s">
        <v>234</v>
      </c>
      <c r="D206" s="3" t="s">
        <v>19</v>
      </c>
      <c r="E206" s="3" t="s">
        <v>194</v>
      </c>
      <c r="F206" s="28" t="s">
        <v>1430</v>
      </c>
      <c r="G206" s="3" t="s">
        <v>10</v>
      </c>
      <c r="H206" s="3" t="s">
        <v>10</v>
      </c>
      <c r="I206" s="26" t="str" cm="1">
        <f t="array" ref="I206">_xlfn.IFS(J206=Kontrakter!$A$3,Kontrakter!$B$3,J206=Kontrakter!$A$2,Kontrakter!$B$2,J206=Kontrakter!$A$4,Kontrakter!$B$4,J206=Kontrakter!$A$5,Kontrakter!$B$5,J206=Kontrakter!$A$6,Kontrakter!$B$6,J206=Kontrakter!$A$7,Kontrakter!$B$7,J206=Kontrakter!$A$8,Kontrakter!$B$8,J206=Kontrakter!$A$9,Kontrakter!$B$9,J206=Kontrakter!$A$10,Kontrakter!$B$10,J206=Kontrakter!$A$11,Kontrakter!$B$11)</f>
        <v>Oslo Vest</v>
      </c>
      <c r="J206" s="4">
        <v>1</v>
      </c>
      <c r="K206" s="4" t="s">
        <v>10</v>
      </c>
      <c r="L206" s="4" t="s">
        <v>194</v>
      </c>
      <c r="M206" s="24" t="str" cm="1">
        <f t="array" ref="M206">_xlfn.IFS(I206=Kontrakter!$B$3,Kontrakter!$C$3,I206=Kontrakter!$B$2,Kontrakter!$C$2,I206=Kontrakter!$B$4,Kontrakter!$C$4,I206=Kontrakter!$B$5,Kontrakter!$C$5,I206=Kontrakter!$B$6,Kontrakter!$C$6,I206=Kontrakter!$B$7,Kontrakter!$C$7,I206=Kontrakter!$B$8,Kontrakter!$C$8,I206=Kontrakter!$B$9,Kontrakter!$C$9,I206=Kontrakter!$B$10,Kontrakter!$C$10,I206=Kontrakter!$B$11,Kontrakter!$C$11)</f>
        <v>Rejlers Elsikkerhet AS</v>
      </c>
      <c r="N206" s="24" cm="1">
        <f t="array" ref="N206">_xlfn.IFS(M206=Kontrakter!$C$3,Kontrakter!$D$3,M206=Kontrakter!$C$2,Kontrakter!$D$2,M206=Kontrakter!$C$4,Kontrakter!$D$4,M206=Kontrakter!$C$5,Kontrakter!$D$5,M206=Kontrakter!$C$6,Kontrakter!$D$6,M206=Kontrakter!$C$7,Kontrakter!$D$7,M206=Kontrakter!$C$8,Kontrakter!$D$8,M206=Kontrakter!$C$9,Kontrakter!$D$9,M206=Kontrakter!$C$10,Kontrakter!$D$10,M206=Kontrakter!$C$11,Kontrakter!$D$11)</f>
        <v>95823000</v>
      </c>
      <c r="O206" s="1" t="str" cm="1">
        <f t="array" ref="O206">_xlfn.IFS(M206=Kontrakter!$C$3,Kontrakter!$E$3,M206=Kontrakter!$C$2,Kontrakter!$E$2,M206=Kontrakter!$C$4,Kontrakter!$E$4,M206=Kontrakter!$C$5,Kontrakter!$E$5,M206=Kontrakter!$C$6,Kontrakter!$E$6,M206=Kontrakter!$C$7,Kontrakter!$E$7,M206=Kontrakter!$C$8,Kontrakter!$E$8,M206=Kontrakter!$C$9,Kontrakter!$E$9,M206=Kontrakter!$C$10,Kontrakter!$E$10,M206=Kontrakter!$C$11,Kontrakter!$E$11)</f>
        <v>elsikkerhet@rejlers.no</v>
      </c>
    </row>
    <row r="207" spans="1:15">
      <c r="A207" s="47">
        <v>377</v>
      </c>
      <c r="B207" s="3" t="s">
        <v>10</v>
      </c>
      <c r="C207" s="3" t="s">
        <v>235</v>
      </c>
      <c r="D207" s="3" t="s">
        <v>19</v>
      </c>
      <c r="E207" s="3" t="s">
        <v>139</v>
      </c>
      <c r="F207" s="28" t="s">
        <v>1430</v>
      </c>
      <c r="G207" s="3" t="s">
        <v>10</v>
      </c>
      <c r="H207" s="3" t="s">
        <v>10</v>
      </c>
      <c r="I207" s="26" t="str" cm="1">
        <f t="array" ref="I207">_xlfn.IFS(J207=Kontrakter!$A$3,Kontrakter!$B$3,J207=Kontrakter!$A$2,Kontrakter!$B$2,J207=Kontrakter!$A$4,Kontrakter!$B$4,J207=Kontrakter!$A$5,Kontrakter!$B$5,J207=Kontrakter!$A$6,Kontrakter!$B$6,J207=Kontrakter!$A$7,Kontrakter!$B$7,J207=Kontrakter!$A$8,Kontrakter!$B$8,J207=Kontrakter!$A$9,Kontrakter!$B$9,J207=Kontrakter!$A$10,Kontrakter!$B$10,J207=Kontrakter!$A$11,Kontrakter!$B$11)</f>
        <v>Oslo Vest</v>
      </c>
      <c r="J207" s="4">
        <v>1</v>
      </c>
      <c r="K207" s="4" t="s">
        <v>10</v>
      </c>
      <c r="L207" s="4" t="s">
        <v>139</v>
      </c>
      <c r="M207" s="24" t="str" cm="1">
        <f t="array" ref="M207">_xlfn.IFS(I207=Kontrakter!$B$3,Kontrakter!$C$3,I207=Kontrakter!$B$2,Kontrakter!$C$2,I207=Kontrakter!$B$4,Kontrakter!$C$4,I207=Kontrakter!$B$5,Kontrakter!$C$5,I207=Kontrakter!$B$6,Kontrakter!$C$6,I207=Kontrakter!$B$7,Kontrakter!$C$7,I207=Kontrakter!$B$8,Kontrakter!$C$8,I207=Kontrakter!$B$9,Kontrakter!$C$9,I207=Kontrakter!$B$10,Kontrakter!$C$10,I207=Kontrakter!$B$11,Kontrakter!$C$11)</f>
        <v>Rejlers Elsikkerhet AS</v>
      </c>
      <c r="N207" s="24" cm="1">
        <f t="array" ref="N207">_xlfn.IFS(M207=Kontrakter!$C$3,Kontrakter!$D$3,M207=Kontrakter!$C$2,Kontrakter!$D$2,M207=Kontrakter!$C$4,Kontrakter!$D$4,M207=Kontrakter!$C$5,Kontrakter!$D$5,M207=Kontrakter!$C$6,Kontrakter!$D$6,M207=Kontrakter!$C$7,Kontrakter!$D$7,M207=Kontrakter!$C$8,Kontrakter!$D$8,M207=Kontrakter!$C$9,Kontrakter!$D$9,M207=Kontrakter!$C$10,Kontrakter!$D$10,M207=Kontrakter!$C$11,Kontrakter!$D$11)</f>
        <v>95823000</v>
      </c>
      <c r="O207" s="1" t="str" cm="1">
        <f t="array" ref="O207">_xlfn.IFS(M207=Kontrakter!$C$3,Kontrakter!$E$3,M207=Kontrakter!$C$2,Kontrakter!$E$2,M207=Kontrakter!$C$4,Kontrakter!$E$4,M207=Kontrakter!$C$5,Kontrakter!$E$5,M207=Kontrakter!$C$6,Kontrakter!$E$6,M207=Kontrakter!$C$7,Kontrakter!$E$7,M207=Kontrakter!$C$8,Kontrakter!$E$8,M207=Kontrakter!$C$9,Kontrakter!$E$9,M207=Kontrakter!$C$10,Kontrakter!$E$10,M207=Kontrakter!$C$11,Kontrakter!$E$11)</f>
        <v>elsikkerhet@rejlers.no</v>
      </c>
    </row>
    <row r="208" spans="1:15">
      <c r="A208" s="47">
        <v>378</v>
      </c>
      <c r="B208" s="3" t="s">
        <v>10</v>
      </c>
      <c r="C208" s="3" t="s">
        <v>236</v>
      </c>
      <c r="D208" s="3" t="s">
        <v>19</v>
      </c>
      <c r="E208" s="3" t="s">
        <v>194</v>
      </c>
      <c r="F208" s="28" t="s">
        <v>1430</v>
      </c>
      <c r="G208" s="3" t="s">
        <v>10</v>
      </c>
      <c r="H208" s="3" t="s">
        <v>10</v>
      </c>
      <c r="I208" s="26" t="str" cm="1">
        <f t="array" ref="I208">_xlfn.IFS(J208=Kontrakter!$A$3,Kontrakter!$B$3,J208=Kontrakter!$A$2,Kontrakter!$B$2,J208=Kontrakter!$A$4,Kontrakter!$B$4,J208=Kontrakter!$A$5,Kontrakter!$B$5,J208=Kontrakter!$A$6,Kontrakter!$B$6,J208=Kontrakter!$A$7,Kontrakter!$B$7,J208=Kontrakter!$A$8,Kontrakter!$B$8,J208=Kontrakter!$A$9,Kontrakter!$B$9,J208=Kontrakter!$A$10,Kontrakter!$B$10,J208=Kontrakter!$A$11,Kontrakter!$B$11)</f>
        <v>Oslo Vest</v>
      </c>
      <c r="J208" s="4">
        <v>1</v>
      </c>
      <c r="K208" s="4" t="s">
        <v>10</v>
      </c>
      <c r="L208" s="4" t="s">
        <v>194</v>
      </c>
      <c r="M208" s="24" t="str" cm="1">
        <f t="array" ref="M208">_xlfn.IFS(I208=Kontrakter!$B$3,Kontrakter!$C$3,I208=Kontrakter!$B$2,Kontrakter!$C$2,I208=Kontrakter!$B$4,Kontrakter!$C$4,I208=Kontrakter!$B$5,Kontrakter!$C$5,I208=Kontrakter!$B$6,Kontrakter!$C$6,I208=Kontrakter!$B$7,Kontrakter!$C$7,I208=Kontrakter!$B$8,Kontrakter!$C$8,I208=Kontrakter!$B$9,Kontrakter!$C$9,I208=Kontrakter!$B$10,Kontrakter!$C$10,I208=Kontrakter!$B$11,Kontrakter!$C$11)</f>
        <v>Rejlers Elsikkerhet AS</v>
      </c>
      <c r="N208" s="24" cm="1">
        <f t="array" ref="N208">_xlfn.IFS(M208=Kontrakter!$C$3,Kontrakter!$D$3,M208=Kontrakter!$C$2,Kontrakter!$D$2,M208=Kontrakter!$C$4,Kontrakter!$D$4,M208=Kontrakter!$C$5,Kontrakter!$D$5,M208=Kontrakter!$C$6,Kontrakter!$D$6,M208=Kontrakter!$C$7,Kontrakter!$D$7,M208=Kontrakter!$C$8,Kontrakter!$D$8,M208=Kontrakter!$C$9,Kontrakter!$D$9,M208=Kontrakter!$C$10,Kontrakter!$D$10,M208=Kontrakter!$C$11,Kontrakter!$D$11)</f>
        <v>95823000</v>
      </c>
      <c r="O208" s="1" t="str" cm="1">
        <f t="array" ref="O208">_xlfn.IFS(M208=Kontrakter!$C$3,Kontrakter!$E$3,M208=Kontrakter!$C$2,Kontrakter!$E$2,M208=Kontrakter!$C$4,Kontrakter!$E$4,M208=Kontrakter!$C$5,Kontrakter!$E$5,M208=Kontrakter!$C$6,Kontrakter!$E$6,M208=Kontrakter!$C$7,Kontrakter!$E$7,M208=Kontrakter!$C$8,Kontrakter!$E$8,M208=Kontrakter!$C$9,Kontrakter!$E$9,M208=Kontrakter!$C$10,Kontrakter!$E$10,M208=Kontrakter!$C$11,Kontrakter!$E$11)</f>
        <v>elsikkerhet@rejlers.no</v>
      </c>
    </row>
    <row r="209" spans="1:15">
      <c r="A209" s="47">
        <v>379</v>
      </c>
      <c r="B209" s="3" t="s">
        <v>10</v>
      </c>
      <c r="C209" s="3" t="s">
        <v>237</v>
      </c>
      <c r="D209" s="3" t="s">
        <v>19</v>
      </c>
      <c r="E209" s="3" t="s">
        <v>139</v>
      </c>
      <c r="F209" s="28" t="s">
        <v>1430</v>
      </c>
      <c r="G209" s="3" t="s">
        <v>10</v>
      </c>
      <c r="H209" s="3" t="s">
        <v>10</v>
      </c>
      <c r="I209" s="26" t="str" cm="1">
        <f t="array" ref="I209">_xlfn.IFS(J209=Kontrakter!$A$3,Kontrakter!$B$3,J209=Kontrakter!$A$2,Kontrakter!$B$2,J209=Kontrakter!$A$4,Kontrakter!$B$4,J209=Kontrakter!$A$5,Kontrakter!$B$5,J209=Kontrakter!$A$6,Kontrakter!$B$6,J209=Kontrakter!$A$7,Kontrakter!$B$7,J209=Kontrakter!$A$8,Kontrakter!$B$8,J209=Kontrakter!$A$9,Kontrakter!$B$9,J209=Kontrakter!$A$10,Kontrakter!$B$10,J209=Kontrakter!$A$11,Kontrakter!$B$11)</f>
        <v>Oslo Vest</v>
      </c>
      <c r="J209" s="4">
        <v>1</v>
      </c>
      <c r="K209" s="4" t="s">
        <v>10</v>
      </c>
      <c r="L209" s="4" t="s">
        <v>139</v>
      </c>
      <c r="M209" s="24" t="str" cm="1">
        <f t="array" ref="M209">_xlfn.IFS(I209=Kontrakter!$B$3,Kontrakter!$C$3,I209=Kontrakter!$B$2,Kontrakter!$C$2,I209=Kontrakter!$B$4,Kontrakter!$C$4,I209=Kontrakter!$B$5,Kontrakter!$C$5,I209=Kontrakter!$B$6,Kontrakter!$C$6,I209=Kontrakter!$B$7,Kontrakter!$C$7,I209=Kontrakter!$B$8,Kontrakter!$C$8,I209=Kontrakter!$B$9,Kontrakter!$C$9,I209=Kontrakter!$B$10,Kontrakter!$C$10,I209=Kontrakter!$B$11,Kontrakter!$C$11)</f>
        <v>Rejlers Elsikkerhet AS</v>
      </c>
      <c r="N209" s="24" cm="1">
        <f t="array" ref="N209">_xlfn.IFS(M209=Kontrakter!$C$3,Kontrakter!$D$3,M209=Kontrakter!$C$2,Kontrakter!$D$2,M209=Kontrakter!$C$4,Kontrakter!$D$4,M209=Kontrakter!$C$5,Kontrakter!$D$5,M209=Kontrakter!$C$6,Kontrakter!$D$6,M209=Kontrakter!$C$7,Kontrakter!$D$7,M209=Kontrakter!$C$8,Kontrakter!$D$8,M209=Kontrakter!$C$9,Kontrakter!$D$9,M209=Kontrakter!$C$10,Kontrakter!$D$10,M209=Kontrakter!$C$11,Kontrakter!$D$11)</f>
        <v>95823000</v>
      </c>
      <c r="O209" s="1" t="str" cm="1">
        <f t="array" ref="O209">_xlfn.IFS(M209=Kontrakter!$C$3,Kontrakter!$E$3,M209=Kontrakter!$C$2,Kontrakter!$E$2,M209=Kontrakter!$C$4,Kontrakter!$E$4,M209=Kontrakter!$C$5,Kontrakter!$E$5,M209=Kontrakter!$C$6,Kontrakter!$E$6,M209=Kontrakter!$C$7,Kontrakter!$E$7,M209=Kontrakter!$C$8,Kontrakter!$E$8,M209=Kontrakter!$C$9,Kontrakter!$E$9,M209=Kontrakter!$C$10,Kontrakter!$E$10,M209=Kontrakter!$C$11,Kontrakter!$E$11)</f>
        <v>elsikkerhet@rejlers.no</v>
      </c>
    </row>
    <row r="210" spans="1:15">
      <c r="A210" s="47">
        <v>380</v>
      </c>
      <c r="B210" s="3" t="s">
        <v>10</v>
      </c>
      <c r="C210" s="3" t="s">
        <v>238</v>
      </c>
      <c r="D210" s="3" t="s">
        <v>19</v>
      </c>
      <c r="E210" s="3" t="s">
        <v>139</v>
      </c>
      <c r="F210" s="28" t="s">
        <v>1430</v>
      </c>
      <c r="G210" s="3" t="s">
        <v>10</v>
      </c>
      <c r="H210" s="3" t="s">
        <v>10</v>
      </c>
      <c r="I210" s="26" t="str" cm="1">
        <f t="array" ref="I210">_xlfn.IFS(J210=Kontrakter!$A$3,Kontrakter!$B$3,J210=Kontrakter!$A$2,Kontrakter!$B$2,J210=Kontrakter!$A$4,Kontrakter!$B$4,J210=Kontrakter!$A$5,Kontrakter!$B$5,J210=Kontrakter!$A$6,Kontrakter!$B$6,J210=Kontrakter!$A$7,Kontrakter!$B$7,J210=Kontrakter!$A$8,Kontrakter!$B$8,J210=Kontrakter!$A$9,Kontrakter!$B$9,J210=Kontrakter!$A$10,Kontrakter!$B$10,J210=Kontrakter!$A$11,Kontrakter!$B$11)</f>
        <v>Oslo Vest</v>
      </c>
      <c r="J210" s="4">
        <v>1</v>
      </c>
      <c r="K210" s="4" t="s">
        <v>10</v>
      </c>
      <c r="L210" s="4" t="s">
        <v>139</v>
      </c>
      <c r="M210" s="24" t="str" cm="1">
        <f t="array" ref="M210">_xlfn.IFS(I210=Kontrakter!$B$3,Kontrakter!$C$3,I210=Kontrakter!$B$2,Kontrakter!$C$2,I210=Kontrakter!$B$4,Kontrakter!$C$4,I210=Kontrakter!$B$5,Kontrakter!$C$5,I210=Kontrakter!$B$6,Kontrakter!$C$6,I210=Kontrakter!$B$7,Kontrakter!$C$7,I210=Kontrakter!$B$8,Kontrakter!$C$8,I210=Kontrakter!$B$9,Kontrakter!$C$9,I210=Kontrakter!$B$10,Kontrakter!$C$10,I210=Kontrakter!$B$11,Kontrakter!$C$11)</f>
        <v>Rejlers Elsikkerhet AS</v>
      </c>
      <c r="N210" s="24" cm="1">
        <f t="array" ref="N210">_xlfn.IFS(M210=Kontrakter!$C$3,Kontrakter!$D$3,M210=Kontrakter!$C$2,Kontrakter!$D$2,M210=Kontrakter!$C$4,Kontrakter!$D$4,M210=Kontrakter!$C$5,Kontrakter!$D$5,M210=Kontrakter!$C$6,Kontrakter!$D$6,M210=Kontrakter!$C$7,Kontrakter!$D$7,M210=Kontrakter!$C$8,Kontrakter!$D$8,M210=Kontrakter!$C$9,Kontrakter!$D$9,M210=Kontrakter!$C$10,Kontrakter!$D$10,M210=Kontrakter!$C$11,Kontrakter!$D$11)</f>
        <v>95823000</v>
      </c>
      <c r="O210" s="1" t="str" cm="1">
        <f t="array" ref="O210">_xlfn.IFS(M210=Kontrakter!$C$3,Kontrakter!$E$3,M210=Kontrakter!$C$2,Kontrakter!$E$2,M210=Kontrakter!$C$4,Kontrakter!$E$4,M210=Kontrakter!$C$5,Kontrakter!$E$5,M210=Kontrakter!$C$6,Kontrakter!$E$6,M210=Kontrakter!$C$7,Kontrakter!$E$7,M210=Kontrakter!$C$8,Kontrakter!$E$8,M210=Kontrakter!$C$9,Kontrakter!$E$9,M210=Kontrakter!$C$10,Kontrakter!$E$10,M210=Kontrakter!$C$11,Kontrakter!$E$11)</f>
        <v>elsikkerhet@rejlers.no</v>
      </c>
    </row>
    <row r="211" spans="1:15">
      <c r="A211" s="47">
        <v>381</v>
      </c>
      <c r="B211" s="3" t="s">
        <v>10</v>
      </c>
      <c r="C211" s="3" t="s">
        <v>239</v>
      </c>
      <c r="D211" s="3" t="s">
        <v>19</v>
      </c>
      <c r="E211" s="3" t="s">
        <v>139</v>
      </c>
      <c r="F211" s="28" t="s">
        <v>1430</v>
      </c>
      <c r="G211" s="3" t="s">
        <v>10</v>
      </c>
      <c r="H211" s="3" t="s">
        <v>10</v>
      </c>
      <c r="I211" s="26" t="str" cm="1">
        <f t="array" ref="I211">_xlfn.IFS(J211=Kontrakter!$A$3,Kontrakter!$B$3,J211=Kontrakter!$A$2,Kontrakter!$B$2,J211=Kontrakter!$A$4,Kontrakter!$B$4,J211=Kontrakter!$A$5,Kontrakter!$B$5,J211=Kontrakter!$A$6,Kontrakter!$B$6,J211=Kontrakter!$A$7,Kontrakter!$B$7,J211=Kontrakter!$A$8,Kontrakter!$B$8,J211=Kontrakter!$A$9,Kontrakter!$B$9,J211=Kontrakter!$A$10,Kontrakter!$B$10,J211=Kontrakter!$A$11,Kontrakter!$B$11)</f>
        <v>Oslo Vest</v>
      </c>
      <c r="J211" s="4">
        <v>1</v>
      </c>
      <c r="K211" s="4" t="s">
        <v>10</v>
      </c>
      <c r="L211" s="4" t="s">
        <v>139</v>
      </c>
      <c r="M211" s="24" t="str" cm="1">
        <f t="array" ref="M211">_xlfn.IFS(I211=Kontrakter!$B$3,Kontrakter!$C$3,I211=Kontrakter!$B$2,Kontrakter!$C$2,I211=Kontrakter!$B$4,Kontrakter!$C$4,I211=Kontrakter!$B$5,Kontrakter!$C$5,I211=Kontrakter!$B$6,Kontrakter!$C$6,I211=Kontrakter!$B$7,Kontrakter!$C$7,I211=Kontrakter!$B$8,Kontrakter!$C$8,I211=Kontrakter!$B$9,Kontrakter!$C$9,I211=Kontrakter!$B$10,Kontrakter!$C$10,I211=Kontrakter!$B$11,Kontrakter!$C$11)</f>
        <v>Rejlers Elsikkerhet AS</v>
      </c>
      <c r="N211" s="24" cm="1">
        <f t="array" ref="N211">_xlfn.IFS(M211=Kontrakter!$C$3,Kontrakter!$D$3,M211=Kontrakter!$C$2,Kontrakter!$D$2,M211=Kontrakter!$C$4,Kontrakter!$D$4,M211=Kontrakter!$C$5,Kontrakter!$D$5,M211=Kontrakter!$C$6,Kontrakter!$D$6,M211=Kontrakter!$C$7,Kontrakter!$D$7,M211=Kontrakter!$C$8,Kontrakter!$D$8,M211=Kontrakter!$C$9,Kontrakter!$D$9,M211=Kontrakter!$C$10,Kontrakter!$D$10,M211=Kontrakter!$C$11,Kontrakter!$D$11)</f>
        <v>95823000</v>
      </c>
      <c r="O211" s="1" t="str" cm="1">
        <f t="array" ref="O211">_xlfn.IFS(M211=Kontrakter!$C$3,Kontrakter!$E$3,M211=Kontrakter!$C$2,Kontrakter!$E$2,M211=Kontrakter!$C$4,Kontrakter!$E$4,M211=Kontrakter!$C$5,Kontrakter!$E$5,M211=Kontrakter!$C$6,Kontrakter!$E$6,M211=Kontrakter!$C$7,Kontrakter!$E$7,M211=Kontrakter!$C$8,Kontrakter!$E$8,M211=Kontrakter!$C$9,Kontrakter!$E$9,M211=Kontrakter!$C$10,Kontrakter!$E$10,M211=Kontrakter!$C$11,Kontrakter!$E$11)</f>
        <v>elsikkerhet@rejlers.no</v>
      </c>
    </row>
    <row r="212" spans="1:15">
      <c r="A212" s="47">
        <v>382</v>
      </c>
      <c r="B212" s="3" t="s">
        <v>10</v>
      </c>
      <c r="C212" s="3" t="s">
        <v>240</v>
      </c>
      <c r="D212" s="3" t="s">
        <v>19</v>
      </c>
      <c r="E212" s="3" t="s">
        <v>139</v>
      </c>
      <c r="F212" s="28" t="s">
        <v>1430</v>
      </c>
      <c r="G212" s="3" t="s">
        <v>10</v>
      </c>
      <c r="H212" s="3" t="s">
        <v>10</v>
      </c>
      <c r="I212" s="26" t="str" cm="1">
        <f t="array" ref="I212">_xlfn.IFS(J212=Kontrakter!$A$3,Kontrakter!$B$3,J212=Kontrakter!$A$2,Kontrakter!$B$2,J212=Kontrakter!$A$4,Kontrakter!$B$4,J212=Kontrakter!$A$5,Kontrakter!$B$5,J212=Kontrakter!$A$6,Kontrakter!$B$6,J212=Kontrakter!$A$7,Kontrakter!$B$7,J212=Kontrakter!$A$8,Kontrakter!$B$8,J212=Kontrakter!$A$9,Kontrakter!$B$9,J212=Kontrakter!$A$10,Kontrakter!$B$10,J212=Kontrakter!$A$11,Kontrakter!$B$11)</f>
        <v>Oslo Vest</v>
      </c>
      <c r="J212" s="4">
        <v>1</v>
      </c>
      <c r="K212" s="4" t="s">
        <v>10</v>
      </c>
      <c r="L212" s="4" t="s">
        <v>139</v>
      </c>
      <c r="M212" s="24" t="str" cm="1">
        <f t="array" ref="M212">_xlfn.IFS(I212=Kontrakter!$B$3,Kontrakter!$C$3,I212=Kontrakter!$B$2,Kontrakter!$C$2,I212=Kontrakter!$B$4,Kontrakter!$C$4,I212=Kontrakter!$B$5,Kontrakter!$C$5,I212=Kontrakter!$B$6,Kontrakter!$C$6,I212=Kontrakter!$B$7,Kontrakter!$C$7,I212=Kontrakter!$B$8,Kontrakter!$C$8,I212=Kontrakter!$B$9,Kontrakter!$C$9,I212=Kontrakter!$B$10,Kontrakter!$C$10,I212=Kontrakter!$B$11,Kontrakter!$C$11)</f>
        <v>Rejlers Elsikkerhet AS</v>
      </c>
      <c r="N212" s="24" cm="1">
        <f t="array" ref="N212">_xlfn.IFS(M212=Kontrakter!$C$3,Kontrakter!$D$3,M212=Kontrakter!$C$2,Kontrakter!$D$2,M212=Kontrakter!$C$4,Kontrakter!$D$4,M212=Kontrakter!$C$5,Kontrakter!$D$5,M212=Kontrakter!$C$6,Kontrakter!$D$6,M212=Kontrakter!$C$7,Kontrakter!$D$7,M212=Kontrakter!$C$8,Kontrakter!$D$8,M212=Kontrakter!$C$9,Kontrakter!$D$9,M212=Kontrakter!$C$10,Kontrakter!$D$10,M212=Kontrakter!$C$11,Kontrakter!$D$11)</f>
        <v>95823000</v>
      </c>
      <c r="O212" s="1" t="str" cm="1">
        <f t="array" ref="O212">_xlfn.IFS(M212=Kontrakter!$C$3,Kontrakter!$E$3,M212=Kontrakter!$C$2,Kontrakter!$E$2,M212=Kontrakter!$C$4,Kontrakter!$E$4,M212=Kontrakter!$C$5,Kontrakter!$E$5,M212=Kontrakter!$C$6,Kontrakter!$E$6,M212=Kontrakter!$C$7,Kontrakter!$E$7,M212=Kontrakter!$C$8,Kontrakter!$E$8,M212=Kontrakter!$C$9,Kontrakter!$E$9,M212=Kontrakter!$C$10,Kontrakter!$E$10,M212=Kontrakter!$C$11,Kontrakter!$E$11)</f>
        <v>elsikkerhet@rejlers.no</v>
      </c>
    </row>
    <row r="213" spans="1:15">
      <c r="A213" s="47">
        <v>383</v>
      </c>
      <c r="B213" s="3" t="s">
        <v>10</v>
      </c>
      <c r="C213" s="3" t="s">
        <v>241</v>
      </c>
      <c r="D213" s="3" t="s">
        <v>19</v>
      </c>
      <c r="E213" s="3" t="s">
        <v>139</v>
      </c>
      <c r="F213" s="28" t="s">
        <v>1430</v>
      </c>
      <c r="G213" s="3" t="s">
        <v>10</v>
      </c>
      <c r="H213" s="3" t="s">
        <v>10</v>
      </c>
      <c r="I213" s="26" t="str" cm="1">
        <f t="array" ref="I213">_xlfn.IFS(J213=Kontrakter!$A$3,Kontrakter!$B$3,J213=Kontrakter!$A$2,Kontrakter!$B$2,J213=Kontrakter!$A$4,Kontrakter!$B$4,J213=Kontrakter!$A$5,Kontrakter!$B$5,J213=Kontrakter!$A$6,Kontrakter!$B$6,J213=Kontrakter!$A$7,Kontrakter!$B$7,J213=Kontrakter!$A$8,Kontrakter!$B$8,J213=Kontrakter!$A$9,Kontrakter!$B$9,J213=Kontrakter!$A$10,Kontrakter!$B$10,J213=Kontrakter!$A$11,Kontrakter!$B$11)</f>
        <v>Oslo Vest</v>
      </c>
      <c r="J213" s="4">
        <v>1</v>
      </c>
      <c r="K213" s="4" t="s">
        <v>10</v>
      </c>
      <c r="L213" s="4" t="s">
        <v>139</v>
      </c>
      <c r="M213" s="24" t="str" cm="1">
        <f t="array" ref="M213">_xlfn.IFS(I213=Kontrakter!$B$3,Kontrakter!$C$3,I213=Kontrakter!$B$2,Kontrakter!$C$2,I213=Kontrakter!$B$4,Kontrakter!$C$4,I213=Kontrakter!$B$5,Kontrakter!$C$5,I213=Kontrakter!$B$6,Kontrakter!$C$6,I213=Kontrakter!$B$7,Kontrakter!$C$7,I213=Kontrakter!$B$8,Kontrakter!$C$8,I213=Kontrakter!$B$9,Kontrakter!$C$9,I213=Kontrakter!$B$10,Kontrakter!$C$10,I213=Kontrakter!$B$11,Kontrakter!$C$11)</f>
        <v>Rejlers Elsikkerhet AS</v>
      </c>
      <c r="N213" s="24" cm="1">
        <f t="array" ref="N213">_xlfn.IFS(M213=Kontrakter!$C$3,Kontrakter!$D$3,M213=Kontrakter!$C$2,Kontrakter!$D$2,M213=Kontrakter!$C$4,Kontrakter!$D$4,M213=Kontrakter!$C$5,Kontrakter!$D$5,M213=Kontrakter!$C$6,Kontrakter!$D$6,M213=Kontrakter!$C$7,Kontrakter!$D$7,M213=Kontrakter!$C$8,Kontrakter!$D$8,M213=Kontrakter!$C$9,Kontrakter!$D$9,M213=Kontrakter!$C$10,Kontrakter!$D$10,M213=Kontrakter!$C$11,Kontrakter!$D$11)</f>
        <v>95823000</v>
      </c>
      <c r="O213" s="1" t="str" cm="1">
        <f t="array" ref="O213">_xlfn.IFS(M213=Kontrakter!$C$3,Kontrakter!$E$3,M213=Kontrakter!$C$2,Kontrakter!$E$2,M213=Kontrakter!$C$4,Kontrakter!$E$4,M213=Kontrakter!$C$5,Kontrakter!$E$5,M213=Kontrakter!$C$6,Kontrakter!$E$6,M213=Kontrakter!$C$7,Kontrakter!$E$7,M213=Kontrakter!$C$8,Kontrakter!$E$8,M213=Kontrakter!$C$9,Kontrakter!$E$9,M213=Kontrakter!$C$10,Kontrakter!$E$10,M213=Kontrakter!$C$11,Kontrakter!$E$11)</f>
        <v>elsikkerhet@rejlers.no</v>
      </c>
    </row>
    <row r="214" spans="1:15">
      <c r="A214" s="47">
        <v>401</v>
      </c>
      <c r="B214" s="3" t="s">
        <v>10</v>
      </c>
      <c r="C214" s="3" t="s">
        <v>202</v>
      </c>
      <c r="D214" s="3" t="s">
        <v>12</v>
      </c>
      <c r="E214" s="3" t="s">
        <v>197</v>
      </c>
      <c r="F214" s="28" t="s">
        <v>1430</v>
      </c>
      <c r="G214" s="3" t="s">
        <v>10</v>
      </c>
      <c r="H214" s="3" t="s">
        <v>10</v>
      </c>
      <c r="I214" s="26" t="str" cm="1">
        <f t="array" ref="I214">_xlfn.IFS(J214=Kontrakter!$A$3,Kontrakter!$B$3,J214=Kontrakter!$A$2,Kontrakter!$B$2,J214=Kontrakter!$A$4,Kontrakter!$B$4,J214=Kontrakter!$A$5,Kontrakter!$B$5,J214=Kontrakter!$A$6,Kontrakter!$B$6,J214=Kontrakter!$A$7,Kontrakter!$B$7,J214=Kontrakter!$A$8,Kontrakter!$B$8,J214=Kontrakter!$A$9,Kontrakter!$B$9,J214=Kontrakter!$A$10,Kontrakter!$B$10,J214=Kontrakter!$A$11,Kontrakter!$B$11)</f>
        <v>Oslo Midt</v>
      </c>
      <c r="J214" s="4">
        <v>2</v>
      </c>
      <c r="K214" s="4" t="s">
        <v>10</v>
      </c>
      <c r="L214" s="4" t="s">
        <v>197</v>
      </c>
      <c r="M214" s="24" t="str" cm="1">
        <f t="array" ref="M214">_xlfn.IFS(I214=Kontrakter!$B$3,Kontrakter!$C$3,I214=Kontrakter!$B$2,Kontrakter!$C$2,I214=Kontrakter!$B$4,Kontrakter!$C$4,I214=Kontrakter!$B$5,Kontrakter!$C$5,I214=Kontrakter!$B$6,Kontrakter!$C$6,I214=Kontrakter!$B$7,Kontrakter!$C$7,I214=Kontrakter!$B$8,Kontrakter!$C$8,I214=Kontrakter!$B$9,Kontrakter!$C$9,I214=Kontrakter!$B$10,Kontrakter!$C$10,I214=Kontrakter!$B$11,Kontrakter!$C$11)</f>
        <v>Omexom Elsikkerhet AS</v>
      </c>
      <c r="N214" s="24" cm="1">
        <f t="array" ref="N214">_xlfn.IFS(M214=Kontrakter!$C$3,Kontrakter!$D$3,M214=Kontrakter!$C$2,Kontrakter!$D$2,M214=Kontrakter!$C$4,Kontrakter!$D$4,M214=Kontrakter!$C$5,Kontrakter!$D$5,M214=Kontrakter!$C$6,Kontrakter!$D$6,M214=Kontrakter!$C$7,Kontrakter!$D$7,M214=Kontrakter!$C$8,Kontrakter!$D$8,M214=Kontrakter!$C$9,Kontrakter!$D$9,M214=Kontrakter!$C$10,Kontrakter!$D$10,M214=Kontrakter!$C$11,Kontrakter!$D$11)</f>
        <v>23128800</v>
      </c>
      <c r="O214" s="1" t="str" cm="1">
        <f t="array" ref="O214">_xlfn.IFS(M214=Kontrakter!$C$3,Kontrakter!$E$3,M214=Kontrakter!$C$2,Kontrakter!$E$2,M214=Kontrakter!$C$4,Kontrakter!$E$4,M214=Kontrakter!$C$5,Kontrakter!$E$5,M214=Kontrakter!$C$6,Kontrakter!$E$6,M214=Kontrakter!$C$7,Kontrakter!$E$7,M214=Kontrakter!$C$8,Kontrakter!$E$8,M214=Kontrakter!$C$9,Kontrakter!$E$9,M214=Kontrakter!$C$10,Kontrakter!$E$10,M214=Kontrakter!$C$11,Kontrakter!$E$11)</f>
        <v>elsikkerhet@omexom.com</v>
      </c>
    </row>
    <row r="215" spans="1:15">
      <c r="A215" s="47">
        <v>402</v>
      </c>
      <c r="B215" s="3" t="s">
        <v>10</v>
      </c>
      <c r="C215" s="3" t="s">
        <v>207</v>
      </c>
      <c r="D215" s="3" t="s">
        <v>12</v>
      </c>
      <c r="E215" s="3" t="s">
        <v>197</v>
      </c>
      <c r="F215" s="28" t="s">
        <v>1430</v>
      </c>
      <c r="G215" s="3" t="s">
        <v>10</v>
      </c>
      <c r="H215" s="3" t="s">
        <v>10</v>
      </c>
      <c r="I215" s="26" t="str" cm="1">
        <f t="array" ref="I215">_xlfn.IFS(J215=Kontrakter!$A$3,Kontrakter!$B$3,J215=Kontrakter!$A$2,Kontrakter!$B$2,J215=Kontrakter!$A$4,Kontrakter!$B$4,J215=Kontrakter!$A$5,Kontrakter!$B$5,J215=Kontrakter!$A$6,Kontrakter!$B$6,J215=Kontrakter!$A$7,Kontrakter!$B$7,J215=Kontrakter!$A$8,Kontrakter!$B$8,J215=Kontrakter!$A$9,Kontrakter!$B$9,J215=Kontrakter!$A$10,Kontrakter!$B$10,J215=Kontrakter!$A$11,Kontrakter!$B$11)</f>
        <v>Oslo Midt</v>
      </c>
      <c r="J215" s="4">
        <v>2</v>
      </c>
      <c r="K215" s="4" t="s">
        <v>10</v>
      </c>
      <c r="L215" s="4" t="s">
        <v>197</v>
      </c>
      <c r="M215" s="24" t="str" cm="1">
        <f t="array" ref="M215">_xlfn.IFS(I215=Kontrakter!$B$3,Kontrakter!$C$3,I215=Kontrakter!$B$2,Kontrakter!$C$2,I215=Kontrakter!$B$4,Kontrakter!$C$4,I215=Kontrakter!$B$5,Kontrakter!$C$5,I215=Kontrakter!$B$6,Kontrakter!$C$6,I215=Kontrakter!$B$7,Kontrakter!$C$7,I215=Kontrakter!$B$8,Kontrakter!$C$8,I215=Kontrakter!$B$9,Kontrakter!$C$9,I215=Kontrakter!$B$10,Kontrakter!$C$10,I215=Kontrakter!$B$11,Kontrakter!$C$11)</f>
        <v>Omexom Elsikkerhet AS</v>
      </c>
      <c r="N215" s="24" cm="1">
        <f t="array" ref="N215">_xlfn.IFS(M215=Kontrakter!$C$3,Kontrakter!$D$3,M215=Kontrakter!$C$2,Kontrakter!$D$2,M215=Kontrakter!$C$4,Kontrakter!$D$4,M215=Kontrakter!$C$5,Kontrakter!$D$5,M215=Kontrakter!$C$6,Kontrakter!$D$6,M215=Kontrakter!$C$7,Kontrakter!$D$7,M215=Kontrakter!$C$8,Kontrakter!$D$8,M215=Kontrakter!$C$9,Kontrakter!$D$9,M215=Kontrakter!$C$10,Kontrakter!$D$10,M215=Kontrakter!$C$11,Kontrakter!$D$11)</f>
        <v>23128800</v>
      </c>
      <c r="O215" s="1" t="str" cm="1">
        <f t="array" ref="O215">_xlfn.IFS(M215=Kontrakter!$C$3,Kontrakter!$E$3,M215=Kontrakter!$C$2,Kontrakter!$E$2,M215=Kontrakter!$C$4,Kontrakter!$E$4,M215=Kontrakter!$C$5,Kontrakter!$E$5,M215=Kontrakter!$C$6,Kontrakter!$E$6,M215=Kontrakter!$C$7,Kontrakter!$E$7,M215=Kontrakter!$C$8,Kontrakter!$E$8,M215=Kontrakter!$C$9,Kontrakter!$E$9,M215=Kontrakter!$C$10,Kontrakter!$E$10,M215=Kontrakter!$C$11,Kontrakter!$E$11)</f>
        <v>elsikkerhet@omexom.com</v>
      </c>
    </row>
    <row r="216" spans="1:15">
      <c r="A216" s="47">
        <v>403</v>
      </c>
      <c r="B216" s="3" t="s">
        <v>10</v>
      </c>
      <c r="C216" s="3" t="s">
        <v>230</v>
      </c>
      <c r="D216" s="3" t="s">
        <v>12</v>
      </c>
      <c r="E216" s="3" t="s">
        <v>197</v>
      </c>
      <c r="F216" s="28" t="s">
        <v>1430</v>
      </c>
      <c r="G216" s="3" t="s">
        <v>10</v>
      </c>
      <c r="H216" s="3" t="s">
        <v>10</v>
      </c>
      <c r="I216" s="26" t="str" cm="1">
        <f t="array" ref="I216">_xlfn.IFS(J216=Kontrakter!$A$3,Kontrakter!$B$3,J216=Kontrakter!$A$2,Kontrakter!$B$2,J216=Kontrakter!$A$4,Kontrakter!$B$4,J216=Kontrakter!$A$5,Kontrakter!$B$5,J216=Kontrakter!$A$6,Kontrakter!$B$6,J216=Kontrakter!$A$7,Kontrakter!$B$7,J216=Kontrakter!$A$8,Kontrakter!$B$8,J216=Kontrakter!$A$9,Kontrakter!$B$9,J216=Kontrakter!$A$10,Kontrakter!$B$10,J216=Kontrakter!$A$11,Kontrakter!$B$11)</f>
        <v>Oslo Midt</v>
      </c>
      <c r="J216" s="4">
        <v>2</v>
      </c>
      <c r="K216" s="4" t="s">
        <v>10</v>
      </c>
      <c r="L216" s="4" t="s">
        <v>197</v>
      </c>
      <c r="M216" s="24" t="str" cm="1">
        <f t="array" ref="M216">_xlfn.IFS(I216=Kontrakter!$B$3,Kontrakter!$C$3,I216=Kontrakter!$B$2,Kontrakter!$C$2,I216=Kontrakter!$B$4,Kontrakter!$C$4,I216=Kontrakter!$B$5,Kontrakter!$C$5,I216=Kontrakter!$B$6,Kontrakter!$C$6,I216=Kontrakter!$B$7,Kontrakter!$C$7,I216=Kontrakter!$B$8,Kontrakter!$C$8,I216=Kontrakter!$B$9,Kontrakter!$C$9,I216=Kontrakter!$B$10,Kontrakter!$C$10,I216=Kontrakter!$B$11,Kontrakter!$C$11)</f>
        <v>Omexom Elsikkerhet AS</v>
      </c>
      <c r="N216" s="24" cm="1">
        <f t="array" ref="N216">_xlfn.IFS(M216=Kontrakter!$C$3,Kontrakter!$D$3,M216=Kontrakter!$C$2,Kontrakter!$D$2,M216=Kontrakter!$C$4,Kontrakter!$D$4,M216=Kontrakter!$C$5,Kontrakter!$D$5,M216=Kontrakter!$C$6,Kontrakter!$D$6,M216=Kontrakter!$C$7,Kontrakter!$D$7,M216=Kontrakter!$C$8,Kontrakter!$D$8,M216=Kontrakter!$C$9,Kontrakter!$D$9,M216=Kontrakter!$C$10,Kontrakter!$D$10,M216=Kontrakter!$C$11,Kontrakter!$D$11)</f>
        <v>23128800</v>
      </c>
      <c r="O216" s="1" t="str" cm="1">
        <f t="array" ref="O216">_xlfn.IFS(M216=Kontrakter!$C$3,Kontrakter!$E$3,M216=Kontrakter!$C$2,Kontrakter!$E$2,M216=Kontrakter!$C$4,Kontrakter!$E$4,M216=Kontrakter!$C$5,Kontrakter!$E$5,M216=Kontrakter!$C$6,Kontrakter!$E$6,M216=Kontrakter!$C$7,Kontrakter!$E$7,M216=Kontrakter!$C$8,Kontrakter!$E$8,M216=Kontrakter!$C$9,Kontrakter!$E$9,M216=Kontrakter!$C$10,Kontrakter!$E$10,M216=Kontrakter!$C$11,Kontrakter!$E$11)</f>
        <v>elsikkerhet@omexom.com</v>
      </c>
    </row>
    <row r="217" spans="1:15">
      <c r="A217" s="47">
        <v>404</v>
      </c>
      <c r="B217" s="3" t="s">
        <v>10</v>
      </c>
      <c r="C217" s="3" t="s">
        <v>242</v>
      </c>
      <c r="D217" s="3" t="s">
        <v>12</v>
      </c>
      <c r="E217" s="3" t="s">
        <v>197</v>
      </c>
      <c r="F217" s="28" t="s">
        <v>1430</v>
      </c>
      <c r="G217" s="3" t="s">
        <v>10</v>
      </c>
      <c r="H217" s="3" t="s">
        <v>10</v>
      </c>
      <c r="I217" s="26" t="str" cm="1">
        <f t="array" ref="I217">_xlfn.IFS(J217=Kontrakter!$A$3,Kontrakter!$B$3,J217=Kontrakter!$A$2,Kontrakter!$B$2,J217=Kontrakter!$A$4,Kontrakter!$B$4,J217=Kontrakter!$A$5,Kontrakter!$B$5,J217=Kontrakter!$A$6,Kontrakter!$B$6,J217=Kontrakter!$A$7,Kontrakter!$B$7,J217=Kontrakter!$A$8,Kontrakter!$B$8,J217=Kontrakter!$A$9,Kontrakter!$B$9,J217=Kontrakter!$A$10,Kontrakter!$B$10,J217=Kontrakter!$A$11,Kontrakter!$B$11)</f>
        <v>Oslo Midt</v>
      </c>
      <c r="J217" s="4">
        <v>2</v>
      </c>
      <c r="K217" s="4" t="s">
        <v>10</v>
      </c>
      <c r="L217" s="4" t="s">
        <v>197</v>
      </c>
      <c r="M217" s="24" t="str" cm="1">
        <f t="array" ref="M217">_xlfn.IFS(I217=Kontrakter!$B$3,Kontrakter!$C$3,I217=Kontrakter!$B$2,Kontrakter!$C$2,I217=Kontrakter!$B$4,Kontrakter!$C$4,I217=Kontrakter!$B$5,Kontrakter!$C$5,I217=Kontrakter!$B$6,Kontrakter!$C$6,I217=Kontrakter!$B$7,Kontrakter!$C$7,I217=Kontrakter!$B$8,Kontrakter!$C$8,I217=Kontrakter!$B$9,Kontrakter!$C$9,I217=Kontrakter!$B$10,Kontrakter!$C$10,I217=Kontrakter!$B$11,Kontrakter!$C$11)</f>
        <v>Omexom Elsikkerhet AS</v>
      </c>
      <c r="N217" s="24" cm="1">
        <f t="array" ref="N217">_xlfn.IFS(M217=Kontrakter!$C$3,Kontrakter!$D$3,M217=Kontrakter!$C$2,Kontrakter!$D$2,M217=Kontrakter!$C$4,Kontrakter!$D$4,M217=Kontrakter!$C$5,Kontrakter!$D$5,M217=Kontrakter!$C$6,Kontrakter!$D$6,M217=Kontrakter!$C$7,Kontrakter!$D$7,M217=Kontrakter!$C$8,Kontrakter!$D$8,M217=Kontrakter!$C$9,Kontrakter!$D$9,M217=Kontrakter!$C$10,Kontrakter!$D$10,M217=Kontrakter!$C$11,Kontrakter!$D$11)</f>
        <v>23128800</v>
      </c>
      <c r="O217" s="1" t="str" cm="1">
        <f t="array" ref="O217">_xlfn.IFS(M217=Kontrakter!$C$3,Kontrakter!$E$3,M217=Kontrakter!$C$2,Kontrakter!$E$2,M217=Kontrakter!$C$4,Kontrakter!$E$4,M217=Kontrakter!$C$5,Kontrakter!$E$5,M217=Kontrakter!$C$6,Kontrakter!$E$6,M217=Kontrakter!$C$7,Kontrakter!$E$7,M217=Kontrakter!$C$8,Kontrakter!$E$8,M217=Kontrakter!$C$9,Kontrakter!$E$9,M217=Kontrakter!$C$10,Kontrakter!$E$10,M217=Kontrakter!$C$11,Kontrakter!$E$11)</f>
        <v>elsikkerhet@omexom.com</v>
      </c>
    </row>
    <row r="218" spans="1:15">
      <c r="A218" s="47">
        <v>405</v>
      </c>
      <c r="B218" s="3" t="s">
        <v>10</v>
      </c>
      <c r="C218" s="3" t="s">
        <v>243</v>
      </c>
      <c r="D218" s="3" t="s">
        <v>12</v>
      </c>
      <c r="E218" s="3" t="s">
        <v>197</v>
      </c>
      <c r="F218" s="28" t="s">
        <v>1430</v>
      </c>
      <c r="G218" s="3" t="s">
        <v>10</v>
      </c>
      <c r="H218" s="3" t="s">
        <v>10</v>
      </c>
      <c r="I218" s="26" t="str" cm="1">
        <f t="array" ref="I218">_xlfn.IFS(J218=Kontrakter!$A$3,Kontrakter!$B$3,J218=Kontrakter!$A$2,Kontrakter!$B$2,J218=Kontrakter!$A$4,Kontrakter!$B$4,J218=Kontrakter!$A$5,Kontrakter!$B$5,J218=Kontrakter!$A$6,Kontrakter!$B$6,J218=Kontrakter!$A$7,Kontrakter!$B$7,J218=Kontrakter!$A$8,Kontrakter!$B$8,J218=Kontrakter!$A$9,Kontrakter!$B$9,J218=Kontrakter!$A$10,Kontrakter!$B$10,J218=Kontrakter!$A$11,Kontrakter!$B$11)</f>
        <v>Oslo Midt</v>
      </c>
      <c r="J218" s="4">
        <v>2</v>
      </c>
      <c r="K218" s="4" t="s">
        <v>10</v>
      </c>
      <c r="L218" s="4" t="s">
        <v>197</v>
      </c>
      <c r="M218" s="24" t="str" cm="1">
        <f t="array" ref="M218">_xlfn.IFS(I218=Kontrakter!$B$3,Kontrakter!$C$3,I218=Kontrakter!$B$2,Kontrakter!$C$2,I218=Kontrakter!$B$4,Kontrakter!$C$4,I218=Kontrakter!$B$5,Kontrakter!$C$5,I218=Kontrakter!$B$6,Kontrakter!$C$6,I218=Kontrakter!$B$7,Kontrakter!$C$7,I218=Kontrakter!$B$8,Kontrakter!$C$8,I218=Kontrakter!$B$9,Kontrakter!$C$9,I218=Kontrakter!$B$10,Kontrakter!$C$10,I218=Kontrakter!$B$11,Kontrakter!$C$11)</f>
        <v>Omexom Elsikkerhet AS</v>
      </c>
      <c r="N218" s="24" cm="1">
        <f t="array" ref="N218">_xlfn.IFS(M218=Kontrakter!$C$3,Kontrakter!$D$3,M218=Kontrakter!$C$2,Kontrakter!$D$2,M218=Kontrakter!$C$4,Kontrakter!$D$4,M218=Kontrakter!$C$5,Kontrakter!$D$5,M218=Kontrakter!$C$6,Kontrakter!$D$6,M218=Kontrakter!$C$7,Kontrakter!$D$7,M218=Kontrakter!$C$8,Kontrakter!$D$8,M218=Kontrakter!$C$9,Kontrakter!$D$9,M218=Kontrakter!$C$10,Kontrakter!$D$10,M218=Kontrakter!$C$11,Kontrakter!$D$11)</f>
        <v>23128800</v>
      </c>
      <c r="O218" s="1" t="str" cm="1">
        <f t="array" ref="O218">_xlfn.IFS(M218=Kontrakter!$C$3,Kontrakter!$E$3,M218=Kontrakter!$C$2,Kontrakter!$E$2,M218=Kontrakter!$C$4,Kontrakter!$E$4,M218=Kontrakter!$C$5,Kontrakter!$E$5,M218=Kontrakter!$C$6,Kontrakter!$E$6,M218=Kontrakter!$C$7,Kontrakter!$E$7,M218=Kontrakter!$C$8,Kontrakter!$E$8,M218=Kontrakter!$C$9,Kontrakter!$E$9,M218=Kontrakter!$C$10,Kontrakter!$E$10,M218=Kontrakter!$C$11,Kontrakter!$E$11)</f>
        <v>elsikkerhet@omexom.com</v>
      </c>
    </row>
    <row r="219" spans="1:15">
      <c r="A219" s="47">
        <v>406</v>
      </c>
      <c r="B219" s="3" t="s">
        <v>10</v>
      </c>
      <c r="C219" s="3" t="s">
        <v>247</v>
      </c>
      <c r="D219" s="3" t="s">
        <v>12</v>
      </c>
      <c r="E219" s="3" t="s">
        <v>36</v>
      </c>
      <c r="F219" s="28" t="s">
        <v>1430</v>
      </c>
      <c r="G219" s="3" t="s">
        <v>10</v>
      </c>
      <c r="H219" s="3" t="s">
        <v>10</v>
      </c>
      <c r="I219" s="26" t="str" cm="1">
        <f t="array" ref="I219">_xlfn.IFS(J219=Kontrakter!$A$3,Kontrakter!$B$3,J219=Kontrakter!$A$2,Kontrakter!$B$2,J219=Kontrakter!$A$4,Kontrakter!$B$4,J219=Kontrakter!$A$5,Kontrakter!$B$5,J219=Kontrakter!$A$6,Kontrakter!$B$6,J219=Kontrakter!$A$7,Kontrakter!$B$7,J219=Kontrakter!$A$8,Kontrakter!$B$8,J219=Kontrakter!$A$9,Kontrakter!$B$9,J219=Kontrakter!$A$10,Kontrakter!$B$10,J219=Kontrakter!$A$11,Kontrakter!$B$11)</f>
        <v>Oslo Midt</v>
      </c>
      <c r="J219" s="4">
        <v>2</v>
      </c>
      <c r="K219" s="4" t="s">
        <v>10</v>
      </c>
      <c r="L219" s="4" t="s">
        <v>36</v>
      </c>
      <c r="M219" s="24" t="str" cm="1">
        <f t="array" ref="M219">_xlfn.IFS(I219=Kontrakter!$B$3,Kontrakter!$C$3,I219=Kontrakter!$B$2,Kontrakter!$C$2,I219=Kontrakter!$B$4,Kontrakter!$C$4,I219=Kontrakter!$B$5,Kontrakter!$C$5,I219=Kontrakter!$B$6,Kontrakter!$C$6,I219=Kontrakter!$B$7,Kontrakter!$C$7,I219=Kontrakter!$B$8,Kontrakter!$C$8,I219=Kontrakter!$B$9,Kontrakter!$C$9,I219=Kontrakter!$B$10,Kontrakter!$C$10,I219=Kontrakter!$B$11,Kontrakter!$C$11)</f>
        <v>Omexom Elsikkerhet AS</v>
      </c>
      <c r="N219" s="24" cm="1">
        <f t="array" ref="N219">_xlfn.IFS(M219=Kontrakter!$C$3,Kontrakter!$D$3,M219=Kontrakter!$C$2,Kontrakter!$D$2,M219=Kontrakter!$C$4,Kontrakter!$D$4,M219=Kontrakter!$C$5,Kontrakter!$D$5,M219=Kontrakter!$C$6,Kontrakter!$D$6,M219=Kontrakter!$C$7,Kontrakter!$D$7,M219=Kontrakter!$C$8,Kontrakter!$D$8,M219=Kontrakter!$C$9,Kontrakter!$D$9,M219=Kontrakter!$C$10,Kontrakter!$D$10,M219=Kontrakter!$C$11,Kontrakter!$D$11)</f>
        <v>23128800</v>
      </c>
      <c r="O219" s="1" t="str" cm="1">
        <f t="array" ref="O219">_xlfn.IFS(M219=Kontrakter!$C$3,Kontrakter!$E$3,M219=Kontrakter!$C$2,Kontrakter!$E$2,M219=Kontrakter!$C$4,Kontrakter!$E$4,M219=Kontrakter!$C$5,Kontrakter!$E$5,M219=Kontrakter!$C$6,Kontrakter!$E$6,M219=Kontrakter!$C$7,Kontrakter!$E$7,M219=Kontrakter!$C$8,Kontrakter!$E$8,M219=Kontrakter!$C$9,Kontrakter!$E$9,M219=Kontrakter!$C$10,Kontrakter!$E$10,M219=Kontrakter!$C$11,Kontrakter!$E$11)</f>
        <v>elsikkerhet@omexom.com</v>
      </c>
    </row>
    <row r="220" spans="1:15">
      <c r="A220" s="47">
        <v>408</v>
      </c>
      <c r="B220" s="3" t="s">
        <v>10</v>
      </c>
      <c r="C220" s="3" t="s">
        <v>248</v>
      </c>
      <c r="D220" s="3" t="s">
        <v>12</v>
      </c>
      <c r="E220" s="3" t="s">
        <v>73</v>
      </c>
      <c r="F220" s="28" t="s">
        <v>1430</v>
      </c>
      <c r="G220" s="3" t="s">
        <v>10</v>
      </c>
      <c r="H220" s="3" t="s">
        <v>10</v>
      </c>
      <c r="I220" s="26" t="str" cm="1">
        <f t="array" ref="I220">_xlfn.IFS(J220=Kontrakter!$A$3,Kontrakter!$B$3,J220=Kontrakter!$A$2,Kontrakter!$B$2,J220=Kontrakter!$A$4,Kontrakter!$B$4,J220=Kontrakter!$A$5,Kontrakter!$B$5,J220=Kontrakter!$A$6,Kontrakter!$B$6,J220=Kontrakter!$A$7,Kontrakter!$B$7,J220=Kontrakter!$A$8,Kontrakter!$B$8,J220=Kontrakter!$A$9,Kontrakter!$B$9,J220=Kontrakter!$A$10,Kontrakter!$B$10,J220=Kontrakter!$A$11,Kontrakter!$B$11)</f>
        <v>Oslo Vest</v>
      </c>
      <c r="J220" s="4">
        <v>1</v>
      </c>
      <c r="K220" s="4" t="s">
        <v>10</v>
      </c>
      <c r="L220" s="4" t="s">
        <v>73</v>
      </c>
      <c r="M220" s="24" t="str" cm="1">
        <f t="array" ref="M220">_xlfn.IFS(I220=Kontrakter!$B$3,Kontrakter!$C$3,I220=Kontrakter!$B$2,Kontrakter!$C$2,I220=Kontrakter!$B$4,Kontrakter!$C$4,I220=Kontrakter!$B$5,Kontrakter!$C$5,I220=Kontrakter!$B$6,Kontrakter!$C$6,I220=Kontrakter!$B$7,Kontrakter!$C$7,I220=Kontrakter!$B$8,Kontrakter!$C$8,I220=Kontrakter!$B$9,Kontrakter!$C$9,I220=Kontrakter!$B$10,Kontrakter!$C$10,I220=Kontrakter!$B$11,Kontrakter!$C$11)</f>
        <v>Rejlers Elsikkerhet AS</v>
      </c>
      <c r="N220" s="24" cm="1">
        <f t="array" ref="N220">_xlfn.IFS(M220=Kontrakter!$C$3,Kontrakter!$D$3,M220=Kontrakter!$C$2,Kontrakter!$D$2,M220=Kontrakter!$C$4,Kontrakter!$D$4,M220=Kontrakter!$C$5,Kontrakter!$D$5,M220=Kontrakter!$C$6,Kontrakter!$D$6,M220=Kontrakter!$C$7,Kontrakter!$D$7,M220=Kontrakter!$C$8,Kontrakter!$D$8,M220=Kontrakter!$C$9,Kontrakter!$D$9,M220=Kontrakter!$C$10,Kontrakter!$D$10,M220=Kontrakter!$C$11,Kontrakter!$D$11)</f>
        <v>95823000</v>
      </c>
      <c r="O220" s="1" t="str" cm="1">
        <f t="array" ref="O220">_xlfn.IFS(M220=Kontrakter!$C$3,Kontrakter!$E$3,M220=Kontrakter!$C$2,Kontrakter!$E$2,M220=Kontrakter!$C$4,Kontrakter!$E$4,M220=Kontrakter!$C$5,Kontrakter!$E$5,M220=Kontrakter!$C$6,Kontrakter!$E$6,M220=Kontrakter!$C$7,Kontrakter!$E$7,M220=Kontrakter!$C$8,Kontrakter!$E$8,M220=Kontrakter!$C$9,Kontrakter!$E$9,M220=Kontrakter!$C$10,Kontrakter!$E$10,M220=Kontrakter!$C$11,Kontrakter!$E$11)</f>
        <v>elsikkerhet@rejlers.no</v>
      </c>
    </row>
    <row r="221" spans="1:15">
      <c r="A221" s="47">
        <v>409</v>
      </c>
      <c r="B221" s="3" t="s">
        <v>10</v>
      </c>
      <c r="C221" s="3" t="s">
        <v>244</v>
      </c>
      <c r="D221" s="3" t="s">
        <v>12</v>
      </c>
      <c r="E221" s="3" t="s">
        <v>197</v>
      </c>
      <c r="F221" s="28" t="s">
        <v>1430</v>
      </c>
      <c r="G221" s="3" t="s">
        <v>10</v>
      </c>
      <c r="H221" s="3" t="s">
        <v>10</v>
      </c>
      <c r="I221" s="26" t="str" cm="1">
        <f t="array" ref="I221">_xlfn.IFS(J221=Kontrakter!$A$3,Kontrakter!$B$3,J221=Kontrakter!$A$2,Kontrakter!$B$2,J221=Kontrakter!$A$4,Kontrakter!$B$4,J221=Kontrakter!$A$5,Kontrakter!$B$5,J221=Kontrakter!$A$6,Kontrakter!$B$6,J221=Kontrakter!$A$7,Kontrakter!$B$7,J221=Kontrakter!$A$8,Kontrakter!$B$8,J221=Kontrakter!$A$9,Kontrakter!$B$9,J221=Kontrakter!$A$10,Kontrakter!$B$10,J221=Kontrakter!$A$11,Kontrakter!$B$11)</f>
        <v>Oslo Midt</v>
      </c>
      <c r="J221" s="4">
        <v>2</v>
      </c>
      <c r="K221" s="4" t="s">
        <v>10</v>
      </c>
      <c r="L221" s="4" t="s">
        <v>197</v>
      </c>
      <c r="M221" s="24" t="str" cm="1">
        <f t="array" ref="M221">_xlfn.IFS(I221=Kontrakter!$B$3,Kontrakter!$C$3,I221=Kontrakter!$B$2,Kontrakter!$C$2,I221=Kontrakter!$B$4,Kontrakter!$C$4,I221=Kontrakter!$B$5,Kontrakter!$C$5,I221=Kontrakter!$B$6,Kontrakter!$C$6,I221=Kontrakter!$B$7,Kontrakter!$C$7,I221=Kontrakter!$B$8,Kontrakter!$C$8,I221=Kontrakter!$B$9,Kontrakter!$C$9,I221=Kontrakter!$B$10,Kontrakter!$C$10,I221=Kontrakter!$B$11,Kontrakter!$C$11)</f>
        <v>Omexom Elsikkerhet AS</v>
      </c>
      <c r="N221" s="24" cm="1">
        <f t="array" ref="N221">_xlfn.IFS(M221=Kontrakter!$C$3,Kontrakter!$D$3,M221=Kontrakter!$C$2,Kontrakter!$D$2,M221=Kontrakter!$C$4,Kontrakter!$D$4,M221=Kontrakter!$C$5,Kontrakter!$D$5,M221=Kontrakter!$C$6,Kontrakter!$D$6,M221=Kontrakter!$C$7,Kontrakter!$D$7,M221=Kontrakter!$C$8,Kontrakter!$D$8,M221=Kontrakter!$C$9,Kontrakter!$D$9,M221=Kontrakter!$C$10,Kontrakter!$D$10,M221=Kontrakter!$C$11,Kontrakter!$D$11)</f>
        <v>23128800</v>
      </c>
      <c r="O221" s="1" t="str" cm="1">
        <f t="array" ref="O221">_xlfn.IFS(M221=Kontrakter!$C$3,Kontrakter!$E$3,M221=Kontrakter!$C$2,Kontrakter!$E$2,M221=Kontrakter!$C$4,Kontrakter!$E$4,M221=Kontrakter!$C$5,Kontrakter!$E$5,M221=Kontrakter!$C$6,Kontrakter!$E$6,M221=Kontrakter!$C$7,Kontrakter!$E$7,M221=Kontrakter!$C$8,Kontrakter!$E$8,M221=Kontrakter!$C$9,Kontrakter!$E$9,M221=Kontrakter!$C$10,Kontrakter!$E$10,M221=Kontrakter!$C$11,Kontrakter!$E$11)</f>
        <v>elsikkerhet@omexom.com</v>
      </c>
    </row>
    <row r="222" spans="1:15">
      <c r="A222" s="47" t="s">
        <v>1431</v>
      </c>
      <c r="B222" s="3" t="s">
        <v>10</v>
      </c>
      <c r="C222" s="3" t="s">
        <v>245</v>
      </c>
      <c r="D222" s="3" t="s">
        <v>12</v>
      </c>
      <c r="E222" s="3" t="s">
        <v>197</v>
      </c>
      <c r="F222" s="28" t="s">
        <v>1430</v>
      </c>
      <c r="G222" s="3" t="s">
        <v>10</v>
      </c>
      <c r="H222" s="3" t="s">
        <v>10</v>
      </c>
      <c r="I222" s="26" t="str" cm="1">
        <f t="array" ref="I222">_xlfn.IFS(J222=Kontrakter!$A$3,Kontrakter!$B$3,J222=Kontrakter!$A$2,Kontrakter!$B$2,J222=Kontrakter!$A$4,Kontrakter!$B$4,J222=Kontrakter!$A$5,Kontrakter!$B$5,J222=Kontrakter!$A$6,Kontrakter!$B$6,J222=Kontrakter!$A$7,Kontrakter!$B$7,J222=Kontrakter!$A$8,Kontrakter!$B$8,J222=Kontrakter!$A$9,Kontrakter!$B$9,J222=Kontrakter!$A$10,Kontrakter!$B$10,J222=Kontrakter!$A$11,Kontrakter!$B$11)</f>
        <v>Oslo Midt</v>
      </c>
      <c r="J222" s="4">
        <v>2</v>
      </c>
      <c r="K222" s="4" t="s">
        <v>10</v>
      </c>
      <c r="L222" s="4" t="s">
        <v>197</v>
      </c>
      <c r="M222" s="24" t="str" cm="1">
        <f t="array" ref="M222">_xlfn.IFS(I222=Kontrakter!$B$3,Kontrakter!$C$3,I222=Kontrakter!$B$2,Kontrakter!$C$2,I222=Kontrakter!$B$4,Kontrakter!$C$4,I222=Kontrakter!$B$5,Kontrakter!$C$5,I222=Kontrakter!$B$6,Kontrakter!$C$6,I222=Kontrakter!$B$7,Kontrakter!$C$7,I222=Kontrakter!$B$8,Kontrakter!$C$8,I222=Kontrakter!$B$9,Kontrakter!$C$9,I222=Kontrakter!$B$10,Kontrakter!$C$10,I222=Kontrakter!$B$11,Kontrakter!$C$11)</f>
        <v>Omexom Elsikkerhet AS</v>
      </c>
      <c r="N222" s="24" cm="1">
        <f t="array" ref="N222">_xlfn.IFS(M222=Kontrakter!$C$3,Kontrakter!$D$3,M222=Kontrakter!$C$2,Kontrakter!$D$2,M222=Kontrakter!$C$4,Kontrakter!$D$4,M222=Kontrakter!$C$5,Kontrakter!$D$5,M222=Kontrakter!$C$6,Kontrakter!$D$6,M222=Kontrakter!$C$7,Kontrakter!$D$7,M222=Kontrakter!$C$8,Kontrakter!$D$8,M222=Kontrakter!$C$9,Kontrakter!$D$9,M222=Kontrakter!$C$10,Kontrakter!$D$10,M222=Kontrakter!$C$11,Kontrakter!$D$11)</f>
        <v>23128800</v>
      </c>
      <c r="O222" s="1" t="str" cm="1">
        <f t="array" ref="O222">_xlfn.IFS(M222=Kontrakter!$C$3,Kontrakter!$E$3,M222=Kontrakter!$C$2,Kontrakter!$E$2,M222=Kontrakter!$C$4,Kontrakter!$E$4,M222=Kontrakter!$C$5,Kontrakter!$E$5,M222=Kontrakter!$C$6,Kontrakter!$E$6,M222=Kontrakter!$C$7,Kontrakter!$E$7,M222=Kontrakter!$C$8,Kontrakter!$E$8,M222=Kontrakter!$C$9,Kontrakter!$E$9,M222=Kontrakter!$C$10,Kontrakter!$E$10,M222=Kontrakter!$C$11,Kontrakter!$E$11)</f>
        <v>elsikkerhet@omexom.com</v>
      </c>
    </row>
    <row r="223" spans="1:15">
      <c r="A223" s="47">
        <v>411</v>
      </c>
      <c r="B223" s="3" t="s">
        <v>10</v>
      </c>
      <c r="C223" s="3" t="s">
        <v>246</v>
      </c>
      <c r="D223" s="3" t="s">
        <v>12</v>
      </c>
      <c r="E223" s="3" t="s">
        <v>197</v>
      </c>
      <c r="F223" s="28" t="s">
        <v>1430</v>
      </c>
      <c r="G223" s="3" t="s">
        <v>10</v>
      </c>
      <c r="H223" s="3" t="s">
        <v>10</v>
      </c>
      <c r="I223" s="26" t="str" cm="1">
        <f t="array" ref="I223">_xlfn.IFS(J223=Kontrakter!$A$3,Kontrakter!$B$3,J223=Kontrakter!$A$2,Kontrakter!$B$2,J223=Kontrakter!$A$4,Kontrakter!$B$4,J223=Kontrakter!$A$5,Kontrakter!$B$5,J223=Kontrakter!$A$6,Kontrakter!$B$6,J223=Kontrakter!$A$7,Kontrakter!$B$7,J223=Kontrakter!$A$8,Kontrakter!$B$8,J223=Kontrakter!$A$9,Kontrakter!$B$9,J223=Kontrakter!$A$10,Kontrakter!$B$10,J223=Kontrakter!$A$11,Kontrakter!$B$11)</f>
        <v>Oslo Midt</v>
      </c>
      <c r="J223" s="4">
        <v>2</v>
      </c>
      <c r="K223" s="4" t="s">
        <v>10</v>
      </c>
      <c r="L223" s="4" t="s">
        <v>197</v>
      </c>
      <c r="M223" s="24" t="str" cm="1">
        <f t="array" ref="M223">_xlfn.IFS(I223=Kontrakter!$B$3,Kontrakter!$C$3,I223=Kontrakter!$B$2,Kontrakter!$C$2,I223=Kontrakter!$B$4,Kontrakter!$C$4,I223=Kontrakter!$B$5,Kontrakter!$C$5,I223=Kontrakter!$B$6,Kontrakter!$C$6,I223=Kontrakter!$B$7,Kontrakter!$C$7,I223=Kontrakter!$B$8,Kontrakter!$C$8,I223=Kontrakter!$B$9,Kontrakter!$C$9,I223=Kontrakter!$B$10,Kontrakter!$C$10,I223=Kontrakter!$B$11,Kontrakter!$C$11)</f>
        <v>Omexom Elsikkerhet AS</v>
      </c>
      <c r="N223" s="24" cm="1">
        <f t="array" ref="N223">_xlfn.IFS(M223=Kontrakter!$C$3,Kontrakter!$D$3,M223=Kontrakter!$C$2,Kontrakter!$D$2,M223=Kontrakter!$C$4,Kontrakter!$D$4,M223=Kontrakter!$C$5,Kontrakter!$D$5,M223=Kontrakter!$C$6,Kontrakter!$D$6,M223=Kontrakter!$C$7,Kontrakter!$D$7,M223=Kontrakter!$C$8,Kontrakter!$D$8,M223=Kontrakter!$C$9,Kontrakter!$D$9,M223=Kontrakter!$C$10,Kontrakter!$D$10,M223=Kontrakter!$C$11,Kontrakter!$D$11)</f>
        <v>23128800</v>
      </c>
      <c r="O223" s="1" t="str" cm="1">
        <f t="array" ref="O223">_xlfn.IFS(M223=Kontrakter!$C$3,Kontrakter!$E$3,M223=Kontrakter!$C$2,Kontrakter!$E$2,M223=Kontrakter!$C$4,Kontrakter!$E$4,M223=Kontrakter!$C$5,Kontrakter!$E$5,M223=Kontrakter!$C$6,Kontrakter!$E$6,M223=Kontrakter!$C$7,Kontrakter!$E$7,M223=Kontrakter!$C$8,Kontrakter!$E$8,M223=Kontrakter!$C$9,Kontrakter!$E$9,M223=Kontrakter!$C$10,Kontrakter!$E$10,M223=Kontrakter!$C$11,Kontrakter!$E$11)</f>
        <v>elsikkerhet@omexom.com</v>
      </c>
    </row>
    <row r="224" spans="1:15">
      <c r="A224" s="47">
        <v>412</v>
      </c>
      <c r="B224" s="3" t="s">
        <v>10</v>
      </c>
      <c r="C224" s="3" t="s">
        <v>252</v>
      </c>
      <c r="D224" s="3" t="s">
        <v>12</v>
      </c>
      <c r="E224" s="3" t="s">
        <v>36</v>
      </c>
      <c r="F224" s="28" t="s">
        <v>1430</v>
      </c>
      <c r="G224" s="3" t="s">
        <v>10</v>
      </c>
      <c r="H224" s="3" t="s">
        <v>10</v>
      </c>
      <c r="I224" s="26" t="str" cm="1">
        <f t="array" ref="I224">_xlfn.IFS(J224=Kontrakter!$A$3,Kontrakter!$B$3,J224=Kontrakter!$A$2,Kontrakter!$B$2,J224=Kontrakter!$A$4,Kontrakter!$B$4,J224=Kontrakter!$A$5,Kontrakter!$B$5,J224=Kontrakter!$A$6,Kontrakter!$B$6,J224=Kontrakter!$A$7,Kontrakter!$B$7,J224=Kontrakter!$A$8,Kontrakter!$B$8,J224=Kontrakter!$A$9,Kontrakter!$B$9,J224=Kontrakter!$A$10,Kontrakter!$B$10,J224=Kontrakter!$A$11,Kontrakter!$B$11)</f>
        <v>Oslo Midt</v>
      </c>
      <c r="J224" s="4">
        <v>2</v>
      </c>
      <c r="K224" s="4" t="s">
        <v>10</v>
      </c>
      <c r="L224" s="4" t="s">
        <v>36</v>
      </c>
      <c r="M224" s="24" t="str" cm="1">
        <f t="array" ref="M224">_xlfn.IFS(I224=Kontrakter!$B$3,Kontrakter!$C$3,I224=Kontrakter!$B$2,Kontrakter!$C$2,I224=Kontrakter!$B$4,Kontrakter!$C$4,I224=Kontrakter!$B$5,Kontrakter!$C$5,I224=Kontrakter!$B$6,Kontrakter!$C$6,I224=Kontrakter!$B$7,Kontrakter!$C$7,I224=Kontrakter!$B$8,Kontrakter!$C$8,I224=Kontrakter!$B$9,Kontrakter!$C$9,I224=Kontrakter!$B$10,Kontrakter!$C$10,I224=Kontrakter!$B$11,Kontrakter!$C$11)</f>
        <v>Omexom Elsikkerhet AS</v>
      </c>
      <c r="N224" s="24" cm="1">
        <f t="array" ref="N224">_xlfn.IFS(M224=Kontrakter!$C$3,Kontrakter!$D$3,M224=Kontrakter!$C$2,Kontrakter!$D$2,M224=Kontrakter!$C$4,Kontrakter!$D$4,M224=Kontrakter!$C$5,Kontrakter!$D$5,M224=Kontrakter!$C$6,Kontrakter!$D$6,M224=Kontrakter!$C$7,Kontrakter!$D$7,M224=Kontrakter!$C$8,Kontrakter!$D$8,M224=Kontrakter!$C$9,Kontrakter!$D$9,M224=Kontrakter!$C$10,Kontrakter!$D$10,M224=Kontrakter!$C$11,Kontrakter!$D$11)</f>
        <v>23128800</v>
      </c>
      <c r="O224" s="1" t="str" cm="1">
        <f t="array" ref="O224">_xlfn.IFS(M224=Kontrakter!$C$3,Kontrakter!$E$3,M224=Kontrakter!$C$2,Kontrakter!$E$2,M224=Kontrakter!$C$4,Kontrakter!$E$4,M224=Kontrakter!$C$5,Kontrakter!$E$5,M224=Kontrakter!$C$6,Kontrakter!$E$6,M224=Kontrakter!$C$7,Kontrakter!$E$7,M224=Kontrakter!$C$8,Kontrakter!$E$8,M224=Kontrakter!$C$9,Kontrakter!$E$9,M224=Kontrakter!$C$10,Kontrakter!$E$10,M224=Kontrakter!$C$11,Kontrakter!$E$11)</f>
        <v>elsikkerhet@omexom.com</v>
      </c>
    </row>
    <row r="225" spans="1:15">
      <c r="A225" s="47">
        <v>413</v>
      </c>
      <c r="B225" s="3" t="s">
        <v>10</v>
      </c>
      <c r="C225" s="3" t="s">
        <v>253</v>
      </c>
      <c r="D225" s="3" t="s">
        <v>12</v>
      </c>
      <c r="E225" s="3" t="s">
        <v>36</v>
      </c>
      <c r="F225" s="28" t="s">
        <v>1430</v>
      </c>
      <c r="G225" s="3" t="s">
        <v>10</v>
      </c>
      <c r="H225" s="3" t="s">
        <v>10</v>
      </c>
      <c r="I225" s="26" t="str" cm="1">
        <f t="array" ref="I225">_xlfn.IFS(J225=Kontrakter!$A$3,Kontrakter!$B$3,J225=Kontrakter!$A$2,Kontrakter!$B$2,J225=Kontrakter!$A$4,Kontrakter!$B$4,J225=Kontrakter!$A$5,Kontrakter!$B$5,J225=Kontrakter!$A$6,Kontrakter!$B$6,J225=Kontrakter!$A$7,Kontrakter!$B$7,J225=Kontrakter!$A$8,Kontrakter!$B$8,J225=Kontrakter!$A$9,Kontrakter!$B$9,J225=Kontrakter!$A$10,Kontrakter!$B$10,J225=Kontrakter!$A$11,Kontrakter!$B$11)</f>
        <v>Oslo Midt</v>
      </c>
      <c r="J225" s="4">
        <v>2</v>
      </c>
      <c r="K225" s="4" t="s">
        <v>10</v>
      </c>
      <c r="L225" s="4" t="s">
        <v>36</v>
      </c>
      <c r="M225" s="24" t="str" cm="1">
        <f t="array" ref="M225">_xlfn.IFS(I225=Kontrakter!$B$3,Kontrakter!$C$3,I225=Kontrakter!$B$2,Kontrakter!$C$2,I225=Kontrakter!$B$4,Kontrakter!$C$4,I225=Kontrakter!$B$5,Kontrakter!$C$5,I225=Kontrakter!$B$6,Kontrakter!$C$6,I225=Kontrakter!$B$7,Kontrakter!$C$7,I225=Kontrakter!$B$8,Kontrakter!$C$8,I225=Kontrakter!$B$9,Kontrakter!$C$9,I225=Kontrakter!$B$10,Kontrakter!$C$10,I225=Kontrakter!$B$11,Kontrakter!$C$11)</f>
        <v>Omexom Elsikkerhet AS</v>
      </c>
      <c r="N225" s="24" cm="1">
        <f t="array" ref="N225">_xlfn.IFS(M225=Kontrakter!$C$3,Kontrakter!$D$3,M225=Kontrakter!$C$2,Kontrakter!$D$2,M225=Kontrakter!$C$4,Kontrakter!$D$4,M225=Kontrakter!$C$5,Kontrakter!$D$5,M225=Kontrakter!$C$6,Kontrakter!$D$6,M225=Kontrakter!$C$7,Kontrakter!$D$7,M225=Kontrakter!$C$8,Kontrakter!$D$8,M225=Kontrakter!$C$9,Kontrakter!$D$9,M225=Kontrakter!$C$10,Kontrakter!$D$10,M225=Kontrakter!$C$11,Kontrakter!$D$11)</f>
        <v>23128800</v>
      </c>
      <c r="O225" s="1" t="str" cm="1">
        <f t="array" ref="O225">_xlfn.IFS(M225=Kontrakter!$C$3,Kontrakter!$E$3,M225=Kontrakter!$C$2,Kontrakter!$E$2,M225=Kontrakter!$C$4,Kontrakter!$E$4,M225=Kontrakter!$C$5,Kontrakter!$E$5,M225=Kontrakter!$C$6,Kontrakter!$E$6,M225=Kontrakter!$C$7,Kontrakter!$E$7,M225=Kontrakter!$C$8,Kontrakter!$E$8,M225=Kontrakter!$C$9,Kontrakter!$E$9,M225=Kontrakter!$C$10,Kontrakter!$E$10,M225=Kontrakter!$C$11,Kontrakter!$E$11)</f>
        <v>elsikkerhet@omexom.com</v>
      </c>
    </row>
    <row r="226" spans="1:15">
      <c r="A226" s="47">
        <v>415</v>
      </c>
      <c r="B226" s="3" t="s">
        <v>10</v>
      </c>
      <c r="C226" s="3" t="s">
        <v>254</v>
      </c>
      <c r="D226" s="3" t="s">
        <v>12</v>
      </c>
      <c r="E226" s="3" t="s">
        <v>36</v>
      </c>
      <c r="F226" s="28" t="s">
        <v>1430</v>
      </c>
      <c r="G226" s="3" t="s">
        <v>10</v>
      </c>
      <c r="H226" s="3" t="s">
        <v>10</v>
      </c>
      <c r="I226" s="26" t="str" cm="1">
        <f t="array" ref="I226">_xlfn.IFS(J226=Kontrakter!$A$3,Kontrakter!$B$3,J226=Kontrakter!$A$2,Kontrakter!$B$2,J226=Kontrakter!$A$4,Kontrakter!$B$4,J226=Kontrakter!$A$5,Kontrakter!$B$5,J226=Kontrakter!$A$6,Kontrakter!$B$6,J226=Kontrakter!$A$7,Kontrakter!$B$7,J226=Kontrakter!$A$8,Kontrakter!$B$8,J226=Kontrakter!$A$9,Kontrakter!$B$9,J226=Kontrakter!$A$10,Kontrakter!$B$10,J226=Kontrakter!$A$11,Kontrakter!$B$11)</f>
        <v>Oslo Midt</v>
      </c>
      <c r="J226" s="4">
        <v>2</v>
      </c>
      <c r="K226" s="4" t="s">
        <v>10</v>
      </c>
      <c r="L226" s="4" t="s">
        <v>36</v>
      </c>
      <c r="M226" s="24" t="str" cm="1">
        <f t="array" ref="M226">_xlfn.IFS(I226=Kontrakter!$B$3,Kontrakter!$C$3,I226=Kontrakter!$B$2,Kontrakter!$C$2,I226=Kontrakter!$B$4,Kontrakter!$C$4,I226=Kontrakter!$B$5,Kontrakter!$C$5,I226=Kontrakter!$B$6,Kontrakter!$C$6,I226=Kontrakter!$B$7,Kontrakter!$C$7,I226=Kontrakter!$B$8,Kontrakter!$C$8,I226=Kontrakter!$B$9,Kontrakter!$C$9,I226=Kontrakter!$B$10,Kontrakter!$C$10,I226=Kontrakter!$B$11,Kontrakter!$C$11)</f>
        <v>Omexom Elsikkerhet AS</v>
      </c>
      <c r="N226" s="24" cm="1">
        <f t="array" ref="N226">_xlfn.IFS(M226=Kontrakter!$C$3,Kontrakter!$D$3,M226=Kontrakter!$C$2,Kontrakter!$D$2,M226=Kontrakter!$C$4,Kontrakter!$D$4,M226=Kontrakter!$C$5,Kontrakter!$D$5,M226=Kontrakter!$C$6,Kontrakter!$D$6,M226=Kontrakter!$C$7,Kontrakter!$D$7,M226=Kontrakter!$C$8,Kontrakter!$D$8,M226=Kontrakter!$C$9,Kontrakter!$D$9,M226=Kontrakter!$C$10,Kontrakter!$D$10,M226=Kontrakter!$C$11,Kontrakter!$D$11)</f>
        <v>23128800</v>
      </c>
      <c r="O226" s="1" t="str" cm="1">
        <f t="array" ref="O226">_xlfn.IFS(M226=Kontrakter!$C$3,Kontrakter!$E$3,M226=Kontrakter!$C$2,Kontrakter!$E$2,M226=Kontrakter!$C$4,Kontrakter!$E$4,M226=Kontrakter!$C$5,Kontrakter!$E$5,M226=Kontrakter!$C$6,Kontrakter!$E$6,M226=Kontrakter!$C$7,Kontrakter!$E$7,M226=Kontrakter!$C$8,Kontrakter!$E$8,M226=Kontrakter!$C$9,Kontrakter!$E$9,M226=Kontrakter!$C$10,Kontrakter!$E$10,M226=Kontrakter!$C$11,Kontrakter!$E$11)</f>
        <v>elsikkerhet@omexom.com</v>
      </c>
    </row>
    <row r="227" spans="1:15">
      <c r="A227" s="47">
        <v>421</v>
      </c>
      <c r="B227" s="3" t="s">
        <v>10</v>
      </c>
      <c r="C227" s="3" t="s">
        <v>249</v>
      </c>
      <c r="D227" s="3" t="s">
        <v>12</v>
      </c>
      <c r="E227" s="3" t="s">
        <v>197</v>
      </c>
      <c r="F227" s="28" t="s">
        <v>1430</v>
      </c>
      <c r="G227" s="3" t="s">
        <v>10</v>
      </c>
      <c r="H227" s="3" t="s">
        <v>10</v>
      </c>
      <c r="I227" s="26" t="str" cm="1">
        <f t="array" ref="I227">_xlfn.IFS(J227=Kontrakter!$A$3,Kontrakter!$B$3,J227=Kontrakter!$A$2,Kontrakter!$B$2,J227=Kontrakter!$A$4,Kontrakter!$B$4,J227=Kontrakter!$A$5,Kontrakter!$B$5,J227=Kontrakter!$A$6,Kontrakter!$B$6,J227=Kontrakter!$A$7,Kontrakter!$B$7,J227=Kontrakter!$A$8,Kontrakter!$B$8,J227=Kontrakter!$A$9,Kontrakter!$B$9,J227=Kontrakter!$A$10,Kontrakter!$B$10,J227=Kontrakter!$A$11,Kontrakter!$B$11)</f>
        <v>Oslo Midt</v>
      </c>
      <c r="J227" s="4">
        <v>2</v>
      </c>
      <c r="K227" s="4" t="s">
        <v>10</v>
      </c>
      <c r="L227" s="4" t="s">
        <v>197</v>
      </c>
      <c r="M227" s="24" t="str" cm="1">
        <f t="array" ref="M227">_xlfn.IFS(I227=Kontrakter!$B$3,Kontrakter!$C$3,I227=Kontrakter!$B$2,Kontrakter!$C$2,I227=Kontrakter!$B$4,Kontrakter!$C$4,I227=Kontrakter!$B$5,Kontrakter!$C$5,I227=Kontrakter!$B$6,Kontrakter!$C$6,I227=Kontrakter!$B$7,Kontrakter!$C$7,I227=Kontrakter!$B$8,Kontrakter!$C$8,I227=Kontrakter!$B$9,Kontrakter!$C$9,I227=Kontrakter!$B$10,Kontrakter!$C$10,I227=Kontrakter!$B$11,Kontrakter!$C$11)</f>
        <v>Omexom Elsikkerhet AS</v>
      </c>
      <c r="N227" s="24" cm="1">
        <f t="array" ref="N227">_xlfn.IFS(M227=Kontrakter!$C$3,Kontrakter!$D$3,M227=Kontrakter!$C$2,Kontrakter!$D$2,M227=Kontrakter!$C$4,Kontrakter!$D$4,M227=Kontrakter!$C$5,Kontrakter!$D$5,M227=Kontrakter!$C$6,Kontrakter!$D$6,M227=Kontrakter!$C$7,Kontrakter!$D$7,M227=Kontrakter!$C$8,Kontrakter!$D$8,M227=Kontrakter!$C$9,Kontrakter!$D$9,M227=Kontrakter!$C$10,Kontrakter!$D$10,M227=Kontrakter!$C$11,Kontrakter!$D$11)</f>
        <v>23128800</v>
      </c>
      <c r="O227" s="1" t="str" cm="1">
        <f t="array" ref="O227">_xlfn.IFS(M227=Kontrakter!$C$3,Kontrakter!$E$3,M227=Kontrakter!$C$2,Kontrakter!$E$2,M227=Kontrakter!$C$4,Kontrakter!$E$4,M227=Kontrakter!$C$5,Kontrakter!$E$5,M227=Kontrakter!$C$6,Kontrakter!$E$6,M227=Kontrakter!$C$7,Kontrakter!$E$7,M227=Kontrakter!$C$8,Kontrakter!$E$8,M227=Kontrakter!$C$9,Kontrakter!$E$9,M227=Kontrakter!$C$10,Kontrakter!$E$10,M227=Kontrakter!$C$11,Kontrakter!$E$11)</f>
        <v>elsikkerhet@omexom.com</v>
      </c>
    </row>
    <row r="228" spans="1:15">
      <c r="A228" s="47">
        <v>422</v>
      </c>
      <c r="B228" s="3" t="s">
        <v>10</v>
      </c>
      <c r="C228" s="3" t="s">
        <v>250</v>
      </c>
      <c r="D228" s="3" t="s">
        <v>12</v>
      </c>
      <c r="E228" s="3" t="s">
        <v>197</v>
      </c>
      <c r="F228" s="28" t="s">
        <v>1430</v>
      </c>
      <c r="G228" s="3" t="s">
        <v>10</v>
      </c>
      <c r="H228" s="3" t="s">
        <v>10</v>
      </c>
      <c r="I228" s="26" t="str" cm="1">
        <f t="array" ref="I228">_xlfn.IFS(J228=Kontrakter!$A$3,Kontrakter!$B$3,J228=Kontrakter!$A$2,Kontrakter!$B$2,J228=Kontrakter!$A$4,Kontrakter!$B$4,J228=Kontrakter!$A$5,Kontrakter!$B$5,J228=Kontrakter!$A$6,Kontrakter!$B$6,J228=Kontrakter!$A$7,Kontrakter!$B$7,J228=Kontrakter!$A$8,Kontrakter!$B$8,J228=Kontrakter!$A$9,Kontrakter!$B$9,J228=Kontrakter!$A$10,Kontrakter!$B$10,J228=Kontrakter!$A$11,Kontrakter!$B$11)</f>
        <v>Oslo Midt</v>
      </c>
      <c r="J228" s="4">
        <v>2</v>
      </c>
      <c r="K228" s="4" t="s">
        <v>10</v>
      </c>
      <c r="L228" s="4" t="s">
        <v>197</v>
      </c>
      <c r="M228" s="24" t="str" cm="1">
        <f t="array" ref="M228">_xlfn.IFS(I228=Kontrakter!$B$3,Kontrakter!$C$3,I228=Kontrakter!$B$2,Kontrakter!$C$2,I228=Kontrakter!$B$4,Kontrakter!$C$4,I228=Kontrakter!$B$5,Kontrakter!$C$5,I228=Kontrakter!$B$6,Kontrakter!$C$6,I228=Kontrakter!$B$7,Kontrakter!$C$7,I228=Kontrakter!$B$8,Kontrakter!$C$8,I228=Kontrakter!$B$9,Kontrakter!$C$9,I228=Kontrakter!$B$10,Kontrakter!$C$10,I228=Kontrakter!$B$11,Kontrakter!$C$11)</f>
        <v>Omexom Elsikkerhet AS</v>
      </c>
      <c r="N228" s="24" cm="1">
        <f t="array" ref="N228">_xlfn.IFS(M228=Kontrakter!$C$3,Kontrakter!$D$3,M228=Kontrakter!$C$2,Kontrakter!$D$2,M228=Kontrakter!$C$4,Kontrakter!$D$4,M228=Kontrakter!$C$5,Kontrakter!$D$5,M228=Kontrakter!$C$6,Kontrakter!$D$6,M228=Kontrakter!$C$7,Kontrakter!$D$7,M228=Kontrakter!$C$8,Kontrakter!$D$8,M228=Kontrakter!$C$9,Kontrakter!$D$9,M228=Kontrakter!$C$10,Kontrakter!$D$10,M228=Kontrakter!$C$11,Kontrakter!$D$11)</f>
        <v>23128800</v>
      </c>
      <c r="O228" s="1" t="str" cm="1">
        <f t="array" ref="O228">_xlfn.IFS(M228=Kontrakter!$C$3,Kontrakter!$E$3,M228=Kontrakter!$C$2,Kontrakter!$E$2,M228=Kontrakter!$C$4,Kontrakter!$E$4,M228=Kontrakter!$C$5,Kontrakter!$E$5,M228=Kontrakter!$C$6,Kontrakter!$E$6,M228=Kontrakter!$C$7,Kontrakter!$E$7,M228=Kontrakter!$C$8,Kontrakter!$E$8,M228=Kontrakter!$C$9,Kontrakter!$E$9,M228=Kontrakter!$C$10,Kontrakter!$E$10,M228=Kontrakter!$C$11,Kontrakter!$E$11)</f>
        <v>elsikkerhet@omexom.com</v>
      </c>
    </row>
    <row r="229" spans="1:15">
      <c r="A229" s="47">
        <v>423</v>
      </c>
      <c r="B229" s="3" t="s">
        <v>10</v>
      </c>
      <c r="C229" s="3" t="s">
        <v>251</v>
      </c>
      <c r="D229" s="3" t="s">
        <v>12</v>
      </c>
      <c r="E229" s="3" t="s">
        <v>197</v>
      </c>
      <c r="F229" s="28" t="s">
        <v>1430</v>
      </c>
      <c r="G229" s="3" t="s">
        <v>10</v>
      </c>
      <c r="H229" s="3" t="s">
        <v>10</v>
      </c>
      <c r="I229" s="26" t="str" cm="1">
        <f t="array" ref="I229">_xlfn.IFS(J229=Kontrakter!$A$3,Kontrakter!$B$3,J229=Kontrakter!$A$2,Kontrakter!$B$2,J229=Kontrakter!$A$4,Kontrakter!$B$4,J229=Kontrakter!$A$5,Kontrakter!$B$5,J229=Kontrakter!$A$6,Kontrakter!$B$6,J229=Kontrakter!$A$7,Kontrakter!$B$7,J229=Kontrakter!$A$8,Kontrakter!$B$8,J229=Kontrakter!$A$9,Kontrakter!$B$9,J229=Kontrakter!$A$10,Kontrakter!$B$10,J229=Kontrakter!$A$11,Kontrakter!$B$11)</f>
        <v>Oslo Midt</v>
      </c>
      <c r="J229" s="4">
        <v>2</v>
      </c>
      <c r="K229" s="4" t="s">
        <v>10</v>
      </c>
      <c r="L229" s="4" t="s">
        <v>197</v>
      </c>
      <c r="M229" s="24" t="str" cm="1">
        <f t="array" ref="M229">_xlfn.IFS(I229=Kontrakter!$B$3,Kontrakter!$C$3,I229=Kontrakter!$B$2,Kontrakter!$C$2,I229=Kontrakter!$B$4,Kontrakter!$C$4,I229=Kontrakter!$B$5,Kontrakter!$C$5,I229=Kontrakter!$B$6,Kontrakter!$C$6,I229=Kontrakter!$B$7,Kontrakter!$C$7,I229=Kontrakter!$B$8,Kontrakter!$C$8,I229=Kontrakter!$B$9,Kontrakter!$C$9,I229=Kontrakter!$B$10,Kontrakter!$C$10,I229=Kontrakter!$B$11,Kontrakter!$C$11)</f>
        <v>Omexom Elsikkerhet AS</v>
      </c>
      <c r="N229" s="24" cm="1">
        <f t="array" ref="N229">_xlfn.IFS(M229=Kontrakter!$C$3,Kontrakter!$D$3,M229=Kontrakter!$C$2,Kontrakter!$D$2,M229=Kontrakter!$C$4,Kontrakter!$D$4,M229=Kontrakter!$C$5,Kontrakter!$D$5,M229=Kontrakter!$C$6,Kontrakter!$D$6,M229=Kontrakter!$C$7,Kontrakter!$D$7,M229=Kontrakter!$C$8,Kontrakter!$D$8,M229=Kontrakter!$C$9,Kontrakter!$D$9,M229=Kontrakter!$C$10,Kontrakter!$D$10,M229=Kontrakter!$C$11,Kontrakter!$D$11)</f>
        <v>23128800</v>
      </c>
      <c r="O229" s="1" t="str" cm="1">
        <f t="array" ref="O229">_xlfn.IFS(M229=Kontrakter!$C$3,Kontrakter!$E$3,M229=Kontrakter!$C$2,Kontrakter!$E$2,M229=Kontrakter!$C$4,Kontrakter!$E$4,M229=Kontrakter!$C$5,Kontrakter!$E$5,M229=Kontrakter!$C$6,Kontrakter!$E$6,M229=Kontrakter!$C$7,Kontrakter!$E$7,M229=Kontrakter!$C$8,Kontrakter!$E$8,M229=Kontrakter!$C$9,Kontrakter!$E$9,M229=Kontrakter!$C$10,Kontrakter!$E$10,M229=Kontrakter!$C$11,Kontrakter!$E$11)</f>
        <v>elsikkerhet@omexom.com</v>
      </c>
    </row>
    <row r="230" spans="1:15">
      <c r="A230" s="47">
        <v>424</v>
      </c>
      <c r="B230" s="3" t="s">
        <v>10</v>
      </c>
      <c r="C230" s="3" t="s">
        <v>255</v>
      </c>
      <c r="D230" s="3" t="s">
        <v>12</v>
      </c>
      <c r="E230" s="3" t="s">
        <v>197</v>
      </c>
      <c r="F230" s="28" t="s">
        <v>1430</v>
      </c>
      <c r="G230" s="3" t="s">
        <v>10</v>
      </c>
      <c r="H230" s="3" t="s">
        <v>10</v>
      </c>
      <c r="I230" s="26" t="str" cm="1">
        <f t="array" ref="I230">_xlfn.IFS(J230=Kontrakter!$A$3,Kontrakter!$B$3,J230=Kontrakter!$A$2,Kontrakter!$B$2,J230=Kontrakter!$A$4,Kontrakter!$B$4,J230=Kontrakter!$A$5,Kontrakter!$B$5,J230=Kontrakter!$A$6,Kontrakter!$B$6,J230=Kontrakter!$A$7,Kontrakter!$B$7,J230=Kontrakter!$A$8,Kontrakter!$B$8,J230=Kontrakter!$A$9,Kontrakter!$B$9,J230=Kontrakter!$A$10,Kontrakter!$B$10,J230=Kontrakter!$A$11,Kontrakter!$B$11)</f>
        <v>Oslo Midt</v>
      </c>
      <c r="J230" s="4">
        <v>2</v>
      </c>
      <c r="K230" s="4" t="s">
        <v>10</v>
      </c>
      <c r="L230" s="4" t="s">
        <v>197</v>
      </c>
      <c r="M230" s="24" t="str" cm="1">
        <f t="array" ref="M230">_xlfn.IFS(I230=Kontrakter!$B$3,Kontrakter!$C$3,I230=Kontrakter!$B$2,Kontrakter!$C$2,I230=Kontrakter!$B$4,Kontrakter!$C$4,I230=Kontrakter!$B$5,Kontrakter!$C$5,I230=Kontrakter!$B$6,Kontrakter!$C$6,I230=Kontrakter!$B$7,Kontrakter!$C$7,I230=Kontrakter!$B$8,Kontrakter!$C$8,I230=Kontrakter!$B$9,Kontrakter!$C$9,I230=Kontrakter!$B$10,Kontrakter!$C$10,I230=Kontrakter!$B$11,Kontrakter!$C$11)</f>
        <v>Omexom Elsikkerhet AS</v>
      </c>
      <c r="N230" s="24" cm="1">
        <f t="array" ref="N230">_xlfn.IFS(M230=Kontrakter!$C$3,Kontrakter!$D$3,M230=Kontrakter!$C$2,Kontrakter!$D$2,M230=Kontrakter!$C$4,Kontrakter!$D$4,M230=Kontrakter!$C$5,Kontrakter!$D$5,M230=Kontrakter!$C$6,Kontrakter!$D$6,M230=Kontrakter!$C$7,Kontrakter!$D$7,M230=Kontrakter!$C$8,Kontrakter!$D$8,M230=Kontrakter!$C$9,Kontrakter!$D$9,M230=Kontrakter!$C$10,Kontrakter!$D$10,M230=Kontrakter!$C$11,Kontrakter!$D$11)</f>
        <v>23128800</v>
      </c>
      <c r="O230" s="1" t="str" cm="1">
        <f t="array" ref="O230">_xlfn.IFS(M230=Kontrakter!$C$3,Kontrakter!$E$3,M230=Kontrakter!$C$2,Kontrakter!$E$2,M230=Kontrakter!$C$4,Kontrakter!$E$4,M230=Kontrakter!$C$5,Kontrakter!$E$5,M230=Kontrakter!$C$6,Kontrakter!$E$6,M230=Kontrakter!$C$7,Kontrakter!$E$7,M230=Kontrakter!$C$8,Kontrakter!$E$8,M230=Kontrakter!$C$9,Kontrakter!$E$9,M230=Kontrakter!$C$10,Kontrakter!$E$10,M230=Kontrakter!$C$11,Kontrakter!$E$11)</f>
        <v>elsikkerhet@omexom.com</v>
      </c>
    </row>
    <row r="231" spans="1:15">
      <c r="A231" s="47">
        <v>440</v>
      </c>
      <c r="B231" s="3" t="s">
        <v>10</v>
      </c>
      <c r="C231" s="3" t="s">
        <v>259</v>
      </c>
      <c r="D231" s="3" t="s">
        <v>12</v>
      </c>
      <c r="E231" s="3" t="s">
        <v>73</v>
      </c>
      <c r="F231" s="28" t="s">
        <v>1430</v>
      </c>
      <c r="G231" s="3" t="s">
        <v>10</v>
      </c>
      <c r="H231" s="3" t="s">
        <v>10</v>
      </c>
      <c r="I231" s="26" t="str" cm="1">
        <f t="array" ref="I231">_xlfn.IFS(J231=Kontrakter!$A$3,Kontrakter!$B$3,J231=Kontrakter!$A$2,Kontrakter!$B$2,J231=Kontrakter!$A$4,Kontrakter!$B$4,J231=Kontrakter!$A$5,Kontrakter!$B$5,J231=Kontrakter!$A$6,Kontrakter!$B$6,J231=Kontrakter!$A$7,Kontrakter!$B$7,J231=Kontrakter!$A$8,Kontrakter!$B$8,J231=Kontrakter!$A$9,Kontrakter!$B$9,J231=Kontrakter!$A$10,Kontrakter!$B$10,J231=Kontrakter!$A$11,Kontrakter!$B$11)</f>
        <v>Oslo Vest</v>
      </c>
      <c r="J231" s="4">
        <v>1</v>
      </c>
      <c r="K231" s="4" t="s">
        <v>10</v>
      </c>
      <c r="L231" s="4" t="s">
        <v>73</v>
      </c>
      <c r="M231" s="24" t="str" cm="1">
        <f t="array" ref="M231">_xlfn.IFS(I231=Kontrakter!$B$3,Kontrakter!$C$3,I231=Kontrakter!$B$2,Kontrakter!$C$2,I231=Kontrakter!$B$4,Kontrakter!$C$4,I231=Kontrakter!$B$5,Kontrakter!$C$5,I231=Kontrakter!$B$6,Kontrakter!$C$6,I231=Kontrakter!$B$7,Kontrakter!$C$7,I231=Kontrakter!$B$8,Kontrakter!$C$8,I231=Kontrakter!$B$9,Kontrakter!$C$9,I231=Kontrakter!$B$10,Kontrakter!$C$10,I231=Kontrakter!$B$11,Kontrakter!$C$11)</f>
        <v>Rejlers Elsikkerhet AS</v>
      </c>
      <c r="N231" s="24" cm="1">
        <f t="array" ref="N231">_xlfn.IFS(M231=Kontrakter!$C$3,Kontrakter!$D$3,M231=Kontrakter!$C$2,Kontrakter!$D$2,M231=Kontrakter!$C$4,Kontrakter!$D$4,M231=Kontrakter!$C$5,Kontrakter!$D$5,M231=Kontrakter!$C$6,Kontrakter!$D$6,M231=Kontrakter!$C$7,Kontrakter!$D$7,M231=Kontrakter!$C$8,Kontrakter!$D$8,M231=Kontrakter!$C$9,Kontrakter!$D$9,M231=Kontrakter!$C$10,Kontrakter!$D$10,M231=Kontrakter!$C$11,Kontrakter!$D$11)</f>
        <v>95823000</v>
      </c>
      <c r="O231" s="1" t="str" cm="1">
        <f t="array" ref="O231">_xlfn.IFS(M231=Kontrakter!$C$3,Kontrakter!$E$3,M231=Kontrakter!$C$2,Kontrakter!$E$2,M231=Kontrakter!$C$4,Kontrakter!$E$4,M231=Kontrakter!$C$5,Kontrakter!$E$5,M231=Kontrakter!$C$6,Kontrakter!$E$6,M231=Kontrakter!$C$7,Kontrakter!$E$7,M231=Kontrakter!$C$8,Kontrakter!$E$8,M231=Kontrakter!$C$9,Kontrakter!$E$9,M231=Kontrakter!$C$10,Kontrakter!$E$10,M231=Kontrakter!$C$11,Kontrakter!$E$11)</f>
        <v>elsikkerhet@rejlers.no</v>
      </c>
    </row>
    <row r="232" spans="1:15">
      <c r="A232" s="47">
        <v>441</v>
      </c>
      <c r="B232" s="3" t="s">
        <v>10</v>
      </c>
      <c r="C232" s="3" t="s">
        <v>518</v>
      </c>
      <c r="D232" s="3" t="s">
        <v>34</v>
      </c>
      <c r="E232" s="3" t="s">
        <v>197</v>
      </c>
      <c r="F232" s="28" t="s">
        <v>1430</v>
      </c>
      <c r="G232" s="3" t="s">
        <v>10</v>
      </c>
      <c r="H232" s="3" t="s">
        <v>10</v>
      </c>
      <c r="I232" s="26" t="str" cm="1">
        <f t="array" ref="I232">_xlfn.IFS(J232=Kontrakter!$A$3,Kontrakter!$B$3,J232=Kontrakter!$A$2,Kontrakter!$B$2,J232=Kontrakter!$A$4,Kontrakter!$B$4,J232=Kontrakter!$A$5,Kontrakter!$B$5,J232=Kontrakter!$A$6,Kontrakter!$B$6,J232=Kontrakter!$A$7,Kontrakter!$B$7,J232=Kontrakter!$A$8,Kontrakter!$B$8,J232=Kontrakter!$A$9,Kontrakter!$B$9,J232=Kontrakter!$A$10,Kontrakter!$B$10,J232=Kontrakter!$A$11,Kontrakter!$B$11)</f>
        <v>Oslo Midt</v>
      </c>
      <c r="J232" s="4">
        <v>2</v>
      </c>
      <c r="K232" s="4" t="s">
        <v>10</v>
      </c>
      <c r="L232" s="4" t="s">
        <v>197</v>
      </c>
      <c r="M232" s="24" t="str" cm="1">
        <f t="array" ref="M232">_xlfn.IFS(I232=Kontrakter!$B$3,Kontrakter!$C$3,I232=Kontrakter!$B$2,Kontrakter!$C$2,I232=Kontrakter!$B$4,Kontrakter!$C$4,I232=Kontrakter!$B$5,Kontrakter!$C$5,I232=Kontrakter!$B$6,Kontrakter!$C$6,I232=Kontrakter!$B$7,Kontrakter!$C$7,I232=Kontrakter!$B$8,Kontrakter!$C$8,I232=Kontrakter!$B$9,Kontrakter!$C$9,I232=Kontrakter!$B$10,Kontrakter!$C$10,I232=Kontrakter!$B$11,Kontrakter!$C$11)</f>
        <v>Omexom Elsikkerhet AS</v>
      </c>
      <c r="N232" s="24" cm="1">
        <f t="array" ref="N232">_xlfn.IFS(M232=Kontrakter!$C$3,Kontrakter!$D$3,M232=Kontrakter!$C$2,Kontrakter!$D$2,M232=Kontrakter!$C$4,Kontrakter!$D$4,M232=Kontrakter!$C$5,Kontrakter!$D$5,M232=Kontrakter!$C$6,Kontrakter!$D$6,M232=Kontrakter!$C$7,Kontrakter!$D$7,M232=Kontrakter!$C$8,Kontrakter!$D$8,M232=Kontrakter!$C$9,Kontrakter!$D$9,M232=Kontrakter!$C$10,Kontrakter!$D$10,M232=Kontrakter!$C$11,Kontrakter!$D$11)</f>
        <v>23128800</v>
      </c>
      <c r="O232" s="1" t="str" cm="1">
        <f t="array" ref="O232">_xlfn.IFS(M232=Kontrakter!$C$3,Kontrakter!$E$3,M232=Kontrakter!$C$2,Kontrakter!$E$2,M232=Kontrakter!$C$4,Kontrakter!$E$4,M232=Kontrakter!$C$5,Kontrakter!$E$5,M232=Kontrakter!$C$6,Kontrakter!$E$6,M232=Kontrakter!$C$7,Kontrakter!$E$7,M232=Kontrakter!$C$8,Kontrakter!$E$8,M232=Kontrakter!$C$9,Kontrakter!$E$9,M232=Kontrakter!$C$10,Kontrakter!$E$10,M232=Kontrakter!$C$11,Kontrakter!$E$11)</f>
        <v>elsikkerhet@omexom.com</v>
      </c>
    </row>
    <row r="233" spans="1:15">
      <c r="A233" s="47">
        <v>442</v>
      </c>
      <c r="B233" s="3" t="s">
        <v>10</v>
      </c>
      <c r="C233" s="3" t="s">
        <v>519</v>
      </c>
      <c r="D233" s="3" t="s">
        <v>34</v>
      </c>
      <c r="E233" s="3" t="s">
        <v>197</v>
      </c>
      <c r="F233" s="28" t="s">
        <v>1430</v>
      </c>
      <c r="G233" s="3" t="s">
        <v>10</v>
      </c>
      <c r="H233" s="3" t="s">
        <v>10</v>
      </c>
      <c r="I233" s="26" t="str" cm="1">
        <f t="array" ref="I233">_xlfn.IFS(J233=Kontrakter!$A$3,Kontrakter!$B$3,J233=Kontrakter!$A$2,Kontrakter!$B$2,J233=Kontrakter!$A$4,Kontrakter!$B$4,J233=Kontrakter!$A$5,Kontrakter!$B$5,J233=Kontrakter!$A$6,Kontrakter!$B$6,J233=Kontrakter!$A$7,Kontrakter!$B$7,J233=Kontrakter!$A$8,Kontrakter!$B$8,J233=Kontrakter!$A$9,Kontrakter!$B$9,J233=Kontrakter!$A$10,Kontrakter!$B$10,J233=Kontrakter!$A$11,Kontrakter!$B$11)</f>
        <v>Oslo Midt</v>
      </c>
      <c r="J233" s="4">
        <v>2</v>
      </c>
      <c r="K233" s="4" t="s">
        <v>10</v>
      </c>
      <c r="L233" s="4" t="s">
        <v>197</v>
      </c>
      <c r="M233" s="24" t="str" cm="1">
        <f t="array" ref="M233">_xlfn.IFS(I233=Kontrakter!$B$3,Kontrakter!$C$3,I233=Kontrakter!$B$2,Kontrakter!$C$2,I233=Kontrakter!$B$4,Kontrakter!$C$4,I233=Kontrakter!$B$5,Kontrakter!$C$5,I233=Kontrakter!$B$6,Kontrakter!$C$6,I233=Kontrakter!$B$7,Kontrakter!$C$7,I233=Kontrakter!$B$8,Kontrakter!$C$8,I233=Kontrakter!$B$9,Kontrakter!$C$9,I233=Kontrakter!$B$10,Kontrakter!$C$10,I233=Kontrakter!$B$11,Kontrakter!$C$11)</f>
        <v>Omexom Elsikkerhet AS</v>
      </c>
      <c r="N233" s="24" cm="1">
        <f t="array" ref="N233">_xlfn.IFS(M233=Kontrakter!$C$3,Kontrakter!$D$3,M233=Kontrakter!$C$2,Kontrakter!$D$2,M233=Kontrakter!$C$4,Kontrakter!$D$4,M233=Kontrakter!$C$5,Kontrakter!$D$5,M233=Kontrakter!$C$6,Kontrakter!$D$6,M233=Kontrakter!$C$7,Kontrakter!$D$7,M233=Kontrakter!$C$8,Kontrakter!$D$8,M233=Kontrakter!$C$9,Kontrakter!$D$9,M233=Kontrakter!$C$10,Kontrakter!$D$10,M233=Kontrakter!$C$11,Kontrakter!$D$11)</f>
        <v>23128800</v>
      </c>
      <c r="O233" s="1" t="str" cm="1">
        <f t="array" ref="O233">_xlfn.IFS(M233=Kontrakter!$C$3,Kontrakter!$E$3,M233=Kontrakter!$C$2,Kontrakter!$E$2,M233=Kontrakter!$C$4,Kontrakter!$E$4,M233=Kontrakter!$C$5,Kontrakter!$E$5,M233=Kontrakter!$C$6,Kontrakter!$E$6,M233=Kontrakter!$C$7,Kontrakter!$E$7,M233=Kontrakter!$C$8,Kontrakter!$E$8,M233=Kontrakter!$C$9,Kontrakter!$E$9,M233=Kontrakter!$C$10,Kontrakter!$E$10,M233=Kontrakter!$C$11,Kontrakter!$E$11)</f>
        <v>elsikkerhet@omexom.com</v>
      </c>
    </row>
    <row r="234" spans="1:15">
      <c r="A234" s="47">
        <v>445</v>
      </c>
      <c r="B234" s="3" t="s">
        <v>10</v>
      </c>
      <c r="C234" s="3" t="s">
        <v>262</v>
      </c>
      <c r="D234" s="3" t="s">
        <v>19</v>
      </c>
      <c r="E234" s="3" t="s">
        <v>36</v>
      </c>
      <c r="F234" s="28" t="s">
        <v>1430</v>
      </c>
      <c r="G234" s="3" t="s">
        <v>10</v>
      </c>
      <c r="H234" s="3" t="s">
        <v>10</v>
      </c>
      <c r="I234" s="26" t="str" cm="1">
        <f t="array" ref="I234">_xlfn.IFS(J234=Kontrakter!$A$3,Kontrakter!$B$3,J234=Kontrakter!$A$2,Kontrakter!$B$2,J234=Kontrakter!$A$4,Kontrakter!$B$4,J234=Kontrakter!$A$5,Kontrakter!$B$5,J234=Kontrakter!$A$6,Kontrakter!$B$6,J234=Kontrakter!$A$7,Kontrakter!$B$7,J234=Kontrakter!$A$8,Kontrakter!$B$8,J234=Kontrakter!$A$9,Kontrakter!$B$9,J234=Kontrakter!$A$10,Kontrakter!$B$10,J234=Kontrakter!$A$11,Kontrakter!$B$11)</f>
        <v>Oslo Midt</v>
      </c>
      <c r="J234" s="4">
        <v>2</v>
      </c>
      <c r="K234" s="4" t="s">
        <v>10</v>
      </c>
      <c r="L234" s="4" t="s">
        <v>36</v>
      </c>
      <c r="M234" s="24" t="str" cm="1">
        <f t="array" ref="M234">_xlfn.IFS(I234=Kontrakter!$B$3,Kontrakter!$C$3,I234=Kontrakter!$B$2,Kontrakter!$C$2,I234=Kontrakter!$B$4,Kontrakter!$C$4,I234=Kontrakter!$B$5,Kontrakter!$C$5,I234=Kontrakter!$B$6,Kontrakter!$C$6,I234=Kontrakter!$B$7,Kontrakter!$C$7,I234=Kontrakter!$B$8,Kontrakter!$C$8,I234=Kontrakter!$B$9,Kontrakter!$C$9,I234=Kontrakter!$B$10,Kontrakter!$C$10,I234=Kontrakter!$B$11,Kontrakter!$C$11)</f>
        <v>Omexom Elsikkerhet AS</v>
      </c>
      <c r="N234" s="24" cm="1">
        <f t="array" ref="N234">_xlfn.IFS(M234=Kontrakter!$C$3,Kontrakter!$D$3,M234=Kontrakter!$C$2,Kontrakter!$D$2,M234=Kontrakter!$C$4,Kontrakter!$D$4,M234=Kontrakter!$C$5,Kontrakter!$D$5,M234=Kontrakter!$C$6,Kontrakter!$D$6,M234=Kontrakter!$C$7,Kontrakter!$D$7,M234=Kontrakter!$C$8,Kontrakter!$D$8,M234=Kontrakter!$C$9,Kontrakter!$D$9,M234=Kontrakter!$C$10,Kontrakter!$D$10,M234=Kontrakter!$C$11,Kontrakter!$D$11)</f>
        <v>23128800</v>
      </c>
      <c r="O234" s="1" t="str" cm="1">
        <f t="array" ref="O234">_xlfn.IFS(M234=Kontrakter!$C$3,Kontrakter!$E$3,M234=Kontrakter!$C$2,Kontrakter!$E$2,M234=Kontrakter!$C$4,Kontrakter!$E$4,M234=Kontrakter!$C$5,Kontrakter!$E$5,M234=Kontrakter!$C$6,Kontrakter!$E$6,M234=Kontrakter!$C$7,Kontrakter!$E$7,M234=Kontrakter!$C$8,Kontrakter!$E$8,M234=Kontrakter!$C$9,Kontrakter!$E$9,M234=Kontrakter!$C$10,Kontrakter!$E$10,M234=Kontrakter!$C$11,Kontrakter!$E$11)</f>
        <v>elsikkerhet@omexom.com</v>
      </c>
    </row>
    <row r="235" spans="1:15">
      <c r="A235" s="47">
        <v>450</v>
      </c>
      <c r="B235" s="3" t="s">
        <v>10</v>
      </c>
      <c r="C235" s="3" t="s">
        <v>263</v>
      </c>
      <c r="D235" s="3" t="s">
        <v>19</v>
      </c>
      <c r="E235" s="3" t="s">
        <v>73</v>
      </c>
      <c r="F235" s="28" t="s">
        <v>1430</v>
      </c>
      <c r="G235" s="3" t="s">
        <v>10</v>
      </c>
      <c r="H235" s="3" t="s">
        <v>10</v>
      </c>
      <c r="I235" s="26" t="str" cm="1">
        <f t="array" ref="I235">_xlfn.IFS(J235=Kontrakter!$A$3,Kontrakter!$B$3,J235=Kontrakter!$A$2,Kontrakter!$B$2,J235=Kontrakter!$A$4,Kontrakter!$B$4,J235=Kontrakter!$A$5,Kontrakter!$B$5,J235=Kontrakter!$A$6,Kontrakter!$B$6,J235=Kontrakter!$A$7,Kontrakter!$B$7,J235=Kontrakter!$A$8,Kontrakter!$B$8,J235=Kontrakter!$A$9,Kontrakter!$B$9,J235=Kontrakter!$A$10,Kontrakter!$B$10,J235=Kontrakter!$A$11,Kontrakter!$B$11)</f>
        <v>Oslo Vest</v>
      </c>
      <c r="J235" s="4">
        <v>1</v>
      </c>
      <c r="K235" s="4" t="s">
        <v>10</v>
      </c>
      <c r="L235" s="4" t="s">
        <v>73</v>
      </c>
      <c r="M235" s="24" t="str" cm="1">
        <f t="array" ref="M235">_xlfn.IFS(I235=Kontrakter!$B$3,Kontrakter!$C$3,I235=Kontrakter!$B$2,Kontrakter!$C$2,I235=Kontrakter!$B$4,Kontrakter!$C$4,I235=Kontrakter!$B$5,Kontrakter!$C$5,I235=Kontrakter!$B$6,Kontrakter!$C$6,I235=Kontrakter!$B$7,Kontrakter!$C$7,I235=Kontrakter!$B$8,Kontrakter!$C$8,I235=Kontrakter!$B$9,Kontrakter!$C$9,I235=Kontrakter!$B$10,Kontrakter!$C$10,I235=Kontrakter!$B$11,Kontrakter!$C$11)</f>
        <v>Rejlers Elsikkerhet AS</v>
      </c>
      <c r="N235" s="24" cm="1">
        <f t="array" ref="N235">_xlfn.IFS(M235=Kontrakter!$C$3,Kontrakter!$D$3,M235=Kontrakter!$C$2,Kontrakter!$D$2,M235=Kontrakter!$C$4,Kontrakter!$D$4,M235=Kontrakter!$C$5,Kontrakter!$D$5,M235=Kontrakter!$C$6,Kontrakter!$D$6,M235=Kontrakter!$C$7,Kontrakter!$D$7,M235=Kontrakter!$C$8,Kontrakter!$D$8,M235=Kontrakter!$C$9,Kontrakter!$D$9,M235=Kontrakter!$C$10,Kontrakter!$D$10,M235=Kontrakter!$C$11,Kontrakter!$D$11)</f>
        <v>95823000</v>
      </c>
      <c r="O235" s="1" t="str" cm="1">
        <f t="array" ref="O235">_xlfn.IFS(M235=Kontrakter!$C$3,Kontrakter!$E$3,M235=Kontrakter!$C$2,Kontrakter!$E$2,M235=Kontrakter!$C$4,Kontrakter!$E$4,M235=Kontrakter!$C$5,Kontrakter!$E$5,M235=Kontrakter!$C$6,Kontrakter!$E$6,M235=Kontrakter!$C$7,Kontrakter!$E$7,M235=Kontrakter!$C$8,Kontrakter!$E$8,M235=Kontrakter!$C$9,Kontrakter!$E$9,M235=Kontrakter!$C$10,Kontrakter!$E$10,M235=Kontrakter!$C$11,Kontrakter!$E$11)</f>
        <v>elsikkerhet@rejlers.no</v>
      </c>
    </row>
    <row r="236" spans="1:15">
      <c r="A236" s="47">
        <v>451</v>
      </c>
      <c r="B236" s="3" t="s">
        <v>10</v>
      </c>
      <c r="C236" s="3" t="s">
        <v>264</v>
      </c>
      <c r="D236" s="3" t="s">
        <v>19</v>
      </c>
      <c r="E236" s="3" t="s">
        <v>73</v>
      </c>
      <c r="F236" s="28" t="s">
        <v>1430</v>
      </c>
      <c r="G236" s="3" t="s">
        <v>10</v>
      </c>
      <c r="H236" s="3" t="s">
        <v>10</v>
      </c>
      <c r="I236" s="26" t="str" cm="1">
        <f t="array" ref="I236">_xlfn.IFS(J236=Kontrakter!$A$3,Kontrakter!$B$3,J236=Kontrakter!$A$2,Kontrakter!$B$2,J236=Kontrakter!$A$4,Kontrakter!$B$4,J236=Kontrakter!$A$5,Kontrakter!$B$5,J236=Kontrakter!$A$6,Kontrakter!$B$6,J236=Kontrakter!$A$7,Kontrakter!$B$7,J236=Kontrakter!$A$8,Kontrakter!$B$8,J236=Kontrakter!$A$9,Kontrakter!$B$9,J236=Kontrakter!$A$10,Kontrakter!$B$10,J236=Kontrakter!$A$11,Kontrakter!$B$11)</f>
        <v>Oslo Vest</v>
      </c>
      <c r="J236" s="4">
        <v>1</v>
      </c>
      <c r="K236" s="4" t="s">
        <v>10</v>
      </c>
      <c r="L236" s="4" t="s">
        <v>73</v>
      </c>
      <c r="M236" s="24" t="str" cm="1">
        <f t="array" ref="M236">_xlfn.IFS(I236=Kontrakter!$B$3,Kontrakter!$C$3,I236=Kontrakter!$B$2,Kontrakter!$C$2,I236=Kontrakter!$B$4,Kontrakter!$C$4,I236=Kontrakter!$B$5,Kontrakter!$C$5,I236=Kontrakter!$B$6,Kontrakter!$C$6,I236=Kontrakter!$B$7,Kontrakter!$C$7,I236=Kontrakter!$B$8,Kontrakter!$C$8,I236=Kontrakter!$B$9,Kontrakter!$C$9,I236=Kontrakter!$B$10,Kontrakter!$C$10,I236=Kontrakter!$B$11,Kontrakter!$C$11)</f>
        <v>Rejlers Elsikkerhet AS</v>
      </c>
      <c r="N236" s="24" cm="1">
        <f t="array" ref="N236">_xlfn.IFS(M236=Kontrakter!$C$3,Kontrakter!$D$3,M236=Kontrakter!$C$2,Kontrakter!$D$2,M236=Kontrakter!$C$4,Kontrakter!$D$4,M236=Kontrakter!$C$5,Kontrakter!$D$5,M236=Kontrakter!$C$6,Kontrakter!$D$6,M236=Kontrakter!$C$7,Kontrakter!$D$7,M236=Kontrakter!$C$8,Kontrakter!$D$8,M236=Kontrakter!$C$9,Kontrakter!$D$9,M236=Kontrakter!$C$10,Kontrakter!$D$10,M236=Kontrakter!$C$11,Kontrakter!$D$11)</f>
        <v>95823000</v>
      </c>
      <c r="O236" s="1" t="str" cm="1">
        <f t="array" ref="O236">_xlfn.IFS(M236=Kontrakter!$C$3,Kontrakter!$E$3,M236=Kontrakter!$C$2,Kontrakter!$E$2,M236=Kontrakter!$C$4,Kontrakter!$E$4,M236=Kontrakter!$C$5,Kontrakter!$E$5,M236=Kontrakter!$C$6,Kontrakter!$E$6,M236=Kontrakter!$C$7,Kontrakter!$E$7,M236=Kontrakter!$C$8,Kontrakter!$E$8,M236=Kontrakter!$C$9,Kontrakter!$E$9,M236=Kontrakter!$C$10,Kontrakter!$E$10,M236=Kontrakter!$C$11,Kontrakter!$E$11)</f>
        <v>elsikkerhet@rejlers.no</v>
      </c>
    </row>
    <row r="237" spans="1:15">
      <c r="A237" s="47">
        <v>452</v>
      </c>
      <c r="B237" s="3" t="s">
        <v>10</v>
      </c>
      <c r="C237" s="3" t="s">
        <v>265</v>
      </c>
      <c r="D237" s="3" t="s">
        <v>19</v>
      </c>
      <c r="E237" s="3" t="s">
        <v>73</v>
      </c>
      <c r="F237" s="28" t="s">
        <v>1430</v>
      </c>
      <c r="G237" s="3" t="s">
        <v>10</v>
      </c>
      <c r="H237" s="3" t="s">
        <v>10</v>
      </c>
      <c r="I237" s="26" t="str" cm="1">
        <f t="array" ref="I237">_xlfn.IFS(J237=Kontrakter!$A$3,Kontrakter!$B$3,J237=Kontrakter!$A$2,Kontrakter!$B$2,J237=Kontrakter!$A$4,Kontrakter!$B$4,J237=Kontrakter!$A$5,Kontrakter!$B$5,J237=Kontrakter!$A$6,Kontrakter!$B$6,J237=Kontrakter!$A$7,Kontrakter!$B$7,J237=Kontrakter!$A$8,Kontrakter!$B$8,J237=Kontrakter!$A$9,Kontrakter!$B$9,J237=Kontrakter!$A$10,Kontrakter!$B$10,J237=Kontrakter!$A$11,Kontrakter!$B$11)</f>
        <v>Oslo Vest</v>
      </c>
      <c r="J237" s="4">
        <v>1</v>
      </c>
      <c r="K237" s="4" t="s">
        <v>10</v>
      </c>
      <c r="L237" s="4" t="s">
        <v>73</v>
      </c>
      <c r="M237" s="24" t="str" cm="1">
        <f t="array" ref="M237">_xlfn.IFS(I237=Kontrakter!$B$3,Kontrakter!$C$3,I237=Kontrakter!$B$2,Kontrakter!$C$2,I237=Kontrakter!$B$4,Kontrakter!$C$4,I237=Kontrakter!$B$5,Kontrakter!$C$5,I237=Kontrakter!$B$6,Kontrakter!$C$6,I237=Kontrakter!$B$7,Kontrakter!$C$7,I237=Kontrakter!$B$8,Kontrakter!$C$8,I237=Kontrakter!$B$9,Kontrakter!$C$9,I237=Kontrakter!$B$10,Kontrakter!$C$10,I237=Kontrakter!$B$11,Kontrakter!$C$11)</f>
        <v>Rejlers Elsikkerhet AS</v>
      </c>
      <c r="N237" s="24" cm="1">
        <f t="array" ref="N237">_xlfn.IFS(M237=Kontrakter!$C$3,Kontrakter!$D$3,M237=Kontrakter!$C$2,Kontrakter!$D$2,M237=Kontrakter!$C$4,Kontrakter!$D$4,M237=Kontrakter!$C$5,Kontrakter!$D$5,M237=Kontrakter!$C$6,Kontrakter!$D$6,M237=Kontrakter!$C$7,Kontrakter!$D$7,M237=Kontrakter!$C$8,Kontrakter!$D$8,M237=Kontrakter!$C$9,Kontrakter!$D$9,M237=Kontrakter!$C$10,Kontrakter!$D$10,M237=Kontrakter!$C$11,Kontrakter!$D$11)</f>
        <v>95823000</v>
      </c>
      <c r="O237" s="1" t="str" cm="1">
        <f t="array" ref="O237">_xlfn.IFS(M237=Kontrakter!$C$3,Kontrakter!$E$3,M237=Kontrakter!$C$2,Kontrakter!$E$2,M237=Kontrakter!$C$4,Kontrakter!$E$4,M237=Kontrakter!$C$5,Kontrakter!$E$5,M237=Kontrakter!$C$6,Kontrakter!$E$6,M237=Kontrakter!$C$7,Kontrakter!$E$7,M237=Kontrakter!$C$8,Kontrakter!$E$8,M237=Kontrakter!$C$9,Kontrakter!$E$9,M237=Kontrakter!$C$10,Kontrakter!$E$10,M237=Kontrakter!$C$11,Kontrakter!$E$11)</f>
        <v>elsikkerhet@rejlers.no</v>
      </c>
    </row>
    <row r="238" spans="1:15">
      <c r="A238" s="47">
        <v>454</v>
      </c>
      <c r="B238" s="3" t="s">
        <v>10</v>
      </c>
      <c r="C238" s="3" t="s">
        <v>266</v>
      </c>
      <c r="D238" s="3" t="s">
        <v>19</v>
      </c>
      <c r="E238" s="3" t="s">
        <v>73</v>
      </c>
      <c r="F238" s="28" t="s">
        <v>1430</v>
      </c>
      <c r="G238" s="3" t="s">
        <v>10</v>
      </c>
      <c r="H238" s="3" t="s">
        <v>10</v>
      </c>
      <c r="I238" s="26" t="str" cm="1">
        <f t="array" ref="I238">_xlfn.IFS(J238=Kontrakter!$A$3,Kontrakter!$B$3,J238=Kontrakter!$A$2,Kontrakter!$B$2,J238=Kontrakter!$A$4,Kontrakter!$B$4,J238=Kontrakter!$A$5,Kontrakter!$B$5,J238=Kontrakter!$A$6,Kontrakter!$B$6,J238=Kontrakter!$A$7,Kontrakter!$B$7,J238=Kontrakter!$A$8,Kontrakter!$B$8,J238=Kontrakter!$A$9,Kontrakter!$B$9,J238=Kontrakter!$A$10,Kontrakter!$B$10,J238=Kontrakter!$A$11,Kontrakter!$B$11)</f>
        <v>Oslo Vest</v>
      </c>
      <c r="J238" s="4">
        <v>1</v>
      </c>
      <c r="K238" s="4" t="s">
        <v>10</v>
      </c>
      <c r="L238" s="4" t="s">
        <v>73</v>
      </c>
      <c r="M238" s="24" t="str" cm="1">
        <f t="array" ref="M238">_xlfn.IFS(I238=Kontrakter!$B$3,Kontrakter!$C$3,I238=Kontrakter!$B$2,Kontrakter!$C$2,I238=Kontrakter!$B$4,Kontrakter!$C$4,I238=Kontrakter!$B$5,Kontrakter!$C$5,I238=Kontrakter!$B$6,Kontrakter!$C$6,I238=Kontrakter!$B$7,Kontrakter!$C$7,I238=Kontrakter!$B$8,Kontrakter!$C$8,I238=Kontrakter!$B$9,Kontrakter!$C$9,I238=Kontrakter!$B$10,Kontrakter!$C$10,I238=Kontrakter!$B$11,Kontrakter!$C$11)</f>
        <v>Rejlers Elsikkerhet AS</v>
      </c>
      <c r="N238" s="24" cm="1">
        <f t="array" ref="N238">_xlfn.IFS(M238=Kontrakter!$C$3,Kontrakter!$D$3,M238=Kontrakter!$C$2,Kontrakter!$D$2,M238=Kontrakter!$C$4,Kontrakter!$D$4,M238=Kontrakter!$C$5,Kontrakter!$D$5,M238=Kontrakter!$C$6,Kontrakter!$D$6,M238=Kontrakter!$C$7,Kontrakter!$D$7,M238=Kontrakter!$C$8,Kontrakter!$D$8,M238=Kontrakter!$C$9,Kontrakter!$D$9,M238=Kontrakter!$C$10,Kontrakter!$D$10,M238=Kontrakter!$C$11,Kontrakter!$D$11)</f>
        <v>95823000</v>
      </c>
      <c r="O238" s="1" t="str" cm="1">
        <f t="array" ref="O238">_xlfn.IFS(M238=Kontrakter!$C$3,Kontrakter!$E$3,M238=Kontrakter!$C$2,Kontrakter!$E$2,M238=Kontrakter!$C$4,Kontrakter!$E$4,M238=Kontrakter!$C$5,Kontrakter!$E$5,M238=Kontrakter!$C$6,Kontrakter!$E$6,M238=Kontrakter!$C$7,Kontrakter!$E$7,M238=Kontrakter!$C$8,Kontrakter!$E$8,M238=Kontrakter!$C$9,Kontrakter!$E$9,M238=Kontrakter!$C$10,Kontrakter!$E$10,M238=Kontrakter!$C$11,Kontrakter!$E$11)</f>
        <v>elsikkerhet@rejlers.no</v>
      </c>
    </row>
    <row r="239" spans="1:15">
      <c r="A239" s="47">
        <v>455</v>
      </c>
      <c r="B239" s="3" t="s">
        <v>10</v>
      </c>
      <c r="C239" s="3" t="s">
        <v>267</v>
      </c>
      <c r="D239" s="3" t="s">
        <v>19</v>
      </c>
      <c r="E239" s="3" t="s">
        <v>73</v>
      </c>
      <c r="F239" s="28" t="s">
        <v>1430</v>
      </c>
      <c r="G239" s="3" t="s">
        <v>10</v>
      </c>
      <c r="H239" s="3" t="s">
        <v>10</v>
      </c>
      <c r="I239" s="26" t="str" cm="1">
        <f t="array" ref="I239">_xlfn.IFS(J239=Kontrakter!$A$3,Kontrakter!$B$3,J239=Kontrakter!$A$2,Kontrakter!$B$2,J239=Kontrakter!$A$4,Kontrakter!$B$4,J239=Kontrakter!$A$5,Kontrakter!$B$5,J239=Kontrakter!$A$6,Kontrakter!$B$6,J239=Kontrakter!$A$7,Kontrakter!$B$7,J239=Kontrakter!$A$8,Kontrakter!$B$8,J239=Kontrakter!$A$9,Kontrakter!$B$9,J239=Kontrakter!$A$10,Kontrakter!$B$10,J239=Kontrakter!$A$11,Kontrakter!$B$11)</f>
        <v>Oslo Vest</v>
      </c>
      <c r="J239" s="4">
        <v>1</v>
      </c>
      <c r="K239" s="4" t="s">
        <v>10</v>
      </c>
      <c r="L239" s="4" t="s">
        <v>73</v>
      </c>
      <c r="M239" s="24" t="str" cm="1">
        <f t="array" ref="M239">_xlfn.IFS(I239=Kontrakter!$B$3,Kontrakter!$C$3,I239=Kontrakter!$B$2,Kontrakter!$C$2,I239=Kontrakter!$B$4,Kontrakter!$C$4,I239=Kontrakter!$B$5,Kontrakter!$C$5,I239=Kontrakter!$B$6,Kontrakter!$C$6,I239=Kontrakter!$B$7,Kontrakter!$C$7,I239=Kontrakter!$B$8,Kontrakter!$C$8,I239=Kontrakter!$B$9,Kontrakter!$C$9,I239=Kontrakter!$B$10,Kontrakter!$C$10,I239=Kontrakter!$B$11,Kontrakter!$C$11)</f>
        <v>Rejlers Elsikkerhet AS</v>
      </c>
      <c r="N239" s="24" cm="1">
        <f t="array" ref="N239">_xlfn.IFS(M239=Kontrakter!$C$3,Kontrakter!$D$3,M239=Kontrakter!$C$2,Kontrakter!$D$2,M239=Kontrakter!$C$4,Kontrakter!$D$4,M239=Kontrakter!$C$5,Kontrakter!$D$5,M239=Kontrakter!$C$6,Kontrakter!$D$6,M239=Kontrakter!$C$7,Kontrakter!$D$7,M239=Kontrakter!$C$8,Kontrakter!$D$8,M239=Kontrakter!$C$9,Kontrakter!$D$9,M239=Kontrakter!$C$10,Kontrakter!$D$10,M239=Kontrakter!$C$11,Kontrakter!$D$11)</f>
        <v>95823000</v>
      </c>
      <c r="O239" s="1" t="str" cm="1">
        <f t="array" ref="O239">_xlfn.IFS(M239=Kontrakter!$C$3,Kontrakter!$E$3,M239=Kontrakter!$C$2,Kontrakter!$E$2,M239=Kontrakter!$C$4,Kontrakter!$E$4,M239=Kontrakter!$C$5,Kontrakter!$E$5,M239=Kontrakter!$C$6,Kontrakter!$E$6,M239=Kontrakter!$C$7,Kontrakter!$E$7,M239=Kontrakter!$C$8,Kontrakter!$E$8,M239=Kontrakter!$C$9,Kontrakter!$E$9,M239=Kontrakter!$C$10,Kontrakter!$E$10,M239=Kontrakter!$C$11,Kontrakter!$E$11)</f>
        <v>elsikkerhet@rejlers.no</v>
      </c>
    </row>
    <row r="240" spans="1:15">
      <c r="A240" s="47">
        <v>456</v>
      </c>
      <c r="B240" s="3" t="s">
        <v>10</v>
      </c>
      <c r="C240" s="3" t="s">
        <v>268</v>
      </c>
      <c r="D240" s="3" t="s">
        <v>19</v>
      </c>
      <c r="E240" s="3" t="s">
        <v>73</v>
      </c>
      <c r="F240" s="28" t="s">
        <v>1430</v>
      </c>
      <c r="G240" s="3" t="s">
        <v>10</v>
      </c>
      <c r="H240" s="3" t="s">
        <v>10</v>
      </c>
      <c r="I240" s="26" t="str" cm="1">
        <f t="array" ref="I240">_xlfn.IFS(J240=Kontrakter!$A$3,Kontrakter!$B$3,J240=Kontrakter!$A$2,Kontrakter!$B$2,J240=Kontrakter!$A$4,Kontrakter!$B$4,J240=Kontrakter!$A$5,Kontrakter!$B$5,J240=Kontrakter!$A$6,Kontrakter!$B$6,J240=Kontrakter!$A$7,Kontrakter!$B$7,J240=Kontrakter!$A$8,Kontrakter!$B$8,J240=Kontrakter!$A$9,Kontrakter!$B$9,J240=Kontrakter!$A$10,Kontrakter!$B$10,J240=Kontrakter!$A$11,Kontrakter!$B$11)</f>
        <v>Oslo Vest</v>
      </c>
      <c r="J240" s="4">
        <v>1</v>
      </c>
      <c r="K240" s="4" t="s">
        <v>10</v>
      </c>
      <c r="L240" s="4" t="s">
        <v>73</v>
      </c>
      <c r="M240" s="24" t="str" cm="1">
        <f t="array" ref="M240">_xlfn.IFS(I240=Kontrakter!$B$3,Kontrakter!$C$3,I240=Kontrakter!$B$2,Kontrakter!$C$2,I240=Kontrakter!$B$4,Kontrakter!$C$4,I240=Kontrakter!$B$5,Kontrakter!$C$5,I240=Kontrakter!$B$6,Kontrakter!$C$6,I240=Kontrakter!$B$7,Kontrakter!$C$7,I240=Kontrakter!$B$8,Kontrakter!$C$8,I240=Kontrakter!$B$9,Kontrakter!$C$9,I240=Kontrakter!$B$10,Kontrakter!$C$10,I240=Kontrakter!$B$11,Kontrakter!$C$11)</f>
        <v>Rejlers Elsikkerhet AS</v>
      </c>
      <c r="N240" s="24" cm="1">
        <f t="array" ref="N240">_xlfn.IFS(M240=Kontrakter!$C$3,Kontrakter!$D$3,M240=Kontrakter!$C$2,Kontrakter!$D$2,M240=Kontrakter!$C$4,Kontrakter!$D$4,M240=Kontrakter!$C$5,Kontrakter!$D$5,M240=Kontrakter!$C$6,Kontrakter!$D$6,M240=Kontrakter!$C$7,Kontrakter!$D$7,M240=Kontrakter!$C$8,Kontrakter!$D$8,M240=Kontrakter!$C$9,Kontrakter!$D$9,M240=Kontrakter!$C$10,Kontrakter!$D$10,M240=Kontrakter!$C$11,Kontrakter!$D$11)</f>
        <v>95823000</v>
      </c>
      <c r="O240" s="1" t="str" cm="1">
        <f t="array" ref="O240">_xlfn.IFS(M240=Kontrakter!$C$3,Kontrakter!$E$3,M240=Kontrakter!$C$2,Kontrakter!$E$2,M240=Kontrakter!$C$4,Kontrakter!$E$4,M240=Kontrakter!$C$5,Kontrakter!$E$5,M240=Kontrakter!$C$6,Kontrakter!$E$6,M240=Kontrakter!$C$7,Kontrakter!$E$7,M240=Kontrakter!$C$8,Kontrakter!$E$8,M240=Kontrakter!$C$9,Kontrakter!$E$9,M240=Kontrakter!$C$10,Kontrakter!$E$10,M240=Kontrakter!$C$11,Kontrakter!$E$11)</f>
        <v>elsikkerhet@rejlers.no</v>
      </c>
    </row>
    <row r="241" spans="1:15">
      <c r="A241" s="47">
        <v>457</v>
      </c>
      <c r="B241" s="3" t="s">
        <v>10</v>
      </c>
      <c r="C241" s="3" t="s">
        <v>269</v>
      </c>
      <c r="D241" s="3" t="s">
        <v>19</v>
      </c>
      <c r="E241" s="3" t="s">
        <v>36</v>
      </c>
      <c r="F241" s="28" t="s">
        <v>1430</v>
      </c>
      <c r="G241" s="3" t="s">
        <v>10</v>
      </c>
      <c r="H241" s="3" t="s">
        <v>10</v>
      </c>
      <c r="I241" s="26" t="str" cm="1">
        <f t="array" ref="I241">_xlfn.IFS(J241=Kontrakter!$A$3,Kontrakter!$B$3,J241=Kontrakter!$A$2,Kontrakter!$B$2,J241=Kontrakter!$A$4,Kontrakter!$B$4,J241=Kontrakter!$A$5,Kontrakter!$B$5,J241=Kontrakter!$A$6,Kontrakter!$B$6,J241=Kontrakter!$A$7,Kontrakter!$B$7,J241=Kontrakter!$A$8,Kontrakter!$B$8,J241=Kontrakter!$A$9,Kontrakter!$B$9,J241=Kontrakter!$A$10,Kontrakter!$B$10,J241=Kontrakter!$A$11,Kontrakter!$B$11)</f>
        <v>Oslo Midt</v>
      </c>
      <c r="J241" s="4">
        <v>2</v>
      </c>
      <c r="K241" s="4" t="s">
        <v>10</v>
      </c>
      <c r="L241" s="4" t="s">
        <v>36</v>
      </c>
      <c r="M241" s="24" t="str" cm="1">
        <f t="array" ref="M241">_xlfn.IFS(I241=Kontrakter!$B$3,Kontrakter!$C$3,I241=Kontrakter!$B$2,Kontrakter!$C$2,I241=Kontrakter!$B$4,Kontrakter!$C$4,I241=Kontrakter!$B$5,Kontrakter!$C$5,I241=Kontrakter!$B$6,Kontrakter!$C$6,I241=Kontrakter!$B$7,Kontrakter!$C$7,I241=Kontrakter!$B$8,Kontrakter!$C$8,I241=Kontrakter!$B$9,Kontrakter!$C$9,I241=Kontrakter!$B$10,Kontrakter!$C$10,I241=Kontrakter!$B$11,Kontrakter!$C$11)</f>
        <v>Omexom Elsikkerhet AS</v>
      </c>
      <c r="N241" s="24" cm="1">
        <f t="array" ref="N241">_xlfn.IFS(M241=Kontrakter!$C$3,Kontrakter!$D$3,M241=Kontrakter!$C$2,Kontrakter!$D$2,M241=Kontrakter!$C$4,Kontrakter!$D$4,M241=Kontrakter!$C$5,Kontrakter!$D$5,M241=Kontrakter!$C$6,Kontrakter!$D$6,M241=Kontrakter!$C$7,Kontrakter!$D$7,M241=Kontrakter!$C$8,Kontrakter!$D$8,M241=Kontrakter!$C$9,Kontrakter!$D$9,M241=Kontrakter!$C$10,Kontrakter!$D$10,M241=Kontrakter!$C$11,Kontrakter!$D$11)</f>
        <v>23128800</v>
      </c>
      <c r="O241" s="1" t="str" cm="1">
        <f t="array" ref="O241">_xlfn.IFS(M241=Kontrakter!$C$3,Kontrakter!$E$3,M241=Kontrakter!$C$2,Kontrakter!$E$2,M241=Kontrakter!$C$4,Kontrakter!$E$4,M241=Kontrakter!$C$5,Kontrakter!$E$5,M241=Kontrakter!$C$6,Kontrakter!$E$6,M241=Kontrakter!$C$7,Kontrakter!$E$7,M241=Kontrakter!$C$8,Kontrakter!$E$8,M241=Kontrakter!$C$9,Kontrakter!$E$9,M241=Kontrakter!$C$10,Kontrakter!$E$10,M241=Kontrakter!$C$11,Kontrakter!$E$11)</f>
        <v>elsikkerhet@omexom.com</v>
      </c>
    </row>
    <row r="242" spans="1:15">
      <c r="A242" s="47">
        <v>458</v>
      </c>
      <c r="B242" s="3" t="s">
        <v>10</v>
      </c>
      <c r="C242" s="3" t="s">
        <v>270</v>
      </c>
      <c r="D242" s="3" t="s">
        <v>19</v>
      </c>
      <c r="E242" s="3" t="s">
        <v>36</v>
      </c>
      <c r="F242" s="28" t="s">
        <v>1430</v>
      </c>
      <c r="G242" s="3" t="s">
        <v>10</v>
      </c>
      <c r="H242" s="3" t="s">
        <v>10</v>
      </c>
      <c r="I242" s="26" t="str" cm="1">
        <f t="array" ref="I242">_xlfn.IFS(J242=Kontrakter!$A$3,Kontrakter!$B$3,J242=Kontrakter!$A$2,Kontrakter!$B$2,J242=Kontrakter!$A$4,Kontrakter!$B$4,J242=Kontrakter!$A$5,Kontrakter!$B$5,J242=Kontrakter!$A$6,Kontrakter!$B$6,J242=Kontrakter!$A$7,Kontrakter!$B$7,J242=Kontrakter!$A$8,Kontrakter!$B$8,J242=Kontrakter!$A$9,Kontrakter!$B$9,J242=Kontrakter!$A$10,Kontrakter!$B$10,J242=Kontrakter!$A$11,Kontrakter!$B$11)</f>
        <v>Oslo Midt</v>
      </c>
      <c r="J242" s="4">
        <v>2</v>
      </c>
      <c r="K242" s="4" t="s">
        <v>10</v>
      </c>
      <c r="L242" s="4" t="s">
        <v>36</v>
      </c>
      <c r="M242" s="24" t="str" cm="1">
        <f t="array" ref="M242">_xlfn.IFS(I242=Kontrakter!$B$3,Kontrakter!$C$3,I242=Kontrakter!$B$2,Kontrakter!$C$2,I242=Kontrakter!$B$4,Kontrakter!$C$4,I242=Kontrakter!$B$5,Kontrakter!$C$5,I242=Kontrakter!$B$6,Kontrakter!$C$6,I242=Kontrakter!$B$7,Kontrakter!$C$7,I242=Kontrakter!$B$8,Kontrakter!$C$8,I242=Kontrakter!$B$9,Kontrakter!$C$9,I242=Kontrakter!$B$10,Kontrakter!$C$10,I242=Kontrakter!$B$11,Kontrakter!$C$11)</f>
        <v>Omexom Elsikkerhet AS</v>
      </c>
      <c r="N242" s="24" cm="1">
        <f t="array" ref="N242">_xlfn.IFS(M242=Kontrakter!$C$3,Kontrakter!$D$3,M242=Kontrakter!$C$2,Kontrakter!$D$2,M242=Kontrakter!$C$4,Kontrakter!$D$4,M242=Kontrakter!$C$5,Kontrakter!$D$5,M242=Kontrakter!$C$6,Kontrakter!$D$6,M242=Kontrakter!$C$7,Kontrakter!$D$7,M242=Kontrakter!$C$8,Kontrakter!$D$8,M242=Kontrakter!$C$9,Kontrakter!$D$9,M242=Kontrakter!$C$10,Kontrakter!$D$10,M242=Kontrakter!$C$11,Kontrakter!$D$11)</f>
        <v>23128800</v>
      </c>
      <c r="O242" s="1" t="str" cm="1">
        <f t="array" ref="O242">_xlfn.IFS(M242=Kontrakter!$C$3,Kontrakter!$E$3,M242=Kontrakter!$C$2,Kontrakter!$E$2,M242=Kontrakter!$C$4,Kontrakter!$E$4,M242=Kontrakter!$C$5,Kontrakter!$E$5,M242=Kontrakter!$C$6,Kontrakter!$E$6,M242=Kontrakter!$C$7,Kontrakter!$E$7,M242=Kontrakter!$C$8,Kontrakter!$E$8,M242=Kontrakter!$C$9,Kontrakter!$E$9,M242=Kontrakter!$C$10,Kontrakter!$E$10,M242=Kontrakter!$C$11,Kontrakter!$E$11)</f>
        <v>elsikkerhet@omexom.com</v>
      </c>
    </row>
    <row r="243" spans="1:15">
      <c r="A243" s="47">
        <v>459</v>
      </c>
      <c r="B243" s="3" t="s">
        <v>10</v>
      </c>
      <c r="C243" s="3" t="s">
        <v>271</v>
      </c>
      <c r="D243" s="3" t="s">
        <v>19</v>
      </c>
      <c r="E243" s="3" t="s">
        <v>36</v>
      </c>
      <c r="F243" s="28" t="s">
        <v>1430</v>
      </c>
      <c r="G243" s="3" t="s">
        <v>10</v>
      </c>
      <c r="H243" s="3" t="s">
        <v>10</v>
      </c>
      <c r="I243" s="26" t="str" cm="1">
        <f t="array" ref="I243">_xlfn.IFS(J243=Kontrakter!$A$3,Kontrakter!$B$3,J243=Kontrakter!$A$2,Kontrakter!$B$2,J243=Kontrakter!$A$4,Kontrakter!$B$4,J243=Kontrakter!$A$5,Kontrakter!$B$5,J243=Kontrakter!$A$6,Kontrakter!$B$6,J243=Kontrakter!$A$7,Kontrakter!$B$7,J243=Kontrakter!$A$8,Kontrakter!$B$8,J243=Kontrakter!$A$9,Kontrakter!$B$9,J243=Kontrakter!$A$10,Kontrakter!$B$10,J243=Kontrakter!$A$11,Kontrakter!$B$11)</f>
        <v>Oslo Midt</v>
      </c>
      <c r="J243" s="4">
        <v>2</v>
      </c>
      <c r="K243" s="4" t="s">
        <v>10</v>
      </c>
      <c r="L243" s="4" t="s">
        <v>36</v>
      </c>
      <c r="M243" s="24" t="str" cm="1">
        <f t="array" ref="M243">_xlfn.IFS(I243=Kontrakter!$B$3,Kontrakter!$C$3,I243=Kontrakter!$B$2,Kontrakter!$C$2,I243=Kontrakter!$B$4,Kontrakter!$C$4,I243=Kontrakter!$B$5,Kontrakter!$C$5,I243=Kontrakter!$B$6,Kontrakter!$C$6,I243=Kontrakter!$B$7,Kontrakter!$C$7,I243=Kontrakter!$B$8,Kontrakter!$C$8,I243=Kontrakter!$B$9,Kontrakter!$C$9,I243=Kontrakter!$B$10,Kontrakter!$C$10,I243=Kontrakter!$B$11,Kontrakter!$C$11)</f>
        <v>Omexom Elsikkerhet AS</v>
      </c>
      <c r="N243" s="24" cm="1">
        <f t="array" ref="N243">_xlfn.IFS(M243=Kontrakter!$C$3,Kontrakter!$D$3,M243=Kontrakter!$C$2,Kontrakter!$D$2,M243=Kontrakter!$C$4,Kontrakter!$D$4,M243=Kontrakter!$C$5,Kontrakter!$D$5,M243=Kontrakter!$C$6,Kontrakter!$D$6,M243=Kontrakter!$C$7,Kontrakter!$D$7,M243=Kontrakter!$C$8,Kontrakter!$D$8,M243=Kontrakter!$C$9,Kontrakter!$D$9,M243=Kontrakter!$C$10,Kontrakter!$D$10,M243=Kontrakter!$C$11,Kontrakter!$D$11)</f>
        <v>23128800</v>
      </c>
      <c r="O243" s="1" t="str" cm="1">
        <f t="array" ref="O243">_xlfn.IFS(M243=Kontrakter!$C$3,Kontrakter!$E$3,M243=Kontrakter!$C$2,Kontrakter!$E$2,M243=Kontrakter!$C$4,Kontrakter!$E$4,M243=Kontrakter!$C$5,Kontrakter!$E$5,M243=Kontrakter!$C$6,Kontrakter!$E$6,M243=Kontrakter!$C$7,Kontrakter!$E$7,M243=Kontrakter!$C$8,Kontrakter!$E$8,M243=Kontrakter!$C$9,Kontrakter!$E$9,M243=Kontrakter!$C$10,Kontrakter!$E$10,M243=Kontrakter!$C$11,Kontrakter!$E$11)</f>
        <v>elsikkerhet@omexom.com</v>
      </c>
    </row>
    <row r="244" spans="1:15">
      <c r="A244" s="47">
        <v>460</v>
      </c>
      <c r="B244" s="3" t="s">
        <v>10</v>
      </c>
      <c r="C244" s="3" t="s">
        <v>272</v>
      </c>
      <c r="D244" s="3" t="s">
        <v>19</v>
      </c>
      <c r="E244" s="3" t="s">
        <v>36</v>
      </c>
      <c r="F244" s="28" t="s">
        <v>1430</v>
      </c>
      <c r="G244" s="3" t="s">
        <v>10</v>
      </c>
      <c r="H244" s="3" t="s">
        <v>10</v>
      </c>
      <c r="I244" s="26" t="str" cm="1">
        <f t="array" ref="I244">_xlfn.IFS(J244=Kontrakter!$A$3,Kontrakter!$B$3,J244=Kontrakter!$A$2,Kontrakter!$B$2,J244=Kontrakter!$A$4,Kontrakter!$B$4,J244=Kontrakter!$A$5,Kontrakter!$B$5,J244=Kontrakter!$A$6,Kontrakter!$B$6,J244=Kontrakter!$A$7,Kontrakter!$B$7,J244=Kontrakter!$A$8,Kontrakter!$B$8,J244=Kontrakter!$A$9,Kontrakter!$B$9,J244=Kontrakter!$A$10,Kontrakter!$B$10,J244=Kontrakter!$A$11,Kontrakter!$B$11)</f>
        <v>Oslo Midt</v>
      </c>
      <c r="J244" s="4">
        <v>2</v>
      </c>
      <c r="K244" s="4" t="s">
        <v>10</v>
      </c>
      <c r="L244" s="4" t="s">
        <v>36</v>
      </c>
      <c r="M244" s="24" t="str" cm="1">
        <f t="array" ref="M244">_xlfn.IFS(I244=Kontrakter!$B$3,Kontrakter!$C$3,I244=Kontrakter!$B$2,Kontrakter!$C$2,I244=Kontrakter!$B$4,Kontrakter!$C$4,I244=Kontrakter!$B$5,Kontrakter!$C$5,I244=Kontrakter!$B$6,Kontrakter!$C$6,I244=Kontrakter!$B$7,Kontrakter!$C$7,I244=Kontrakter!$B$8,Kontrakter!$C$8,I244=Kontrakter!$B$9,Kontrakter!$C$9,I244=Kontrakter!$B$10,Kontrakter!$C$10,I244=Kontrakter!$B$11,Kontrakter!$C$11)</f>
        <v>Omexom Elsikkerhet AS</v>
      </c>
      <c r="N244" s="24" cm="1">
        <f t="array" ref="N244">_xlfn.IFS(M244=Kontrakter!$C$3,Kontrakter!$D$3,M244=Kontrakter!$C$2,Kontrakter!$D$2,M244=Kontrakter!$C$4,Kontrakter!$D$4,M244=Kontrakter!$C$5,Kontrakter!$D$5,M244=Kontrakter!$C$6,Kontrakter!$D$6,M244=Kontrakter!$C$7,Kontrakter!$D$7,M244=Kontrakter!$C$8,Kontrakter!$D$8,M244=Kontrakter!$C$9,Kontrakter!$D$9,M244=Kontrakter!$C$10,Kontrakter!$D$10,M244=Kontrakter!$C$11,Kontrakter!$D$11)</f>
        <v>23128800</v>
      </c>
      <c r="O244" s="1" t="str" cm="1">
        <f t="array" ref="O244">_xlfn.IFS(M244=Kontrakter!$C$3,Kontrakter!$E$3,M244=Kontrakter!$C$2,Kontrakter!$E$2,M244=Kontrakter!$C$4,Kontrakter!$E$4,M244=Kontrakter!$C$5,Kontrakter!$E$5,M244=Kontrakter!$C$6,Kontrakter!$E$6,M244=Kontrakter!$C$7,Kontrakter!$E$7,M244=Kontrakter!$C$8,Kontrakter!$E$8,M244=Kontrakter!$C$9,Kontrakter!$E$9,M244=Kontrakter!$C$10,Kontrakter!$E$10,M244=Kontrakter!$C$11,Kontrakter!$E$11)</f>
        <v>elsikkerhet@omexom.com</v>
      </c>
    </row>
    <row r="245" spans="1:15">
      <c r="A245" s="47">
        <v>461</v>
      </c>
      <c r="B245" s="3" t="s">
        <v>10</v>
      </c>
      <c r="C245" s="3" t="s">
        <v>273</v>
      </c>
      <c r="D245" s="3" t="s">
        <v>19</v>
      </c>
      <c r="E245" s="3" t="s">
        <v>36</v>
      </c>
      <c r="F245" s="28" t="s">
        <v>1430</v>
      </c>
      <c r="G245" s="3" t="s">
        <v>10</v>
      </c>
      <c r="H245" s="3" t="s">
        <v>10</v>
      </c>
      <c r="I245" s="26" t="str" cm="1">
        <f t="array" ref="I245">_xlfn.IFS(J245=Kontrakter!$A$3,Kontrakter!$B$3,J245=Kontrakter!$A$2,Kontrakter!$B$2,J245=Kontrakter!$A$4,Kontrakter!$B$4,J245=Kontrakter!$A$5,Kontrakter!$B$5,J245=Kontrakter!$A$6,Kontrakter!$B$6,J245=Kontrakter!$A$7,Kontrakter!$B$7,J245=Kontrakter!$A$8,Kontrakter!$B$8,J245=Kontrakter!$A$9,Kontrakter!$B$9,J245=Kontrakter!$A$10,Kontrakter!$B$10,J245=Kontrakter!$A$11,Kontrakter!$B$11)</f>
        <v>Oslo Midt</v>
      </c>
      <c r="J245" s="4">
        <v>2</v>
      </c>
      <c r="K245" s="4" t="s">
        <v>10</v>
      </c>
      <c r="L245" s="4" t="s">
        <v>36</v>
      </c>
      <c r="M245" s="24" t="str" cm="1">
        <f t="array" ref="M245">_xlfn.IFS(I245=Kontrakter!$B$3,Kontrakter!$C$3,I245=Kontrakter!$B$2,Kontrakter!$C$2,I245=Kontrakter!$B$4,Kontrakter!$C$4,I245=Kontrakter!$B$5,Kontrakter!$C$5,I245=Kontrakter!$B$6,Kontrakter!$C$6,I245=Kontrakter!$B$7,Kontrakter!$C$7,I245=Kontrakter!$B$8,Kontrakter!$C$8,I245=Kontrakter!$B$9,Kontrakter!$C$9,I245=Kontrakter!$B$10,Kontrakter!$C$10,I245=Kontrakter!$B$11,Kontrakter!$C$11)</f>
        <v>Omexom Elsikkerhet AS</v>
      </c>
      <c r="N245" s="24" cm="1">
        <f t="array" ref="N245">_xlfn.IFS(M245=Kontrakter!$C$3,Kontrakter!$D$3,M245=Kontrakter!$C$2,Kontrakter!$D$2,M245=Kontrakter!$C$4,Kontrakter!$D$4,M245=Kontrakter!$C$5,Kontrakter!$D$5,M245=Kontrakter!$C$6,Kontrakter!$D$6,M245=Kontrakter!$C$7,Kontrakter!$D$7,M245=Kontrakter!$C$8,Kontrakter!$D$8,M245=Kontrakter!$C$9,Kontrakter!$D$9,M245=Kontrakter!$C$10,Kontrakter!$D$10,M245=Kontrakter!$C$11,Kontrakter!$D$11)</f>
        <v>23128800</v>
      </c>
      <c r="O245" s="1" t="str" cm="1">
        <f t="array" ref="O245">_xlfn.IFS(M245=Kontrakter!$C$3,Kontrakter!$E$3,M245=Kontrakter!$C$2,Kontrakter!$E$2,M245=Kontrakter!$C$4,Kontrakter!$E$4,M245=Kontrakter!$C$5,Kontrakter!$E$5,M245=Kontrakter!$C$6,Kontrakter!$E$6,M245=Kontrakter!$C$7,Kontrakter!$E$7,M245=Kontrakter!$C$8,Kontrakter!$E$8,M245=Kontrakter!$C$9,Kontrakter!$E$9,M245=Kontrakter!$C$10,Kontrakter!$E$10,M245=Kontrakter!$C$11,Kontrakter!$E$11)</f>
        <v>elsikkerhet@omexom.com</v>
      </c>
    </row>
    <row r="246" spans="1:15">
      <c r="A246" s="47">
        <v>462</v>
      </c>
      <c r="B246" s="3" t="s">
        <v>10</v>
      </c>
      <c r="C246" s="3" t="s">
        <v>274</v>
      </c>
      <c r="D246" s="3" t="s">
        <v>19</v>
      </c>
      <c r="E246" s="3" t="s">
        <v>36</v>
      </c>
      <c r="F246" s="28" t="s">
        <v>1430</v>
      </c>
      <c r="G246" s="3" t="s">
        <v>10</v>
      </c>
      <c r="H246" s="3" t="s">
        <v>10</v>
      </c>
      <c r="I246" s="26" t="str" cm="1">
        <f t="array" ref="I246">_xlfn.IFS(J246=Kontrakter!$A$3,Kontrakter!$B$3,J246=Kontrakter!$A$2,Kontrakter!$B$2,J246=Kontrakter!$A$4,Kontrakter!$B$4,J246=Kontrakter!$A$5,Kontrakter!$B$5,J246=Kontrakter!$A$6,Kontrakter!$B$6,J246=Kontrakter!$A$7,Kontrakter!$B$7,J246=Kontrakter!$A$8,Kontrakter!$B$8,J246=Kontrakter!$A$9,Kontrakter!$B$9,J246=Kontrakter!$A$10,Kontrakter!$B$10,J246=Kontrakter!$A$11,Kontrakter!$B$11)</f>
        <v>Oslo Midt</v>
      </c>
      <c r="J246" s="4">
        <v>2</v>
      </c>
      <c r="K246" s="4" t="s">
        <v>10</v>
      </c>
      <c r="L246" s="4" t="s">
        <v>36</v>
      </c>
      <c r="M246" s="24" t="str" cm="1">
        <f t="array" ref="M246">_xlfn.IFS(I246=Kontrakter!$B$3,Kontrakter!$C$3,I246=Kontrakter!$B$2,Kontrakter!$C$2,I246=Kontrakter!$B$4,Kontrakter!$C$4,I246=Kontrakter!$B$5,Kontrakter!$C$5,I246=Kontrakter!$B$6,Kontrakter!$C$6,I246=Kontrakter!$B$7,Kontrakter!$C$7,I246=Kontrakter!$B$8,Kontrakter!$C$8,I246=Kontrakter!$B$9,Kontrakter!$C$9,I246=Kontrakter!$B$10,Kontrakter!$C$10,I246=Kontrakter!$B$11,Kontrakter!$C$11)</f>
        <v>Omexom Elsikkerhet AS</v>
      </c>
      <c r="N246" s="24" cm="1">
        <f t="array" ref="N246">_xlfn.IFS(M246=Kontrakter!$C$3,Kontrakter!$D$3,M246=Kontrakter!$C$2,Kontrakter!$D$2,M246=Kontrakter!$C$4,Kontrakter!$D$4,M246=Kontrakter!$C$5,Kontrakter!$D$5,M246=Kontrakter!$C$6,Kontrakter!$D$6,M246=Kontrakter!$C$7,Kontrakter!$D$7,M246=Kontrakter!$C$8,Kontrakter!$D$8,M246=Kontrakter!$C$9,Kontrakter!$D$9,M246=Kontrakter!$C$10,Kontrakter!$D$10,M246=Kontrakter!$C$11,Kontrakter!$D$11)</f>
        <v>23128800</v>
      </c>
      <c r="O246" s="1" t="str" cm="1">
        <f t="array" ref="O246">_xlfn.IFS(M246=Kontrakter!$C$3,Kontrakter!$E$3,M246=Kontrakter!$C$2,Kontrakter!$E$2,M246=Kontrakter!$C$4,Kontrakter!$E$4,M246=Kontrakter!$C$5,Kontrakter!$E$5,M246=Kontrakter!$C$6,Kontrakter!$E$6,M246=Kontrakter!$C$7,Kontrakter!$E$7,M246=Kontrakter!$C$8,Kontrakter!$E$8,M246=Kontrakter!$C$9,Kontrakter!$E$9,M246=Kontrakter!$C$10,Kontrakter!$E$10,M246=Kontrakter!$C$11,Kontrakter!$E$11)</f>
        <v>elsikkerhet@omexom.com</v>
      </c>
    </row>
    <row r="247" spans="1:15">
      <c r="A247" s="47">
        <v>463</v>
      </c>
      <c r="B247" s="3" t="s">
        <v>10</v>
      </c>
      <c r="C247" s="3" t="s">
        <v>275</v>
      </c>
      <c r="D247" s="3" t="s">
        <v>19</v>
      </c>
      <c r="E247" s="3" t="s">
        <v>36</v>
      </c>
      <c r="F247" s="28" t="s">
        <v>1430</v>
      </c>
      <c r="G247" s="3" t="s">
        <v>10</v>
      </c>
      <c r="H247" s="3" t="s">
        <v>10</v>
      </c>
      <c r="I247" s="26" t="str" cm="1">
        <f t="array" ref="I247">_xlfn.IFS(J247=Kontrakter!$A$3,Kontrakter!$B$3,J247=Kontrakter!$A$2,Kontrakter!$B$2,J247=Kontrakter!$A$4,Kontrakter!$B$4,J247=Kontrakter!$A$5,Kontrakter!$B$5,J247=Kontrakter!$A$6,Kontrakter!$B$6,J247=Kontrakter!$A$7,Kontrakter!$B$7,J247=Kontrakter!$A$8,Kontrakter!$B$8,J247=Kontrakter!$A$9,Kontrakter!$B$9,J247=Kontrakter!$A$10,Kontrakter!$B$10,J247=Kontrakter!$A$11,Kontrakter!$B$11)</f>
        <v>Oslo Midt</v>
      </c>
      <c r="J247" s="4">
        <v>2</v>
      </c>
      <c r="K247" s="4" t="s">
        <v>10</v>
      </c>
      <c r="L247" s="4" t="s">
        <v>36</v>
      </c>
      <c r="M247" s="24" t="str" cm="1">
        <f t="array" ref="M247">_xlfn.IFS(I247=Kontrakter!$B$3,Kontrakter!$C$3,I247=Kontrakter!$B$2,Kontrakter!$C$2,I247=Kontrakter!$B$4,Kontrakter!$C$4,I247=Kontrakter!$B$5,Kontrakter!$C$5,I247=Kontrakter!$B$6,Kontrakter!$C$6,I247=Kontrakter!$B$7,Kontrakter!$C$7,I247=Kontrakter!$B$8,Kontrakter!$C$8,I247=Kontrakter!$B$9,Kontrakter!$C$9,I247=Kontrakter!$B$10,Kontrakter!$C$10,I247=Kontrakter!$B$11,Kontrakter!$C$11)</f>
        <v>Omexom Elsikkerhet AS</v>
      </c>
      <c r="N247" s="24" cm="1">
        <f t="array" ref="N247">_xlfn.IFS(M247=Kontrakter!$C$3,Kontrakter!$D$3,M247=Kontrakter!$C$2,Kontrakter!$D$2,M247=Kontrakter!$C$4,Kontrakter!$D$4,M247=Kontrakter!$C$5,Kontrakter!$D$5,M247=Kontrakter!$C$6,Kontrakter!$D$6,M247=Kontrakter!$C$7,Kontrakter!$D$7,M247=Kontrakter!$C$8,Kontrakter!$D$8,M247=Kontrakter!$C$9,Kontrakter!$D$9,M247=Kontrakter!$C$10,Kontrakter!$D$10,M247=Kontrakter!$C$11,Kontrakter!$D$11)</f>
        <v>23128800</v>
      </c>
      <c r="O247" s="1" t="str" cm="1">
        <f t="array" ref="O247">_xlfn.IFS(M247=Kontrakter!$C$3,Kontrakter!$E$3,M247=Kontrakter!$C$2,Kontrakter!$E$2,M247=Kontrakter!$C$4,Kontrakter!$E$4,M247=Kontrakter!$C$5,Kontrakter!$E$5,M247=Kontrakter!$C$6,Kontrakter!$E$6,M247=Kontrakter!$C$7,Kontrakter!$E$7,M247=Kontrakter!$C$8,Kontrakter!$E$8,M247=Kontrakter!$C$9,Kontrakter!$E$9,M247=Kontrakter!$C$10,Kontrakter!$E$10,M247=Kontrakter!$C$11,Kontrakter!$E$11)</f>
        <v>elsikkerhet@omexom.com</v>
      </c>
    </row>
    <row r="248" spans="1:15">
      <c r="A248" s="47">
        <v>464</v>
      </c>
      <c r="B248" s="3" t="s">
        <v>10</v>
      </c>
      <c r="C248" s="3" t="s">
        <v>276</v>
      </c>
      <c r="D248" s="3" t="s">
        <v>19</v>
      </c>
      <c r="E248" s="3" t="s">
        <v>36</v>
      </c>
      <c r="F248" s="28" t="s">
        <v>1430</v>
      </c>
      <c r="G248" s="3" t="s">
        <v>10</v>
      </c>
      <c r="H248" s="3" t="s">
        <v>10</v>
      </c>
      <c r="I248" s="26" t="str" cm="1">
        <f t="array" ref="I248">_xlfn.IFS(J248=Kontrakter!$A$3,Kontrakter!$B$3,J248=Kontrakter!$A$2,Kontrakter!$B$2,J248=Kontrakter!$A$4,Kontrakter!$B$4,J248=Kontrakter!$A$5,Kontrakter!$B$5,J248=Kontrakter!$A$6,Kontrakter!$B$6,J248=Kontrakter!$A$7,Kontrakter!$B$7,J248=Kontrakter!$A$8,Kontrakter!$B$8,J248=Kontrakter!$A$9,Kontrakter!$B$9,J248=Kontrakter!$A$10,Kontrakter!$B$10,J248=Kontrakter!$A$11,Kontrakter!$B$11)</f>
        <v>Oslo Midt</v>
      </c>
      <c r="J248" s="4">
        <v>2</v>
      </c>
      <c r="K248" s="4" t="s">
        <v>10</v>
      </c>
      <c r="L248" s="4" t="s">
        <v>36</v>
      </c>
      <c r="M248" s="24" t="str" cm="1">
        <f t="array" ref="M248">_xlfn.IFS(I248=Kontrakter!$B$3,Kontrakter!$C$3,I248=Kontrakter!$B$2,Kontrakter!$C$2,I248=Kontrakter!$B$4,Kontrakter!$C$4,I248=Kontrakter!$B$5,Kontrakter!$C$5,I248=Kontrakter!$B$6,Kontrakter!$C$6,I248=Kontrakter!$B$7,Kontrakter!$C$7,I248=Kontrakter!$B$8,Kontrakter!$C$8,I248=Kontrakter!$B$9,Kontrakter!$C$9,I248=Kontrakter!$B$10,Kontrakter!$C$10,I248=Kontrakter!$B$11,Kontrakter!$C$11)</f>
        <v>Omexom Elsikkerhet AS</v>
      </c>
      <c r="N248" s="24" cm="1">
        <f t="array" ref="N248">_xlfn.IFS(M248=Kontrakter!$C$3,Kontrakter!$D$3,M248=Kontrakter!$C$2,Kontrakter!$D$2,M248=Kontrakter!$C$4,Kontrakter!$D$4,M248=Kontrakter!$C$5,Kontrakter!$D$5,M248=Kontrakter!$C$6,Kontrakter!$D$6,M248=Kontrakter!$C$7,Kontrakter!$D$7,M248=Kontrakter!$C$8,Kontrakter!$D$8,M248=Kontrakter!$C$9,Kontrakter!$D$9,M248=Kontrakter!$C$10,Kontrakter!$D$10,M248=Kontrakter!$C$11,Kontrakter!$D$11)</f>
        <v>23128800</v>
      </c>
      <c r="O248" s="1" t="str" cm="1">
        <f t="array" ref="O248">_xlfn.IFS(M248=Kontrakter!$C$3,Kontrakter!$E$3,M248=Kontrakter!$C$2,Kontrakter!$E$2,M248=Kontrakter!$C$4,Kontrakter!$E$4,M248=Kontrakter!$C$5,Kontrakter!$E$5,M248=Kontrakter!$C$6,Kontrakter!$E$6,M248=Kontrakter!$C$7,Kontrakter!$E$7,M248=Kontrakter!$C$8,Kontrakter!$E$8,M248=Kontrakter!$C$9,Kontrakter!$E$9,M248=Kontrakter!$C$10,Kontrakter!$E$10,M248=Kontrakter!$C$11,Kontrakter!$E$11)</f>
        <v>elsikkerhet@omexom.com</v>
      </c>
    </row>
    <row r="249" spans="1:15">
      <c r="A249" s="47">
        <v>465</v>
      </c>
      <c r="B249" s="3" t="s">
        <v>10</v>
      </c>
      <c r="C249" s="3" t="s">
        <v>277</v>
      </c>
      <c r="D249" s="3" t="s">
        <v>19</v>
      </c>
      <c r="E249" s="3" t="s">
        <v>36</v>
      </c>
      <c r="F249" s="28" t="s">
        <v>1430</v>
      </c>
      <c r="G249" s="3" t="s">
        <v>10</v>
      </c>
      <c r="H249" s="3" t="s">
        <v>10</v>
      </c>
      <c r="I249" s="26" t="str" cm="1">
        <f t="array" ref="I249">_xlfn.IFS(J249=Kontrakter!$A$3,Kontrakter!$B$3,J249=Kontrakter!$A$2,Kontrakter!$B$2,J249=Kontrakter!$A$4,Kontrakter!$B$4,J249=Kontrakter!$A$5,Kontrakter!$B$5,J249=Kontrakter!$A$6,Kontrakter!$B$6,J249=Kontrakter!$A$7,Kontrakter!$B$7,J249=Kontrakter!$A$8,Kontrakter!$B$8,J249=Kontrakter!$A$9,Kontrakter!$B$9,J249=Kontrakter!$A$10,Kontrakter!$B$10,J249=Kontrakter!$A$11,Kontrakter!$B$11)</f>
        <v>Oslo Midt</v>
      </c>
      <c r="J249" s="4">
        <v>2</v>
      </c>
      <c r="K249" s="4" t="s">
        <v>10</v>
      </c>
      <c r="L249" s="4" t="s">
        <v>36</v>
      </c>
      <c r="M249" s="24" t="str" cm="1">
        <f t="array" ref="M249">_xlfn.IFS(I249=Kontrakter!$B$3,Kontrakter!$C$3,I249=Kontrakter!$B$2,Kontrakter!$C$2,I249=Kontrakter!$B$4,Kontrakter!$C$4,I249=Kontrakter!$B$5,Kontrakter!$C$5,I249=Kontrakter!$B$6,Kontrakter!$C$6,I249=Kontrakter!$B$7,Kontrakter!$C$7,I249=Kontrakter!$B$8,Kontrakter!$C$8,I249=Kontrakter!$B$9,Kontrakter!$C$9,I249=Kontrakter!$B$10,Kontrakter!$C$10,I249=Kontrakter!$B$11,Kontrakter!$C$11)</f>
        <v>Omexom Elsikkerhet AS</v>
      </c>
      <c r="N249" s="24" cm="1">
        <f t="array" ref="N249">_xlfn.IFS(M249=Kontrakter!$C$3,Kontrakter!$D$3,M249=Kontrakter!$C$2,Kontrakter!$D$2,M249=Kontrakter!$C$4,Kontrakter!$D$4,M249=Kontrakter!$C$5,Kontrakter!$D$5,M249=Kontrakter!$C$6,Kontrakter!$D$6,M249=Kontrakter!$C$7,Kontrakter!$D$7,M249=Kontrakter!$C$8,Kontrakter!$D$8,M249=Kontrakter!$C$9,Kontrakter!$D$9,M249=Kontrakter!$C$10,Kontrakter!$D$10,M249=Kontrakter!$C$11,Kontrakter!$D$11)</f>
        <v>23128800</v>
      </c>
      <c r="O249" s="1" t="str" cm="1">
        <f t="array" ref="O249">_xlfn.IFS(M249=Kontrakter!$C$3,Kontrakter!$E$3,M249=Kontrakter!$C$2,Kontrakter!$E$2,M249=Kontrakter!$C$4,Kontrakter!$E$4,M249=Kontrakter!$C$5,Kontrakter!$E$5,M249=Kontrakter!$C$6,Kontrakter!$E$6,M249=Kontrakter!$C$7,Kontrakter!$E$7,M249=Kontrakter!$C$8,Kontrakter!$E$8,M249=Kontrakter!$C$9,Kontrakter!$E$9,M249=Kontrakter!$C$10,Kontrakter!$E$10,M249=Kontrakter!$C$11,Kontrakter!$E$11)</f>
        <v>elsikkerhet@omexom.com</v>
      </c>
    </row>
    <row r="250" spans="1:15">
      <c r="A250" s="47">
        <v>467</v>
      </c>
      <c r="B250" s="3" t="s">
        <v>10</v>
      </c>
      <c r="C250" s="3" t="s">
        <v>278</v>
      </c>
      <c r="D250" s="3" t="s">
        <v>19</v>
      </c>
      <c r="E250" s="3" t="s">
        <v>36</v>
      </c>
      <c r="F250" s="28" t="s">
        <v>1430</v>
      </c>
      <c r="G250" s="3" t="s">
        <v>10</v>
      </c>
      <c r="H250" s="3" t="s">
        <v>10</v>
      </c>
      <c r="I250" s="26" t="str" cm="1">
        <f t="array" ref="I250">_xlfn.IFS(J250=Kontrakter!$A$3,Kontrakter!$B$3,J250=Kontrakter!$A$2,Kontrakter!$B$2,J250=Kontrakter!$A$4,Kontrakter!$B$4,J250=Kontrakter!$A$5,Kontrakter!$B$5,J250=Kontrakter!$A$6,Kontrakter!$B$6,J250=Kontrakter!$A$7,Kontrakter!$B$7,J250=Kontrakter!$A$8,Kontrakter!$B$8,J250=Kontrakter!$A$9,Kontrakter!$B$9,J250=Kontrakter!$A$10,Kontrakter!$B$10,J250=Kontrakter!$A$11,Kontrakter!$B$11)</f>
        <v>Oslo Midt</v>
      </c>
      <c r="J250" s="4">
        <v>2</v>
      </c>
      <c r="K250" s="4" t="s">
        <v>10</v>
      </c>
      <c r="L250" s="4" t="s">
        <v>36</v>
      </c>
      <c r="M250" s="24" t="str" cm="1">
        <f t="array" ref="M250">_xlfn.IFS(I250=Kontrakter!$B$3,Kontrakter!$C$3,I250=Kontrakter!$B$2,Kontrakter!$C$2,I250=Kontrakter!$B$4,Kontrakter!$C$4,I250=Kontrakter!$B$5,Kontrakter!$C$5,I250=Kontrakter!$B$6,Kontrakter!$C$6,I250=Kontrakter!$B$7,Kontrakter!$C$7,I250=Kontrakter!$B$8,Kontrakter!$C$8,I250=Kontrakter!$B$9,Kontrakter!$C$9,I250=Kontrakter!$B$10,Kontrakter!$C$10,I250=Kontrakter!$B$11,Kontrakter!$C$11)</f>
        <v>Omexom Elsikkerhet AS</v>
      </c>
      <c r="N250" s="24" cm="1">
        <f t="array" ref="N250">_xlfn.IFS(M250=Kontrakter!$C$3,Kontrakter!$D$3,M250=Kontrakter!$C$2,Kontrakter!$D$2,M250=Kontrakter!$C$4,Kontrakter!$D$4,M250=Kontrakter!$C$5,Kontrakter!$D$5,M250=Kontrakter!$C$6,Kontrakter!$D$6,M250=Kontrakter!$C$7,Kontrakter!$D$7,M250=Kontrakter!$C$8,Kontrakter!$D$8,M250=Kontrakter!$C$9,Kontrakter!$D$9,M250=Kontrakter!$C$10,Kontrakter!$D$10,M250=Kontrakter!$C$11,Kontrakter!$D$11)</f>
        <v>23128800</v>
      </c>
      <c r="O250" s="1" t="str" cm="1">
        <f t="array" ref="O250">_xlfn.IFS(M250=Kontrakter!$C$3,Kontrakter!$E$3,M250=Kontrakter!$C$2,Kontrakter!$E$2,M250=Kontrakter!$C$4,Kontrakter!$E$4,M250=Kontrakter!$C$5,Kontrakter!$E$5,M250=Kontrakter!$C$6,Kontrakter!$E$6,M250=Kontrakter!$C$7,Kontrakter!$E$7,M250=Kontrakter!$C$8,Kontrakter!$E$8,M250=Kontrakter!$C$9,Kontrakter!$E$9,M250=Kontrakter!$C$10,Kontrakter!$E$10,M250=Kontrakter!$C$11,Kontrakter!$E$11)</f>
        <v>elsikkerhet@omexom.com</v>
      </c>
    </row>
    <row r="251" spans="1:15">
      <c r="A251" s="47">
        <v>468</v>
      </c>
      <c r="B251" s="3" t="s">
        <v>10</v>
      </c>
      <c r="C251" s="3" t="s">
        <v>279</v>
      </c>
      <c r="D251" s="3" t="s">
        <v>19</v>
      </c>
      <c r="E251" s="3" t="s">
        <v>36</v>
      </c>
      <c r="F251" s="28" t="s">
        <v>1430</v>
      </c>
      <c r="G251" s="3" t="s">
        <v>10</v>
      </c>
      <c r="H251" s="3" t="s">
        <v>10</v>
      </c>
      <c r="I251" s="26" t="str" cm="1">
        <f t="array" ref="I251">_xlfn.IFS(J251=Kontrakter!$A$3,Kontrakter!$B$3,J251=Kontrakter!$A$2,Kontrakter!$B$2,J251=Kontrakter!$A$4,Kontrakter!$B$4,J251=Kontrakter!$A$5,Kontrakter!$B$5,J251=Kontrakter!$A$6,Kontrakter!$B$6,J251=Kontrakter!$A$7,Kontrakter!$B$7,J251=Kontrakter!$A$8,Kontrakter!$B$8,J251=Kontrakter!$A$9,Kontrakter!$B$9,J251=Kontrakter!$A$10,Kontrakter!$B$10,J251=Kontrakter!$A$11,Kontrakter!$B$11)</f>
        <v>Oslo Midt</v>
      </c>
      <c r="J251" s="4">
        <v>2</v>
      </c>
      <c r="K251" s="4" t="s">
        <v>10</v>
      </c>
      <c r="L251" s="4" t="s">
        <v>36</v>
      </c>
      <c r="M251" s="24" t="str" cm="1">
        <f t="array" ref="M251">_xlfn.IFS(I251=Kontrakter!$B$3,Kontrakter!$C$3,I251=Kontrakter!$B$2,Kontrakter!$C$2,I251=Kontrakter!$B$4,Kontrakter!$C$4,I251=Kontrakter!$B$5,Kontrakter!$C$5,I251=Kontrakter!$B$6,Kontrakter!$C$6,I251=Kontrakter!$B$7,Kontrakter!$C$7,I251=Kontrakter!$B$8,Kontrakter!$C$8,I251=Kontrakter!$B$9,Kontrakter!$C$9,I251=Kontrakter!$B$10,Kontrakter!$C$10,I251=Kontrakter!$B$11,Kontrakter!$C$11)</f>
        <v>Omexom Elsikkerhet AS</v>
      </c>
      <c r="N251" s="24" cm="1">
        <f t="array" ref="N251">_xlfn.IFS(M251=Kontrakter!$C$3,Kontrakter!$D$3,M251=Kontrakter!$C$2,Kontrakter!$D$2,M251=Kontrakter!$C$4,Kontrakter!$D$4,M251=Kontrakter!$C$5,Kontrakter!$D$5,M251=Kontrakter!$C$6,Kontrakter!$D$6,M251=Kontrakter!$C$7,Kontrakter!$D$7,M251=Kontrakter!$C$8,Kontrakter!$D$8,M251=Kontrakter!$C$9,Kontrakter!$D$9,M251=Kontrakter!$C$10,Kontrakter!$D$10,M251=Kontrakter!$C$11,Kontrakter!$D$11)</f>
        <v>23128800</v>
      </c>
      <c r="O251" s="1" t="str" cm="1">
        <f t="array" ref="O251">_xlfn.IFS(M251=Kontrakter!$C$3,Kontrakter!$E$3,M251=Kontrakter!$C$2,Kontrakter!$E$2,M251=Kontrakter!$C$4,Kontrakter!$E$4,M251=Kontrakter!$C$5,Kontrakter!$E$5,M251=Kontrakter!$C$6,Kontrakter!$E$6,M251=Kontrakter!$C$7,Kontrakter!$E$7,M251=Kontrakter!$C$8,Kontrakter!$E$8,M251=Kontrakter!$C$9,Kontrakter!$E$9,M251=Kontrakter!$C$10,Kontrakter!$E$10,M251=Kontrakter!$C$11,Kontrakter!$E$11)</f>
        <v>elsikkerhet@omexom.com</v>
      </c>
    </row>
    <row r="252" spans="1:15">
      <c r="A252" s="47">
        <v>469</v>
      </c>
      <c r="B252" s="3" t="s">
        <v>10</v>
      </c>
      <c r="C252" s="3" t="s">
        <v>280</v>
      </c>
      <c r="D252" s="3" t="s">
        <v>19</v>
      </c>
      <c r="E252" s="3" t="s">
        <v>36</v>
      </c>
      <c r="F252" s="28" t="s">
        <v>1430</v>
      </c>
      <c r="G252" s="3" t="s">
        <v>10</v>
      </c>
      <c r="H252" s="3" t="s">
        <v>10</v>
      </c>
      <c r="I252" s="26" t="str" cm="1">
        <f t="array" ref="I252">_xlfn.IFS(J252=Kontrakter!$A$3,Kontrakter!$B$3,J252=Kontrakter!$A$2,Kontrakter!$B$2,J252=Kontrakter!$A$4,Kontrakter!$B$4,J252=Kontrakter!$A$5,Kontrakter!$B$5,J252=Kontrakter!$A$6,Kontrakter!$B$6,J252=Kontrakter!$A$7,Kontrakter!$B$7,J252=Kontrakter!$A$8,Kontrakter!$B$8,J252=Kontrakter!$A$9,Kontrakter!$B$9,J252=Kontrakter!$A$10,Kontrakter!$B$10,J252=Kontrakter!$A$11,Kontrakter!$B$11)</f>
        <v>Oslo Midt</v>
      </c>
      <c r="J252" s="4">
        <v>2</v>
      </c>
      <c r="K252" s="4" t="s">
        <v>10</v>
      </c>
      <c r="L252" s="4" t="s">
        <v>36</v>
      </c>
      <c r="M252" s="24" t="str" cm="1">
        <f t="array" ref="M252">_xlfn.IFS(I252=Kontrakter!$B$3,Kontrakter!$C$3,I252=Kontrakter!$B$2,Kontrakter!$C$2,I252=Kontrakter!$B$4,Kontrakter!$C$4,I252=Kontrakter!$B$5,Kontrakter!$C$5,I252=Kontrakter!$B$6,Kontrakter!$C$6,I252=Kontrakter!$B$7,Kontrakter!$C$7,I252=Kontrakter!$B$8,Kontrakter!$C$8,I252=Kontrakter!$B$9,Kontrakter!$C$9,I252=Kontrakter!$B$10,Kontrakter!$C$10,I252=Kontrakter!$B$11,Kontrakter!$C$11)</f>
        <v>Omexom Elsikkerhet AS</v>
      </c>
      <c r="N252" s="24" cm="1">
        <f t="array" ref="N252">_xlfn.IFS(M252=Kontrakter!$C$3,Kontrakter!$D$3,M252=Kontrakter!$C$2,Kontrakter!$D$2,M252=Kontrakter!$C$4,Kontrakter!$D$4,M252=Kontrakter!$C$5,Kontrakter!$D$5,M252=Kontrakter!$C$6,Kontrakter!$D$6,M252=Kontrakter!$C$7,Kontrakter!$D$7,M252=Kontrakter!$C$8,Kontrakter!$D$8,M252=Kontrakter!$C$9,Kontrakter!$D$9,M252=Kontrakter!$C$10,Kontrakter!$D$10,M252=Kontrakter!$C$11,Kontrakter!$D$11)</f>
        <v>23128800</v>
      </c>
      <c r="O252" s="1" t="str" cm="1">
        <f t="array" ref="O252">_xlfn.IFS(M252=Kontrakter!$C$3,Kontrakter!$E$3,M252=Kontrakter!$C$2,Kontrakter!$E$2,M252=Kontrakter!$C$4,Kontrakter!$E$4,M252=Kontrakter!$C$5,Kontrakter!$E$5,M252=Kontrakter!$C$6,Kontrakter!$E$6,M252=Kontrakter!$C$7,Kontrakter!$E$7,M252=Kontrakter!$C$8,Kontrakter!$E$8,M252=Kontrakter!$C$9,Kontrakter!$E$9,M252=Kontrakter!$C$10,Kontrakter!$E$10,M252=Kontrakter!$C$11,Kontrakter!$E$11)</f>
        <v>elsikkerhet@omexom.com</v>
      </c>
    </row>
    <row r="253" spans="1:15">
      <c r="A253" s="47">
        <v>470</v>
      </c>
      <c r="B253" s="3" t="s">
        <v>10</v>
      </c>
      <c r="C253" s="3" t="s">
        <v>281</v>
      </c>
      <c r="D253" s="3" t="s">
        <v>19</v>
      </c>
      <c r="E253" s="3" t="s">
        <v>36</v>
      </c>
      <c r="F253" s="28" t="s">
        <v>1430</v>
      </c>
      <c r="G253" s="3" t="s">
        <v>10</v>
      </c>
      <c r="H253" s="3" t="s">
        <v>10</v>
      </c>
      <c r="I253" s="26" t="str" cm="1">
        <f t="array" ref="I253">_xlfn.IFS(J253=Kontrakter!$A$3,Kontrakter!$B$3,J253=Kontrakter!$A$2,Kontrakter!$B$2,J253=Kontrakter!$A$4,Kontrakter!$B$4,J253=Kontrakter!$A$5,Kontrakter!$B$5,J253=Kontrakter!$A$6,Kontrakter!$B$6,J253=Kontrakter!$A$7,Kontrakter!$B$7,J253=Kontrakter!$A$8,Kontrakter!$B$8,J253=Kontrakter!$A$9,Kontrakter!$B$9,J253=Kontrakter!$A$10,Kontrakter!$B$10,J253=Kontrakter!$A$11,Kontrakter!$B$11)</f>
        <v>Oslo Midt</v>
      </c>
      <c r="J253" s="4">
        <v>2</v>
      </c>
      <c r="K253" s="4" t="s">
        <v>10</v>
      </c>
      <c r="L253" s="4" t="s">
        <v>36</v>
      </c>
      <c r="M253" s="24" t="str" cm="1">
        <f t="array" ref="M253">_xlfn.IFS(I253=Kontrakter!$B$3,Kontrakter!$C$3,I253=Kontrakter!$B$2,Kontrakter!$C$2,I253=Kontrakter!$B$4,Kontrakter!$C$4,I253=Kontrakter!$B$5,Kontrakter!$C$5,I253=Kontrakter!$B$6,Kontrakter!$C$6,I253=Kontrakter!$B$7,Kontrakter!$C$7,I253=Kontrakter!$B$8,Kontrakter!$C$8,I253=Kontrakter!$B$9,Kontrakter!$C$9,I253=Kontrakter!$B$10,Kontrakter!$C$10,I253=Kontrakter!$B$11,Kontrakter!$C$11)</f>
        <v>Omexom Elsikkerhet AS</v>
      </c>
      <c r="N253" s="24" cm="1">
        <f t="array" ref="N253">_xlfn.IFS(M253=Kontrakter!$C$3,Kontrakter!$D$3,M253=Kontrakter!$C$2,Kontrakter!$D$2,M253=Kontrakter!$C$4,Kontrakter!$D$4,M253=Kontrakter!$C$5,Kontrakter!$D$5,M253=Kontrakter!$C$6,Kontrakter!$D$6,M253=Kontrakter!$C$7,Kontrakter!$D$7,M253=Kontrakter!$C$8,Kontrakter!$D$8,M253=Kontrakter!$C$9,Kontrakter!$D$9,M253=Kontrakter!$C$10,Kontrakter!$D$10,M253=Kontrakter!$C$11,Kontrakter!$D$11)</f>
        <v>23128800</v>
      </c>
      <c r="O253" s="1" t="str" cm="1">
        <f t="array" ref="O253">_xlfn.IFS(M253=Kontrakter!$C$3,Kontrakter!$E$3,M253=Kontrakter!$C$2,Kontrakter!$E$2,M253=Kontrakter!$C$4,Kontrakter!$E$4,M253=Kontrakter!$C$5,Kontrakter!$E$5,M253=Kontrakter!$C$6,Kontrakter!$E$6,M253=Kontrakter!$C$7,Kontrakter!$E$7,M253=Kontrakter!$C$8,Kontrakter!$E$8,M253=Kontrakter!$C$9,Kontrakter!$E$9,M253=Kontrakter!$C$10,Kontrakter!$E$10,M253=Kontrakter!$C$11,Kontrakter!$E$11)</f>
        <v>elsikkerhet@omexom.com</v>
      </c>
    </row>
    <row r="254" spans="1:15">
      <c r="A254" s="47">
        <v>472</v>
      </c>
      <c r="B254" s="3" t="s">
        <v>10</v>
      </c>
      <c r="C254" s="3" t="s">
        <v>282</v>
      </c>
      <c r="D254" s="3" t="s">
        <v>19</v>
      </c>
      <c r="E254" s="3" t="s">
        <v>36</v>
      </c>
      <c r="F254" s="28" t="s">
        <v>1430</v>
      </c>
      <c r="G254" s="3" t="s">
        <v>10</v>
      </c>
      <c r="H254" s="3" t="s">
        <v>10</v>
      </c>
      <c r="I254" s="26" t="str" cm="1">
        <f t="array" ref="I254">_xlfn.IFS(J254=Kontrakter!$A$3,Kontrakter!$B$3,J254=Kontrakter!$A$2,Kontrakter!$B$2,J254=Kontrakter!$A$4,Kontrakter!$B$4,J254=Kontrakter!$A$5,Kontrakter!$B$5,J254=Kontrakter!$A$6,Kontrakter!$B$6,J254=Kontrakter!$A$7,Kontrakter!$B$7,J254=Kontrakter!$A$8,Kontrakter!$B$8,J254=Kontrakter!$A$9,Kontrakter!$B$9,J254=Kontrakter!$A$10,Kontrakter!$B$10,J254=Kontrakter!$A$11,Kontrakter!$B$11)</f>
        <v>Oslo Midt</v>
      </c>
      <c r="J254" s="4">
        <v>2</v>
      </c>
      <c r="K254" s="4" t="s">
        <v>10</v>
      </c>
      <c r="L254" s="4" t="s">
        <v>36</v>
      </c>
      <c r="M254" s="24" t="str" cm="1">
        <f t="array" ref="M254">_xlfn.IFS(I254=Kontrakter!$B$3,Kontrakter!$C$3,I254=Kontrakter!$B$2,Kontrakter!$C$2,I254=Kontrakter!$B$4,Kontrakter!$C$4,I254=Kontrakter!$B$5,Kontrakter!$C$5,I254=Kontrakter!$B$6,Kontrakter!$C$6,I254=Kontrakter!$B$7,Kontrakter!$C$7,I254=Kontrakter!$B$8,Kontrakter!$C$8,I254=Kontrakter!$B$9,Kontrakter!$C$9,I254=Kontrakter!$B$10,Kontrakter!$C$10,I254=Kontrakter!$B$11,Kontrakter!$C$11)</f>
        <v>Omexom Elsikkerhet AS</v>
      </c>
      <c r="N254" s="24" cm="1">
        <f t="array" ref="N254">_xlfn.IFS(M254=Kontrakter!$C$3,Kontrakter!$D$3,M254=Kontrakter!$C$2,Kontrakter!$D$2,M254=Kontrakter!$C$4,Kontrakter!$D$4,M254=Kontrakter!$C$5,Kontrakter!$D$5,M254=Kontrakter!$C$6,Kontrakter!$D$6,M254=Kontrakter!$C$7,Kontrakter!$D$7,M254=Kontrakter!$C$8,Kontrakter!$D$8,M254=Kontrakter!$C$9,Kontrakter!$D$9,M254=Kontrakter!$C$10,Kontrakter!$D$10,M254=Kontrakter!$C$11,Kontrakter!$D$11)</f>
        <v>23128800</v>
      </c>
      <c r="O254" s="1" t="str" cm="1">
        <f t="array" ref="O254">_xlfn.IFS(M254=Kontrakter!$C$3,Kontrakter!$E$3,M254=Kontrakter!$C$2,Kontrakter!$E$2,M254=Kontrakter!$C$4,Kontrakter!$E$4,M254=Kontrakter!$C$5,Kontrakter!$E$5,M254=Kontrakter!$C$6,Kontrakter!$E$6,M254=Kontrakter!$C$7,Kontrakter!$E$7,M254=Kontrakter!$C$8,Kontrakter!$E$8,M254=Kontrakter!$C$9,Kontrakter!$E$9,M254=Kontrakter!$C$10,Kontrakter!$E$10,M254=Kontrakter!$C$11,Kontrakter!$E$11)</f>
        <v>elsikkerhet@omexom.com</v>
      </c>
    </row>
    <row r="255" spans="1:15">
      <c r="A255" s="47">
        <v>473</v>
      </c>
      <c r="B255" s="3" t="s">
        <v>10</v>
      </c>
      <c r="C255" s="3" t="s">
        <v>283</v>
      </c>
      <c r="D255" s="3" t="s">
        <v>19</v>
      </c>
      <c r="E255" s="3" t="s">
        <v>36</v>
      </c>
      <c r="F255" s="28" t="s">
        <v>1430</v>
      </c>
      <c r="G255" s="3" t="s">
        <v>10</v>
      </c>
      <c r="H255" s="3" t="s">
        <v>10</v>
      </c>
      <c r="I255" s="26" t="str" cm="1">
        <f t="array" ref="I255">_xlfn.IFS(J255=Kontrakter!$A$3,Kontrakter!$B$3,J255=Kontrakter!$A$2,Kontrakter!$B$2,J255=Kontrakter!$A$4,Kontrakter!$B$4,J255=Kontrakter!$A$5,Kontrakter!$B$5,J255=Kontrakter!$A$6,Kontrakter!$B$6,J255=Kontrakter!$A$7,Kontrakter!$B$7,J255=Kontrakter!$A$8,Kontrakter!$B$8,J255=Kontrakter!$A$9,Kontrakter!$B$9,J255=Kontrakter!$A$10,Kontrakter!$B$10,J255=Kontrakter!$A$11,Kontrakter!$B$11)</f>
        <v>Oslo Midt</v>
      </c>
      <c r="J255" s="4">
        <v>2</v>
      </c>
      <c r="K255" s="4" t="s">
        <v>10</v>
      </c>
      <c r="L255" s="4" t="s">
        <v>36</v>
      </c>
      <c r="M255" s="24" t="str" cm="1">
        <f t="array" ref="M255">_xlfn.IFS(I255=Kontrakter!$B$3,Kontrakter!$C$3,I255=Kontrakter!$B$2,Kontrakter!$C$2,I255=Kontrakter!$B$4,Kontrakter!$C$4,I255=Kontrakter!$B$5,Kontrakter!$C$5,I255=Kontrakter!$B$6,Kontrakter!$C$6,I255=Kontrakter!$B$7,Kontrakter!$C$7,I255=Kontrakter!$B$8,Kontrakter!$C$8,I255=Kontrakter!$B$9,Kontrakter!$C$9,I255=Kontrakter!$B$10,Kontrakter!$C$10,I255=Kontrakter!$B$11,Kontrakter!$C$11)</f>
        <v>Omexom Elsikkerhet AS</v>
      </c>
      <c r="N255" s="24" cm="1">
        <f t="array" ref="N255">_xlfn.IFS(M255=Kontrakter!$C$3,Kontrakter!$D$3,M255=Kontrakter!$C$2,Kontrakter!$D$2,M255=Kontrakter!$C$4,Kontrakter!$D$4,M255=Kontrakter!$C$5,Kontrakter!$D$5,M255=Kontrakter!$C$6,Kontrakter!$D$6,M255=Kontrakter!$C$7,Kontrakter!$D$7,M255=Kontrakter!$C$8,Kontrakter!$D$8,M255=Kontrakter!$C$9,Kontrakter!$D$9,M255=Kontrakter!$C$10,Kontrakter!$D$10,M255=Kontrakter!$C$11,Kontrakter!$D$11)</f>
        <v>23128800</v>
      </c>
      <c r="O255" s="1" t="str" cm="1">
        <f t="array" ref="O255">_xlfn.IFS(M255=Kontrakter!$C$3,Kontrakter!$E$3,M255=Kontrakter!$C$2,Kontrakter!$E$2,M255=Kontrakter!$C$4,Kontrakter!$E$4,M255=Kontrakter!$C$5,Kontrakter!$E$5,M255=Kontrakter!$C$6,Kontrakter!$E$6,M255=Kontrakter!$C$7,Kontrakter!$E$7,M255=Kontrakter!$C$8,Kontrakter!$E$8,M255=Kontrakter!$C$9,Kontrakter!$E$9,M255=Kontrakter!$C$10,Kontrakter!$E$10,M255=Kontrakter!$C$11,Kontrakter!$E$11)</f>
        <v>elsikkerhet@omexom.com</v>
      </c>
    </row>
    <row r="256" spans="1:15">
      <c r="A256" s="47">
        <v>474</v>
      </c>
      <c r="B256" s="3" t="s">
        <v>10</v>
      </c>
      <c r="C256" s="3" t="s">
        <v>284</v>
      </c>
      <c r="D256" s="3" t="s">
        <v>19</v>
      </c>
      <c r="E256" s="3" t="s">
        <v>36</v>
      </c>
      <c r="F256" s="28" t="s">
        <v>1430</v>
      </c>
      <c r="G256" s="3" t="s">
        <v>10</v>
      </c>
      <c r="H256" s="3" t="s">
        <v>10</v>
      </c>
      <c r="I256" s="26" t="str" cm="1">
        <f t="array" ref="I256">_xlfn.IFS(J256=Kontrakter!$A$3,Kontrakter!$B$3,J256=Kontrakter!$A$2,Kontrakter!$B$2,J256=Kontrakter!$A$4,Kontrakter!$B$4,J256=Kontrakter!$A$5,Kontrakter!$B$5,J256=Kontrakter!$A$6,Kontrakter!$B$6,J256=Kontrakter!$A$7,Kontrakter!$B$7,J256=Kontrakter!$A$8,Kontrakter!$B$8,J256=Kontrakter!$A$9,Kontrakter!$B$9,J256=Kontrakter!$A$10,Kontrakter!$B$10,J256=Kontrakter!$A$11,Kontrakter!$B$11)</f>
        <v>Oslo Midt</v>
      </c>
      <c r="J256" s="4">
        <v>2</v>
      </c>
      <c r="K256" s="4" t="s">
        <v>10</v>
      </c>
      <c r="L256" s="4" t="s">
        <v>36</v>
      </c>
      <c r="M256" s="24" t="str" cm="1">
        <f t="array" ref="M256">_xlfn.IFS(I256=Kontrakter!$B$3,Kontrakter!$C$3,I256=Kontrakter!$B$2,Kontrakter!$C$2,I256=Kontrakter!$B$4,Kontrakter!$C$4,I256=Kontrakter!$B$5,Kontrakter!$C$5,I256=Kontrakter!$B$6,Kontrakter!$C$6,I256=Kontrakter!$B$7,Kontrakter!$C$7,I256=Kontrakter!$B$8,Kontrakter!$C$8,I256=Kontrakter!$B$9,Kontrakter!$C$9,I256=Kontrakter!$B$10,Kontrakter!$C$10,I256=Kontrakter!$B$11,Kontrakter!$C$11)</f>
        <v>Omexom Elsikkerhet AS</v>
      </c>
      <c r="N256" s="24" cm="1">
        <f t="array" ref="N256">_xlfn.IFS(M256=Kontrakter!$C$3,Kontrakter!$D$3,M256=Kontrakter!$C$2,Kontrakter!$D$2,M256=Kontrakter!$C$4,Kontrakter!$D$4,M256=Kontrakter!$C$5,Kontrakter!$D$5,M256=Kontrakter!$C$6,Kontrakter!$D$6,M256=Kontrakter!$C$7,Kontrakter!$D$7,M256=Kontrakter!$C$8,Kontrakter!$D$8,M256=Kontrakter!$C$9,Kontrakter!$D$9,M256=Kontrakter!$C$10,Kontrakter!$D$10,M256=Kontrakter!$C$11,Kontrakter!$D$11)</f>
        <v>23128800</v>
      </c>
      <c r="O256" s="1" t="str" cm="1">
        <f t="array" ref="O256">_xlfn.IFS(M256=Kontrakter!$C$3,Kontrakter!$E$3,M256=Kontrakter!$C$2,Kontrakter!$E$2,M256=Kontrakter!$C$4,Kontrakter!$E$4,M256=Kontrakter!$C$5,Kontrakter!$E$5,M256=Kontrakter!$C$6,Kontrakter!$E$6,M256=Kontrakter!$C$7,Kontrakter!$E$7,M256=Kontrakter!$C$8,Kontrakter!$E$8,M256=Kontrakter!$C$9,Kontrakter!$E$9,M256=Kontrakter!$C$10,Kontrakter!$E$10,M256=Kontrakter!$C$11,Kontrakter!$E$11)</f>
        <v>elsikkerhet@omexom.com</v>
      </c>
    </row>
    <row r="257" spans="1:15">
      <c r="A257" s="47">
        <v>475</v>
      </c>
      <c r="B257" s="3" t="s">
        <v>10</v>
      </c>
      <c r="C257" s="3" t="s">
        <v>285</v>
      </c>
      <c r="D257" s="3" t="s">
        <v>19</v>
      </c>
      <c r="E257" s="3" t="s">
        <v>36</v>
      </c>
      <c r="F257" s="28" t="s">
        <v>1430</v>
      </c>
      <c r="G257" s="3" t="s">
        <v>10</v>
      </c>
      <c r="H257" s="3" t="s">
        <v>10</v>
      </c>
      <c r="I257" s="26" t="str" cm="1">
        <f t="array" ref="I257">_xlfn.IFS(J257=Kontrakter!$A$3,Kontrakter!$B$3,J257=Kontrakter!$A$2,Kontrakter!$B$2,J257=Kontrakter!$A$4,Kontrakter!$B$4,J257=Kontrakter!$A$5,Kontrakter!$B$5,J257=Kontrakter!$A$6,Kontrakter!$B$6,J257=Kontrakter!$A$7,Kontrakter!$B$7,J257=Kontrakter!$A$8,Kontrakter!$B$8,J257=Kontrakter!$A$9,Kontrakter!$B$9,J257=Kontrakter!$A$10,Kontrakter!$B$10,J257=Kontrakter!$A$11,Kontrakter!$B$11)</f>
        <v>Oslo Midt</v>
      </c>
      <c r="J257" s="4">
        <v>2</v>
      </c>
      <c r="K257" s="4" t="s">
        <v>10</v>
      </c>
      <c r="L257" s="4" t="s">
        <v>36</v>
      </c>
      <c r="M257" s="24" t="str" cm="1">
        <f t="array" ref="M257">_xlfn.IFS(I257=Kontrakter!$B$3,Kontrakter!$C$3,I257=Kontrakter!$B$2,Kontrakter!$C$2,I257=Kontrakter!$B$4,Kontrakter!$C$4,I257=Kontrakter!$B$5,Kontrakter!$C$5,I257=Kontrakter!$B$6,Kontrakter!$C$6,I257=Kontrakter!$B$7,Kontrakter!$C$7,I257=Kontrakter!$B$8,Kontrakter!$C$8,I257=Kontrakter!$B$9,Kontrakter!$C$9,I257=Kontrakter!$B$10,Kontrakter!$C$10,I257=Kontrakter!$B$11,Kontrakter!$C$11)</f>
        <v>Omexom Elsikkerhet AS</v>
      </c>
      <c r="N257" s="24" cm="1">
        <f t="array" ref="N257">_xlfn.IFS(M257=Kontrakter!$C$3,Kontrakter!$D$3,M257=Kontrakter!$C$2,Kontrakter!$D$2,M257=Kontrakter!$C$4,Kontrakter!$D$4,M257=Kontrakter!$C$5,Kontrakter!$D$5,M257=Kontrakter!$C$6,Kontrakter!$D$6,M257=Kontrakter!$C$7,Kontrakter!$D$7,M257=Kontrakter!$C$8,Kontrakter!$D$8,M257=Kontrakter!$C$9,Kontrakter!$D$9,M257=Kontrakter!$C$10,Kontrakter!$D$10,M257=Kontrakter!$C$11,Kontrakter!$D$11)</f>
        <v>23128800</v>
      </c>
      <c r="O257" s="1" t="str" cm="1">
        <f t="array" ref="O257">_xlfn.IFS(M257=Kontrakter!$C$3,Kontrakter!$E$3,M257=Kontrakter!$C$2,Kontrakter!$E$2,M257=Kontrakter!$C$4,Kontrakter!$E$4,M257=Kontrakter!$C$5,Kontrakter!$E$5,M257=Kontrakter!$C$6,Kontrakter!$E$6,M257=Kontrakter!$C$7,Kontrakter!$E$7,M257=Kontrakter!$C$8,Kontrakter!$E$8,M257=Kontrakter!$C$9,Kontrakter!$E$9,M257=Kontrakter!$C$10,Kontrakter!$E$10,M257=Kontrakter!$C$11,Kontrakter!$E$11)</f>
        <v>elsikkerhet@omexom.com</v>
      </c>
    </row>
    <row r="258" spans="1:15">
      <c r="A258" s="47">
        <v>476</v>
      </c>
      <c r="B258" s="3" t="s">
        <v>10</v>
      </c>
      <c r="C258" s="3" t="s">
        <v>286</v>
      </c>
      <c r="D258" s="3" t="s">
        <v>19</v>
      </c>
      <c r="E258" s="3" t="s">
        <v>36</v>
      </c>
      <c r="F258" s="28" t="s">
        <v>1430</v>
      </c>
      <c r="G258" s="3" t="s">
        <v>10</v>
      </c>
      <c r="H258" s="3" t="s">
        <v>10</v>
      </c>
      <c r="I258" s="26" t="str" cm="1">
        <f t="array" ref="I258">_xlfn.IFS(J258=Kontrakter!$A$3,Kontrakter!$B$3,J258=Kontrakter!$A$2,Kontrakter!$B$2,J258=Kontrakter!$A$4,Kontrakter!$B$4,J258=Kontrakter!$A$5,Kontrakter!$B$5,J258=Kontrakter!$A$6,Kontrakter!$B$6,J258=Kontrakter!$A$7,Kontrakter!$B$7,J258=Kontrakter!$A$8,Kontrakter!$B$8,J258=Kontrakter!$A$9,Kontrakter!$B$9,J258=Kontrakter!$A$10,Kontrakter!$B$10,J258=Kontrakter!$A$11,Kontrakter!$B$11)</f>
        <v>Oslo Midt</v>
      </c>
      <c r="J258" s="4">
        <v>2</v>
      </c>
      <c r="K258" s="4" t="s">
        <v>10</v>
      </c>
      <c r="L258" s="4" t="s">
        <v>36</v>
      </c>
      <c r="M258" s="24" t="str" cm="1">
        <f t="array" ref="M258">_xlfn.IFS(I258=Kontrakter!$B$3,Kontrakter!$C$3,I258=Kontrakter!$B$2,Kontrakter!$C$2,I258=Kontrakter!$B$4,Kontrakter!$C$4,I258=Kontrakter!$B$5,Kontrakter!$C$5,I258=Kontrakter!$B$6,Kontrakter!$C$6,I258=Kontrakter!$B$7,Kontrakter!$C$7,I258=Kontrakter!$B$8,Kontrakter!$C$8,I258=Kontrakter!$B$9,Kontrakter!$C$9,I258=Kontrakter!$B$10,Kontrakter!$C$10,I258=Kontrakter!$B$11,Kontrakter!$C$11)</f>
        <v>Omexom Elsikkerhet AS</v>
      </c>
      <c r="N258" s="24" cm="1">
        <f t="array" ref="N258">_xlfn.IFS(M258=Kontrakter!$C$3,Kontrakter!$D$3,M258=Kontrakter!$C$2,Kontrakter!$D$2,M258=Kontrakter!$C$4,Kontrakter!$D$4,M258=Kontrakter!$C$5,Kontrakter!$D$5,M258=Kontrakter!$C$6,Kontrakter!$D$6,M258=Kontrakter!$C$7,Kontrakter!$D$7,M258=Kontrakter!$C$8,Kontrakter!$D$8,M258=Kontrakter!$C$9,Kontrakter!$D$9,M258=Kontrakter!$C$10,Kontrakter!$D$10,M258=Kontrakter!$C$11,Kontrakter!$D$11)</f>
        <v>23128800</v>
      </c>
      <c r="O258" s="1" t="str" cm="1">
        <f t="array" ref="O258">_xlfn.IFS(M258=Kontrakter!$C$3,Kontrakter!$E$3,M258=Kontrakter!$C$2,Kontrakter!$E$2,M258=Kontrakter!$C$4,Kontrakter!$E$4,M258=Kontrakter!$C$5,Kontrakter!$E$5,M258=Kontrakter!$C$6,Kontrakter!$E$6,M258=Kontrakter!$C$7,Kontrakter!$E$7,M258=Kontrakter!$C$8,Kontrakter!$E$8,M258=Kontrakter!$C$9,Kontrakter!$E$9,M258=Kontrakter!$C$10,Kontrakter!$E$10,M258=Kontrakter!$C$11,Kontrakter!$E$11)</f>
        <v>elsikkerhet@omexom.com</v>
      </c>
    </row>
    <row r="259" spans="1:15">
      <c r="A259" s="47">
        <v>477</v>
      </c>
      <c r="B259" s="3" t="s">
        <v>10</v>
      </c>
      <c r="C259" s="3" t="s">
        <v>287</v>
      </c>
      <c r="D259" s="3" t="s">
        <v>19</v>
      </c>
      <c r="E259" s="3" t="s">
        <v>36</v>
      </c>
      <c r="F259" s="28" t="s">
        <v>1430</v>
      </c>
      <c r="G259" s="3" t="s">
        <v>10</v>
      </c>
      <c r="H259" s="3" t="s">
        <v>10</v>
      </c>
      <c r="I259" s="26" t="str" cm="1">
        <f t="array" ref="I259">_xlfn.IFS(J259=Kontrakter!$A$3,Kontrakter!$B$3,J259=Kontrakter!$A$2,Kontrakter!$B$2,J259=Kontrakter!$A$4,Kontrakter!$B$4,J259=Kontrakter!$A$5,Kontrakter!$B$5,J259=Kontrakter!$A$6,Kontrakter!$B$6,J259=Kontrakter!$A$7,Kontrakter!$B$7,J259=Kontrakter!$A$8,Kontrakter!$B$8,J259=Kontrakter!$A$9,Kontrakter!$B$9,J259=Kontrakter!$A$10,Kontrakter!$B$10,J259=Kontrakter!$A$11,Kontrakter!$B$11)</f>
        <v>Oslo Midt</v>
      </c>
      <c r="J259" s="4">
        <v>2</v>
      </c>
      <c r="K259" s="4" t="s">
        <v>10</v>
      </c>
      <c r="L259" s="4" t="s">
        <v>36</v>
      </c>
      <c r="M259" s="24" t="str" cm="1">
        <f t="array" ref="M259">_xlfn.IFS(I259=Kontrakter!$B$3,Kontrakter!$C$3,I259=Kontrakter!$B$2,Kontrakter!$C$2,I259=Kontrakter!$B$4,Kontrakter!$C$4,I259=Kontrakter!$B$5,Kontrakter!$C$5,I259=Kontrakter!$B$6,Kontrakter!$C$6,I259=Kontrakter!$B$7,Kontrakter!$C$7,I259=Kontrakter!$B$8,Kontrakter!$C$8,I259=Kontrakter!$B$9,Kontrakter!$C$9,I259=Kontrakter!$B$10,Kontrakter!$C$10,I259=Kontrakter!$B$11,Kontrakter!$C$11)</f>
        <v>Omexom Elsikkerhet AS</v>
      </c>
      <c r="N259" s="24" cm="1">
        <f t="array" ref="N259">_xlfn.IFS(M259=Kontrakter!$C$3,Kontrakter!$D$3,M259=Kontrakter!$C$2,Kontrakter!$D$2,M259=Kontrakter!$C$4,Kontrakter!$D$4,M259=Kontrakter!$C$5,Kontrakter!$D$5,M259=Kontrakter!$C$6,Kontrakter!$D$6,M259=Kontrakter!$C$7,Kontrakter!$D$7,M259=Kontrakter!$C$8,Kontrakter!$D$8,M259=Kontrakter!$C$9,Kontrakter!$D$9,M259=Kontrakter!$C$10,Kontrakter!$D$10,M259=Kontrakter!$C$11,Kontrakter!$D$11)</f>
        <v>23128800</v>
      </c>
      <c r="O259" s="1" t="str" cm="1">
        <f t="array" ref="O259">_xlfn.IFS(M259=Kontrakter!$C$3,Kontrakter!$E$3,M259=Kontrakter!$C$2,Kontrakter!$E$2,M259=Kontrakter!$C$4,Kontrakter!$E$4,M259=Kontrakter!$C$5,Kontrakter!$E$5,M259=Kontrakter!$C$6,Kontrakter!$E$6,M259=Kontrakter!$C$7,Kontrakter!$E$7,M259=Kontrakter!$C$8,Kontrakter!$E$8,M259=Kontrakter!$C$9,Kontrakter!$E$9,M259=Kontrakter!$C$10,Kontrakter!$E$10,M259=Kontrakter!$C$11,Kontrakter!$E$11)</f>
        <v>elsikkerhet@omexom.com</v>
      </c>
    </row>
    <row r="260" spans="1:15">
      <c r="A260" s="47">
        <v>478</v>
      </c>
      <c r="B260" s="3" t="s">
        <v>10</v>
      </c>
      <c r="C260" s="3" t="s">
        <v>288</v>
      </c>
      <c r="D260" s="3" t="s">
        <v>19</v>
      </c>
      <c r="E260" s="3" t="s">
        <v>36</v>
      </c>
      <c r="F260" s="28" t="s">
        <v>1430</v>
      </c>
      <c r="G260" s="3" t="s">
        <v>10</v>
      </c>
      <c r="H260" s="3" t="s">
        <v>10</v>
      </c>
      <c r="I260" s="26" t="str" cm="1">
        <f t="array" ref="I260">_xlfn.IFS(J260=Kontrakter!$A$3,Kontrakter!$B$3,J260=Kontrakter!$A$2,Kontrakter!$B$2,J260=Kontrakter!$A$4,Kontrakter!$B$4,J260=Kontrakter!$A$5,Kontrakter!$B$5,J260=Kontrakter!$A$6,Kontrakter!$B$6,J260=Kontrakter!$A$7,Kontrakter!$B$7,J260=Kontrakter!$A$8,Kontrakter!$B$8,J260=Kontrakter!$A$9,Kontrakter!$B$9,J260=Kontrakter!$A$10,Kontrakter!$B$10,J260=Kontrakter!$A$11,Kontrakter!$B$11)</f>
        <v>Oslo Midt</v>
      </c>
      <c r="J260" s="4">
        <v>2</v>
      </c>
      <c r="K260" s="4" t="s">
        <v>10</v>
      </c>
      <c r="L260" s="4" t="s">
        <v>36</v>
      </c>
      <c r="M260" s="24" t="str" cm="1">
        <f t="array" ref="M260">_xlfn.IFS(I260=Kontrakter!$B$3,Kontrakter!$C$3,I260=Kontrakter!$B$2,Kontrakter!$C$2,I260=Kontrakter!$B$4,Kontrakter!$C$4,I260=Kontrakter!$B$5,Kontrakter!$C$5,I260=Kontrakter!$B$6,Kontrakter!$C$6,I260=Kontrakter!$B$7,Kontrakter!$C$7,I260=Kontrakter!$B$8,Kontrakter!$C$8,I260=Kontrakter!$B$9,Kontrakter!$C$9,I260=Kontrakter!$B$10,Kontrakter!$C$10,I260=Kontrakter!$B$11,Kontrakter!$C$11)</f>
        <v>Omexom Elsikkerhet AS</v>
      </c>
      <c r="N260" s="24" cm="1">
        <f t="array" ref="N260">_xlfn.IFS(M260=Kontrakter!$C$3,Kontrakter!$D$3,M260=Kontrakter!$C$2,Kontrakter!$D$2,M260=Kontrakter!$C$4,Kontrakter!$D$4,M260=Kontrakter!$C$5,Kontrakter!$D$5,M260=Kontrakter!$C$6,Kontrakter!$D$6,M260=Kontrakter!$C$7,Kontrakter!$D$7,M260=Kontrakter!$C$8,Kontrakter!$D$8,M260=Kontrakter!$C$9,Kontrakter!$D$9,M260=Kontrakter!$C$10,Kontrakter!$D$10,M260=Kontrakter!$C$11,Kontrakter!$D$11)</f>
        <v>23128800</v>
      </c>
      <c r="O260" s="1" t="str" cm="1">
        <f t="array" ref="O260">_xlfn.IFS(M260=Kontrakter!$C$3,Kontrakter!$E$3,M260=Kontrakter!$C$2,Kontrakter!$E$2,M260=Kontrakter!$C$4,Kontrakter!$E$4,M260=Kontrakter!$C$5,Kontrakter!$E$5,M260=Kontrakter!$C$6,Kontrakter!$E$6,M260=Kontrakter!$C$7,Kontrakter!$E$7,M260=Kontrakter!$C$8,Kontrakter!$E$8,M260=Kontrakter!$C$9,Kontrakter!$E$9,M260=Kontrakter!$C$10,Kontrakter!$E$10,M260=Kontrakter!$C$11,Kontrakter!$E$11)</f>
        <v>elsikkerhet@omexom.com</v>
      </c>
    </row>
    <row r="261" spans="1:15">
      <c r="A261" s="47">
        <v>479</v>
      </c>
      <c r="B261" s="3" t="s">
        <v>10</v>
      </c>
      <c r="C261" s="3" t="s">
        <v>289</v>
      </c>
      <c r="D261" s="3" t="s">
        <v>19</v>
      </c>
      <c r="E261" s="3" t="s">
        <v>36</v>
      </c>
      <c r="F261" s="28" t="s">
        <v>1430</v>
      </c>
      <c r="G261" s="3" t="s">
        <v>10</v>
      </c>
      <c r="H261" s="3" t="s">
        <v>10</v>
      </c>
      <c r="I261" s="26" t="str" cm="1">
        <f t="array" ref="I261">_xlfn.IFS(J261=Kontrakter!$A$3,Kontrakter!$B$3,J261=Kontrakter!$A$2,Kontrakter!$B$2,J261=Kontrakter!$A$4,Kontrakter!$B$4,J261=Kontrakter!$A$5,Kontrakter!$B$5,J261=Kontrakter!$A$6,Kontrakter!$B$6,J261=Kontrakter!$A$7,Kontrakter!$B$7,J261=Kontrakter!$A$8,Kontrakter!$B$8,J261=Kontrakter!$A$9,Kontrakter!$B$9,J261=Kontrakter!$A$10,Kontrakter!$B$10,J261=Kontrakter!$A$11,Kontrakter!$B$11)</f>
        <v>Oslo Midt</v>
      </c>
      <c r="J261" s="4">
        <v>2</v>
      </c>
      <c r="K261" s="4" t="s">
        <v>10</v>
      </c>
      <c r="L261" s="4" t="s">
        <v>36</v>
      </c>
      <c r="M261" s="24" t="str" cm="1">
        <f t="array" ref="M261">_xlfn.IFS(I261=Kontrakter!$B$3,Kontrakter!$C$3,I261=Kontrakter!$B$2,Kontrakter!$C$2,I261=Kontrakter!$B$4,Kontrakter!$C$4,I261=Kontrakter!$B$5,Kontrakter!$C$5,I261=Kontrakter!$B$6,Kontrakter!$C$6,I261=Kontrakter!$B$7,Kontrakter!$C$7,I261=Kontrakter!$B$8,Kontrakter!$C$8,I261=Kontrakter!$B$9,Kontrakter!$C$9,I261=Kontrakter!$B$10,Kontrakter!$C$10,I261=Kontrakter!$B$11,Kontrakter!$C$11)</f>
        <v>Omexom Elsikkerhet AS</v>
      </c>
      <c r="N261" s="24" cm="1">
        <f t="array" ref="N261">_xlfn.IFS(M261=Kontrakter!$C$3,Kontrakter!$D$3,M261=Kontrakter!$C$2,Kontrakter!$D$2,M261=Kontrakter!$C$4,Kontrakter!$D$4,M261=Kontrakter!$C$5,Kontrakter!$D$5,M261=Kontrakter!$C$6,Kontrakter!$D$6,M261=Kontrakter!$C$7,Kontrakter!$D$7,M261=Kontrakter!$C$8,Kontrakter!$D$8,M261=Kontrakter!$C$9,Kontrakter!$D$9,M261=Kontrakter!$C$10,Kontrakter!$D$10,M261=Kontrakter!$C$11,Kontrakter!$D$11)</f>
        <v>23128800</v>
      </c>
      <c r="O261" s="1" t="str" cm="1">
        <f t="array" ref="O261">_xlfn.IFS(M261=Kontrakter!$C$3,Kontrakter!$E$3,M261=Kontrakter!$C$2,Kontrakter!$E$2,M261=Kontrakter!$C$4,Kontrakter!$E$4,M261=Kontrakter!$C$5,Kontrakter!$E$5,M261=Kontrakter!$C$6,Kontrakter!$E$6,M261=Kontrakter!$C$7,Kontrakter!$E$7,M261=Kontrakter!$C$8,Kontrakter!$E$8,M261=Kontrakter!$C$9,Kontrakter!$E$9,M261=Kontrakter!$C$10,Kontrakter!$E$10,M261=Kontrakter!$C$11,Kontrakter!$E$11)</f>
        <v>elsikkerhet@omexom.com</v>
      </c>
    </row>
    <row r="262" spans="1:15">
      <c r="A262" s="47">
        <v>480</v>
      </c>
      <c r="B262" s="3" t="s">
        <v>10</v>
      </c>
      <c r="C262" s="3" t="s">
        <v>290</v>
      </c>
      <c r="D262" s="3" t="s">
        <v>19</v>
      </c>
      <c r="E262" s="3" t="s">
        <v>36</v>
      </c>
      <c r="F262" s="28" t="s">
        <v>1430</v>
      </c>
      <c r="G262" s="3" t="s">
        <v>10</v>
      </c>
      <c r="H262" s="3" t="s">
        <v>10</v>
      </c>
      <c r="I262" s="26" t="str" cm="1">
        <f t="array" ref="I262">_xlfn.IFS(J262=Kontrakter!$A$3,Kontrakter!$B$3,J262=Kontrakter!$A$2,Kontrakter!$B$2,J262=Kontrakter!$A$4,Kontrakter!$B$4,J262=Kontrakter!$A$5,Kontrakter!$B$5,J262=Kontrakter!$A$6,Kontrakter!$B$6,J262=Kontrakter!$A$7,Kontrakter!$B$7,J262=Kontrakter!$A$8,Kontrakter!$B$8,J262=Kontrakter!$A$9,Kontrakter!$B$9,J262=Kontrakter!$A$10,Kontrakter!$B$10,J262=Kontrakter!$A$11,Kontrakter!$B$11)</f>
        <v>Oslo Midt</v>
      </c>
      <c r="J262" s="4">
        <v>2</v>
      </c>
      <c r="K262" s="4" t="s">
        <v>10</v>
      </c>
      <c r="L262" s="4" t="s">
        <v>36</v>
      </c>
      <c r="M262" s="24" t="str" cm="1">
        <f t="array" ref="M262">_xlfn.IFS(I262=Kontrakter!$B$3,Kontrakter!$C$3,I262=Kontrakter!$B$2,Kontrakter!$C$2,I262=Kontrakter!$B$4,Kontrakter!$C$4,I262=Kontrakter!$B$5,Kontrakter!$C$5,I262=Kontrakter!$B$6,Kontrakter!$C$6,I262=Kontrakter!$B$7,Kontrakter!$C$7,I262=Kontrakter!$B$8,Kontrakter!$C$8,I262=Kontrakter!$B$9,Kontrakter!$C$9,I262=Kontrakter!$B$10,Kontrakter!$C$10,I262=Kontrakter!$B$11,Kontrakter!$C$11)</f>
        <v>Omexom Elsikkerhet AS</v>
      </c>
      <c r="N262" s="24" cm="1">
        <f t="array" ref="N262">_xlfn.IFS(M262=Kontrakter!$C$3,Kontrakter!$D$3,M262=Kontrakter!$C$2,Kontrakter!$D$2,M262=Kontrakter!$C$4,Kontrakter!$D$4,M262=Kontrakter!$C$5,Kontrakter!$D$5,M262=Kontrakter!$C$6,Kontrakter!$D$6,M262=Kontrakter!$C$7,Kontrakter!$D$7,M262=Kontrakter!$C$8,Kontrakter!$D$8,M262=Kontrakter!$C$9,Kontrakter!$D$9,M262=Kontrakter!$C$10,Kontrakter!$D$10,M262=Kontrakter!$C$11,Kontrakter!$D$11)</f>
        <v>23128800</v>
      </c>
      <c r="O262" s="1" t="str" cm="1">
        <f t="array" ref="O262">_xlfn.IFS(M262=Kontrakter!$C$3,Kontrakter!$E$3,M262=Kontrakter!$C$2,Kontrakter!$E$2,M262=Kontrakter!$C$4,Kontrakter!$E$4,M262=Kontrakter!$C$5,Kontrakter!$E$5,M262=Kontrakter!$C$6,Kontrakter!$E$6,M262=Kontrakter!$C$7,Kontrakter!$E$7,M262=Kontrakter!$C$8,Kontrakter!$E$8,M262=Kontrakter!$C$9,Kontrakter!$E$9,M262=Kontrakter!$C$10,Kontrakter!$E$10,M262=Kontrakter!$C$11,Kontrakter!$E$11)</f>
        <v>elsikkerhet@omexom.com</v>
      </c>
    </row>
    <row r="263" spans="1:15">
      <c r="A263" s="47">
        <v>481</v>
      </c>
      <c r="B263" s="3" t="s">
        <v>10</v>
      </c>
      <c r="C263" s="3" t="s">
        <v>291</v>
      </c>
      <c r="D263" s="3" t="s">
        <v>19</v>
      </c>
      <c r="E263" s="3" t="s">
        <v>36</v>
      </c>
      <c r="F263" s="28" t="s">
        <v>1430</v>
      </c>
      <c r="G263" s="3" t="s">
        <v>10</v>
      </c>
      <c r="H263" s="3" t="s">
        <v>10</v>
      </c>
      <c r="I263" s="26" t="str" cm="1">
        <f t="array" ref="I263">_xlfn.IFS(J263=Kontrakter!$A$3,Kontrakter!$B$3,J263=Kontrakter!$A$2,Kontrakter!$B$2,J263=Kontrakter!$A$4,Kontrakter!$B$4,J263=Kontrakter!$A$5,Kontrakter!$B$5,J263=Kontrakter!$A$6,Kontrakter!$B$6,J263=Kontrakter!$A$7,Kontrakter!$B$7,J263=Kontrakter!$A$8,Kontrakter!$B$8,J263=Kontrakter!$A$9,Kontrakter!$B$9,J263=Kontrakter!$A$10,Kontrakter!$B$10,J263=Kontrakter!$A$11,Kontrakter!$B$11)</f>
        <v>Oslo Midt</v>
      </c>
      <c r="J263" s="4">
        <v>2</v>
      </c>
      <c r="K263" s="4" t="s">
        <v>10</v>
      </c>
      <c r="L263" s="4" t="s">
        <v>36</v>
      </c>
      <c r="M263" s="24" t="str" cm="1">
        <f t="array" ref="M263">_xlfn.IFS(I263=Kontrakter!$B$3,Kontrakter!$C$3,I263=Kontrakter!$B$2,Kontrakter!$C$2,I263=Kontrakter!$B$4,Kontrakter!$C$4,I263=Kontrakter!$B$5,Kontrakter!$C$5,I263=Kontrakter!$B$6,Kontrakter!$C$6,I263=Kontrakter!$B$7,Kontrakter!$C$7,I263=Kontrakter!$B$8,Kontrakter!$C$8,I263=Kontrakter!$B$9,Kontrakter!$C$9,I263=Kontrakter!$B$10,Kontrakter!$C$10,I263=Kontrakter!$B$11,Kontrakter!$C$11)</f>
        <v>Omexom Elsikkerhet AS</v>
      </c>
      <c r="N263" s="24" cm="1">
        <f t="array" ref="N263">_xlfn.IFS(M263=Kontrakter!$C$3,Kontrakter!$D$3,M263=Kontrakter!$C$2,Kontrakter!$D$2,M263=Kontrakter!$C$4,Kontrakter!$D$4,M263=Kontrakter!$C$5,Kontrakter!$D$5,M263=Kontrakter!$C$6,Kontrakter!$D$6,M263=Kontrakter!$C$7,Kontrakter!$D$7,M263=Kontrakter!$C$8,Kontrakter!$D$8,M263=Kontrakter!$C$9,Kontrakter!$D$9,M263=Kontrakter!$C$10,Kontrakter!$D$10,M263=Kontrakter!$C$11,Kontrakter!$D$11)</f>
        <v>23128800</v>
      </c>
      <c r="O263" s="1" t="str" cm="1">
        <f t="array" ref="O263">_xlfn.IFS(M263=Kontrakter!$C$3,Kontrakter!$E$3,M263=Kontrakter!$C$2,Kontrakter!$E$2,M263=Kontrakter!$C$4,Kontrakter!$E$4,M263=Kontrakter!$C$5,Kontrakter!$E$5,M263=Kontrakter!$C$6,Kontrakter!$E$6,M263=Kontrakter!$C$7,Kontrakter!$E$7,M263=Kontrakter!$C$8,Kontrakter!$E$8,M263=Kontrakter!$C$9,Kontrakter!$E$9,M263=Kontrakter!$C$10,Kontrakter!$E$10,M263=Kontrakter!$C$11,Kontrakter!$E$11)</f>
        <v>elsikkerhet@omexom.com</v>
      </c>
    </row>
    <row r="264" spans="1:15">
      <c r="A264" s="47">
        <v>482</v>
      </c>
      <c r="B264" s="3" t="s">
        <v>10</v>
      </c>
      <c r="C264" s="3" t="s">
        <v>292</v>
      </c>
      <c r="D264" s="3" t="s">
        <v>19</v>
      </c>
      <c r="E264" s="3" t="s">
        <v>36</v>
      </c>
      <c r="F264" s="28" t="s">
        <v>1430</v>
      </c>
      <c r="G264" s="3" t="s">
        <v>10</v>
      </c>
      <c r="H264" s="3" t="s">
        <v>10</v>
      </c>
      <c r="I264" s="26" t="str" cm="1">
        <f t="array" ref="I264">_xlfn.IFS(J264=Kontrakter!$A$3,Kontrakter!$B$3,J264=Kontrakter!$A$2,Kontrakter!$B$2,J264=Kontrakter!$A$4,Kontrakter!$B$4,J264=Kontrakter!$A$5,Kontrakter!$B$5,J264=Kontrakter!$A$6,Kontrakter!$B$6,J264=Kontrakter!$A$7,Kontrakter!$B$7,J264=Kontrakter!$A$8,Kontrakter!$B$8,J264=Kontrakter!$A$9,Kontrakter!$B$9,J264=Kontrakter!$A$10,Kontrakter!$B$10,J264=Kontrakter!$A$11,Kontrakter!$B$11)</f>
        <v>Oslo Midt</v>
      </c>
      <c r="J264" s="4">
        <v>2</v>
      </c>
      <c r="K264" s="4" t="s">
        <v>10</v>
      </c>
      <c r="L264" s="4" t="s">
        <v>36</v>
      </c>
      <c r="M264" s="24" t="str" cm="1">
        <f t="array" ref="M264">_xlfn.IFS(I264=Kontrakter!$B$3,Kontrakter!$C$3,I264=Kontrakter!$B$2,Kontrakter!$C$2,I264=Kontrakter!$B$4,Kontrakter!$C$4,I264=Kontrakter!$B$5,Kontrakter!$C$5,I264=Kontrakter!$B$6,Kontrakter!$C$6,I264=Kontrakter!$B$7,Kontrakter!$C$7,I264=Kontrakter!$B$8,Kontrakter!$C$8,I264=Kontrakter!$B$9,Kontrakter!$C$9,I264=Kontrakter!$B$10,Kontrakter!$C$10,I264=Kontrakter!$B$11,Kontrakter!$C$11)</f>
        <v>Omexom Elsikkerhet AS</v>
      </c>
      <c r="N264" s="24" cm="1">
        <f t="array" ref="N264">_xlfn.IFS(M264=Kontrakter!$C$3,Kontrakter!$D$3,M264=Kontrakter!$C$2,Kontrakter!$D$2,M264=Kontrakter!$C$4,Kontrakter!$D$4,M264=Kontrakter!$C$5,Kontrakter!$D$5,M264=Kontrakter!$C$6,Kontrakter!$D$6,M264=Kontrakter!$C$7,Kontrakter!$D$7,M264=Kontrakter!$C$8,Kontrakter!$D$8,M264=Kontrakter!$C$9,Kontrakter!$D$9,M264=Kontrakter!$C$10,Kontrakter!$D$10,M264=Kontrakter!$C$11,Kontrakter!$D$11)</f>
        <v>23128800</v>
      </c>
      <c r="O264" s="1" t="str" cm="1">
        <f t="array" ref="O264">_xlfn.IFS(M264=Kontrakter!$C$3,Kontrakter!$E$3,M264=Kontrakter!$C$2,Kontrakter!$E$2,M264=Kontrakter!$C$4,Kontrakter!$E$4,M264=Kontrakter!$C$5,Kontrakter!$E$5,M264=Kontrakter!$C$6,Kontrakter!$E$6,M264=Kontrakter!$C$7,Kontrakter!$E$7,M264=Kontrakter!$C$8,Kontrakter!$E$8,M264=Kontrakter!$C$9,Kontrakter!$E$9,M264=Kontrakter!$C$10,Kontrakter!$E$10,M264=Kontrakter!$C$11,Kontrakter!$E$11)</f>
        <v>elsikkerhet@omexom.com</v>
      </c>
    </row>
    <row r="265" spans="1:15">
      <c r="A265" s="47">
        <v>483</v>
      </c>
      <c r="B265" s="3" t="s">
        <v>10</v>
      </c>
      <c r="C265" s="3" t="s">
        <v>293</v>
      </c>
      <c r="D265" s="3" t="s">
        <v>19</v>
      </c>
      <c r="E265" s="3" t="s">
        <v>36</v>
      </c>
      <c r="F265" s="28" t="s">
        <v>1430</v>
      </c>
      <c r="G265" s="3" t="s">
        <v>10</v>
      </c>
      <c r="H265" s="3" t="s">
        <v>10</v>
      </c>
      <c r="I265" s="26" t="str" cm="1">
        <f t="array" ref="I265">_xlfn.IFS(J265=Kontrakter!$A$3,Kontrakter!$B$3,J265=Kontrakter!$A$2,Kontrakter!$B$2,J265=Kontrakter!$A$4,Kontrakter!$B$4,J265=Kontrakter!$A$5,Kontrakter!$B$5,J265=Kontrakter!$A$6,Kontrakter!$B$6,J265=Kontrakter!$A$7,Kontrakter!$B$7,J265=Kontrakter!$A$8,Kontrakter!$B$8,J265=Kontrakter!$A$9,Kontrakter!$B$9,J265=Kontrakter!$A$10,Kontrakter!$B$10,J265=Kontrakter!$A$11,Kontrakter!$B$11)</f>
        <v>Oslo Midt</v>
      </c>
      <c r="J265" s="4">
        <v>2</v>
      </c>
      <c r="K265" s="4" t="s">
        <v>10</v>
      </c>
      <c r="L265" s="4" t="s">
        <v>36</v>
      </c>
      <c r="M265" s="24" t="str" cm="1">
        <f t="array" ref="M265">_xlfn.IFS(I265=Kontrakter!$B$3,Kontrakter!$C$3,I265=Kontrakter!$B$2,Kontrakter!$C$2,I265=Kontrakter!$B$4,Kontrakter!$C$4,I265=Kontrakter!$B$5,Kontrakter!$C$5,I265=Kontrakter!$B$6,Kontrakter!$C$6,I265=Kontrakter!$B$7,Kontrakter!$C$7,I265=Kontrakter!$B$8,Kontrakter!$C$8,I265=Kontrakter!$B$9,Kontrakter!$C$9,I265=Kontrakter!$B$10,Kontrakter!$C$10,I265=Kontrakter!$B$11,Kontrakter!$C$11)</f>
        <v>Omexom Elsikkerhet AS</v>
      </c>
      <c r="N265" s="24" cm="1">
        <f t="array" ref="N265">_xlfn.IFS(M265=Kontrakter!$C$3,Kontrakter!$D$3,M265=Kontrakter!$C$2,Kontrakter!$D$2,M265=Kontrakter!$C$4,Kontrakter!$D$4,M265=Kontrakter!$C$5,Kontrakter!$D$5,M265=Kontrakter!$C$6,Kontrakter!$D$6,M265=Kontrakter!$C$7,Kontrakter!$D$7,M265=Kontrakter!$C$8,Kontrakter!$D$8,M265=Kontrakter!$C$9,Kontrakter!$D$9,M265=Kontrakter!$C$10,Kontrakter!$D$10,M265=Kontrakter!$C$11,Kontrakter!$D$11)</f>
        <v>23128800</v>
      </c>
      <c r="O265" s="1" t="str" cm="1">
        <f t="array" ref="O265">_xlfn.IFS(M265=Kontrakter!$C$3,Kontrakter!$E$3,M265=Kontrakter!$C$2,Kontrakter!$E$2,M265=Kontrakter!$C$4,Kontrakter!$E$4,M265=Kontrakter!$C$5,Kontrakter!$E$5,M265=Kontrakter!$C$6,Kontrakter!$E$6,M265=Kontrakter!$C$7,Kontrakter!$E$7,M265=Kontrakter!$C$8,Kontrakter!$E$8,M265=Kontrakter!$C$9,Kontrakter!$E$9,M265=Kontrakter!$C$10,Kontrakter!$E$10,M265=Kontrakter!$C$11,Kontrakter!$E$11)</f>
        <v>elsikkerhet@omexom.com</v>
      </c>
    </row>
    <row r="266" spans="1:15">
      <c r="A266" s="47">
        <v>484</v>
      </c>
      <c r="B266" s="3" t="s">
        <v>10</v>
      </c>
      <c r="C266" s="3" t="s">
        <v>298</v>
      </c>
      <c r="D266" s="3" t="s">
        <v>19</v>
      </c>
      <c r="E266" s="3" t="s">
        <v>197</v>
      </c>
      <c r="F266" s="28" t="s">
        <v>1430</v>
      </c>
      <c r="G266" s="3" t="s">
        <v>10</v>
      </c>
      <c r="H266" s="3" t="s">
        <v>10</v>
      </c>
      <c r="I266" s="26" t="str" cm="1">
        <f t="array" ref="I266">_xlfn.IFS(J266=Kontrakter!$A$3,Kontrakter!$B$3,J266=Kontrakter!$A$2,Kontrakter!$B$2,J266=Kontrakter!$A$4,Kontrakter!$B$4,J266=Kontrakter!$A$5,Kontrakter!$B$5,J266=Kontrakter!$A$6,Kontrakter!$B$6,J266=Kontrakter!$A$7,Kontrakter!$B$7,J266=Kontrakter!$A$8,Kontrakter!$B$8,J266=Kontrakter!$A$9,Kontrakter!$B$9,J266=Kontrakter!$A$10,Kontrakter!$B$10,J266=Kontrakter!$A$11,Kontrakter!$B$11)</f>
        <v>Oslo Midt</v>
      </c>
      <c r="J266" s="4">
        <v>2</v>
      </c>
      <c r="K266" s="4" t="s">
        <v>10</v>
      </c>
      <c r="L266" s="4" t="s">
        <v>197</v>
      </c>
      <c r="M266" s="24" t="str" cm="1">
        <f t="array" ref="M266">_xlfn.IFS(I266=Kontrakter!$B$3,Kontrakter!$C$3,I266=Kontrakter!$B$2,Kontrakter!$C$2,I266=Kontrakter!$B$4,Kontrakter!$C$4,I266=Kontrakter!$B$5,Kontrakter!$C$5,I266=Kontrakter!$B$6,Kontrakter!$C$6,I266=Kontrakter!$B$7,Kontrakter!$C$7,I266=Kontrakter!$B$8,Kontrakter!$C$8,I266=Kontrakter!$B$9,Kontrakter!$C$9,I266=Kontrakter!$B$10,Kontrakter!$C$10,I266=Kontrakter!$B$11,Kontrakter!$C$11)</f>
        <v>Omexom Elsikkerhet AS</v>
      </c>
      <c r="N266" s="24" cm="1">
        <f t="array" ref="N266">_xlfn.IFS(M266=Kontrakter!$C$3,Kontrakter!$D$3,M266=Kontrakter!$C$2,Kontrakter!$D$2,M266=Kontrakter!$C$4,Kontrakter!$D$4,M266=Kontrakter!$C$5,Kontrakter!$D$5,M266=Kontrakter!$C$6,Kontrakter!$D$6,M266=Kontrakter!$C$7,Kontrakter!$D$7,M266=Kontrakter!$C$8,Kontrakter!$D$8,M266=Kontrakter!$C$9,Kontrakter!$D$9,M266=Kontrakter!$C$10,Kontrakter!$D$10,M266=Kontrakter!$C$11,Kontrakter!$D$11)</f>
        <v>23128800</v>
      </c>
      <c r="O266" s="1" t="str" cm="1">
        <f t="array" ref="O266">_xlfn.IFS(M266=Kontrakter!$C$3,Kontrakter!$E$3,M266=Kontrakter!$C$2,Kontrakter!$E$2,M266=Kontrakter!$C$4,Kontrakter!$E$4,M266=Kontrakter!$C$5,Kontrakter!$E$5,M266=Kontrakter!$C$6,Kontrakter!$E$6,M266=Kontrakter!$C$7,Kontrakter!$E$7,M266=Kontrakter!$C$8,Kontrakter!$E$8,M266=Kontrakter!$C$9,Kontrakter!$E$9,M266=Kontrakter!$C$10,Kontrakter!$E$10,M266=Kontrakter!$C$11,Kontrakter!$E$11)</f>
        <v>elsikkerhet@omexom.com</v>
      </c>
    </row>
    <row r="267" spans="1:15">
      <c r="A267" s="47">
        <v>485</v>
      </c>
      <c r="B267" s="3" t="s">
        <v>10</v>
      </c>
      <c r="C267" s="3" t="s">
        <v>295</v>
      </c>
      <c r="D267" s="3" t="s">
        <v>19</v>
      </c>
      <c r="E267" s="3" t="s">
        <v>36</v>
      </c>
      <c r="F267" s="28" t="s">
        <v>1430</v>
      </c>
      <c r="G267" s="3" t="s">
        <v>10</v>
      </c>
      <c r="H267" s="3" t="s">
        <v>10</v>
      </c>
      <c r="I267" s="26" t="str" cm="1">
        <f t="array" ref="I267">_xlfn.IFS(J267=Kontrakter!$A$3,Kontrakter!$B$3,J267=Kontrakter!$A$2,Kontrakter!$B$2,J267=Kontrakter!$A$4,Kontrakter!$B$4,J267=Kontrakter!$A$5,Kontrakter!$B$5,J267=Kontrakter!$A$6,Kontrakter!$B$6,J267=Kontrakter!$A$7,Kontrakter!$B$7,J267=Kontrakter!$A$8,Kontrakter!$B$8,J267=Kontrakter!$A$9,Kontrakter!$B$9,J267=Kontrakter!$A$10,Kontrakter!$B$10,J267=Kontrakter!$A$11,Kontrakter!$B$11)</f>
        <v>Oslo Midt</v>
      </c>
      <c r="J267" s="4">
        <v>2</v>
      </c>
      <c r="K267" s="4" t="s">
        <v>10</v>
      </c>
      <c r="L267" s="4" t="s">
        <v>36</v>
      </c>
      <c r="M267" s="24" t="str" cm="1">
        <f t="array" ref="M267">_xlfn.IFS(I267=Kontrakter!$B$3,Kontrakter!$C$3,I267=Kontrakter!$B$2,Kontrakter!$C$2,I267=Kontrakter!$B$4,Kontrakter!$C$4,I267=Kontrakter!$B$5,Kontrakter!$C$5,I267=Kontrakter!$B$6,Kontrakter!$C$6,I267=Kontrakter!$B$7,Kontrakter!$C$7,I267=Kontrakter!$B$8,Kontrakter!$C$8,I267=Kontrakter!$B$9,Kontrakter!$C$9,I267=Kontrakter!$B$10,Kontrakter!$C$10,I267=Kontrakter!$B$11,Kontrakter!$C$11)</f>
        <v>Omexom Elsikkerhet AS</v>
      </c>
      <c r="N267" s="24" cm="1">
        <f t="array" ref="N267">_xlfn.IFS(M267=Kontrakter!$C$3,Kontrakter!$D$3,M267=Kontrakter!$C$2,Kontrakter!$D$2,M267=Kontrakter!$C$4,Kontrakter!$D$4,M267=Kontrakter!$C$5,Kontrakter!$D$5,M267=Kontrakter!$C$6,Kontrakter!$D$6,M267=Kontrakter!$C$7,Kontrakter!$D$7,M267=Kontrakter!$C$8,Kontrakter!$D$8,M267=Kontrakter!$C$9,Kontrakter!$D$9,M267=Kontrakter!$C$10,Kontrakter!$D$10,M267=Kontrakter!$C$11,Kontrakter!$D$11)</f>
        <v>23128800</v>
      </c>
      <c r="O267" s="1" t="str" cm="1">
        <f t="array" ref="O267">_xlfn.IFS(M267=Kontrakter!$C$3,Kontrakter!$E$3,M267=Kontrakter!$C$2,Kontrakter!$E$2,M267=Kontrakter!$C$4,Kontrakter!$E$4,M267=Kontrakter!$C$5,Kontrakter!$E$5,M267=Kontrakter!$C$6,Kontrakter!$E$6,M267=Kontrakter!$C$7,Kontrakter!$E$7,M267=Kontrakter!$C$8,Kontrakter!$E$8,M267=Kontrakter!$C$9,Kontrakter!$E$9,M267=Kontrakter!$C$10,Kontrakter!$E$10,M267=Kontrakter!$C$11,Kontrakter!$E$11)</f>
        <v>elsikkerhet@omexom.com</v>
      </c>
    </row>
    <row r="268" spans="1:15">
      <c r="A268" s="47">
        <v>486</v>
      </c>
      <c r="B268" s="3" t="s">
        <v>10</v>
      </c>
      <c r="C268" s="3" t="s">
        <v>299</v>
      </c>
      <c r="D268" s="3" t="s">
        <v>19</v>
      </c>
      <c r="E268" s="3" t="s">
        <v>197</v>
      </c>
      <c r="F268" s="28" t="s">
        <v>1430</v>
      </c>
      <c r="G268" s="3" t="s">
        <v>10</v>
      </c>
      <c r="H268" s="3" t="s">
        <v>10</v>
      </c>
      <c r="I268" s="26" t="str" cm="1">
        <f t="array" ref="I268">_xlfn.IFS(J268=Kontrakter!$A$3,Kontrakter!$B$3,J268=Kontrakter!$A$2,Kontrakter!$B$2,J268=Kontrakter!$A$4,Kontrakter!$B$4,J268=Kontrakter!$A$5,Kontrakter!$B$5,J268=Kontrakter!$A$6,Kontrakter!$B$6,J268=Kontrakter!$A$7,Kontrakter!$B$7,J268=Kontrakter!$A$8,Kontrakter!$B$8,J268=Kontrakter!$A$9,Kontrakter!$B$9,J268=Kontrakter!$A$10,Kontrakter!$B$10,J268=Kontrakter!$A$11,Kontrakter!$B$11)</f>
        <v>Oslo Midt</v>
      </c>
      <c r="J268" s="4">
        <v>2</v>
      </c>
      <c r="K268" s="4" t="s">
        <v>10</v>
      </c>
      <c r="L268" s="4" t="s">
        <v>197</v>
      </c>
      <c r="M268" s="24" t="str" cm="1">
        <f t="array" ref="M268">_xlfn.IFS(I268=Kontrakter!$B$3,Kontrakter!$C$3,I268=Kontrakter!$B$2,Kontrakter!$C$2,I268=Kontrakter!$B$4,Kontrakter!$C$4,I268=Kontrakter!$B$5,Kontrakter!$C$5,I268=Kontrakter!$B$6,Kontrakter!$C$6,I268=Kontrakter!$B$7,Kontrakter!$C$7,I268=Kontrakter!$B$8,Kontrakter!$C$8,I268=Kontrakter!$B$9,Kontrakter!$C$9,I268=Kontrakter!$B$10,Kontrakter!$C$10,I268=Kontrakter!$B$11,Kontrakter!$C$11)</f>
        <v>Omexom Elsikkerhet AS</v>
      </c>
      <c r="N268" s="24" cm="1">
        <f t="array" ref="N268">_xlfn.IFS(M268=Kontrakter!$C$3,Kontrakter!$D$3,M268=Kontrakter!$C$2,Kontrakter!$D$2,M268=Kontrakter!$C$4,Kontrakter!$D$4,M268=Kontrakter!$C$5,Kontrakter!$D$5,M268=Kontrakter!$C$6,Kontrakter!$D$6,M268=Kontrakter!$C$7,Kontrakter!$D$7,M268=Kontrakter!$C$8,Kontrakter!$D$8,M268=Kontrakter!$C$9,Kontrakter!$D$9,M268=Kontrakter!$C$10,Kontrakter!$D$10,M268=Kontrakter!$C$11,Kontrakter!$D$11)</f>
        <v>23128800</v>
      </c>
      <c r="O268" s="1" t="str" cm="1">
        <f t="array" ref="O268">_xlfn.IFS(M268=Kontrakter!$C$3,Kontrakter!$E$3,M268=Kontrakter!$C$2,Kontrakter!$E$2,M268=Kontrakter!$C$4,Kontrakter!$E$4,M268=Kontrakter!$C$5,Kontrakter!$E$5,M268=Kontrakter!$C$6,Kontrakter!$E$6,M268=Kontrakter!$C$7,Kontrakter!$E$7,M268=Kontrakter!$C$8,Kontrakter!$E$8,M268=Kontrakter!$C$9,Kontrakter!$E$9,M268=Kontrakter!$C$10,Kontrakter!$E$10,M268=Kontrakter!$C$11,Kontrakter!$E$11)</f>
        <v>elsikkerhet@omexom.com</v>
      </c>
    </row>
    <row r="269" spans="1:15">
      <c r="A269" s="47">
        <v>487</v>
      </c>
      <c r="B269" s="3" t="s">
        <v>10</v>
      </c>
      <c r="C269" s="3" t="s">
        <v>300</v>
      </c>
      <c r="D269" s="3" t="s">
        <v>19</v>
      </c>
      <c r="E269" s="3" t="s">
        <v>197</v>
      </c>
      <c r="F269" s="28" t="s">
        <v>1430</v>
      </c>
      <c r="G269" s="3" t="s">
        <v>10</v>
      </c>
      <c r="H269" s="3" t="s">
        <v>10</v>
      </c>
      <c r="I269" s="26" t="str" cm="1">
        <f t="array" ref="I269">_xlfn.IFS(J269=Kontrakter!$A$3,Kontrakter!$B$3,J269=Kontrakter!$A$2,Kontrakter!$B$2,J269=Kontrakter!$A$4,Kontrakter!$B$4,J269=Kontrakter!$A$5,Kontrakter!$B$5,J269=Kontrakter!$A$6,Kontrakter!$B$6,J269=Kontrakter!$A$7,Kontrakter!$B$7,J269=Kontrakter!$A$8,Kontrakter!$B$8,J269=Kontrakter!$A$9,Kontrakter!$B$9,J269=Kontrakter!$A$10,Kontrakter!$B$10,J269=Kontrakter!$A$11,Kontrakter!$B$11)</f>
        <v>Oslo Midt</v>
      </c>
      <c r="J269" s="4">
        <v>2</v>
      </c>
      <c r="K269" s="4" t="s">
        <v>10</v>
      </c>
      <c r="L269" s="4" t="s">
        <v>197</v>
      </c>
      <c r="M269" s="24" t="str" cm="1">
        <f t="array" ref="M269">_xlfn.IFS(I269=Kontrakter!$B$3,Kontrakter!$C$3,I269=Kontrakter!$B$2,Kontrakter!$C$2,I269=Kontrakter!$B$4,Kontrakter!$C$4,I269=Kontrakter!$B$5,Kontrakter!$C$5,I269=Kontrakter!$B$6,Kontrakter!$C$6,I269=Kontrakter!$B$7,Kontrakter!$C$7,I269=Kontrakter!$B$8,Kontrakter!$C$8,I269=Kontrakter!$B$9,Kontrakter!$C$9,I269=Kontrakter!$B$10,Kontrakter!$C$10,I269=Kontrakter!$B$11,Kontrakter!$C$11)</f>
        <v>Omexom Elsikkerhet AS</v>
      </c>
      <c r="N269" s="24" cm="1">
        <f t="array" ref="N269">_xlfn.IFS(M269=Kontrakter!$C$3,Kontrakter!$D$3,M269=Kontrakter!$C$2,Kontrakter!$D$2,M269=Kontrakter!$C$4,Kontrakter!$D$4,M269=Kontrakter!$C$5,Kontrakter!$D$5,M269=Kontrakter!$C$6,Kontrakter!$D$6,M269=Kontrakter!$C$7,Kontrakter!$D$7,M269=Kontrakter!$C$8,Kontrakter!$D$8,M269=Kontrakter!$C$9,Kontrakter!$D$9,M269=Kontrakter!$C$10,Kontrakter!$D$10,M269=Kontrakter!$C$11,Kontrakter!$D$11)</f>
        <v>23128800</v>
      </c>
      <c r="O269" s="1" t="str" cm="1">
        <f t="array" ref="O269">_xlfn.IFS(M269=Kontrakter!$C$3,Kontrakter!$E$3,M269=Kontrakter!$C$2,Kontrakter!$E$2,M269=Kontrakter!$C$4,Kontrakter!$E$4,M269=Kontrakter!$C$5,Kontrakter!$E$5,M269=Kontrakter!$C$6,Kontrakter!$E$6,M269=Kontrakter!$C$7,Kontrakter!$E$7,M269=Kontrakter!$C$8,Kontrakter!$E$8,M269=Kontrakter!$C$9,Kontrakter!$E$9,M269=Kontrakter!$C$10,Kontrakter!$E$10,M269=Kontrakter!$C$11,Kontrakter!$E$11)</f>
        <v>elsikkerhet@omexom.com</v>
      </c>
    </row>
    <row r="270" spans="1:15">
      <c r="A270" s="47">
        <v>488</v>
      </c>
      <c r="B270" s="3" t="s">
        <v>10</v>
      </c>
      <c r="C270" s="3" t="s">
        <v>301</v>
      </c>
      <c r="D270" s="3" t="s">
        <v>19</v>
      </c>
      <c r="E270" s="3" t="s">
        <v>197</v>
      </c>
      <c r="F270" s="28" t="s">
        <v>1430</v>
      </c>
      <c r="G270" s="3" t="s">
        <v>10</v>
      </c>
      <c r="H270" s="3" t="s">
        <v>10</v>
      </c>
      <c r="I270" s="26" t="str" cm="1">
        <f t="array" ref="I270">_xlfn.IFS(J270=Kontrakter!$A$3,Kontrakter!$B$3,J270=Kontrakter!$A$2,Kontrakter!$B$2,J270=Kontrakter!$A$4,Kontrakter!$B$4,J270=Kontrakter!$A$5,Kontrakter!$B$5,J270=Kontrakter!$A$6,Kontrakter!$B$6,J270=Kontrakter!$A$7,Kontrakter!$B$7,J270=Kontrakter!$A$8,Kontrakter!$B$8,J270=Kontrakter!$A$9,Kontrakter!$B$9,J270=Kontrakter!$A$10,Kontrakter!$B$10,J270=Kontrakter!$A$11,Kontrakter!$B$11)</f>
        <v>Oslo Midt</v>
      </c>
      <c r="J270" s="4">
        <v>2</v>
      </c>
      <c r="K270" s="4" t="s">
        <v>10</v>
      </c>
      <c r="L270" s="4" t="s">
        <v>197</v>
      </c>
      <c r="M270" s="24" t="str" cm="1">
        <f t="array" ref="M270">_xlfn.IFS(I270=Kontrakter!$B$3,Kontrakter!$C$3,I270=Kontrakter!$B$2,Kontrakter!$C$2,I270=Kontrakter!$B$4,Kontrakter!$C$4,I270=Kontrakter!$B$5,Kontrakter!$C$5,I270=Kontrakter!$B$6,Kontrakter!$C$6,I270=Kontrakter!$B$7,Kontrakter!$C$7,I270=Kontrakter!$B$8,Kontrakter!$C$8,I270=Kontrakter!$B$9,Kontrakter!$C$9,I270=Kontrakter!$B$10,Kontrakter!$C$10,I270=Kontrakter!$B$11,Kontrakter!$C$11)</f>
        <v>Omexom Elsikkerhet AS</v>
      </c>
      <c r="N270" s="24" cm="1">
        <f t="array" ref="N270">_xlfn.IFS(M270=Kontrakter!$C$3,Kontrakter!$D$3,M270=Kontrakter!$C$2,Kontrakter!$D$2,M270=Kontrakter!$C$4,Kontrakter!$D$4,M270=Kontrakter!$C$5,Kontrakter!$D$5,M270=Kontrakter!$C$6,Kontrakter!$D$6,M270=Kontrakter!$C$7,Kontrakter!$D$7,M270=Kontrakter!$C$8,Kontrakter!$D$8,M270=Kontrakter!$C$9,Kontrakter!$D$9,M270=Kontrakter!$C$10,Kontrakter!$D$10,M270=Kontrakter!$C$11,Kontrakter!$D$11)</f>
        <v>23128800</v>
      </c>
      <c r="O270" s="1" t="str" cm="1">
        <f t="array" ref="O270">_xlfn.IFS(M270=Kontrakter!$C$3,Kontrakter!$E$3,M270=Kontrakter!$C$2,Kontrakter!$E$2,M270=Kontrakter!$C$4,Kontrakter!$E$4,M270=Kontrakter!$C$5,Kontrakter!$E$5,M270=Kontrakter!$C$6,Kontrakter!$E$6,M270=Kontrakter!$C$7,Kontrakter!$E$7,M270=Kontrakter!$C$8,Kontrakter!$E$8,M270=Kontrakter!$C$9,Kontrakter!$E$9,M270=Kontrakter!$C$10,Kontrakter!$E$10,M270=Kontrakter!$C$11,Kontrakter!$E$11)</f>
        <v>elsikkerhet@omexom.com</v>
      </c>
    </row>
    <row r="271" spans="1:15">
      <c r="A271" s="47">
        <v>489</v>
      </c>
      <c r="B271" s="3" t="s">
        <v>10</v>
      </c>
      <c r="C271" s="3" t="s">
        <v>302</v>
      </c>
      <c r="D271" s="3" t="s">
        <v>19</v>
      </c>
      <c r="E271" s="3" t="s">
        <v>197</v>
      </c>
      <c r="F271" s="28" t="s">
        <v>1430</v>
      </c>
      <c r="G271" s="3" t="s">
        <v>10</v>
      </c>
      <c r="H271" s="3" t="s">
        <v>10</v>
      </c>
      <c r="I271" s="26" t="str" cm="1">
        <f t="array" ref="I271">_xlfn.IFS(J271=Kontrakter!$A$3,Kontrakter!$B$3,J271=Kontrakter!$A$2,Kontrakter!$B$2,J271=Kontrakter!$A$4,Kontrakter!$B$4,J271=Kontrakter!$A$5,Kontrakter!$B$5,J271=Kontrakter!$A$6,Kontrakter!$B$6,J271=Kontrakter!$A$7,Kontrakter!$B$7,J271=Kontrakter!$A$8,Kontrakter!$B$8,J271=Kontrakter!$A$9,Kontrakter!$B$9,J271=Kontrakter!$A$10,Kontrakter!$B$10,J271=Kontrakter!$A$11,Kontrakter!$B$11)</f>
        <v>Oslo Midt</v>
      </c>
      <c r="J271" s="4">
        <v>2</v>
      </c>
      <c r="K271" s="4" t="s">
        <v>10</v>
      </c>
      <c r="L271" s="4" t="s">
        <v>197</v>
      </c>
      <c r="M271" s="24" t="str" cm="1">
        <f t="array" ref="M271">_xlfn.IFS(I271=Kontrakter!$B$3,Kontrakter!$C$3,I271=Kontrakter!$B$2,Kontrakter!$C$2,I271=Kontrakter!$B$4,Kontrakter!$C$4,I271=Kontrakter!$B$5,Kontrakter!$C$5,I271=Kontrakter!$B$6,Kontrakter!$C$6,I271=Kontrakter!$B$7,Kontrakter!$C$7,I271=Kontrakter!$B$8,Kontrakter!$C$8,I271=Kontrakter!$B$9,Kontrakter!$C$9,I271=Kontrakter!$B$10,Kontrakter!$C$10,I271=Kontrakter!$B$11,Kontrakter!$C$11)</f>
        <v>Omexom Elsikkerhet AS</v>
      </c>
      <c r="N271" s="24" cm="1">
        <f t="array" ref="N271">_xlfn.IFS(M271=Kontrakter!$C$3,Kontrakter!$D$3,M271=Kontrakter!$C$2,Kontrakter!$D$2,M271=Kontrakter!$C$4,Kontrakter!$D$4,M271=Kontrakter!$C$5,Kontrakter!$D$5,M271=Kontrakter!$C$6,Kontrakter!$D$6,M271=Kontrakter!$C$7,Kontrakter!$D$7,M271=Kontrakter!$C$8,Kontrakter!$D$8,M271=Kontrakter!$C$9,Kontrakter!$D$9,M271=Kontrakter!$C$10,Kontrakter!$D$10,M271=Kontrakter!$C$11,Kontrakter!$D$11)</f>
        <v>23128800</v>
      </c>
      <c r="O271" s="1" t="str" cm="1">
        <f t="array" ref="O271">_xlfn.IFS(M271=Kontrakter!$C$3,Kontrakter!$E$3,M271=Kontrakter!$C$2,Kontrakter!$E$2,M271=Kontrakter!$C$4,Kontrakter!$E$4,M271=Kontrakter!$C$5,Kontrakter!$E$5,M271=Kontrakter!$C$6,Kontrakter!$E$6,M271=Kontrakter!$C$7,Kontrakter!$E$7,M271=Kontrakter!$C$8,Kontrakter!$E$8,M271=Kontrakter!$C$9,Kontrakter!$E$9,M271=Kontrakter!$C$10,Kontrakter!$E$10,M271=Kontrakter!$C$11,Kontrakter!$E$11)</f>
        <v>elsikkerhet@omexom.com</v>
      </c>
    </row>
    <row r="272" spans="1:15">
      <c r="A272" s="47">
        <v>490</v>
      </c>
      <c r="B272" s="3" t="s">
        <v>10</v>
      </c>
      <c r="C272" s="3" t="s">
        <v>303</v>
      </c>
      <c r="D272" s="3" t="s">
        <v>19</v>
      </c>
      <c r="E272" s="3" t="s">
        <v>197</v>
      </c>
      <c r="F272" s="28" t="s">
        <v>1430</v>
      </c>
      <c r="G272" s="3" t="s">
        <v>10</v>
      </c>
      <c r="H272" s="3" t="s">
        <v>10</v>
      </c>
      <c r="I272" s="26" t="str" cm="1">
        <f t="array" ref="I272">_xlfn.IFS(J272=Kontrakter!$A$3,Kontrakter!$B$3,J272=Kontrakter!$A$2,Kontrakter!$B$2,J272=Kontrakter!$A$4,Kontrakter!$B$4,J272=Kontrakter!$A$5,Kontrakter!$B$5,J272=Kontrakter!$A$6,Kontrakter!$B$6,J272=Kontrakter!$A$7,Kontrakter!$B$7,J272=Kontrakter!$A$8,Kontrakter!$B$8,J272=Kontrakter!$A$9,Kontrakter!$B$9,J272=Kontrakter!$A$10,Kontrakter!$B$10,J272=Kontrakter!$A$11,Kontrakter!$B$11)</f>
        <v>Oslo Midt</v>
      </c>
      <c r="J272" s="4">
        <v>2</v>
      </c>
      <c r="K272" s="4" t="s">
        <v>10</v>
      </c>
      <c r="L272" s="4" t="s">
        <v>197</v>
      </c>
      <c r="M272" s="24" t="str" cm="1">
        <f t="array" ref="M272">_xlfn.IFS(I272=Kontrakter!$B$3,Kontrakter!$C$3,I272=Kontrakter!$B$2,Kontrakter!$C$2,I272=Kontrakter!$B$4,Kontrakter!$C$4,I272=Kontrakter!$B$5,Kontrakter!$C$5,I272=Kontrakter!$B$6,Kontrakter!$C$6,I272=Kontrakter!$B$7,Kontrakter!$C$7,I272=Kontrakter!$B$8,Kontrakter!$C$8,I272=Kontrakter!$B$9,Kontrakter!$C$9,I272=Kontrakter!$B$10,Kontrakter!$C$10,I272=Kontrakter!$B$11,Kontrakter!$C$11)</f>
        <v>Omexom Elsikkerhet AS</v>
      </c>
      <c r="N272" s="24" cm="1">
        <f t="array" ref="N272">_xlfn.IFS(M272=Kontrakter!$C$3,Kontrakter!$D$3,M272=Kontrakter!$C$2,Kontrakter!$D$2,M272=Kontrakter!$C$4,Kontrakter!$D$4,M272=Kontrakter!$C$5,Kontrakter!$D$5,M272=Kontrakter!$C$6,Kontrakter!$D$6,M272=Kontrakter!$C$7,Kontrakter!$D$7,M272=Kontrakter!$C$8,Kontrakter!$D$8,M272=Kontrakter!$C$9,Kontrakter!$D$9,M272=Kontrakter!$C$10,Kontrakter!$D$10,M272=Kontrakter!$C$11,Kontrakter!$D$11)</f>
        <v>23128800</v>
      </c>
      <c r="O272" s="1" t="str" cm="1">
        <f t="array" ref="O272">_xlfn.IFS(M272=Kontrakter!$C$3,Kontrakter!$E$3,M272=Kontrakter!$C$2,Kontrakter!$E$2,M272=Kontrakter!$C$4,Kontrakter!$E$4,M272=Kontrakter!$C$5,Kontrakter!$E$5,M272=Kontrakter!$C$6,Kontrakter!$E$6,M272=Kontrakter!$C$7,Kontrakter!$E$7,M272=Kontrakter!$C$8,Kontrakter!$E$8,M272=Kontrakter!$C$9,Kontrakter!$E$9,M272=Kontrakter!$C$10,Kontrakter!$E$10,M272=Kontrakter!$C$11,Kontrakter!$E$11)</f>
        <v>elsikkerhet@omexom.com</v>
      </c>
    </row>
    <row r="273" spans="1:15">
      <c r="A273" s="47">
        <v>491</v>
      </c>
      <c r="B273" s="3" t="s">
        <v>10</v>
      </c>
      <c r="C273" s="3" t="s">
        <v>304</v>
      </c>
      <c r="D273" s="3" t="s">
        <v>19</v>
      </c>
      <c r="E273" s="3" t="s">
        <v>197</v>
      </c>
      <c r="F273" s="28" t="s">
        <v>1430</v>
      </c>
      <c r="G273" s="3" t="s">
        <v>10</v>
      </c>
      <c r="H273" s="3" t="s">
        <v>10</v>
      </c>
      <c r="I273" s="26" t="str" cm="1">
        <f t="array" ref="I273">_xlfn.IFS(J273=Kontrakter!$A$3,Kontrakter!$B$3,J273=Kontrakter!$A$2,Kontrakter!$B$2,J273=Kontrakter!$A$4,Kontrakter!$B$4,J273=Kontrakter!$A$5,Kontrakter!$B$5,J273=Kontrakter!$A$6,Kontrakter!$B$6,J273=Kontrakter!$A$7,Kontrakter!$B$7,J273=Kontrakter!$A$8,Kontrakter!$B$8,J273=Kontrakter!$A$9,Kontrakter!$B$9,J273=Kontrakter!$A$10,Kontrakter!$B$10,J273=Kontrakter!$A$11,Kontrakter!$B$11)</f>
        <v>Oslo Midt</v>
      </c>
      <c r="J273" s="4">
        <v>2</v>
      </c>
      <c r="K273" s="4" t="s">
        <v>10</v>
      </c>
      <c r="L273" s="4" t="s">
        <v>197</v>
      </c>
      <c r="M273" s="24" t="str" cm="1">
        <f t="array" ref="M273">_xlfn.IFS(I273=Kontrakter!$B$3,Kontrakter!$C$3,I273=Kontrakter!$B$2,Kontrakter!$C$2,I273=Kontrakter!$B$4,Kontrakter!$C$4,I273=Kontrakter!$B$5,Kontrakter!$C$5,I273=Kontrakter!$B$6,Kontrakter!$C$6,I273=Kontrakter!$B$7,Kontrakter!$C$7,I273=Kontrakter!$B$8,Kontrakter!$C$8,I273=Kontrakter!$B$9,Kontrakter!$C$9,I273=Kontrakter!$B$10,Kontrakter!$C$10,I273=Kontrakter!$B$11,Kontrakter!$C$11)</f>
        <v>Omexom Elsikkerhet AS</v>
      </c>
      <c r="N273" s="24" cm="1">
        <f t="array" ref="N273">_xlfn.IFS(M273=Kontrakter!$C$3,Kontrakter!$D$3,M273=Kontrakter!$C$2,Kontrakter!$D$2,M273=Kontrakter!$C$4,Kontrakter!$D$4,M273=Kontrakter!$C$5,Kontrakter!$D$5,M273=Kontrakter!$C$6,Kontrakter!$D$6,M273=Kontrakter!$C$7,Kontrakter!$D$7,M273=Kontrakter!$C$8,Kontrakter!$D$8,M273=Kontrakter!$C$9,Kontrakter!$D$9,M273=Kontrakter!$C$10,Kontrakter!$D$10,M273=Kontrakter!$C$11,Kontrakter!$D$11)</f>
        <v>23128800</v>
      </c>
      <c r="O273" s="1" t="str" cm="1">
        <f t="array" ref="O273">_xlfn.IFS(M273=Kontrakter!$C$3,Kontrakter!$E$3,M273=Kontrakter!$C$2,Kontrakter!$E$2,M273=Kontrakter!$C$4,Kontrakter!$E$4,M273=Kontrakter!$C$5,Kontrakter!$E$5,M273=Kontrakter!$C$6,Kontrakter!$E$6,M273=Kontrakter!$C$7,Kontrakter!$E$7,M273=Kontrakter!$C$8,Kontrakter!$E$8,M273=Kontrakter!$C$9,Kontrakter!$E$9,M273=Kontrakter!$C$10,Kontrakter!$E$10,M273=Kontrakter!$C$11,Kontrakter!$E$11)</f>
        <v>elsikkerhet@omexom.com</v>
      </c>
    </row>
    <row r="274" spans="1:15">
      <c r="A274" s="47">
        <v>492</v>
      </c>
      <c r="B274" s="3" t="s">
        <v>10</v>
      </c>
      <c r="C274" s="3" t="s">
        <v>305</v>
      </c>
      <c r="D274" s="3" t="s">
        <v>19</v>
      </c>
      <c r="E274" s="3" t="s">
        <v>197</v>
      </c>
      <c r="F274" s="28" t="s">
        <v>1430</v>
      </c>
      <c r="G274" s="3" t="s">
        <v>10</v>
      </c>
      <c r="H274" s="3" t="s">
        <v>10</v>
      </c>
      <c r="I274" s="26" t="str" cm="1">
        <f t="array" ref="I274">_xlfn.IFS(J274=Kontrakter!$A$3,Kontrakter!$B$3,J274=Kontrakter!$A$2,Kontrakter!$B$2,J274=Kontrakter!$A$4,Kontrakter!$B$4,J274=Kontrakter!$A$5,Kontrakter!$B$5,J274=Kontrakter!$A$6,Kontrakter!$B$6,J274=Kontrakter!$A$7,Kontrakter!$B$7,J274=Kontrakter!$A$8,Kontrakter!$B$8,J274=Kontrakter!$A$9,Kontrakter!$B$9,J274=Kontrakter!$A$10,Kontrakter!$B$10,J274=Kontrakter!$A$11,Kontrakter!$B$11)</f>
        <v>Oslo Midt</v>
      </c>
      <c r="J274" s="4">
        <v>2</v>
      </c>
      <c r="K274" s="4" t="s">
        <v>10</v>
      </c>
      <c r="L274" s="4" t="s">
        <v>197</v>
      </c>
      <c r="M274" s="24" t="str" cm="1">
        <f t="array" ref="M274">_xlfn.IFS(I274=Kontrakter!$B$3,Kontrakter!$C$3,I274=Kontrakter!$B$2,Kontrakter!$C$2,I274=Kontrakter!$B$4,Kontrakter!$C$4,I274=Kontrakter!$B$5,Kontrakter!$C$5,I274=Kontrakter!$B$6,Kontrakter!$C$6,I274=Kontrakter!$B$7,Kontrakter!$C$7,I274=Kontrakter!$B$8,Kontrakter!$C$8,I274=Kontrakter!$B$9,Kontrakter!$C$9,I274=Kontrakter!$B$10,Kontrakter!$C$10,I274=Kontrakter!$B$11,Kontrakter!$C$11)</f>
        <v>Omexom Elsikkerhet AS</v>
      </c>
      <c r="N274" s="24" cm="1">
        <f t="array" ref="N274">_xlfn.IFS(M274=Kontrakter!$C$3,Kontrakter!$D$3,M274=Kontrakter!$C$2,Kontrakter!$D$2,M274=Kontrakter!$C$4,Kontrakter!$D$4,M274=Kontrakter!$C$5,Kontrakter!$D$5,M274=Kontrakter!$C$6,Kontrakter!$D$6,M274=Kontrakter!$C$7,Kontrakter!$D$7,M274=Kontrakter!$C$8,Kontrakter!$D$8,M274=Kontrakter!$C$9,Kontrakter!$D$9,M274=Kontrakter!$C$10,Kontrakter!$D$10,M274=Kontrakter!$C$11,Kontrakter!$D$11)</f>
        <v>23128800</v>
      </c>
      <c r="O274" s="1" t="str" cm="1">
        <f t="array" ref="O274">_xlfn.IFS(M274=Kontrakter!$C$3,Kontrakter!$E$3,M274=Kontrakter!$C$2,Kontrakter!$E$2,M274=Kontrakter!$C$4,Kontrakter!$E$4,M274=Kontrakter!$C$5,Kontrakter!$E$5,M274=Kontrakter!$C$6,Kontrakter!$E$6,M274=Kontrakter!$C$7,Kontrakter!$E$7,M274=Kontrakter!$C$8,Kontrakter!$E$8,M274=Kontrakter!$C$9,Kontrakter!$E$9,M274=Kontrakter!$C$10,Kontrakter!$E$10,M274=Kontrakter!$C$11,Kontrakter!$E$11)</f>
        <v>elsikkerhet@omexom.com</v>
      </c>
    </row>
    <row r="275" spans="1:15">
      <c r="A275" s="47">
        <v>493</v>
      </c>
      <c r="B275" s="3" t="s">
        <v>10</v>
      </c>
      <c r="C275" s="3" t="s">
        <v>306</v>
      </c>
      <c r="D275" s="3" t="s">
        <v>19</v>
      </c>
      <c r="E275" s="3" t="s">
        <v>197</v>
      </c>
      <c r="F275" s="28" t="s">
        <v>1430</v>
      </c>
      <c r="G275" s="3" t="s">
        <v>10</v>
      </c>
      <c r="H275" s="3" t="s">
        <v>10</v>
      </c>
      <c r="I275" s="26" t="str" cm="1">
        <f t="array" ref="I275">_xlfn.IFS(J275=Kontrakter!$A$3,Kontrakter!$B$3,J275=Kontrakter!$A$2,Kontrakter!$B$2,J275=Kontrakter!$A$4,Kontrakter!$B$4,J275=Kontrakter!$A$5,Kontrakter!$B$5,J275=Kontrakter!$A$6,Kontrakter!$B$6,J275=Kontrakter!$A$7,Kontrakter!$B$7,J275=Kontrakter!$A$8,Kontrakter!$B$8,J275=Kontrakter!$A$9,Kontrakter!$B$9,J275=Kontrakter!$A$10,Kontrakter!$B$10,J275=Kontrakter!$A$11,Kontrakter!$B$11)</f>
        <v>Oslo Midt</v>
      </c>
      <c r="J275" s="4">
        <v>2</v>
      </c>
      <c r="K275" s="4" t="s">
        <v>10</v>
      </c>
      <c r="L275" s="4" t="s">
        <v>197</v>
      </c>
      <c r="M275" s="24" t="str" cm="1">
        <f t="array" ref="M275">_xlfn.IFS(I275=Kontrakter!$B$3,Kontrakter!$C$3,I275=Kontrakter!$B$2,Kontrakter!$C$2,I275=Kontrakter!$B$4,Kontrakter!$C$4,I275=Kontrakter!$B$5,Kontrakter!$C$5,I275=Kontrakter!$B$6,Kontrakter!$C$6,I275=Kontrakter!$B$7,Kontrakter!$C$7,I275=Kontrakter!$B$8,Kontrakter!$C$8,I275=Kontrakter!$B$9,Kontrakter!$C$9,I275=Kontrakter!$B$10,Kontrakter!$C$10,I275=Kontrakter!$B$11,Kontrakter!$C$11)</f>
        <v>Omexom Elsikkerhet AS</v>
      </c>
      <c r="N275" s="24" cm="1">
        <f t="array" ref="N275">_xlfn.IFS(M275=Kontrakter!$C$3,Kontrakter!$D$3,M275=Kontrakter!$C$2,Kontrakter!$D$2,M275=Kontrakter!$C$4,Kontrakter!$D$4,M275=Kontrakter!$C$5,Kontrakter!$D$5,M275=Kontrakter!$C$6,Kontrakter!$D$6,M275=Kontrakter!$C$7,Kontrakter!$D$7,M275=Kontrakter!$C$8,Kontrakter!$D$8,M275=Kontrakter!$C$9,Kontrakter!$D$9,M275=Kontrakter!$C$10,Kontrakter!$D$10,M275=Kontrakter!$C$11,Kontrakter!$D$11)</f>
        <v>23128800</v>
      </c>
      <c r="O275" s="1" t="str" cm="1">
        <f t="array" ref="O275">_xlfn.IFS(M275=Kontrakter!$C$3,Kontrakter!$E$3,M275=Kontrakter!$C$2,Kontrakter!$E$2,M275=Kontrakter!$C$4,Kontrakter!$E$4,M275=Kontrakter!$C$5,Kontrakter!$E$5,M275=Kontrakter!$C$6,Kontrakter!$E$6,M275=Kontrakter!$C$7,Kontrakter!$E$7,M275=Kontrakter!$C$8,Kontrakter!$E$8,M275=Kontrakter!$C$9,Kontrakter!$E$9,M275=Kontrakter!$C$10,Kontrakter!$E$10,M275=Kontrakter!$C$11,Kontrakter!$E$11)</f>
        <v>elsikkerhet@omexom.com</v>
      </c>
    </row>
    <row r="276" spans="1:15">
      <c r="A276" s="47">
        <v>494</v>
      </c>
      <c r="B276" s="3" t="s">
        <v>10</v>
      </c>
      <c r="C276" s="3" t="s">
        <v>364</v>
      </c>
      <c r="D276" s="3" t="s">
        <v>19</v>
      </c>
      <c r="E276" s="3" t="s">
        <v>197</v>
      </c>
      <c r="F276" s="28" t="s">
        <v>1430</v>
      </c>
      <c r="G276" s="3" t="s">
        <v>10</v>
      </c>
      <c r="H276" s="3" t="s">
        <v>10</v>
      </c>
      <c r="I276" s="26" t="str" cm="1">
        <f t="array" ref="I276">_xlfn.IFS(J276=Kontrakter!$A$3,Kontrakter!$B$3,J276=Kontrakter!$A$2,Kontrakter!$B$2,J276=Kontrakter!$A$4,Kontrakter!$B$4,J276=Kontrakter!$A$5,Kontrakter!$B$5,J276=Kontrakter!$A$6,Kontrakter!$B$6,J276=Kontrakter!$A$7,Kontrakter!$B$7,J276=Kontrakter!$A$8,Kontrakter!$B$8,J276=Kontrakter!$A$9,Kontrakter!$B$9,J276=Kontrakter!$A$10,Kontrakter!$B$10,J276=Kontrakter!$A$11,Kontrakter!$B$11)</f>
        <v>Oslo Midt</v>
      </c>
      <c r="J276" s="4">
        <v>2</v>
      </c>
      <c r="K276" s="4" t="s">
        <v>10</v>
      </c>
      <c r="L276" s="4" t="s">
        <v>197</v>
      </c>
      <c r="M276" s="24" t="str" cm="1">
        <f t="array" ref="M276">_xlfn.IFS(I276=Kontrakter!$B$3,Kontrakter!$C$3,I276=Kontrakter!$B$2,Kontrakter!$C$2,I276=Kontrakter!$B$4,Kontrakter!$C$4,I276=Kontrakter!$B$5,Kontrakter!$C$5,I276=Kontrakter!$B$6,Kontrakter!$C$6,I276=Kontrakter!$B$7,Kontrakter!$C$7,I276=Kontrakter!$B$8,Kontrakter!$C$8,I276=Kontrakter!$B$9,Kontrakter!$C$9,I276=Kontrakter!$B$10,Kontrakter!$C$10,I276=Kontrakter!$B$11,Kontrakter!$C$11)</f>
        <v>Omexom Elsikkerhet AS</v>
      </c>
      <c r="N276" s="24" cm="1">
        <f t="array" ref="N276">_xlfn.IFS(M276=Kontrakter!$C$3,Kontrakter!$D$3,M276=Kontrakter!$C$2,Kontrakter!$D$2,M276=Kontrakter!$C$4,Kontrakter!$D$4,M276=Kontrakter!$C$5,Kontrakter!$D$5,M276=Kontrakter!$C$6,Kontrakter!$D$6,M276=Kontrakter!$C$7,Kontrakter!$D$7,M276=Kontrakter!$C$8,Kontrakter!$D$8,M276=Kontrakter!$C$9,Kontrakter!$D$9,M276=Kontrakter!$C$10,Kontrakter!$D$10,M276=Kontrakter!$C$11,Kontrakter!$D$11)</f>
        <v>23128800</v>
      </c>
      <c r="O276" s="1" t="str" cm="1">
        <f t="array" ref="O276">_xlfn.IFS(M276=Kontrakter!$C$3,Kontrakter!$E$3,M276=Kontrakter!$C$2,Kontrakter!$E$2,M276=Kontrakter!$C$4,Kontrakter!$E$4,M276=Kontrakter!$C$5,Kontrakter!$E$5,M276=Kontrakter!$C$6,Kontrakter!$E$6,M276=Kontrakter!$C$7,Kontrakter!$E$7,M276=Kontrakter!$C$8,Kontrakter!$E$8,M276=Kontrakter!$C$9,Kontrakter!$E$9,M276=Kontrakter!$C$10,Kontrakter!$E$10,M276=Kontrakter!$C$11,Kontrakter!$E$11)</f>
        <v>elsikkerhet@omexom.com</v>
      </c>
    </row>
    <row r="277" spans="1:15">
      <c r="A277" s="47">
        <v>495</v>
      </c>
      <c r="B277" s="3" t="s">
        <v>10</v>
      </c>
      <c r="C277" s="3" t="s">
        <v>365</v>
      </c>
      <c r="D277" s="3" t="s">
        <v>19</v>
      </c>
      <c r="E277" s="3" t="s">
        <v>197</v>
      </c>
      <c r="F277" s="28" t="s">
        <v>1430</v>
      </c>
      <c r="G277" s="3" t="s">
        <v>10</v>
      </c>
      <c r="H277" s="3" t="s">
        <v>10</v>
      </c>
      <c r="I277" s="26" t="str" cm="1">
        <f t="array" ref="I277">_xlfn.IFS(J277=Kontrakter!$A$3,Kontrakter!$B$3,J277=Kontrakter!$A$2,Kontrakter!$B$2,J277=Kontrakter!$A$4,Kontrakter!$B$4,J277=Kontrakter!$A$5,Kontrakter!$B$5,J277=Kontrakter!$A$6,Kontrakter!$B$6,J277=Kontrakter!$A$7,Kontrakter!$B$7,J277=Kontrakter!$A$8,Kontrakter!$B$8,J277=Kontrakter!$A$9,Kontrakter!$B$9,J277=Kontrakter!$A$10,Kontrakter!$B$10,J277=Kontrakter!$A$11,Kontrakter!$B$11)</f>
        <v>Oslo Midt</v>
      </c>
      <c r="J277" s="4">
        <v>2</v>
      </c>
      <c r="K277" s="4" t="s">
        <v>10</v>
      </c>
      <c r="L277" s="4" t="s">
        <v>197</v>
      </c>
      <c r="M277" s="24" t="str" cm="1">
        <f t="array" ref="M277">_xlfn.IFS(I277=Kontrakter!$B$3,Kontrakter!$C$3,I277=Kontrakter!$B$2,Kontrakter!$C$2,I277=Kontrakter!$B$4,Kontrakter!$C$4,I277=Kontrakter!$B$5,Kontrakter!$C$5,I277=Kontrakter!$B$6,Kontrakter!$C$6,I277=Kontrakter!$B$7,Kontrakter!$C$7,I277=Kontrakter!$B$8,Kontrakter!$C$8,I277=Kontrakter!$B$9,Kontrakter!$C$9,I277=Kontrakter!$B$10,Kontrakter!$C$10,I277=Kontrakter!$B$11,Kontrakter!$C$11)</f>
        <v>Omexom Elsikkerhet AS</v>
      </c>
      <c r="N277" s="24" cm="1">
        <f t="array" ref="N277">_xlfn.IFS(M277=Kontrakter!$C$3,Kontrakter!$D$3,M277=Kontrakter!$C$2,Kontrakter!$D$2,M277=Kontrakter!$C$4,Kontrakter!$D$4,M277=Kontrakter!$C$5,Kontrakter!$D$5,M277=Kontrakter!$C$6,Kontrakter!$D$6,M277=Kontrakter!$C$7,Kontrakter!$D$7,M277=Kontrakter!$C$8,Kontrakter!$D$8,M277=Kontrakter!$C$9,Kontrakter!$D$9,M277=Kontrakter!$C$10,Kontrakter!$D$10,M277=Kontrakter!$C$11,Kontrakter!$D$11)</f>
        <v>23128800</v>
      </c>
      <c r="O277" s="1" t="str" cm="1">
        <f t="array" ref="O277">_xlfn.IFS(M277=Kontrakter!$C$3,Kontrakter!$E$3,M277=Kontrakter!$C$2,Kontrakter!$E$2,M277=Kontrakter!$C$4,Kontrakter!$E$4,M277=Kontrakter!$C$5,Kontrakter!$E$5,M277=Kontrakter!$C$6,Kontrakter!$E$6,M277=Kontrakter!$C$7,Kontrakter!$E$7,M277=Kontrakter!$C$8,Kontrakter!$E$8,M277=Kontrakter!$C$9,Kontrakter!$E$9,M277=Kontrakter!$C$10,Kontrakter!$E$10,M277=Kontrakter!$C$11,Kontrakter!$E$11)</f>
        <v>elsikkerhet@omexom.com</v>
      </c>
    </row>
    <row r="278" spans="1:15">
      <c r="A278" s="47">
        <v>496</v>
      </c>
      <c r="B278" s="3" t="s">
        <v>10</v>
      </c>
      <c r="C278" s="3" t="s">
        <v>488</v>
      </c>
      <c r="D278" s="3" t="s">
        <v>19</v>
      </c>
      <c r="E278" s="3" t="s">
        <v>197</v>
      </c>
      <c r="F278" s="28" t="s">
        <v>1430</v>
      </c>
      <c r="G278" s="3" t="s">
        <v>10</v>
      </c>
      <c r="H278" s="3" t="s">
        <v>10</v>
      </c>
      <c r="I278" s="26" t="str" cm="1">
        <f t="array" ref="I278">_xlfn.IFS(J278=Kontrakter!$A$3,Kontrakter!$B$3,J278=Kontrakter!$A$2,Kontrakter!$B$2,J278=Kontrakter!$A$4,Kontrakter!$B$4,J278=Kontrakter!$A$5,Kontrakter!$B$5,J278=Kontrakter!$A$6,Kontrakter!$B$6,J278=Kontrakter!$A$7,Kontrakter!$B$7,J278=Kontrakter!$A$8,Kontrakter!$B$8,J278=Kontrakter!$A$9,Kontrakter!$B$9,J278=Kontrakter!$A$10,Kontrakter!$B$10,J278=Kontrakter!$A$11,Kontrakter!$B$11)</f>
        <v>Oslo Midt</v>
      </c>
      <c r="J278" s="4">
        <v>2</v>
      </c>
      <c r="K278" s="4" t="s">
        <v>10</v>
      </c>
      <c r="L278" s="4" t="s">
        <v>197</v>
      </c>
      <c r="M278" s="24" t="str" cm="1">
        <f t="array" ref="M278">_xlfn.IFS(I278=Kontrakter!$B$3,Kontrakter!$C$3,I278=Kontrakter!$B$2,Kontrakter!$C$2,I278=Kontrakter!$B$4,Kontrakter!$C$4,I278=Kontrakter!$B$5,Kontrakter!$C$5,I278=Kontrakter!$B$6,Kontrakter!$C$6,I278=Kontrakter!$B$7,Kontrakter!$C$7,I278=Kontrakter!$B$8,Kontrakter!$C$8,I278=Kontrakter!$B$9,Kontrakter!$C$9,I278=Kontrakter!$B$10,Kontrakter!$C$10,I278=Kontrakter!$B$11,Kontrakter!$C$11)</f>
        <v>Omexom Elsikkerhet AS</v>
      </c>
      <c r="N278" s="24" cm="1">
        <f t="array" ref="N278">_xlfn.IFS(M278=Kontrakter!$C$3,Kontrakter!$D$3,M278=Kontrakter!$C$2,Kontrakter!$D$2,M278=Kontrakter!$C$4,Kontrakter!$D$4,M278=Kontrakter!$C$5,Kontrakter!$D$5,M278=Kontrakter!$C$6,Kontrakter!$D$6,M278=Kontrakter!$C$7,Kontrakter!$D$7,M278=Kontrakter!$C$8,Kontrakter!$D$8,M278=Kontrakter!$C$9,Kontrakter!$D$9,M278=Kontrakter!$C$10,Kontrakter!$D$10,M278=Kontrakter!$C$11,Kontrakter!$D$11)</f>
        <v>23128800</v>
      </c>
      <c r="O278" s="1" t="str" cm="1">
        <f t="array" ref="O278">_xlfn.IFS(M278=Kontrakter!$C$3,Kontrakter!$E$3,M278=Kontrakter!$C$2,Kontrakter!$E$2,M278=Kontrakter!$C$4,Kontrakter!$E$4,M278=Kontrakter!$C$5,Kontrakter!$E$5,M278=Kontrakter!$C$6,Kontrakter!$E$6,M278=Kontrakter!$C$7,Kontrakter!$E$7,M278=Kontrakter!$C$8,Kontrakter!$E$8,M278=Kontrakter!$C$9,Kontrakter!$E$9,M278=Kontrakter!$C$10,Kontrakter!$E$10,M278=Kontrakter!$C$11,Kontrakter!$E$11)</f>
        <v>elsikkerhet@omexom.com</v>
      </c>
    </row>
    <row r="279" spans="1:15">
      <c r="A279" s="47">
        <v>501</v>
      </c>
      <c r="B279" s="3" t="s">
        <v>10</v>
      </c>
      <c r="C279" s="3" t="s">
        <v>108</v>
      </c>
      <c r="D279" s="3" t="s">
        <v>12</v>
      </c>
      <c r="E279" s="3" t="s">
        <v>109</v>
      </c>
      <c r="F279" s="28" t="s">
        <v>1430</v>
      </c>
      <c r="G279" s="3" t="s">
        <v>10</v>
      </c>
      <c r="H279" s="3" t="s">
        <v>10</v>
      </c>
      <c r="I279" s="26" t="str" cm="1">
        <f t="array" ref="I279">_xlfn.IFS(J279=Kontrakter!$A$3,Kontrakter!$B$3,J279=Kontrakter!$A$2,Kontrakter!$B$2,J279=Kontrakter!$A$4,Kontrakter!$B$4,J279=Kontrakter!$A$5,Kontrakter!$B$5,J279=Kontrakter!$A$6,Kontrakter!$B$6,J279=Kontrakter!$A$7,Kontrakter!$B$7,J279=Kontrakter!$A$8,Kontrakter!$B$8,J279=Kontrakter!$A$9,Kontrakter!$B$9,J279=Kontrakter!$A$10,Kontrakter!$B$10,J279=Kontrakter!$A$11,Kontrakter!$B$11)</f>
        <v>Oslo Midt</v>
      </c>
      <c r="J279" s="4">
        <v>2</v>
      </c>
      <c r="K279" s="4" t="s">
        <v>10</v>
      </c>
      <c r="L279" s="4" t="s">
        <v>109</v>
      </c>
      <c r="M279" s="24" t="str" cm="1">
        <f t="array" ref="M279">_xlfn.IFS(I279=Kontrakter!$B$3,Kontrakter!$C$3,I279=Kontrakter!$B$2,Kontrakter!$C$2,I279=Kontrakter!$B$4,Kontrakter!$C$4,I279=Kontrakter!$B$5,Kontrakter!$C$5,I279=Kontrakter!$B$6,Kontrakter!$C$6,I279=Kontrakter!$B$7,Kontrakter!$C$7,I279=Kontrakter!$B$8,Kontrakter!$C$8,I279=Kontrakter!$B$9,Kontrakter!$C$9,I279=Kontrakter!$B$10,Kontrakter!$C$10,I279=Kontrakter!$B$11,Kontrakter!$C$11)</f>
        <v>Omexom Elsikkerhet AS</v>
      </c>
      <c r="N279" s="24" cm="1">
        <f t="array" ref="N279">_xlfn.IFS(M279=Kontrakter!$C$3,Kontrakter!$D$3,M279=Kontrakter!$C$2,Kontrakter!$D$2,M279=Kontrakter!$C$4,Kontrakter!$D$4,M279=Kontrakter!$C$5,Kontrakter!$D$5,M279=Kontrakter!$C$6,Kontrakter!$D$6,M279=Kontrakter!$C$7,Kontrakter!$D$7,M279=Kontrakter!$C$8,Kontrakter!$D$8,M279=Kontrakter!$C$9,Kontrakter!$D$9,M279=Kontrakter!$C$10,Kontrakter!$D$10,M279=Kontrakter!$C$11,Kontrakter!$D$11)</f>
        <v>23128800</v>
      </c>
      <c r="O279" s="1" t="str" cm="1">
        <f t="array" ref="O279">_xlfn.IFS(M279=Kontrakter!$C$3,Kontrakter!$E$3,M279=Kontrakter!$C$2,Kontrakter!$E$2,M279=Kontrakter!$C$4,Kontrakter!$E$4,M279=Kontrakter!$C$5,Kontrakter!$E$5,M279=Kontrakter!$C$6,Kontrakter!$E$6,M279=Kontrakter!$C$7,Kontrakter!$E$7,M279=Kontrakter!$C$8,Kontrakter!$E$8,M279=Kontrakter!$C$9,Kontrakter!$E$9,M279=Kontrakter!$C$10,Kontrakter!$E$10,M279=Kontrakter!$C$11,Kontrakter!$E$11)</f>
        <v>elsikkerhet@omexom.com</v>
      </c>
    </row>
    <row r="280" spans="1:15">
      <c r="A280" s="47">
        <v>502</v>
      </c>
      <c r="B280" s="3" t="s">
        <v>10</v>
      </c>
      <c r="C280" s="3" t="s">
        <v>116</v>
      </c>
      <c r="D280" s="3" t="s">
        <v>12</v>
      </c>
      <c r="E280" s="3" t="s">
        <v>109</v>
      </c>
      <c r="F280" s="28" t="s">
        <v>1430</v>
      </c>
      <c r="G280" s="3" t="s">
        <v>10</v>
      </c>
      <c r="H280" s="3" t="s">
        <v>10</v>
      </c>
      <c r="I280" s="26" t="str" cm="1">
        <f t="array" ref="I280">_xlfn.IFS(J280=Kontrakter!$A$3,Kontrakter!$B$3,J280=Kontrakter!$A$2,Kontrakter!$B$2,J280=Kontrakter!$A$4,Kontrakter!$B$4,J280=Kontrakter!$A$5,Kontrakter!$B$5,J280=Kontrakter!$A$6,Kontrakter!$B$6,J280=Kontrakter!$A$7,Kontrakter!$B$7,J280=Kontrakter!$A$8,Kontrakter!$B$8,J280=Kontrakter!$A$9,Kontrakter!$B$9,J280=Kontrakter!$A$10,Kontrakter!$B$10,J280=Kontrakter!$A$11,Kontrakter!$B$11)</f>
        <v>Oslo Midt</v>
      </c>
      <c r="J280" s="4">
        <v>2</v>
      </c>
      <c r="K280" s="4" t="s">
        <v>10</v>
      </c>
      <c r="L280" s="4" t="s">
        <v>109</v>
      </c>
      <c r="M280" s="24" t="str" cm="1">
        <f t="array" ref="M280">_xlfn.IFS(I280=Kontrakter!$B$3,Kontrakter!$C$3,I280=Kontrakter!$B$2,Kontrakter!$C$2,I280=Kontrakter!$B$4,Kontrakter!$C$4,I280=Kontrakter!$B$5,Kontrakter!$C$5,I280=Kontrakter!$B$6,Kontrakter!$C$6,I280=Kontrakter!$B$7,Kontrakter!$C$7,I280=Kontrakter!$B$8,Kontrakter!$C$8,I280=Kontrakter!$B$9,Kontrakter!$C$9,I280=Kontrakter!$B$10,Kontrakter!$C$10,I280=Kontrakter!$B$11,Kontrakter!$C$11)</f>
        <v>Omexom Elsikkerhet AS</v>
      </c>
      <c r="N280" s="24" cm="1">
        <f t="array" ref="N280">_xlfn.IFS(M280=Kontrakter!$C$3,Kontrakter!$D$3,M280=Kontrakter!$C$2,Kontrakter!$D$2,M280=Kontrakter!$C$4,Kontrakter!$D$4,M280=Kontrakter!$C$5,Kontrakter!$D$5,M280=Kontrakter!$C$6,Kontrakter!$D$6,M280=Kontrakter!$C$7,Kontrakter!$D$7,M280=Kontrakter!$C$8,Kontrakter!$D$8,M280=Kontrakter!$C$9,Kontrakter!$D$9,M280=Kontrakter!$C$10,Kontrakter!$D$10,M280=Kontrakter!$C$11,Kontrakter!$D$11)</f>
        <v>23128800</v>
      </c>
      <c r="O280" s="1" t="str" cm="1">
        <f t="array" ref="O280">_xlfn.IFS(M280=Kontrakter!$C$3,Kontrakter!$E$3,M280=Kontrakter!$C$2,Kontrakter!$E$2,M280=Kontrakter!$C$4,Kontrakter!$E$4,M280=Kontrakter!$C$5,Kontrakter!$E$5,M280=Kontrakter!$C$6,Kontrakter!$E$6,M280=Kontrakter!$C$7,Kontrakter!$E$7,M280=Kontrakter!$C$8,Kontrakter!$E$8,M280=Kontrakter!$C$9,Kontrakter!$E$9,M280=Kontrakter!$C$10,Kontrakter!$E$10,M280=Kontrakter!$C$11,Kontrakter!$E$11)</f>
        <v>elsikkerhet@omexom.com</v>
      </c>
    </row>
    <row r="281" spans="1:15">
      <c r="A281" s="47">
        <v>503</v>
      </c>
      <c r="B281" s="3" t="s">
        <v>10</v>
      </c>
      <c r="C281" s="3" t="s">
        <v>120</v>
      </c>
      <c r="D281" s="3" t="s">
        <v>12</v>
      </c>
      <c r="E281" s="3" t="s">
        <v>109</v>
      </c>
      <c r="F281" s="28" t="s">
        <v>1430</v>
      </c>
      <c r="G281" s="3" t="s">
        <v>10</v>
      </c>
      <c r="H281" s="3" t="s">
        <v>10</v>
      </c>
      <c r="I281" s="26" t="str" cm="1">
        <f t="array" ref="I281">_xlfn.IFS(J281=Kontrakter!$A$3,Kontrakter!$B$3,J281=Kontrakter!$A$2,Kontrakter!$B$2,J281=Kontrakter!$A$4,Kontrakter!$B$4,J281=Kontrakter!$A$5,Kontrakter!$B$5,J281=Kontrakter!$A$6,Kontrakter!$B$6,J281=Kontrakter!$A$7,Kontrakter!$B$7,J281=Kontrakter!$A$8,Kontrakter!$B$8,J281=Kontrakter!$A$9,Kontrakter!$B$9,J281=Kontrakter!$A$10,Kontrakter!$B$10,J281=Kontrakter!$A$11,Kontrakter!$B$11)</f>
        <v>Oslo Midt</v>
      </c>
      <c r="J281" s="4">
        <v>2</v>
      </c>
      <c r="K281" s="4" t="s">
        <v>10</v>
      </c>
      <c r="L281" s="4" t="s">
        <v>109</v>
      </c>
      <c r="M281" s="24" t="str" cm="1">
        <f t="array" ref="M281">_xlfn.IFS(I281=Kontrakter!$B$3,Kontrakter!$C$3,I281=Kontrakter!$B$2,Kontrakter!$C$2,I281=Kontrakter!$B$4,Kontrakter!$C$4,I281=Kontrakter!$B$5,Kontrakter!$C$5,I281=Kontrakter!$B$6,Kontrakter!$C$6,I281=Kontrakter!$B$7,Kontrakter!$C$7,I281=Kontrakter!$B$8,Kontrakter!$C$8,I281=Kontrakter!$B$9,Kontrakter!$C$9,I281=Kontrakter!$B$10,Kontrakter!$C$10,I281=Kontrakter!$B$11,Kontrakter!$C$11)</f>
        <v>Omexom Elsikkerhet AS</v>
      </c>
      <c r="N281" s="24" cm="1">
        <f t="array" ref="N281">_xlfn.IFS(M281=Kontrakter!$C$3,Kontrakter!$D$3,M281=Kontrakter!$C$2,Kontrakter!$D$2,M281=Kontrakter!$C$4,Kontrakter!$D$4,M281=Kontrakter!$C$5,Kontrakter!$D$5,M281=Kontrakter!$C$6,Kontrakter!$D$6,M281=Kontrakter!$C$7,Kontrakter!$D$7,M281=Kontrakter!$C$8,Kontrakter!$D$8,M281=Kontrakter!$C$9,Kontrakter!$D$9,M281=Kontrakter!$C$10,Kontrakter!$D$10,M281=Kontrakter!$C$11,Kontrakter!$D$11)</f>
        <v>23128800</v>
      </c>
      <c r="O281" s="1" t="str" cm="1">
        <f t="array" ref="O281">_xlfn.IFS(M281=Kontrakter!$C$3,Kontrakter!$E$3,M281=Kontrakter!$C$2,Kontrakter!$E$2,M281=Kontrakter!$C$4,Kontrakter!$E$4,M281=Kontrakter!$C$5,Kontrakter!$E$5,M281=Kontrakter!$C$6,Kontrakter!$E$6,M281=Kontrakter!$C$7,Kontrakter!$E$7,M281=Kontrakter!$C$8,Kontrakter!$E$8,M281=Kontrakter!$C$9,Kontrakter!$E$9,M281=Kontrakter!$C$10,Kontrakter!$E$10,M281=Kontrakter!$C$11,Kontrakter!$E$11)</f>
        <v>elsikkerhet@omexom.com</v>
      </c>
    </row>
    <row r="282" spans="1:15">
      <c r="A282" s="47">
        <v>504</v>
      </c>
      <c r="B282" s="3" t="s">
        <v>10</v>
      </c>
      <c r="C282" s="3" t="s">
        <v>307</v>
      </c>
      <c r="D282" s="3" t="s">
        <v>12</v>
      </c>
      <c r="E282" s="3" t="s">
        <v>109</v>
      </c>
      <c r="F282" s="28" t="s">
        <v>1430</v>
      </c>
      <c r="G282" s="3" t="s">
        <v>10</v>
      </c>
      <c r="H282" s="3" t="s">
        <v>10</v>
      </c>
      <c r="I282" s="26" t="str" cm="1">
        <f t="array" ref="I282">_xlfn.IFS(J282=Kontrakter!$A$3,Kontrakter!$B$3,J282=Kontrakter!$A$2,Kontrakter!$B$2,J282=Kontrakter!$A$4,Kontrakter!$B$4,J282=Kontrakter!$A$5,Kontrakter!$B$5,J282=Kontrakter!$A$6,Kontrakter!$B$6,J282=Kontrakter!$A$7,Kontrakter!$B$7,J282=Kontrakter!$A$8,Kontrakter!$B$8,J282=Kontrakter!$A$9,Kontrakter!$B$9,J282=Kontrakter!$A$10,Kontrakter!$B$10,J282=Kontrakter!$A$11,Kontrakter!$B$11)</f>
        <v>Oslo Midt</v>
      </c>
      <c r="J282" s="4">
        <v>2</v>
      </c>
      <c r="K282" s="4" t="s">
        <v>10</v>
      </c>
      <c r="L282" s="4" t="s">
        <v>109</v>
      </c>
      <c r="M282" s="24" t="str" cm="1">
        <f t="array" ref="M282">_xlfn.IFS(I282=Kontrakter!$B$3,Kontrakter!$C$3,I282=Kontrakter!$B$2,Kontrakter!$C$2,I282=Kontrakter!$B$4,Kontrakter!$C$4,I282=Kontrakter!$B$5,Kontrakter!$C$5,I282=Kontrakter!$B$6,Kontrakter!$C$6,I282=Kontrakter!$B$7,Kontrakter!$C$7,I282=Kontrakter!$B$8,Kontrakter!$C$8,I282=Kontrakter!$B$9,Kontrakter!$C$9,I282=Kontrakter!$B$10,Kontrakter!$C$10,I282=Kontrakter!$B$11,Kontrakter!$C$11)</f>
        <v>Omexom Elsikkerhet AS</v>
      </c>
      <c r="N282" s="24" cm="1">
        <f t="array" ref="N282">_xlfn.IFS(M282=Kontrakter!$C$3,Kontrakter!$D$3,M282=Kontrakter!$C$2,Kontrakter!$D$2,M282=Kontrakter!$C$4,Kontrakter!$D$4,M282=Kontrakter!$C$5,Kontrakter!$D$5,M282=Kontrakter!$C$6,Kontrakter!$D$6,M282=Kontrakter!$C$7,Kontrakter!$D$7,M282=Kontrakter!$C$8,Kontrakter!$D$8,M282=Kontrakter!$C$9,Kontrakter!$D$9,M282=Kontrakter!$C$10,Kontrakter!$D$10,M282=Kontrakter!$C$11,Kontrakter!$D$11)</f>
        <v>23128800</v>
      </c>
      <c r="O282" s="1" t="str" cm="1">
        <f t="array" ref="O282">_xlfn.IFS(M282=Kontrakter!$C$3,Kontrakter!$E$3,M282=Kontrakter!$C$2,Kontrakter!$E$2,M282=Kontrakter!$C$4,Kontrakter!$E$4,M282=Kontrakter!$C$5,Kontrakter!$E$5,M282=Kontrakter!$C$6,Kontrakter!$E$6,M282=Kontrakter!$C$7,Kontrakter!$E$7,M282=Kontrakter!$C$8,Kontrakter!$E$8,M282=Kontrakter!$C$9,Kontrakter!$E$9,M282=Kontrakter!$C$10,Kontrakter!$E$10,M282=Kontrakter!$C$11,Kontrakter!$E$11)</f>
        <v>elsikkerhet@omexom.com</v>
      </c>
    </row>
    <row r="283" spans="1:15">
      <c r="A283" s="47">
        <v>505</v>
      </c>
      <c r="B283" s="3" t="s">
        <v>10</v>
      </c>
      <c r="C283" s="3" t="s">
        <v>308</v>
      </c>
      <c r="D283" s="3" t="s">
        <v>12</v>
      </c>
      <c r="E283" s="3" t="s">
        <v>109</v>
      </c>
      <c r="F283" s="28" t="s">
        <v>1430</v>
      </c>
      <c r="G283" s="3" t="s">
        <v>10</v>
      </c>
      <c r="H283" s="3" t="s">
        <v>10</v>
      </c>
      <c r="I283" s="26" t="str" cm="1">
        <f t="array" ref="I283">_xlfn.IFS(J283=Kontrakter!$A$3,Kontrakter!$B$3,J283=Kontrakter!$A$2,Kontrakter!$B$2,J283=Kontrakter!$A$4,Kontrakter!$B$4,J283=Kontrakter!$A$5,Kontrakter!$B$5,J283=Kontrakter!$A$6,Kontrakter!$B$6,J283=Kontrakter!$A$7,Kontrakter!$B$7,J283=Kontrakter!$A$8,Kontrakter!$B$8,J283=Kontrakter!$A$9,Kontrakter!$B$9,J283=Kontrakter!$A$10,Kontrakter!$B$10,J283=Kontrakter!$A$11,Kontrakter!$B$11)</f>
        <v>Oslo Midt</v>
      </c>
      <c r="J283" s="4">
        <v>2</v>
      </c>
      <c r="K283" s="4" t="s">
        <v>10</v>
      </c>
      <c r="L283" s="4" t="s">
        <v>109</v>
      </c>
      <c r="M283" s="24" t="str" cm="1">
        <f t="array" ref="M283">_xlfn.IFS(I283=Kontrakter!$B$3,Kontrakter!$C$3,I283=Kontrakter!$B$2,Kontrakter!$C$2,I283=Kontrakter!$B$4,Kontrakter!$C$4,I283=Kontrakter!$B$5,Kontrakter!$C$5,I283=Kontrakter!$B$6,Kontrakter!$C$6,I283=Kontrakter!$B$7,Kontrakter!$C$7,I283=Kontrakter!$B$8,Kontrakter!$C$8,I283=Kontrakter!$B$9,Kontrakter!$C$9,I283=Kontrakter!$B$10,Kontrakter!$C$10,I283=Kontrakter!$B$11,Kontrakter!$C$11)</f>
        <v>Omexom Elsikkerhet AS</v>
      </c>
      <c r="N283" s="24" cm="1">
        <f t="array" ref="N283">_xlfn.IFS(M283=Kontrakter!$C$3,Kontrakter!$D$3,M283=Kontrakter!$C$2,Kontrakter!$D$2,M283=Kontrakter!$C$4,Kontrakter!$D$4,M283=Kontrakter!$C$5,Kontrakter!$D$5,M283=Kontrakter!$C$6,Kontrakter!$D$6,M283=Kontrakter!$C$7,Kontrakter!$D$7,M283=Kontrakter!$C$8,Kontrakter!$D$8,M283=Kontrakter!$C$9,Kontrakter!$D$9,M283=Kontrakter!$C$10,Kontrakter!$D$10,M283=Kontrakter!$C$11,Kontrakter!$D$11)</f>
        <v>23128800</v>
      </c>
      <c r="O283" s="1" t="str" cm="1">
        <f t="array" ref="O283">_xlfn.IFS(M283=Kontrakter!$C$3,Kontrakter!$E$3,M283=Kontrakter!$C$2,Kontrakter!$E$2,M283=Kontrakter!$C$4,Kontrakter!$E$4,M283=Kontrakter!$C$5,Kontrakter!$E$5,M283=Kontrakter!$C$6,Kontrakter!$E$6,M283=Kontrakter!$C$7,Kontrakter!$E$7,M283=Kontrakter!$C$8,Kontrakter!$E$8,M283=Kontrakter!$C$9,Kontrakter!$E$9,M283=Kontrakter!$C$10,Kontrakter!$E$10,M283=Kontrakter!$C$11,Kontrakter!$E$11)</f>
        <v>elsikkerhet@omexom.com</v>
      </c>
    </row>
    <row r="284" spans="1:15">
      <c r="A284" s="47">
        <v>506</v>
      </c>
      <c r="B284" s="3" t="s">
        <v>10</v>
      </c>
      <c r="C284" s="3" t="s">
        <v>309</v>
      </c>
      <c r="D284" s="3" t="s">
        <v>12</v>
      </c>
      <c r="E284" s="3" t="s">
        <v>109</v>
      </c>
      <c r="F284" s="28" t="s">
        <v>1430</v>
      </c>
      <c r="G284" s="3" t="s">
        <v>10</v>
      </c>
      <c r="H284" s="3" t="s">
        <v>10</v>
      </c>
      <c r="I284" s="26" t="str" cm="1">
        <f t="array" ref="I284">_xlfn.IFS(J284=Kontrakter!$A$3,Kontrakter!$B$3,J284=Kontrakter!$A$2,Kontrakter!$B$2,J284=Kontrakter!$A$4,Kontrakter!$B$4,J284=Kontrakter!$A$5,Kontrakter!$B$5,J284=Kontrakter!$A$6,Kontrakter!$B$6,J284=Kontrakter!$A$7,Kontrakter!$B$7,J284=Kontrakter!$A$8,Kontrakter!$B$8,J284=Kontrakter!$A$9,Kontrakter!$B$9,J284=Kontrakter!$A$10,Kontrakter!$B$10,J284=Kontrakter!$A$11,Kontrakter!$B$11)</f>
        <v>Oslo Midt</v>
      </c>
      <c r="J284" s="4">
        <v>2</v>
      </c>
      <c r="K284" s="4" t="s">
        <v>10</v>
      </c>
      <c r="L284" s="4" t="s">
        <v>109</v>
      </c>
      <c r="M284" s="24" t="str" cm="1">
        <f t="array" ref="M284">_xlfn.IFS(I284=Kontrakter!$B$3,Kontrakter!$C$3,I284=Kontrakter!$B$2,Kontrakter!$C$2,I284=Kontrakter!$B$4,Kontrakter!$C$4,I284=Kontrakter!$B$5,Kontrakter!$C$5,I284=Kontrakter!$B$6,Kontrakter!$C$6,I284=Kontrakter!$B$7,Kontrakter!$C$7,I284=Kontrakter!$B$8,Kontrakter!$C$8,I284=Kontrakter!$B$9,Kontrakter!$C$9,I284=Kontrakter!$B$10,Kontrakter!$C$10,I284=Kontrakter!$B$11,Kontrakter!$C$11)</f>
        <v>Omexom Elsikkerhet AS</v>
      </c>
      <c r="N284" s="24" cm="1">
        <f t="array" ref="N284">_xlfn.IFS(M284=Kontrakter!$C$3,Kontrakter!$D$3,M284=Kontrakter!$C$2,Kontrakter!$D$2,M284=Kontrakter!$C$4,Kontrakter!$D$4,M284=Kontrakter!$C$5,Kontrakter!$D$5,M284=Kontrakter!$C$6,Kontrakter!$D$6,M284=Kontrakter!$C$7,Kontrakter!$D$7,M284=Kontrakter!$C$8,Kontrakter!$D$8,M284=Kontrakter!$C$9,Kontrakter!$D$9,M284=Kontrakter!$C$10,Kontrakter!$D$10,M284=Kontrakter!$C$11,Kontrakter!$D$11)</f>
        <v>23128800</v>
      </c>
      <c r="O284" s="1" t="str" cm="1">
        <f t="array" ref="O284">_xlfn.IFS(M284=Kontrakter!$C$3,Kontrakter!$E$3,M284=Kontrakter!$C$2,Kontrakter!$E$2,M284=Kontrakter!$C$4,Kontrakter!$E$4,M284=Kontrakter!$C$5,Kontrakter!$E$5,M284=Kontrakter!$C$6,Kontrakter!$E$6,M284=Kontrakter!$C$7,Kontrakter!$E$7,M284=Kontrakter!$C$8,Kontrakter!$E$8,M284=Kontrakter!$C$9,Kontrakter!$E$9,M284=Kontrakter!$C$10,Kontrakter!$E$10,M284=Kontrakter!$C$11,Kontrakter!$E$11)</f>
        <v>elsikkerhet@omexom.com</v>
      </c>
    </row>
    <row r="285" spans="1:15">
      <c r="A285" s="47">
        <v>507</v>
      </c>
      <c r="B285" s="3" t="s">
        <v>10</v>
      </c>
      <c r="C285" s="3" t="s">
        <v>313</v>
      </c>
      <c r="D285" s="3" t="s">
        <v>12</v>
      </c>
      <c r="E285" s="3" t="s">
        <v>10</v>
      </c>
      <c r="F285" s="28" t="s">
        <v>1430</v>
      </c>
      <c r="G285" s="3" t="s">
        <v>10</v>
      </c>
      <c r="H285" s="3" t="s">
        <v>10</v>
      </c>
      <c r="I285" s="26" t="str" cm="1">
        <f t="array" ref="I285">_xlfn.IFS(J285=Kontrakter!$A$3,Kontrakter!$B$3,J285=Kontrakter!$A$2,Kontrakter!$B$2,J285=Kontrakter!$A$4,Kontrakter!$B$4,J285=Kontrakter!$A$5,Kontrakter!$B$5,J285=Kontrakter!$A$6,Kontrakter!$B$6,J285=Kontrakter!$A$7,Kontrakter!$B$7,J285=Kontrakter!$A$8,Kontrakter!$B$8,J285=Kontrakter!$A$9,Kontrakter!$B$9,J285=Kontrakter!$A$10,Kontrakter!$B$10,J285=Kontrakter!$A$11,Kontrakter!$B$11)</f>
        <v>Oslo Øst</v>
      </c>
      <c r="J285" s="4">
        <v>3</v>
      </c>
      <c r="K285" s="4" t="s">
        <v>10</v>
      </c>
      <c r="L285" s="4" t="s">
        <v>10</v>
      </c>
      <c r="M285" s="24" t="str" cm="1">
        <f t="array" ref="M285">_xlfn.IFS(I285=Kontrakter!$B$3,Kontrakter!$C$3,I285=Kontrakter!$B$2,Kontrakter!$C$2,I285=Kontrakter!$B$4,Kontrakter!$C$4,I285=Kontrakter!$B$5,Kontrakter!$C$5,I285=Kontrakter!$B$6,Kontrakter!$C$6,I285=Kontrakter!$B$7,Kontrakter!$C$7,I285=Kontrakter!$B$8,Kontrakter!$C$8,I285=Kontrakter!$B$9,Kontrakter!$C$9,I285=Kontrakter!$B$10,Kontrakter!$C$10,I285=Kontrakter!$B$11,Kontrakter!$C$11)</f>
        <v>Omexom Elsikkerhet AS</v>
      </c>
      <c r="N285" s="24" cm="1">
        <f t="array" ref="N285">_xlfn.IFS(M285=Kontrakter!$C$3,Kontrakter!$D$3,M285=Kontrakter!$C$2,Kontrakter!$D$2,M285=Kontrakter!$C$4,Kontrakter!$D$4,M285=Kontrakter!$C$5,Kontrakter!$D$5,M285=Kontrakter!$C$6,Kontrakter!$D$6,M285=Kontrakter!$C$7,Kontrakter!$D$7,M285=Kontrakter!$C$8,Kontrakter!$D$8,M285=Kontrakter!$C$9,Kontrakter!$D$9,M285=Kontrakter!$C$10,Kontrakter!$D$10,M285=Kontrakter!$C$11,Kontrakter!$D$11)</f>
        <v>23128800</v>
      </c>
      <c r="O285" s="1" t="str" cm="1">
        <f t="array" ref="O285">_xlfn.IFS(M285=Kontrakter!$C$3,Kontrakter!$E$3,M285=Kontrakter!$C$2,Kontrakter!$E$2,M285=Kontrakter!$C$4,Kontrakter!$E$4,M285=Kontrakter!$C$5,Kontrakter!$E$5,M285=Kontrakter!$C$6,Kontrakter!$E$6,M285=Kontrakter!$C$7,Kontrakter!$E$7,M285=Kontrakter!$C$8,Kontrakter!$E$8,M285=Kontrakter!$C$9,Kontrakter!$E$9,M285=Kontrakter!$C$10,Kontrakter!$E$10,M285=Kontrakter!$C$11,Kontrakter!$E$11)</f>
        <v>elsikkerhet@omexom.com</v>
      </c>
    </row>
    <row r="286" spans="1:15">
      <c r="A286" s="47">
        <v>508</v>
      </c>
      <c r="B286" s="3" t="s">
        <v>10</v>
      </c>
      <c r="C286" s="3" t="s">
        <v>314</v>
      </c>
      <c r="D286" s="3" t="s">
        <v>12</v>
      </c>
      <c r="E286" s="3" t="s">
        <v>315</v>
      </c>
      <c r="F286" s="28" t="s">
        <v>1430</v>
      </c>
      <c r="G286" s="3" t="s">
        <v>10</v>
      </c>
      <c r="H286" s="3" t="s">
        <v>10</v>
      </c>
      <c r="I286" s="26" t="str" cm="1">
        <f t="array" ref="I286">_xlfn.IFS(J286=Kontrakter!$A$3,Kontrakter!$B$3,J286=Kontrakter!$A$2,Kontrakter!$B$2,J286=Kontrakter!$A$4,Kontrakter!$B$4,J286=Kontrakter!$A$5,Kontrakter!$B$5,J286=Kontrakter!$A$6,Kontrakter!$B$6,J286=Kontrakter!$A$7,Kontrakter!$B$7,J286=Kontrakter!$A$8,Kontrakter!$B$8,J286=Kontrakter!$A$9,Kontrakter!$B$9,J286=Kontrakter!$A$10,Kontrakter!$B$10,J286=Kontrakter!$A$11,Kontrakter!$B$11)</f>
        <v>Oslo Midt</v>
      </c>
      <c r="J286" s="4">
        <v>2</v>
      </c>
      <c r="K286" s="4" t="s">
        <v>10</v>
      </c>
      <c r="L286" s="4" t="s">
        <v>315</v>
      </c>
      <c r="M286" s="24" t="str" cm="1">
        <f t="array" ref="M286">_xlfn.IFS(I286=Kontrakter!$B$3,Kontrakter!$C$3,I286=Kontrakter!$B$2,Kontrakter!$C$2,I286=Kontrakter!$B$4,Kontrakter!$C$4,I286=Kontrakter!$B$5,Kontrakter!$C$5,I286=Kontrakter!$B$6,Kontrakter!$C$6,I286=Kontrakter!$B$7,Kontrakter!$C$7,I286=Kontrakter!$B$8,Kontrakter!$C$8,I286=Kontrakter!$B$9,Kontrakter!$C$9,I286=Kontrakter!$B$10,Kontrakter!$C$10,I286=Kontrakter!$B$11,Kontrakter!$C$11)</f>
        <v>Omexom Elsikkerhet AS</v>
      </c>
      <c r="N286" s="24" cm="1">
        <f t="array" ref="N286">_xlfn.IFS(M286=Kontrakter!$C$3,Kontrakter!$D$3,M286=Kontrakter!$C$2,Kontrakter!$D$2,M286=Kontrakter!$C$4,Kontrakter!$D$4,M286=Kontrakter!$C$5,Kontrakter!$D$5,M286=Kontrakter!$C$6,Kontrakter!$D$6,M286=Kontrakter!$C$7,Kontrakter!$D$7,M286=Kontrakter!$C$8,Kontrakter!$D$8,M286=Kontrakter!$C$9,Kontrakter!$D$9,M286=Kontrakter!$C$10,Kontrakter!$D$10,M286=Kontrakter!$C$11,Kontrakter!$D$11)</f>
        <v>23128800</v>
      </c>
      <c r="O286" s="1" t="str" cm="1">
        <f t="array" ref="O286">_xlfn.IFS(M286=Kontrakter!$C$3,Kontrakter!$E$3,M286=Kontrakter!$C$2,Kontrakter!$E$2,M286=Kontrakter!$C$4,Kontrakter!$E$4,M286=Kontrakter!$C$5,Kontrakter!$E$5,M286=Kontrakter!$C$6,Kontrakter!$E$6,M286=Kontrakter!$C$7,Kontrakter!$E$7,M286=Kontrakter!$C$8,Kontrakter!$E$8,M286=Kontrakter!$C$9,Kontrakter!$E$9,M286=Kontrakter!$C$10,Kontrakter!$E$10,M286=Kontrakter!$C$11,Kontrakter!$E$11)</f>
        <v>elsikkerhet@omexom.com</v>
      </c>
    </row>
    <row r="287" spans="1:15">
      <c r="A287" s="47">
        <v>509</v>
      </c>
      <c r="B287" s="3" t="s">
        <v>10</v>
      </c>
      <c r="C287" s="3" t="s">
        <v>316</v>
      </c>
      <c r="D287" s="3" t="s">
        <v>12</v>
      </c>
      <c r="E287" s="3" t="s">
        <v>315</v>
      </c>
      <c r="F287" s="28" t="s">
        <v>1430</v>
      </c>
      <c r="G287" s="3" t="s">
        <v>10</v>
      </c>
      <c r="H287" s="3" t="s">
        <v>10</v>
      </c>
      <c r="I287" s="26" t="str" cm="1">
        <f t="array" ref="I287">_xlfn.IFS(J287=Kontrakter!$A$3,Kontrakter!$B$3,J287=Kontrakter!$A$2,Kontrakter!$B$2,J287=Kontrakter!$A$4,Kontrakter!$B$4,J287=Kontrakter!$A$5,Kontrakter!$B$5,J287=Kontrakter!$A$6,Kontrakter!$B$6,J287=Kontrakter!$A$7,Kontrakter!$B$7,J287=Kontrakter!$A$8,Kontrakter!$B$8,J287=Kontrakter!$A$9,Kontrakter!$B$9,J287=Kontrakter!$A$10,Kontrakter!$B$10,J287=Kontrakter!$A$11,Kontrakter!$B$11)</f>
        <v>Oslo Midt</v>
      </c>
      <c r="J287" s="4">
        <v>2</v>
      </c>
      <c r="K287" s="4" t="s">
        <v>10</v>
      </c>
      <c r="L287" s="4" t="s">
        <v>315</v>
      </c>
      <c r="M287" s="24" t="str" cm="1">
        <f t="array" ref="M287">_xlfn.IFS(I287=Kontrakter!$B$3,Kontrakter!$C$3,I287=Kontrakter!$B$2,Kontrakter!$C$2,I287=Kontrakter!$B$4,Kontrakter!$C$4,I287=Kontrakter!$B$5,Kontrakter!$C$5,I287=Kontrakter!$B$6,Kontrakter!$C$6,I287=Kontrakter!$B$7,Kontrakter!$C$7,I287=Kontrakter!$B$8,Kontrakter!$C$8,I287=Kontrakter!$B$9,Kontrakter!$C$9,I287=Kontrakter!$B$10,Kontrakter!$C$10,I287=Kontrakter!$B$11,Kontrakter!$C$11)</f>
        <v>Omexom Elsikkerhet AS</v>
      </c>
      <c r="N287" s="24" cm="1">
        <f t="array" ref="N287">_xlfn.IFS(M287=Kontrakter!$C$3,Kontrakter!$D$3,M287=Kontrakter!$C$2,Kontrakter!$D$2,M287=Kontrakter!$C$4,Kontrakter!$D$4,M287=Kontrakter!$C$5,Kontrakter!$D$5,M287=Kontrakter!$C$6,Kontrakter!$D$6,M287=Kontrakter!$C$7,Kontrakter!$D$7,M287=Kontrakter!$C$8,Kontrakter!$D$8,M287=Kontrakter!$C$9,Kontrakter!$D$9,M287=Kontrakter!$C$10,Kontrakter!$D$10,M287=Kontrakter!$C$11,Kontrakter!$D$11)</f>
        <v>23128800</v>
      </c>
      <c r="O287" s="1" t="str" cm="1">
        <f t="array" ref="O287">_xlfn.IFS(M287=Kontrakter!$C$3,Kontrakter!$E$3,M287=Kontrakter!$C$2,Kontrakter!$E$2,M287=Kontrakter!$C$4,Kontrakter!$E$4,M287=Kontrakter!$C$5,Kontrakter!$E$5,M287=Kontrakter!$C$6,Kontrakter!$E$6,M287=Kontrakter!$C$7,Kontrakter!$E$7,M287=Kontrakter!$C$8,Kontrakter!$E$8,M287=Kontrakter!$C$9,Kontrakter!$E$9,M287=Kontrakter!$C$10,Kontrakter!$E$10,M287=Kontrakter!$C$11,Kontrakter!$E$11)</f>
        <v>elsikkerhet@omexom.com</v>
      </c>
    </row>
    <row r="288" spans="1:15">
      <c r="A288" s="47">
        <v>510</v>
      </c>
      <c r="B288" s="3" t="s">
        <v>10</v>
      </c>
      <c r="C288" s="3" t="s">
        <v>317</v>
      </c>
      <c r="D288" s="3" t="s">
        <v>12</v>
      </c>
      <c r="E288" s="3" t="s">
        <v>315</v>
      </c>
      <c r="F288" s="28" t="s">
        <v>1430</v>
      </c>
      <c r="G288" s="3" t="s">
        <v>10</v>
      </c>
      <c r="H288" s="3" t="s">
        <v>10</v>
      </c>
      <c r="I288" s="26" t="str" cm="1">
        <f t="array" ref="I288">_xlfn.IFS(J288=Kontrakter!$A$3,Kontrakter!$B$3,J288=Kontrakter!$A$2,Kontrakter!$B$2,J288=Kontrakter!$A$4,Kontrakter!$B$4,J288=Kontrakter!$A$5,Kontrakter!$B$5,J288=Kontrakter!$A$6,Kontrakter!$B$6,J288=Kontrakter!$A$7,Kontrakter!$B$7,J288=Kontrakter!$A$8,Kontrakter!$B$8,J288=Kontrakter!$A$9,Kontrakter!$B$9,J288=Kontrakter!$A$10,Kontrakter!$B$10,J288=Kontrakter!$A$11,Kontrakter!$B$11)</f>
        <v>Oslo Midt</v>
      </c>
      <c r="J288" s="4">
        <v>2</v>
      </c>
      <c r="K288" s="4" t="s">
        <v>10</v>
      </c>
      <c r="L288" s="4" t="s">
        <v>315</v>
      </c>
      <c r="M288" s="24" t="str" cm="1">
        <f t="array" ref="M288">_xlfn.IFS(I288=Kontrakter!$B$3,Kontrakter!$C$3,I288=Kontrakter!$B$2,Kontrakter!$C$2,I288=Kontrakter!$B$4,Kontrakter!$C$4,I288=Kontrakter!$B$5,Kontrakter!$C$5,I288=Kontrakter!$B$6,Kontrakter!$C$6,I288=Kontrakter!$B$7,Kontrakter!$C$7,I288=Kontrakter!$B$8,Kontrakter!$C$8,I288=Kontrakter!$B$9,Kontrakter!$C$9,I288=Kontrakter!$B$10,Kontrakter!$C$10,I288=Kontrakter!$B$11,Kontrakter!$C$11)</f>
        <v>Omexom Elsikkerhet AS</v>
      </c>
      <c r="N288" s="24" cm="1">
        <f t="array" ref="N288">_xlfn.IFS(M288=Kontrakter!$C$3,Kontrakter!$D$3,M288=Kontrakter!$C$2,Kontrakter!$D$2,M288=Kontrakter!$C$4,Kontrakter!$D$4,M288=Kontrakter!$C$5,Kontrakter!$D$5,M288=Kontrakter!$C$6,Kontrakter!$D$6,M288=Kontrakter!$C$7,Kontrakter!$D$7,M288=Kontrakter!$C$8,Kontrakter!$D$8,M288=Kontrakter!$C$9,Kontrakter!$D$9,M288=Kontrakter!$C$10,Kontrakter!$D$10,M288=Kontrakter!$C$11,Kontrakter!$D$11)</f>
        <v>23128800</v>
      </c>
      <c r="O288" s="1" t="str" cm="1">
        <f t="array" ref="O288">_xlfn.IFS(M288=Kontrakter!$C$3,Kontrakter!$E$3,M288=Kontrakter!$C$2,Kontrakter!$E$2,M288=Kontrakter!$C$4,Kontrakter!$E$4,M288=Kontrakter!$C$5,Kontrakter!$E$5,M288=Kontrakter!$C$6,Kontrakter!$E$6,M288=Kontrakter!$C$7,Kontrakter!$E$7,M288=Kontrakter!$C$8,Kontrakter!$E$8,M288=Kontrakter!$C$9,Kontrakter!$E$9,M288=Kontrakter!$C$10,Kontrakter!$E$10,M288=Kontrakter!$C$11,Kontrakter!$E$11)</f>
        <v>elsikkerhet@omexom.com</v>
      </c>
    </row>
    <row r="289" spans="1:15">
      <c r="A289" s="47">
        <v>511</v>
      </c>
      <c r="B289" s="3" t="s">
        <v>10</v>
      </c>
      <c r="C289" s="3" t="s">
        <v>318</v>
      </c>
      <c r="D289" s="3" t="s">
        <v>12</v>
      </c>
      <c r="E289" s="3" t="s">
        <v>315</v>
      </c>
      <c r="F289" s="28" t="s">
        <v>1430</v>
      </c>
      <c r="G289" s="3" t="s">
        <v>10</v>
      </c>
      <c r="H289" s="3" t="s">
        <v>10</v>
      </c>
      <c r="I289" s="26" t="str" cm="1">
        <f t="array" ref="I289">_xlfn.IFS(J289=Kontrakter!$A$3,Kontrakter!$B$3,J289=Kontrakter!$A$2,Kontrakter!$B$2,J289=Kontrakter!$A$4,Kontrakter!$B$4,J289=Kontrakter!$A$5,Kontrakter!$B$5,J289=Kontrakter!$A$6,Kontrakter!$B$6,J289=Kontrakter!$A$7,Kontrakter!$B$7,J289=Kontrakter!$A$8,Kontrakter!$B$8,J289=Kontrakter!$A$9,Kontrakter!$B$9,J289=Kontrakter!$A$10,Kontrakter!$B$10,J289=Kontrakter!$A$11,Kontrakter!$B$11)</f>
        <v>Oslo Midt</v>
      </c>
      <c r="J289" s="4">
        <v>2</v>
      </c>
      <c r="K289" s="4" t="s">
        <v>10</v>
      </c>
      <c r="L289" s="4" t="s">
        <v>315</v>
      </c>
      <c r="M289" s="24" t="str" cm="1">
        <f t="array" ref="M289">_xlfn.IFS(I289=Kontrakter!$B$3,Kontrakter!$C$3,I289=Kontrakter!$B$2,Kontrakter!$C$2,I289=Kontrakter!$B$4,Kontrakter!$C$4,I289=Kontrakter!$B$5,Kontrakter!$C$5,I289=Kontrakter!$B$6,Kontrakter!$C$6,I289=Kontrakter!$B$7,Kontrakter!$C$7,I289=Kontrakter!$B$8,Kontrakter!$C$8,I289=Kontrakter!$B$9,Kontrakter!$C$9,I289=Kontrakter!$B$10,Kontrakter!$C$10,I289=Kontrakter!$B$11,Kontrakter!$C$11)</f>
        <v>Omexom Elsikkerhet AS</v>
      </c>
      <c r="N289" s="24" cm="1">
        <f t="array" ref="N289">_xlfn.IFS(M289=Kontrakter!$C$3,Kontrakter!$D$3,M289=Kontrakter!$C$2,Kontrakter!$D$2,M289=Kontrakter!$C$4,Kontrakter!$D$4,M289=Kontrakter!$C$5,Kontrakter!$D$5,M289=Kontrakter!$C$6,Kontrakter!$D$6,M289=Kontrakter!$C$7,Kontrakter!$D$7,M289=Kontrakter!$C$8,Kontrakter!$D$8,M289=Kontrakter!$C$9,Kontrakter!$D$9,M289=Kontrakter!$C$10,Kontrakter!$D$10,M289=Kontrakter!$C$11,Kontrakter!$D$11)</f>
        <v>23128800</v>
      </c>
      <c r="O289" s="1" t="str" cm="1">
        <f t="array" ref="O289">_xlfn.IFS(M289=Kontrakter!$C$3,Kontrakter!$E$3,M289=Kontrakter!$C$2,Kontrakter!$E$2,M289=Kontrakter!$C$4,Kontrakter!$E$4,M289=Kontrakter!$C$5,Kontrakter!$E$5,M289=Kontrakter!$C$6,Kontrakter!$E$6,M289=Kontrakter!$C$7,Kontrakter!$E$7,M289=Kontrakter!$C$8,Kontrakter!$E$8,M289=Kontrakter!$C$9,Kontrakter!$E$9,M289=Kontrakter!$C$10,Kontrakter!$E$10,M289=Kontrakter!$C$11,Kontrakter!$E$11)</f>
        <v>elsikkerhet@omexom.com</v>
      </c>
    </row>
    <row r="290" spans="1:15">
      <c r="A290" s="47">
        <v>512</v>
      </c>
      <c r="B290" s="3" t="s">
        <v>10</v>
      </c>
      <c r="C290" s="3" t="s">
        <v>319</v>
      </c>
      <c r="D290" s="3" t="s">
        <v>12</v>
      </c>
      <c r="E290" s="3" t="s">
        <v>315</v>
      </c>
      <c r="F290" s="28" t="s">
        <v>1430</v>
      </c>
      <c r="G290" s="3" t="s">
        <v>10</v>
      </c>
      <c r="H290" s="3" t="s">
        <v>10</v>
      </c>
      <c r="I290" s="26" t="str" cm="1">
        <f t="array" ref="I290">_xlfn.IFS(J290=Kontrakter!$A$3,Kontrakter!$B$3,J290=Kontrakter!$A$2,Kontrakter!$B$2,J290=Kontrakter!$A$4,Kontrakter!$B$4,J290=Kontrakter!$A$5,Kontrakter!$B$5,J290=Kontrakter!$A$6,Kontrakter!$B$6,J290=Kontrakter!$A$7,Kontrakter!$B$7,J290=Kontrakter!$A$8,Kontrakter!$B$8,J290=Kontrakter!$A$9,Kontrakter!$B$9,J290=Kontrakter!$A$10,Kontrakter!$B$10,J290=Kontrakter!$A$11,Kontrakter!$B$11)</f>
        <v>Oslo Midt</v>
      </c>
      <c r="J290" s="4">
        <v>2</v>
      </c>
      <c r="K290" s="4" t="s">
        <v>10</v>
      </c>
      <c r="L290" s="4" t="s">
        <v>315</v>
      </c>
      <c r="M290" s="24" t="str" cm="1">
        <f t="array" ref="M290">_xlfn.IFS(I290=Kontrakter!$B$3,Kontrakter!$C$3,I290=Kontrakter!$B$2,Kontrakter!$C$2,I290=Kontrakter!$B$4,Kontrakter!$C$4,I290=Kontrakter!$B$5,Kontrakter!$C$5,I290=Kontrakter!$B$6,Kontrakter!$C$6,I290=Kontrakter!$B$7,Kontrakter!$C$7,I290=Kontrakter!$B$8,Kontrakter!$C$8,I290=Kontrakter!$B$9,Kontrakter!$C$9,I290=Kontrakter!$B$10,Kontrakter!$C$10,I290=Kontrakter!$B$11,Kontrakter!$C$11)</f>
        <v>Omexom Elsikkerhet AS</v>
      </c>
      <c r="N290" s="24" cm="1">
        <f t="array" ref="N290">_xlfn.IFS(M290=Kontrakter!$C$3,Kontrakter!$D$3,M290=Kontrakter!$C$2,Kontrakter!$D$2,M290=Kontrakter!$C$4,Kontrakter!$D$4,M290=Kontrakter!$C$5,Kontrakter!$D$5,M290=Kontrakter!$C$6,Kontrakter!$D$6,M290=Kontrakter!$C$7,Kontrakter!$D$7,M290=Kontrakter!$C$8,Kontrakter!$D$8,M290=Kontrakter!$C$9,Kontrakter!$D$9,M290=Kontrakter!$C$10,Kontrakter!$D$10,M290=Kontrakter!$C$11,Kontrakter!$D$11)</f>
        <v>23128800</v>
      </c>
      <c r="O290" s="1" t="str" cm="1">
        <f t="array" ref="O290">_xlfn.IFS(M290=Kontrakter!$C$3,Kontrakter!$E$3,M290=Kontrakter!$C$2,Kontrakter!$E$2,M290=Kontrakter!$C$4,Kontrakter!$E$4,M290=Kontrakter!$C$5,Kontrakter!$E$5,M290=Kontrakter!$C$6,Kontrakter!$E$6,M290=Kontrakter!$C$7,Kontrakter!$E$7,M290=Kontrakter!$C$8,Kontrakter!$E$8,M290=Kontrakter!$C$9,Kontrakter!$E$9,M290=Kontrakter!$C$10,Kontrakter!$E$10,M290=Kontrakter!$C$11,Kontrakter!$E$11)</f>
        <v>elsikkerhet@omexom.com</v>
      </c>
    </row>
    <row r="291" spans="1:15">
      <c r="A291" s="47">
        <v>513</v>
      </c>
      <c r="B291" s="3" t="s">
        <v>10</v>
      </c>
      <c r="C291" s="3" t="s">
        <v>320</v>
      </c>
      <c r="D291" s="3" t="s">
        <v>12</v>
      </c>
      <c r="E291" s="3" t="s">
        <v>315</v>
      </c>
      <c r="F291" s="28" t="s">
        <v>1430</v>
      </c>
      <c r="G291" s="3" t="s">
        <v>10</v>
      </c>
      <c r="H291" s="3" t="s">
        <v>10</v>
      </c>
      <c r="I291" s="26" t="str" cm="1">
        <f t="array" ref="I291">_xlfn.IFS(J291=Kontrakter!$A$3,Kontrakter!$B$3,J291=Kontrakter!$A$2,Kontrakter!$B$2,J291=Kontrakter!$A$4,Kontrakter!$B$4,J291=Kontrakter!$A$5,Kontrakter!$B$5,J291=Kontrakter!$A$6,Kontrakter!$B$6,J291=Kontrakter!$A$7,Kontrakter!$B$7,J291=Kontrakter!$A$8,Kontrakter!$B$8,J291=Kontrakter!$A$9,Kontrakter!$B$9,J291=Kontrakter!$A$10,Kontrakter!$B$10,J291=Kontrakter!$A$11,Kontrakter!$B$11)</f>
        <v>Oslo Midt</v>
      </c>
      <c r="J291" s="4">
        <v>2</v>
      </c>
      <c r="K291" s="4" t="s">
        <v>10</v>
      </c>
      <c r="L291" s="4" t="s">
        <v>315</v>
      </c>
      <c r="M291" s="24" t="str" cm="1">
        <f t="array" ref="M291">_xlfn.IFS(I291=Kontrakter!$B$3,Kontrakter!$C$3,I291=Kontrakter!$B$2,Kontrakter!$C$2,I291=Kontrakter!$B$4,Kontrakter!$C$4,I291=Kontrakter!$B$5,Kontrakter!$C$5,I291=Kontrakter!$B$6,Kontrakter!$C$6,I291=Kontrakter!$B$7,Kontrakter!$C$7,I291=Kontrakter!$B$8,Kontrakter!$C$8,I291=Kontrakter!$B$9,Kontrakter!$C$9,I291=Kontrakter!$B$10,Kontrakter!$C$10,I291=Kontrakter!$B$11,Kontrakter!$C$11)</f>
        <v>Omexom Elsikkerhet AS</v>
      </c>
      <c r="N291" s="24" cm="1">
        <f t="array" ref="N291">_xlfn.IFS(M291=Kontrakter!$C$3,Kontrakter!$D$3,M291=Kontrakter!$C$2,Kontrakter!$D$2,M291=Kontrakter!$C$4,Kontrakter!$D$4,M291=Kontrakter!$C$5,Kontrakter!$D$5,M291=Kontrakter!$C$6,Kontrakter!$D$6,M291=Kontrakter!$C$7,Kontrakter!$D$7,M291=Kontrakter!$C$8,Kontrakter!$D$8,M291=Kontrakter!$C$9,Kontrakter!$D$9,M291=Kontrakter!$C$10,Kontrakter!$D$10,M291=Kontrakter!$C$11,Kontrakter!$D$11)</f>
        <v>23128800</v>
      </c>
      <c r="O291" s="1" t="str" cm="1">
        <f t="array" ref="O291">_xlfn.IFS(M291=Kontrakter!$C$3,Kontrakter!$E$3,M291=Kontrakter!$C$2,Kontrakter!$E$2,M291=Kontrakter!$C$4,Kontrakter!$E$4,M291=Kontrakter!$C$5,Kontrakter!$E$5,M291=Kontrakter!$C$6,Kontrakter!$E$6,M291=Kontrakter!$C$7,Kontrakter!$E$7,M291=Kontrakter!$C$8,Kontrakter!$E$8,M291=Kontrakter!$C$9,Kontrakter!$E$9,M291=Kontrakter!$C$10,Kontrakter!$E$10,M291=Kontrakter!$C$11,Kontrakter!$E$11)</f>
        <v>elsikkerhet@omexom.com</v>
      </c>
    </row>
    <row r="292" spans="1:15">
      <c r="A292" s="47">
        <v>515</v>
      </c>
      <c r="B292" s="3" t="s">
        <v>10</v>
      </c>
      <c r="C292" s="3" t="s">
        <v>321</v>
      </c>
      <c r="D292" s="3" t="s">
        <v>12</v>
      </c>
      <c r="E292" s="3" t="s">
        <v>315</v>
      </c>
      <c r="F292" s="28" t="s">
        <v>1430</v>
      </c>
      <c r="G292" s="3" t="s">
        <v>10</v>
      </c>
      <c r="H292" s="3" t="s">
        <v>10</v>
      </c>
      <c r="I292" s="26" t="str" cm="1">
        <f t="array" ref="I292">_xlfn.IFS(J292=Kontrakter!$A$3,Kontrakter!$B$3,J292=Kontrakter!$A$2,Kontrakter!$B$2,J292=Kontrakter!$A$4,Kontrakter!$B$4,J292=Kontrakter!$A$5,Kontrakter!$B$5,J292=Kontrakter!$A$6,Kontrakter!$B$6,J292=Kontrakter!$A$7,Kontrakter!$B$7,J292=Kontrakter!$A$8,Kontrakter!$B$8,J292=Kontrakter!$A$9,Kontrakter!$B$9,J292=Kontrakter!$A$10,Kontrakter!$B$10,J292=Kontrakter!$A$11,Kontrakter!$B$11)</f>
        <v>Oslo Midt</v>
      </c>
      <c r="J292" s="4">
        <v>2</v>
      </c>
      <c r="K292" s="4" t="s">
        <v>10</v>
      </c>
      <c r="L292" s="4" t="s">
        <v>315</v>
      </c>
      <c r="M292" s="24" t="str" cm="1">
        <f t="array" ref="M292">_xlfn.IFS(I292=Kontrakter!$B$3,Kontrakter!$C$3,I292=Kontrakter!$B$2,Kontrakter!$C$2,I292=Kontrakter!$B$4,Kontrakter!$C$4,I292=Kontrakter!$B$5,Kontrakter!$C$5,I292=Kontrakter!$B$6,Kontrakter!$C$6,I292=Kontrakter!$B$7,Kontrakter!$C$7,I292=Kontrakter!$B$8,Kontrakter!$C$8,I292=Kontrakter!$B$9,Kontrakter!$C$9,I292=Kontrakter!$B$10,Kontrakter!$C$10,I292=Kontrakter!$B$11,Kontrakter!$C$11)</f>
        <v>Omexom Elsikkerhet AS</v>
      </c>
      <c r="N292" s="24" cm="1">
        <f t="array" ref="N292">_xlfn.IFS(M292=Kontrakter!$C$3,Kontrakter!$D$3,M292=Kontrakter!$C$2,Kontrakter!$D$2,M292=Kontrakter!$C$4,Kontrakter!$D$4,M292=Kontrakter!$C$5,Kontrakter!$D$5,M292=Kontrakter!$C$6,Kontrakter!$D$6,M292=Kontrakter!$C$7,Kontrakter!$D$7,M292=Kontrakter!$C$8,Kontrakter!$D$8,M292=Kontrakter!$C$9,Kontrakter!$D$9,M292=Kontrakter!$C$10,Kontrakter!$D$10,M292=Kontrakter!$C$11,Kontrakter!$D$11)</f>
        <v>23128800</v>
      </c>
      <c r="O292" s="1" t="str" cm="1">
        <f t="array" ref="O292">_xlfn.IFS(M292=Kontrakter!$C$3,Kontrakter!$E$3,M292=Kontrakter!$C$2,Kontrakter!$E$2,M292=Kontrakter!$C$4,Kontrakter!$E$4,M292=Kontrakter!$C$5,Kontrakter!$E$5,M292=Kontrakter!$C$6,Kontrakter!$E$6,M292=Kontrakter!$C$7,Kontrakter!$E$7,M292=Kontrakter!$C$8,Kontrakter!$E$8,M292=Kontrakter!$C$9,Kontrakter!$E$9,M292=Kontrakter!$C$10,Kontrakter!$E$10,M292=Kontrakter!$C$11,Kontrakter!$E$11)</f>
        <v>elsikkerhet@omexom.com</v>
      </c>
    </row>
    <row r="293" spans="1:15">
      <c r="A293" s="47">
        <v>516</v>
      </c>
      <c r="B293" s="3" t="s">
        <v>10</v>
      </c>
      <c r="C293" s="3" t="s">
        <v>322</v>
      </c>
      <c r="D293" s="3" t="s">
        <v>12</v>
      </c>
      <c r="E293" s="3" t="s">
        <v>315</v>
      </c>
      <c r="F293" s="28" t="s">
        <v>1430</v>
      </c>
      <c r="G293" s="3" t="s">
        <v>10</v>
      </c>
      <c r="H293" s="3" t="s">
        <v>10</v>
      </c>
      <c r="I293" s="26" t="str" cm="1">
        <f t="array" ref="I293">_xlfn.IFS(J293=Kontrakter!$A$3,Kontrakter!$B$3,J293=Kontrakter!$A$2,Kontrakter!$B$2,J293=Kontrakter!$A$4,Kontrakter!$B$4,J293=Kontrakter!$A$5,Kontrakter!$B$5,J293=Kontrakter!$A$6,Kontrakter!$B$6,J293=Kontrakter!$A$7,Kontrakter!$B$7,J293=Kontrakter!$A$8,Kontrakter!$B$8,J293=Kontrakter!$A$9,Kontrakter!$B$9,J293=Kontrakter!$A$10,Kontrakter!$B$10,J293=Kontrakter!$A$11,Kontrakter!$B$11)</f>
        <v>Oslo Midt</v>
      </c>
      <c r="J293" s="4">
        <v>2</v>
      </c>
      <c r="K293" s="4" t="s">
        <v>10</v>
      </c>
      <c r="L293" s="4" t="s">
        <v>315</v>
      </c>
      <c r="M293" s="24" t="str" cm="1">
        <f t="array" ref="M293">_xlfn.IFS(I293=Kontrakter!$B$3,Kontrakter!$C$3,I293=Kontrakter!$B$2,Kontrakter!$C$2,I293=Kontrakter!$B$4,Kontrakter!$C$4,I293=Kontrakter!$B$5,Kontrakter!$C$5,I293=Kontrakter!$B$6,Kontrakter!$C$6,I293=Kontrakter!$B$7,Kontrakter!$C$7,I293=Kontrakter!$B$8,Kontrakter!$C$8,I293=Kontrakter!$B$9,Kontrakter!$C$9,I293=Kontrakter!$B$10,Kontrakter!$C$10,I293=Kontrakter!$B$11,Kontrakter!$C$11)</f>
        <v>Omexom Elsikkerhet AS</v>
      </c>
      <c r="N293" s="24" cm="1">
        <f t="array" ref="N293">_xlfn.IFS(M293=Kontrakter!$C$3,Kontrakter!$D$3,M293=Kontrakter!$C$2,Kontrakter!$D$2,M293=Kontrakter!$C$4,Kontrakter!$D$4,M293=Kontrakter!$C$5,Kontrakter!$D$5,M293=Kontrakter!$C$6,Kontrakter!$D$6,M293=Kontrakter!$C$7,Kontrakter!$D$7,M293=Kontrakter!$C$8,Kontrakter!$D$8,M293=Kontrakter!$C$9,Kontrakter!$D$9,M293=Kontrakter!$C$10,Kontrakter!$D$10,M293=Kontrakter!$C$11,Kontrakter!$D$11)</f>
        <v>23128800</v>
      </c>
      <c r="O293" s="1" t="str" cm="1">
        <f t="array" ref="O293">_xlfn.IFS(M293=Kontrakter!$C$3,Kontrakter!$E$3,M293=Kontrakter!$C$2,Kontrakter!$E$2,M293=Kontrakter!$C$4,Kontrakter!$E$4,M293=Kontrakter!$C$5,Kontrakter!$E$5,M293=Kontrakter!$C$6,Kontrakter!$E$6,M293=Kontrakter!$C$7,Kontrakter!$E$7,M293=Kontrakter!$C$8,Kontrakter!$E$8,M293=Kontrakter!$C$9,Kontrakter!$E$9,M293=Kontrakter!$C$10,Kontrakter!$E$10,M293=Kontrakter!$C$11,Kontrakter!$E$11)</f>
        <v>elsikkerhet@omexom.com</v>
      </c>
    </row>
    <row r="294" spans="1:15">
      <c r="A294" s="47">
        <v>517</v>
      </c>
      <c r="B294" s="3" t="s">
        <v>10</v>
      </c>
      <c r="C294" s="3" t="s">
        <v>323</v>
      </c>
      <c r="D294" s="3" t="s">
        <v>12</v>
      </c>
      <c r="E294" s="3" t="s">
        <v>315</v>
      </c>
      <c r="F294" s="28" t="s">
        <v>1430</v>
      </c>
      <c r="G294" s="3" t="s">
        <v>10</v>
      </c>
      <c r="H294" s="3" t="s">
        <v>10</v>
      </c>
      <c r="I294" s="26" t="str" cm="1">
        <f t="array" ref="I294">_xlfn.IFS(J294=Kontrakter!$A$3,Kontrakter!$B$3,J294=Kontrakter!$A$2,Kontrakter!$B$2,J294=Kontrakter!$A$4,Kontrakter!$B$4,J294=Kontrakter!$A$5,Kontrakter!$B$5,J294=Kontrakter!$A$6,Kontrakter!$B$6,J294=Kontrakter!$A$7,Kontrakter!$B$7,J294=Kontrakter!$A$8,Kontrakter!$B$8,J294=Kontrakter!$A$9,Kontrakter!$B$9,J294=Kontrakter!$A$10,Kontrakter!$B$10,J294=Kontrakter!$A$11,Kontrakter!$B$11)</f>
        <v>Oslo Midt</v>
      </c>
      <c r="J294" s="4">
        <v>2</v>
      </c>
      <c r="K294" s="4" t="s">
        <v>10</v>
      </c>
      <c r="L294" s="4" t="s">
        <v>315</v>
      </c>
      <c r="M294" s="24" t="str" cm="1">
        <f t="array" ref="M294">_xlfn.IFS(I294=Kontrakter!$B$3,Kontrakter!$C$3,I294=Kontrakter!$B$2,Kontrakter!$C$2,I294=Kontrakter!$B$4,Kontrakter!$C$4,I294=Kontrakter!$B$5,Kontrakter!$C$5,I294=Kontrakter!$B$6,Kontrakter!$C$6,I294=Kontrakter!$B$7,Kontrakter!$C$7,I294=Kontrakter!$B$8,Kontrakter!$C$8,I294=Kontrakter!$B$9,Kontrakter!$C$9,I294=Kontrakter!$B$10,Kontrakter!$C$10,I294=Kontrakter!$B$11,Kontrakter!$C$11)</f>
        <v>Omexom Elsikkerhet AS</v>
      </c>
      <c r="N294" s="24" cm="1">
        <f t="array" ref="N294">_xlfn.IFS(M294=Kontrakter!$C$3,Kontrakter!$D$3,M294=Kontrakter!$C$2,Kontrakter!$D$2,M294=Kontrakter!$C$4,Kontrakter!$D$4,M294=Kontrakter!$C$5,Kontrakter!$D$5,M294=Kontrakter!$C$6,Kontrakter!$D$6,M294=Kontrakter!$C$7,Kontrakter!$D$7,M294=Kontrakter!$C$8,Kontrakter!$D$8,M294=Kontrakter!$C$9,Kontrakter!$D$9,M294=Kontrakter!$C$10,Kontrakter!$D$10,M294=Kontrakter!$C$11,Kontrakter!$D$11)</f>
        <v>23128800</v>
      </c>
      <c r="O294" s="1" t="str" cm="1">
        <f t="array" ref="O294">_xlfn.IFS(M294=Kontrakter!$C$3,Kontrakter!$E$3,M294=Kontrakter!$C$2,Kontrakter!$E$2,M294=Kontrakter!$C$4,Kontrakter!$E$4,M294=Kontrakter!$C$5,Kontrakter!$E$5,M294=Kontrakter!$C$6,Kontrakter!$E$6,M294=Kontrakter!$C$7,Kontrakter!$E$7,M294=Kontrakter!$C$8,Kontrakter!$E$8,M294=Kontrakter!$C$9,Kontrakter!$E$9,M294=Kontrakter!$C$10,Kontrakter!$E$10,M294=Kontrakter!$C$11,Kontrakter!$E$11)</f>
        <v>elsikkerhet@omexom.com</v>
      </c>
    </row>
    <row r="295" spans="1:15">
      <c r="A295" s="47">
        <v>518</v>
      </c>
      <c r="B295" s="3" t="s">
        <v>10</v>
      </c>
      <c r="C295" s="3" t="s">
        <v>324</v>
      </c>
      <c r="D295" s="3" t="s">
        <v>12</v>
      </c>
      <c r="E295" s="3" t="s">
        <v>315</v>
      </c>
      <c r="F295" s="28" t="s">
        <v>1430</v>
      </c>
      <c r="G295" s="3" t="s">
        <v>10</v>
      </c>
      <c r="H295" s="3" t="s">
        <v>10</v>
      </c>
      <c r="I295" s="26" t="str" cm="1">
        <f t="array" ref="I295">_xlfn.IFS(J295=Kontrakter!$A$3,Kontrakter!$B$3,J295=Kontrakter!$A$2,Kontrakter!$B$2,J295=Kontrakter!$A$4,Kontrakter!$B$4,J295=Kontrakter!$A$5,Kontrakter!$B$5,J295=Kontrakter!$A$6,Kontrakter!$B$6,J295=Kontrakter!$A$7,Kontrakter!$B$7,J295=Kontrakter!$A$8,Kontrakter!$B$8,J295=Kontrakter!$A$9,Kontrakter!$B$9,J295=Kontrakter!$A$10,Kontrakter!$B$10,J295=Kontrakter!$A$11,Kontrakter!$B$11)</f>
        <v>Oslo Midt</v>
      </c>
      <c r="J295" s="4">
        <v>2</v>
      </c>
      <c r="K295" s="4" t="s">
        <v>10</v>
      </c>
      <c r="L295" s="4" t="s">
        <v>315</v>
      </c>
      <c r="M295" s="24" t="str" cm="1">
        <f t="array" ref="M295">_xlfn.IFS(I295=Kontrakter!$B$3,Kontrakter!$C$3,I295=Kontrakter!$B$2,Kontrakter!$C$2,I295=Kontrakter!$B$4,Kontrakter!$C$4,I295=Kontrakter!$B$5,Kontrakter!$C$5,I295=Kontrakter!$B$6,Kontrakter!$C$6,I295=Kontrakter!$B$7,Kontrakter!$C$7,I295=Kontrakter!$B$8,Kontrakter!$C$8,I295=Kontrakter!$B$9,Kontrakter!$C$9,I295=Kontrakter!$B$10,Kontrakter!$C$10,I295=Kontrakter!$B$11,Kontrakter!$C$11)</f>
        <v>Omexom Elsikkerhet AS</v>
      </c>
      <c r="N295" s="24" cm="1">
        <f t="array" ref="N295">_xlfn.IFS(M295=Kontrakter!$C$3,Kontrakter!$D$3,M295=Kontrakter!$C$2,Kontrakter!$D$2,M295=Kontrakter!$C$4,Kontrakter!$D$4,M295=Kontrakter!$C$5,Kontrakter!$D$5,M295=Kontrakter!$C$6,Kontrakter!$D$6,M295=Kontrakter!$C$7,Kontrakter!$D$7,M295=Kontrakter!$C$8,Kontrakter!$D$8,M295=Kontrakter!$C$9,Kontrakter!$D$9,M295=Kontrakter!$C$10,Kontrakter!$D$10,M295=Kontrakter!$C$11,Kontrakter!$D$11)</f>
        <v>23128800</v>
      </c>
      <c r="O295" s="1" t="str" cm="1">
        <f t="array" ref="O295">_xlfn.IFS(M295=Kontrakter!$C$3,Kontrakter!$E$3,M295=Kontrakter!$C$2,Kontrakter!$E$2,M295=Kontrakter!$C$4,Kontrakter!$E$4,M295=Kontrakter!$C$5,Kontrakter!$E$5,M295=Kontrakter!$C$6,Kontrakter!$E$6,M295=Kontrakter!$C$7,Kontrakter!$E$7,M295=Kontrakter!$C$8,Kontrakter!$E$8,M295=Kontrakter!$C$9,Kontrakter!$E$9,M295=Kontrakter!$C$10,Kontrakter!$E$10,M295=Kontrakter!$C$11,Kontrakter!$E$11)</f>
        <v>elsikkerhet@omexom.com</v>
      </c>
    </row>
    <row r="296" spans="1:15">
      <c r="A296" s="47" t="s">
        <v>1432</v>
      </c>
      <c r="B296" s="3" t="s">
        <v>10</v>
      </c>
      <c r="C296" s="3" t="s">
        <v>325</v>
      </c>
      <c r="D296" s="3" t="s">
        <v>12</v>
      </c>
      <c r="E296" s="3" t="s">
        <v>315</v>
      </c>
      <c r="F296" s="28" t="s">
        <v>1430</v>
      </c>
      <c r="G296" s="3" t="s">
        <v>10</v>
      </c>
      <c r="H296" s="3" t="s">
        <v>10</v>
      </c>
      <c r="I296" s="26" t="str" cm="1">
        <f t="array" ref="I296">_xlfn.IFS(J296=Kontrakter!$A$3,Kontrakter!$B$3,J296=Kontrakter!$A$2,Kontrakter!$B$2,J296=Kontrakter!$A$4,Kontrakter!$B$4,J296=Kontrakter!$A$5,Kontrakter!$B$5,J296=Kontrakter!$A$6,Kontrakter!$B$6,J296=Kontrakter!$A$7,Kontrakter!$B$7,J296=Kontrakter!$A$8,Kontrakter!$B$8,J296=Kontrakter!$A$9,Kontrakter!$B$9,J296=Kontrakter!$A$10,Kontrakter!$B$10,J296=Kontrakter!$A$11,Kontrakter!$B$11)</f>
        <v>Oslo Midt</v>
      </c>
      <c r="J296" s="4">
        <v>2</v>
      </c>
      <c r="K296" s="4" t="s">
        <v>10</v>
      </c>
      <c r="L296" s="4" t="s">
        <v>315</v>
      </c>
      <c r="M296" s="24" t="str" cm="1">
        <f t="array" ref="M296">_xlfn.IFS(I296=Kontrakter!$B$3,Kontrakter!$C$3,I296=Kontrakter!$B$2,Kontrakter!$C$2,I296=Kontrakter!$B$4,Kontrakter!$C$4,I296=Kontrakter!$B$5,Kontrakter!$C$5,I296=Kontrakter!$B$6,Kontrakter!$C$6,I296=Kontrakter!$B$7,Kontrakter!$C$7,I296=Kontrakter!$B$8,Kontrakter!$C$8,I296=Kontrakter!$B$9,Kontrakter!$C$9,I296=Kontrakter!$B$10,Kontrakter!$C$10,I296=Kontrakter!$B$11,Kontrakter!$C$11)</f>
        <v>Omexom Elsikkerhet AS</v>
      </c>
      <c r="N296" s="24" cm="1">
        <f t="array" ref="N296">_xlfn.IFS(M296=Kontrakter!$C$3,Kontrakter!$D$3,M296=Kontrakter!$C$2,Kontrakter!$D$2,M296=Kontrakter!$C$4,Kontrakter!$D$4,M296=Kontrakter!$C$5,Kontrakter!$D$5,M296=Kontrakter!$C$6,Kontrakter!$D$6,M296=Kontrakter!$C$7,Kontrakter!$D$7,M296=Kontrakter!$C$8,Kontrakter!$D$8,M296=Kontrakter!$C$9,Kontrakter!$D$9,M296=Kontrakter!$C$10,Kontrakter!$D$10,M296=Kontrakter!$C$11,Kontrakter!$D$11)</f>
        <v>23128800</v>
      </c>
      <c r="O296" s="1" t="str" cm="1">
        <f t="array" ref="O296">_xlfn.IFS(M296=Kontrakter!$C$3,Kontrakter!$E$3,M296=Kontrakter!$C$2,Kontrakter!$E$2,M296=Kontrakter!$C$4,Kontrakter!$E$4,M296=Kontrakter!$C$5,Kontrakter!$E$5,M296=Kontrakter!$C$6,Kontrakter!$E$6,M296=Kontrakter!$C$7,Kontrakter!$E$7,M296=Kontrakter!$C$8,Kontrakter!$E$8,M296=Kontrakter!$C$9,Kontrakter!$E$9,M296=Kontrakter!$C$10,Kontrakter!$E$10,M296=Kontrakter!$C$11,Kontrakter!$E$11)</f>
        <v>elsikkerhet@omexom.com</v>
      </c>
    </row>
    <row r="297" spans="1:15">
      <c r="A297" s="47">
        <v>540</v>
      </c>
      <c r="B297" s="3" t="s">
        <v>10</v>
      </c>
      <c r="C297" s="3" t="s">
        <v>326</v>
      </c>
      <c r="D297" s="3" t="s">
        <v>23</v>
      </c>
      <c r="E297" s="3" t="s">
        <v>315</v>
      </c>
      <c r="F297" s="28" t="s">
        <v>1430</v>
      </c>
      <c r="G297" s="3" t="s">
        <v>10</v>
      </c>
      <c r="H297" s="3" t="s">
        <v>10</v>
      </c>
      <c r="I297" s="26" t="str" cm="1">
        <f t="array" ref="I297">_xlfn.IFS(J297=Kontrakter!$A$3,Kontrakter!$B$3,J297=Kontrakter!$A$2,Kontrakter!$B$2,J297=Kontrakter!$A$4,Kontrakter!$B$4,J297=Kontrakter!$A$5,Kontrakter!$B$5,J297=Kontrakter!$A$6,Kontrakter!$B$6,J297=Kontrakter!$A$7,Kontrakter!$B$7,J297=Kontrakter!$A$8,Kontrakter!$B$8,J297=Kontrakter!$A$9,Kontrakter!$B$9,J297=Kontrakter!$A$10,Kontrakter!$B$10,J297=Kontrakter!$A$11,Kontrakter!$B$11)</f>
        <v>Oslo Midt</v>
      </c>
      <c r="J297" s="4">
        <v>2</v>
      </c>
      <c r="K297" s="4" t="s">
        <v>10</v>
      </c>
      <c r="L297" s="4" t="s">
        <v>315</v>
      </c>
      <c r="M297" s="24" t="str" cm="1">
        <f t="array" ref="M297">_xlfn.IFS(I297=Kontrakter!$B$3,Kontrakter!$C$3,I297=Kontrakter!$B$2,Kontrakter!$C$2,I297=Kontrakter!$B$4,Kontrakter!$C$4,I297=Kontrakter!$B$5,Kontrakter!$C$5,I297=Kontrakter!$B$6,Kontrakter!$C$6,I297=Kontrakter!$B$7,Kontrakter!$C$7,I297=Kontrakter!$B$8,Kontrakter!$C$8,I297=Kontrakter!$B$9,Kontrakter!$C$9,I297=Kontrakter!$B$10,Kontrakter!$C$10,I297=Kontrakter!$B$11,Kontrakter!$C$11)</f>
        <v>Omexom Elsikkerhet AS</v>
      </c>
      <c r="N297" s="24" cm="1">
        <f t="array" ref="N297">_xlfn.IFS(M297=Kontrakter!$C$3,Kontrakter!$D$3,M297=Kontrakter!$C$2,Kontrakter!$D$2,M297=Kontrakter!$C$4,Kontrakter!$D$4,M297=Kontrakter!$C$5,Kontrakter!$D$5,M297=Kontrakter!$C$6,Kontrakter!$D$6,M297=Kontrakter!$C$7,Kontrakter!$D$7,M297=Kontrakter!$C$8,Kontrakter!$D$8,M297=Kontrakter!$C$9,Kontrakter!$D$9,M297=Kontrakter!$C$10,Kontrakter!$D$10,M297=Kontrakter!$C$11,Kontrakter!$D$11)</f>
        <v>23128800</v>
      </c>
      <c r="O297" s="1" t="str" cm="1">
        <f t="array" ref="O297">_xlfn.IFS(M297=Kontrakter!$C$3,Kontrakter!$E$3,M297=Kontrakter!$C$2,Kontrakter!$E$2,M297=Kontrakter!$C$4,Kontrakter!$E$4,M297=Kontrakter!$C$5,Kontrakter!$E$5,M297=Kontrakter!$C$6,Kontrakter!$E$6,M297=Kontrakter!$C$7,Kontrakter!$E$7,M297=Kontrakter!$C$8,Kontrakter!$E$8,M297=Kontrakter!$C$9,Kontrakter!$E$9,M297=Kontrakter!$C$10,Kontrakter!$E$10,M297=Kontrakter!$C$11,Kontrakter!$E$11)</f>
        <v>elsikkerhet@omexom.com</v>
      </c>
    </row>
    <row r="298" spans="1:15">
      <c r="A298" s="47" t="s">
        <v>1433</v>
      </c>
      <c r="B298" s="3" t="s">
        <v>10</v>
      </c>
      <c r="C298" s="3" t="s">
        <v>327</v>
      </c>
      <c r="D298" s="3" t="s">
        <v>19</v>
      </c>
      <c r="E298" s="3" t="s">
        <v>109</v>
      </c>
      <c r="F298" s="28" t="s">
        <v>1430</v>
      </c>
      <c r="G298" s="3" t="s">
        <v>10</v>
      </c>
      <c r="H298" s="3" t="s">
        <v>10</v>
      </c>
      <c r="I298" s="26" t="str" cm="1">
        <f t="array" ref="I298">_xlfn.IFS(J298=Kontrakter!$A$3,Kontrakter!$B$3,J298=Kontrakter!$A$2,Kontrakter!$B$2,J298=Kontrakter!$A$4,Kontrakter!$B$4,J298=Kontrakter!$A$5,Kontrakter!$B$5,J298=Kontrakter!$A$6,Kontrakter!$B$6,J298=Kontrakter!$A$7,Kontrakter!$B$7,J298=Kontrakter!$A$8,Kontrakter!$B$8,J298=Kontrakter!$A$9,Kontrakter!$B$9,J298=Kontrakter!$A$10,Kontrakter!$B$10,J298=Kontrakter!$A$11,Kontrakter!$B$11)</f>
        <v>Oslo Midt</v>
      </c>
      <c r="J298" s="4">
        <v>2</v>
      </c>
      <c r="K298" s="4" t="s">
        <v>10</v>
      </c>
      <c r="L298" s="4" t="s">
        <v>109</v>
      </c>
      <c r="M298" s="24" t="str" cm="1">
        <f t="array" ref="M298">_xlfn.IFS(I298=Kontrakter!$B$3,Kontrakter!$C$3,I298=Kontrakter!$B$2,Kontrakter!$C$2,I298=Kontrakter!$B$4,Kontrakter!$C$4,I298=Kontrakter!$B$5,Kontrakter!$C$5,I298=Kontrakter!$B$6,Kontrakter!$C$6,I298=Kontrakter!$B$7,Kontrakter!$C$7,I298=Kontrakter!$B$8,Kontrakter!$C$8,I298=Kontrakter!$B$9,Kontrakter!$C$9,I298=Kontrakter!$B$10,Kontrakter!$C$10,I298=Kontrakter!$B$11,Kontrakter!$C$11)</f>
        <v>Omexom Elsikkerhet AS</v>
      </c>
      <c r="N298" s="24" cm="1">
        <f t="array" ref="N298">_xlfn.IFS(M298=Kontrakter!$C$3,Kontrakter!$D$3,M298=Kontrakter!$C$2,Kontrakter!$D$2,M298=Kontrakter!$C$4,Kontrakter!$D$4,M298=Kontrakter!$C$5,Kontrakter!$D$5,M298=Kontrakter!$C$6,Kontrakter!$D$6,M298=Kontrakter!$C$7,Kontrakter!$D$7,M298=Kontrakter!$C$8,Kontrakter!$D$8,M298=Kontrakter!$C$9,Kontrakter!$D$9,M298=Kontrakter!$C$10,Kontrakter!$D$10,M298=Kontrakter!$C$11,Kontrakter!$D$11)</f>
        <v>23128800</v>
      </c>
      <c r="O298" s="1" t="str" cm="1">
        <f t="array" ref="O298">_xlfn.IFS(M298=Kontrakter!$C$3,Kontrakter!$E$3,M298=Kontrakter!$C$2,Kontrakter!$E$2,M298=Kontrakter!$C$4,Kontrakter!$E$4,M298=Kontrakter!$C$5,Kontrakter!$E$5,M298=Kontrakter!$C$6,Kontrakter!$E$6,M298=Kontrakter!$C$7,Kontrakter!$E$7,M298=Kontrakter!$C$8,Kontrakter!$E$8,M298=Kontrakter!$C$9,Kontrakter!$E$9,M298=Kontrakter!$C$10,Kontrakter!$E$10,M298=Kontrakter!$C$11,Kontrakter!$E$11)</f>
        <v>elsikkerhet@omexom.com</v>
      </c>
    </row>
    <row r="299" spans="1:15">
      <c r="A299" s="47">
        <v>551</v>
      </c>
      <c r="B299" s="3" t="s">
        <v>10</v>
      </c>
      <c r="C299" s="3" t="s">
        <v>328</v>
      </c>
      <c r="D299" s="3" t="s">
        <v>19</v>
      </c>
      <c r="E299" s="3" t="s">
        <v>109</v>
      </c>
      <c r="F299" s="28" t="s">
        <v>1430</v>
      </c>
      <c r="G299" s="3" t="s">
        <v>10</v>
      </c>
      <c r="H299" s="3" t="s">
        <v>10</v>
      </c>
      <c r="I299" s="26" t="str" cm="1">
        <f t="array" ref="I299">_xlfn.IFS(J299=Kontrakter!$A$3,Kontrakter!$B$3,J299=Kontrakter!$A$2,Kontrakter!$B$2,J299=Kontrakter!$A$4,Kontrakter!$B$4,J299=Kontrakter!$A$5,Kontrakter!$B$5,J299=Kontrakter!$A$6,Kontrakter!$B$6,J299=Kontrakter!$A$7,Kontrakter!$B$7,J299=Kontrakter!$A$8,Kontrakter!$B$8,J299=Kontrakter!$A$9,Kontrakter!$B$9,J299=Kontrakter!$A$10,Kontrakter!$B$10,J299=Kontrakter!$A$11,Kontrakter!$B$11)</f>
        <v>Oslo Midt</v>
      </c>
      <c r="J299" s="4">
        <v>2</v>
      </c>
      <c r="K299" s="4" t="s">
        <v>10</v>
      </c>
      <c r="L299" s="4" t="s">
        <v>109</v>
      </c>
      <c r="M299" s="24" t="str" cm="1">
        <f t="array" ref="M299">_xlfn.IFS(I299=Kontrakter!$B$3,Kontrakter!$C$3,I299=Kontrakter!$B$2,Kontrakter!$C$2,I299=Kontrakter!$B$4,Kontrakter!$C$4,I299=Kontrakter!$B$5,Kontrakter!$C$5,I299=Kontrakter!$B$6,Kontrakter!$C$6,I299=Kontrakter!$B$7,Kontrakter!$C$7,I299=Kontrakter!$B$8,Kontrakter!$C$8,I299=Kontrakter!$B$9,Kontrakter!$C$9,I299=Kontrakter!$B$10,Kontrakter!$C$10,I299=Kontrakter!$B$11,Kontrakter!$C$11)</f>
        <v>Omexom Elsikkerhet AS</v>
      </c>
      <c r="N299" s="24" cm="1">
        <f t="array" ref="N299">_xlfn.IFS(M299=Kontrakter!$C$3,Kontrakter!$D$3,M299=Kontrakter!$C$2,Kontrakter!$D$2,M299=Kontrakter!$C$4,Kontrakter!$D$4,M299=Kontrakter!$C$5,Kontrakter!$D$5,M299=Kontrakter!$C$6,Kontrakter!$D$6,M299=Kontrakter!$C$7,Kontrakter!$D$7,M299=Kontrakter!$C$8,Kontrakter!$D$8,M299=Kontrakter!$C$9,Kontrakter!$D$9,M299=Kontrakter!$C$10,Kontrakter!$D$10,M299=Kontrakter!$C$11,Kontrakter!$D$11)</f>
        <v>23128800</v>
      </c>
      <c r="O299" s="1" t="str" cm="1">
        <f t="array" ref="O299">_xlfn.IFS(M299=Kontrakter!$C$3,Kontrakter!$E$3,M299=Kontrakter!$C$2,Kontrakter!$E$2,M299=Kontrakter!$C$4,Kontrakter!$E$4,M299=Kontrakter!$C$5,Kontrakter!$E$5,M299=Kontrakter!$C$6,Kontrakter!$E$6,M299=Kontrakter!$C$7,Kontrakter!$E$7,M299=Kontrakter!$C$8,Kontrakter!$E$8,M299=Kontrakter!$C$9,Kontrakter!$E$9,M299=Kontrakter!$C$10,Kontrakter!$E$10,M299=Kontrakter!$C$11,Kontrakter!$E$11)</f>
        <v>elsikkerhet@omexom.com</v>
      </c>
    </row>
    <row r="300" spans="1:15">
      <c r="A300" s="47">
        <v>552</v>
      </c>
      <c r="B300" s="3" t="s">
        <v>10</v>
      </c>
      <c r="C300" s="3" t="s">
        <v>329</v>
      </c>
      <c r="D300" s="3" t="s">
        <v>19</v>
      </c>
      <c r="E300" s="3" t="s">
        <v>109</v>
      </c>
      <c r="F300" s="28" t="s">
        <v>1430</v>
      </c>
      <c r="G300" s="3" t="s">
        <v>10</v>
      </c>
      <c r="H300" s="3" t="s">
        <v>10</v>
      </c>
      <c r="I300" s="26" t="str" cm="1">
        <f t="array" ref="I300">_xlfn.IFS(J300=Kontrakter!$A$3,Kontrakter!$B$3,J300=Kontrakter!$A$2,Kontrakter!$B$2,J300=Kontrakter!$A$4,Kontrakter!$B$4,J300=Kontrakter!$A$5,Kontrakter!$B$5,J300=Kontrakter!$A$6,Kontrakter!$B$6,J300=Kontrakter!$A$7,Kontrakter!$B$7,J300=Kontrakter!$A$8,Kontrakter!$B$8,J300=Kontrakter!$A$9,Kontrakter!$B$9,J300=Kontrakter!$A$10,Kontrakter!$B$10,J300=Kontrakter!$A$11,Kontrakter!$B$11)</f>
        <v>Oslo Midt</v>
      </c>
      <c r="J300" s="4">
        <v>2</v>
      </c>
      <c r="K300" s="4" t="s">
        <v>10</v>
      </c>
      <c r="L300" s="4" t="s">
        <v>109</v>
      </c>
      <c r="M300" s="24" t="str" cm="1">
        <f t="array" ref="M300">_xlfn.IFS(I300=Kontrakter!$B$3,Kontrakter!$C$3,I300=Kontrakter!$B$2,Kontrakter!$C$2,I300=Kontrakter!$B$4,Kontrakter!$C$4,I300=Kontrakter!$B$5,Kontrakter!$C$5,I300=Kontrakter!$B$6,Kontrakter!$C$6,I300=Kontrakter!$B$7,Kontrakter!$C$7,I300=Kontrakter!$B$8,Kontrakter!$C$8,I300=Kontrakter!$B$9,Kontrakter!$C$9,I300=Kontrakter!$B$10,Kontrakter!$C$10,I300=Kontrakter!$B$11,Kontrakter!$C$11)</f>
        <v>Omexom Elsikkerhet AS</v>
      </c>
      <c r="N300" s="24" cm="1">
        <f t="array" ref="N300">_xlfn.IFS(M300=Kontrakter!$C$3,Kontrakter!$D$3,M300=Kontrakter!$C$2,Kontrakter!$D$2,M300=Kontrakter!$C$4,Kontrakter!$D$4,M300=Kontrakter!$C$5,Kontrakter!$D$5,M300=Kontrakter!$C$6,Kontrakter!$D$6,M300=Kontrakter!$C$7,Kontrakter!$D$7,M300=Kontrakter!$C$8,Kontrakter!$D$8,M300=Kontrakter!$C$9,Kontrakter!$D$9,M300=Kontrakter!$C$10,Kontrakter!$D$10,M300=Kontrakter!$C$11,Kontrakter!$D$11)</f>
        <v>23128800</v>
      </c>
      <c r="O300" s="1" t="str" cm="1">
        <f t="array" ref="O300">_xlfn.IFS(M300=Kontrakter!$C$3,Kontrakter!$E$3,M300=Kontrakter!$C$2,Kontrakter!$E$2,M300=Kontrakter!$C$4,Kontrakter!$E$4,M300=Kontrakter!$C$5,Kontrakter!$E$5,M300=Kontrakter!$C$6,Kontrakter!$E$6,M300=Kontrakter!$C$7,Kontrakter!$E$7,M300=Kontrakter!$C$8,Kontrakter!$E$8,M300=Kontrakter!$C$9,Kontrakter!$E$9,M300=Kontrakter!$C$10,Kontrakter!$E$10,M300=Kontrakter!$C$11,Kontrakter!$E$11)</f>
        <v>elsikkerhet@omexom.com</v>
      </c>
    </row>
    <row r="301" spans="1:15">
      <c r="A301" s="47">
        <v>553</v>
      </c>
      <c r="B301" s="3" t="s">
        <v>10</v>
      </c>
      <c r="C301" s="3" t="s">
        <v>330</v>
      </c>
      <c r="D301" s="3" t="s">
        <v>19</v>
      </c>
      <c r="E301" s="3" t="s">
        <v>109</v>
      </c>
      <c r="F301" s="28" t="s">
        <v>1430</v>
      </c>
      <c r="G301" s="3" t="s">
        <v>10</v>
      </c>
      <c r="H301" s="3" t="s">
        <v>10</v>
      </c>
      <c r="I301" s="26" t="str" cm="1">
        <f t="array" ref="I301">_xlfn.IFS(J301=Kontrakter!$A$3,Kontrakter!$B$3,J301=Kontrakter!$A$2,Kontrakter!$B$2,J301=Kontrakter!$A$4,Kontrakter!$B$4,J301=Kontrakter!$A$5,Kontrakter!$B$5,J301=Kontrakter!$A$6,Kontrakter!$B$6,J301=Kontrakter!$A$7,Kontrakter!$B$7,J301=Kontrakter!$A$8,Kontrakter!$B$8,J301=Kontrakter!$A$9,Kontrakter!$B$9,J301=Kontrakter!$A$10,Kontrakter!$B$10,J301=Kontrakter!$A$11,Kontrakter!$B$11)</f>
        <v>Oslo Midt</v>
      </c>
      <c r="J301" s="4">
        <v>2</v>
      </c>
      <c r="K301" s="4" t="s">
        <v>10</v>
      </c>
      <c r="L301" s="4" t="s">
        <v>109</v>
      </c>
      <c r="M301" s="24" t="str" cm="1">
        <f t="array" ref="M301">_xlfn.IFS(I301=Kontrakter!$B$3,Kontrakter!$C$3,I301=Kontrakter!$B$2,Kontrakter!$C$2,I301=Kontrakter!$B$4,Kontrakter!$C$4,I301=Kontrakter!$B$5,Kontrakter!$C$5,I301=Kontrakter!$B$6,Kontrakter!$C$6,I301=Kontrakter!$B$7,Kontrakter!$C$7,I301=Kontrakter!$B$8,Kontrakter!$C$8,I301=Kontrakter!$B$9,Kontrakter!$C$9,I301=Kontrakter!$B$10,Kontrakter!$C$10,I301=Kontrakter!$B$11,Kontrakter!$C$11)</f>
        <v>Omexom Elsikkerhet AS</v>
      </c>
      <c r="N301" s="24" cm="1">
        <f t="array" ref="N301">_xlfn.IFS(M301=Kontrakter!$C$3,Kontrakter!$D$3,M301=Kontrakter!$C$2,Kontrakter!$D$2,M301=Kontrakter!$C$4,Kontrakter!$D$4,M301=Kontrakter!$C$5,Kontrakter!$D$5,M301=Kontrakter!$C$6,Kontrakter!$D$6,M301=Kontrakter!$C$7,Kontrakter!$D$7,M301=Kontrakter!$C$8,Kontrakter!$D$8,M301=Kontrakter!$C$9,Kontrakter!$D$9,M301=Kontrakter!$C$10,Kontrakter!$D$10,M301=Kontrakter!$C$11,Kontrakter!$D$11)</f>
        <v>23128800</v>
      </c>
      <c r="O301" s="1" t="str" cm="1">
        <f t="array" ref="O301">_xlfn.IFS(M301=Kontrakter!$C$3,Kontrakter!$E$3,M301=Kontrakter!$C$2,Kontrakter!$E$2,M301=Kontrakter!$C$4,Kontrakter!$E$4,M301=Kontrakter!$C$5,Kontrakter!$E$5,M301=Kontrakter!$C$6,Kontrakter!$E$6,M301=Kontrakter!$C$7,Kontrakter!$E$7,M301=Kontrakter!$C$8,Kontrakter!$E$8,M301=Kontrakter!$C$9,Kontrakter!$E$9,M301=Kontrakter!$C$10,Kontrakter!$E$10,M301=Kontrakter!$C$11,Kontrakter!$E$11)</f>
        <v>elsikkerhet@omexom.com</v>
      </c>
    </row>
    <row r="302" spans="1:15">
      <c r="A302" s="47">
        <v>554</v>
      </c>
      <c r="B302" s="3" t="s">
        <v>10</v>
      </c>
      <c r="C302" s="3" t="s">
        <v>331</v>
      </c>
      <c r="D302" s="3" t="s">
        <v>19</v>
      </c>
      <c r="E302" s="3" t="s">
        <v>109</v>
      </c>
      <c r="F302" s="28" t="s">
        <v>1430</v>
      </c>
      <c r="G302" s="3" t="s">
        <v>10</v>
      </c>
      <c r="H302" s="3" t="s">
        <v>10</v>
      </c>
      <c r="I302" s="26" t="str" cm="1">
        <f t="array" ref="I302">_xlfn.IFS(J302=Kontrakter!$A$3,Kontrakter!$B$3,J302=Kontrakter!$A$2,Kontrakter!$B$2,J302=Kontrakter!$A$4,Kontrakter!$B$4,J302=Kontrakter!$A$5,Kontrakter!$B$5,J302=Kontrakter!$A$6,Kontrakter!$B$6,J302=Kontrakter!$A$7,Kontrakter!$B$7,J302=Kontrakter!$A$8,Kontrakter!$B$8,J302=Kontrakter!$A$9,Kontrakter!$B$9,J302=Kontrakter!$A$10,Kontrakter!$B$10,J302=Kontrakter!$A$11,Kontrakter!$B$11)</f>
        <v>Oslo Midt</v>
      </c>
      <c r="J302" s="4">
        <v>2</v>
      </c>
      <c r="K302" s="4" t="s">
        <v>10</v>
      </c>
      <c r="L302" s="4" t="s">
        <v>109</v>
      </c>
      <c r="M302" s="24" t="str" cm="1">
        <f t="array" ref="M302">_xlfn.IFS(I302=Kontrakter!$B$3,Kontrakter!$C$3,I302=Kontrakter!$B$2,Kontrakter!$C$2,I302=Kontrakter!$B$4,Kontrakter!$C$4,I302=Kontrakter!$B$5,Kontrakter!$C$5,I302=Kontrakter!$B$6,Kontrakter!$C$6,I302=Kontrakter!$B$7,Kontrakter!$C$7,I302=Kontrakter!$B$8,Kontrakter!$C$8,I302=Kontrakter!$B$9,Kontrakter!$C$9,I302=Kontrakter!$B$10,Kontrakter!$C$10,I302=Kontrakter!$B$11,Kontrakter!$C$11)</f>
        <v>Omexom Elsikkerhet AS</v>
      </c>
      <c r="N302" s="24" cm="1">
        <f t="array" ref="N302">_xlfn.IFS(M302=Kontrakter!$C$3,Kontrakter!$D$3,M302=Kontrakter!$C$2,Kontrakter!$D$2,M302=Kontrakter!$C$4,Kontrakter!$D$4,M302=Kontrakter!$C$5,Kontrakter!$D$5,M302=Kontrakter!$C$6,Kontrakter!$D$6,M302=Kontrakter!$C$7,Kontrakter!$D$7,M302=Kontrakter!$C$8,Kontrakter!$D$8,M302=Kontrakter!$C$9,Kontrakter!$D$9,M302=Kontrakter!$C$10,Kontrakter!$D$10,M302=Kontrakter!$C$11,Kontrakter!$D$11)</f>
        <v>23128800</v>
      </c>
      <c r="O302" s="1" t="str" cm="1">
        <f t="array" ref="O302">_xlfn.IFS(M302=Kontrakter!$C$3,Kontrakter!$E$3,M302=Kontrakter!$C$2,Kontrakter!$E$2,M302=Kontrakter!$C$4,Kontrakter!$E$4,M302=Kontrakter!$C$5,Kontrakter!$E$5,M302=Kontrakter!$C$6,Kontrakter!$E$6,M302=Kontrakter!$C$7,Kontrakter!$E$7,M302=Kontrakter!$C$8,Kontrakter!$E$8,M302=Kontrakter!$C$9,Kontrakter!$E$9,M302=Kontrakter!$C$10,Kontrakter!$E$10,M302=Kontrakter!$C$11,Kontrakter!$E$11)</f>
        <v>elsikkerhet@omexom.com</v>
      </c>
    </row>
    <row r="303" spans="1:15">
      <c r="A303" s="47">
        <v>555</v>
      </c>
      <c r="B303" s="3" t="s">
        <v>10</v>
      </c>
      <c r="C303" s="3" t="s">
        <v>332</v>
      </c>
      <c r="D303" s="3" t="s">
        <v>19</v>
      </c>
      <c r="E303" s="3" t="s">
        <v>36</v>
      </c>
      <c r="F303" s="28" t="s">
        <v>1430</v>
      </c>
      <c r="G303" s="3" t="s">
        <v>10</v>
      </c>
      <c r="H303" s="3" t="s">
        <v>10</v>
      </c>
      <c r="I303" s="26" t="str" cm="1">
        <f t="array" ref="I303">_xlfn.IFS(J303=Kontrakter!$A$3,Kontrakter!$B$3,J303=Kontrakter!$A$2,Kontrakter!$B$2,J303=Kontrakter!$A$4,Kontrakter!$B$4,J303=Kontrakter!$A$5,Kontrakter!$B$5,J303=Kontrakter!$A$6,Kontrakter!$B$6,J303=Kontrakter!$A$7,Kontrakter!$B$7,J303=Kontrakter!$A$8,Kontrakter!$B$8,J303=Kontrakter!$A$9,Kontrakter!$B$9,J303=Kontrakter!$A$10,Kontrakter!$B$10,J303=Kontrakter!$A$11,Kontrakter!$B$11)</f>
        <v>Oslo Midt</v>
      </c>
      <c r="J303" s="4">
        <v>2</v>
      </c>
      <c r="K303" s="4" t="s">
        <v>10</v>
      </c>
      <c r="L303" s="4" t="s">
        <v>36</v>
      </c>
      <c r="M303" s="24" t="str" cm="1">
        <f t="array" ref="M303">_xlfn.IFS(I303=Kontrakter!$B$3,Kontrakter!$C$3,I303=Kontrakter!$B$2,Kontrakter!$C$2,I303=Kontrakter!$B$4,Kontrakter!$C$4,I303=Kontrakter!$B$5,Kontrakter!$C$5,I303=Kontrakter!$B$6,Kontrakter!$C$6,I303=Kontrakter!$B$7,Kontrakter!$C$7,I303=Kontrakter!$B$8,Kontrakter!$C$8,I303=Kontrakter!$B$9,Kontrakter!$C$9,I303=Kontrakter!$B$10,Kontrakter!$C$10,I303=Kontrakter!$B$11,Kontrakter!$C$11)</f>
        <v>Omexom Elsikkerhet AS</v>
      </c>
      <c r="N303" s="24" cm="1">
        <f t="array" ref="N303">_xlfn.IFS(M303=Kontrakter!$C$3,Kontrakter!$D$3,M303=Kontrakter!$C$2,Kontrakter!$D$2,M303=Kontrakter!$C$4,Kontrakter!$D$4,M303=Kontrakter!$C$5,Kontrakter!$D$5,M303=Kontrakter!$C$6,Kontrakter!$D$6,M303=Kontrakter!$C$7,Kontrakter!$D$7,M303=Kontrakter!$C$8,Kontrakter!$D$8,M303=Kontrakter!$C$9,Kontrakter!$D$9,M303=Kontrakter!$C$10,Kontrakter!$D$10,M303=Kontrakter!$C$11,Kontrakter!$D$11)</f>
        <v>23128800</v>
      </c>
      <c r="O303" s="1" t="str" cm="1">
        <f t="array" ref="O303">_xlfn.IFS(M303=Kontrakter!$C$3,Kontrakter!$E$3,M303=Kontrakter!$C$2,Kontrakter!$E$2,M303=Kontrakter!$C$4,Kontrakter!$E$4,M303=Kontrakter!$C$5,Kontrakter!$E$5,M303=Kontrakter!$C$6,Kontrakter!$E$6,M303=Kontrakter!$C$7,Kontrakter!$E$7,M303=Kontrakter!$C$8,Kontrakter!$E$8,M303=Kontrakter!$C$9,Kontrakter!$E$9,M303=Kontrakter!$C$10,Kontrakter!$E$10,M303=Kontrakter!$C$11,Kontrakter!$E$11)</f>
        <v>elsikkerhet@omexom.com</v>
      </c>
    </row>
    <row r="304" spans="1:15">
      <c r="A304" s="47">
        <v>556</v>
      </c>
      <c r="B304" s="3" t="s">
        <v>10</v>
      </c>
      <c r="C304" s="3" t="s">
        <v>333</v>
      </c>
      <c r="D304" s="3" t="s">
        <v>19</v>
      </c>
      <c r="E304" s="3" t="s">
        <v>109</v>
      </c>
      <c r="F304" s="28" t="s">
        <v>1430</v>
      </c>
      <c r="G304" s="3" t="s">
        <v>10</v>
      </c>
      <c r="H304" s="3" t="s">
        <v>10</v>
      </c>
      <c r="I304" s="26" t="str" cm="1">
        <f t="array" ref="I304">_xlfn.IFS(J304=Kontrakter!$A$3,Kontrakter!$B$3,J304=Kontrakter!$A$2,Kontrakter!$B$2,J304=Kontrakter!$A$4,Kontrakter!$B$4,J304=Kontrakter!$A$5,Kontrakter!$B$5,J304=Kontrakter!$A$6,Kontrakter!$B$6,J304=Kontrakter!$A$7,Kontrakter!$B$7,J304=Kontrakter!$A$8,Kontrakter!$B$8,J304=Kontrakter!$A$9,Kontrakter!$B$9,J304=Kontrakter!$A$10,Kontrakter!$B$10,J304=Kontrakter!$A$11,Kontrakter!$B$11)</f>
        <v>Oslo Midt</v>
      </c>
      <c r="J304" s="4">
        <v>2</v>
      </c>
      <c r="K304" s="4" t="s">
        <v>10</v>
      </c>
      <c r="L304" s="4" t="s">
        <v>109</v>
      </c>
      <c r="M304" s="24" t="str" cm="1">
        <f t="array" ref="M304">_xlfn.IFS(I304=Kontrakter!$B$3,Kontrakter!$C$3,I304=Kontrakter!$B$2,Kontrakter!$C$2,I304=Kontrakter!$B$4,Kontrakter!$C$4,I304=Kontrakter!$B$5,Kontrakter!$C$5,I304=Kontrakter!$B$6,Kontrakter!$C$6,I304=Kontrakter!$B$7,Kontrakter!$C$7,I304=Kontrakter!$B$8,Kontrakter!$C$8,I304=Kontrakter!$B$9,Kontrakter!$C$9,I304=Kontrakter!$B$10,Kontrakter!$C$10,I304=Kontrakter!$B$11,Kontrakter!$C$11)</f>
        <v>Omexom Elsikkerhet AS</v>
      </c>
      <c r="N304" s="24" cm="1">
        <f t="array" ref="N304">_xlfn.IFS(M304=Kontrakter!$C$3,Kontrakter!$D$3,M304=Kontrakter!$C$2,Kontrakter!$D$2,M304=Kontrakter!$C$4,Kontrakter!$D$4,M304=Kontrakter!$C$5,Kontrakter!$D$5,M304=Kontrakter!$C$6,Kontrakter!$D$6,M304=Kontrakter!$C$7,Kontrakter!$D$7,M304=Kontrakter!$C$8,Kontrakter!$D$8,M304=Kontrakter!$C$9,Kontrakter!$D$9,M304=Kontrakter!$C$10,Kontrakter!$D$10,M304=Kontrakter!$C$11,Kontrakter!$D$11)</f>
        <v>23128800</v>
      </c>
      <c r="O304" s="1" t="str" cm="1">
        <f t="array" ref="O304">_xlfn.IFS(M304=Kontrakter!$C$3,Kontrakter!$E$3,M304=Kontrakter!$C$2,Kontrakter!$E$2,M304=Kontrakter!$C$4,Kontrakter!$E$4,M304=Kontrakter!$C$5,Kontrakter!$E$5,M304=Kontrakter!$C$6,Kontrakter!$E$6,M304=Kontrakter!$C$7,Kontrakter!$E$7,M304=Kontrakter!$C$8,Kontrakter!$E$8,M304=Kontrakter!$C$9,Kontrakter!$E$9,M304=Kontrakter!$C$10,Kontrakter!$E$10,M304=Kontrakter!$C$11,Kontrakter!$E$11)</f>
        <v>elsikkerhet@omexom.com</v>
      </c>
    </row>
    <row r="305" spans="1:15">
      <c r="A305" s="47">
        <v>557</v>
      </c>
      <c r="B305" s="3" t="s">
        <v>10</v>
      </c>
      <c r="C305" s="3" t="s">
        <v>334</v>
      </c>
      <c r="D305" s="3" t="s">
        <v>19</v>
      </c>
      <c r="E305" s="3" t="s">
        <v>109</v>
      </c>
      <c r="F305" s="28" t="s">
        <v>1430</v>
      </c>
      <c r="G305" s="3" t="s">
        <v>10</v>
      </c>
      <c r="H305" s="3" t="s">
        <v>10</v>
      </c>
      <c r="I305" s="26" t="str" cm="1">
        <f t="array" ref="I305">_xlfn.IFS(J305=Kontrakter!$A$3,Kontrakter!$B$3,J305=Kontrakter!$A$2,Kontrakter!$B$2,J305=Kontrakter!$A$4,Kontrakter!$B$4,J305=Kontrakter!$A$5,Kontrakter!$B$5,J305=Kontrakter!$A$6,Kontrakter!$B$6,J305=Kontrakter!$A$7,Kontrakter!$B$7,J305=Kontrakter!$A$8,Kontrakter!$B$8,J305=Kontrakter!$A$9,Kontrakter!$B$9,J305=Kontrakter!$A$10,Kontrakter!$B$10,J305=Kontrakter!$A$11,Kontrakter!$B$11)</f>
        <v>Oslo Midt</v>
      </c>
      <c r="J305" s="4">
        <v>2</v>
      </c>
      <c r="K305" s="4" t="s">
        <v>10</v>
      </c>
      <c r="L305" s="4" t="s">
        <v>109</v>
      </c>
      <c r="M305" s="24" t="str" cm="1">
        <f t="array" ref="M305">_xlfn.IFS(I305=Kontrakter!$B$3,Kontrakter!$C$3,I305=Kontrakter!$B$2,Kontrakter!$C$2,I305=Kontrakter!$B$4,Kontrakter!$C$4,I305=Kontrakter!$B$5,Kontrakter!$C$5,I305=Kontrakter!$B$6,Kontrakter!$C$6,I305=Kontrakter!$B$7,Kontrakter!$C$7,I305=Kontrakter!$B$8,Kontrakter!$C$8,I305=Kontrakter!$B$9,Kontrakter!$C$9,I305=Kontrakter!$B$10,Kontrakter!$C$10,I305=Kontrakter!$B$11,Kontrakter!$C$11)</f>
        <v>Omexom Elsikkerhet AS</v>
      </c>
      <c r="N305" s="24" cm="1">
        <f t="array" ref="N305">_xlfn.IFS(M305=Kontrakter!$C$3,Kontrakter!$D$3,M305=Kontrakter!$C$2,Kontrakter!$D$2,M305=Kontrakter!$C$4,Kontrakter!$D$4,M305=Kontrakter!$C$5,Kontrakter!$D$5,M305=Kontrakter!$C$6,Kontrakter!$D$6,M305=Kontrakter!$C$7,Kontrakter!$D$7,M305=Kontrakter!$C$8,Kontrakter!$D$8,M305=Kontrakter!$C$9,Kontrakter!$D$9,M305=Kontrakter!$C$10,Kontrakter!$D$10,M305=Kontrakter!$C$11,Kontrakter!$D$11)</f>
        <v>23128800</v>
      </c>
      <c r="O305" s="1" t="str" cm="1">
        <f t="array" ref="O305">_xlfn.IFS(M305=Kontrakter!$C$3,Kontrakter!$E$3,M305=Kontrakter!$C$2,Kontrakter!$E$2,M305=Kontrakter!$C$4,Kontrakter!$E$4,M305=Kontrakter!$C$5,Kontrakter!$E$5,M305=Kontrakter!$C$6,Kontrakter!$E$6,M305=Kontrakter!$C$7,Kontrakter!$E$7,M305=Kontrakter!$C$8,Kontrakter!$E$8,M305=Kontrakter!$C$9,Kontrakter!$E$9,M305=Kontrakter!$C$10,Kontrakter!$E$10,M305=Kontrakter!$C$11,Kontrakter!$E$11)</f>
        <v>elsikkerhet@omexom.com</v>
      </c>
    </row>
    <row r="306" spans="1:15">
      <c r="A306" s="47">
        <v>558</v>
      </c>
      <c r="B306" s="3" t="s">
        <v>10</v>
      </c>
      <c r="C306" s="3" t="s">
        <v>335</v>
      </c>
      <c r="D306" s="3" t="s">
        <v>19</v>
      </c>
      <c r="E306" s="3" t="s">
        <v>109</v>
      </c>
      <c r="F306" s="28" t="s">
        <v>1430</v>
      </c>
      <c r="G306" s="3" t="s">
        <v>10</v>
      </c>
      <c r="H306" s="3" t="s">
        <v>10</v>
      </c>
      <c r="I306" s="26" t="str" cm="1">
        <f t="array" ref="I306">_xlfn.IFS(J306=Kontrakter!$A$3,Kontrakter!$B$3,J306=Kontrakter!$A$2,Kontrakter!$B$2,J306=Kontrakter!$A$4,Kontrakter!$B$4,J306=Kontrakter!$A$5,Kontrakter!$B$5,J306=Kontrakter!$A$6,Kontrakter!$B$6,J306=Kontrakter!$A$7,Kontrakter!$B$7,J306=Kontrakter!$A$8,Kontrakter!$B$8,J306=Kontrakter!$A$9,Kontrakter!$B$9,J306=Kontrakter!$A$10,Kontrakter!$B$10,J306=Kontrakter!$A$11,Kontrakter!$B$11)</f>
        <v>Oslo Midt</v>
      </c>
      <c r="J306" s="4">
        <v>2</v>
      </c>
      <c r="K306" s="4" t="s">
        <v>10</v>
      </c>
      <c r="L306" s="4" t="s">
        <v>109</v>
      </c>
      <c r="M306" s="24" t="str" cm="1">
        <f t="array" ref="M306">_xlfn.IFS(I306=Kontrakter!$B$3,Kontrakter!$C$3,I306=Kontrakter!$B$2,Kontrakter!$C$2,I306=Kontrakter!$B$4,Kontrakter!$C$4,I306=Kontrakter!$B$5,Kontrakter!$C$5,I306=Kontrakter!$B$6,Kontrakter!$C$6,I306=Kontrakter!$B$7,Kontrakter!$C$7,I306=Kontrakter!$B$8,Kontrakter!$C$8,I306=Kontrakter!$B$9,Kontrakter!$C$9,I306=Kontrakter!$B$10,Kontrakter!$C$10,I306=Kontrakter!$B$11,Kontrakter!$C$11)</f>
        <v>Omexom Elsikkerhet AS</v>
      </c>
      <c r="N306" s="24" cm="1">
        <f t="array" ref="N306">_xlfn.IFS(M306=Kontrakter!$C$3,Kontrakter!$D$3,M306=Kontrakter!$C$2,Kontrakter!$D$2,M306=Kontrakter!$C$4,Kontrakter!$D$4,M306=Kontrakter!$C$5,Kontrakter!$D$5,M306=Kontrakter!$C$6,Kontrakter!$D$6,M306=Kontrakter!$C$7,Kontrakter!$D$7,M306=Kontrakter!$C$8,Kontrakter!$D$8,M306=Kontrakter!$C$9,Kontrakter!$D$9,M306=Kontrakter!$C$10,Kontrakter!$D$10,M306=Kontrakter!$C$11,Kontrakter!$D$11)</f>
        <v>23128800</v>
      </c>
      <c r="O306" s="1" t="str" cm="1">
        <f t="array" ref="O306">_xlfn.IFS(M306=Kontrakter!$C$3,Kontrakter!$E$3,M306=Kontrakter!$C$2,Kontrakter!$E$2,M306=Kontrakter!$C$4,Kontrakter!$E$4,M306=Kontrakter!$C$5,Kontrakter!$E$5,M306=Kontrakter!$C$6,Kontrakter!$E$6,M306=Kontrakter!$C$7,Kontrakter!$E$7,M306=Kontrakter!$C$8,Kontrakter!$E$8,M306=Kontrakter!$C$9,Kontrakter!$E$9,M306=Kontrakter!$C$10,Kontrakter!$E$10,M306=Kontrakter!$C$11,Kontrakter!$E$11)</f>
        <v>elsikkerhet@omexom.com</v>
      </c>
    </row>
    <row r="307" spans="1:15">
      <c r="A307" s="47">
        <v>559</v>
      </c>
      <c r="B307" s="3" t="s">
        <v>10</v>
      </c>
      <c r="C307" s="3" t="s">
        <v>336</v>
      </c>
      <c r="D307" s="3" t="s">
        <v>19</v>
      </c>
      <c r="E307" s="3" t="s">
        <v>109</v>
      </c>
      <c r="F307" s="28" t="s">
        <v>1430</v>
      </c>
      <c r="G307" s="3" t="s">
        <v>10</v>
      </c>
      <c r="H307" s="3" t="s">
        <v>10</v>
      </c>
      <c r="I307" s="26" t="str" cm="1">
        <f t="array" ref="I307">_xlfn.IFS(J307=Kontrakter!$A$3,Kontrakter!$B$3,J307=Kontrakter!$A$2,Kontrakter!$B$2,J307=Kontrakter!$A$4,Kontrakter!$B$4,J307=Kontrakter!$A$5,Kontrakter!$B$5,J307=Kontrakter!$A$6,Kontrakter!$B$6,J307=Kontrakter!$A$7,Kontrakter!$B$7,J307=Kontrakter!$A$8,Kontrakter!$B$8,J307=Kontrakter!$A$9,Kontrakter!$B$9,J307=Kontrakter!$A$10,Kontrakter!$B$10,J307=Kontrakter!$A$11,Kontrakter!$B$11)</f>
        <v>Oslo Midt</v>
      </c>
      <c r="J307" s="4">
        <v>2</v>
      </c>
      <c r="K307" s="4" t="s">
        <v>10</v>
      </c>
      <c r="L307" s="4" t="s">
        <v>109</v>
      </c>
      <c r="M307" s="24" t="str" cm="1">
        <f t="array" ref="M307">_xlfn.IFS(I307=Kontrakter!$B$3,Kontrakter!$C$3,I307=Kontrakter!$B$2,Kontrakter!$C$2,I307=Kontrakter!$B$4,Kontrakter!$C$4,I307=Kontrakter!$B$5,Kontrakter!$C$5,I307=Kontrakter!$B$6,Kontrakter!$C$6,I307=Kontrakter!$B$7,Kontrakter!$C$7,I307=Kontrakter!$B$8,Kontrakter!$C$8,I307=Kontrakter!$B$9,Kontrakter!$C$9,I307=Kontrakter!$B$10,Kontrakter!$C$10,I307=Kontrakter!$B$11,Kontrakter!$C$11)</f>
        <v>Omexom Elsikkerhet AS</v>
      </c>
      <c r="N307" s="24" cm="1">
        <f t="array" ref="N307">_xlfn.IFS(M307=Kontrakter!$C$3,Kontrakter!$D$3,M307=Kontrakter!$C$2,Kontrakter!$D$2,M307=Kontrakter!$C$4,Kontrakter!$D$4,M307=Kontrakter!$C$5,Kontrakter!$D$5,M307=Kontrakter!$C$6,Kontrakter!$D$6,M307=Kontrakter!$C$7,Kontrakter!$D$7,M307=Kontrakter!$C$8,Kontrakter!$D$8,M307=Kontrakter!$C$9,Kontrakter!$D$9,M307=Kontrakter!$C$10,Kontrakter!$D$10,M307=Kontrakter!$C$11,Kontrakter!$D$11)</f>
        <v>23128800</v>
      </c>
      <c r="O307" s="1" t="str" cm="1">
        <f t="array" ref="O307">_xlfn.IFS(M307=Kontrakter!$C$3,Kontrakter!$E$3,M307=Kontrakter!$C$2,Kontrakter!$E$2,M307=Kontrakter!$C$4,Kontrakter!$E$4,M307=Kontrakter!$C$5,Kontrakter!$E$5,M307=Kontrakter!$C$6,Kontrakter!$E$6,M307=Kontrakter!$C$7,Kontrakter!$E$7,M307=Kontrakter!$C$8,Kontrakter!$E$8,M307=Kontrakter!$C$9,Kontrakter!$E$9,M307=Kontrakter!$C$10,Kontrakter!$E$10,M307=Kontrakter!$C$11,Kontrakter!$E$11)</f>
        <v>elsikkerhet@omexom.com</v>
      </c>
    </row>
    <row r="308" spans="1:15">
      <c r="A308" s="47">
        <v>560</v>
      </c>
      <c r="B308" s="3" t="s">
        <v>10</v>
      </c>
      <c r="C308" s="3" t="s">
        <v>337</v>
      </c>
      <c r="D308" s="3" t="s">
        <v>19</v>
      </c>
      <c r="E308" s="3" t="s">
        <v>109</v>
      </c>
      <c r="F308" s="28" t="s">
        <v>1430</v>
      </c>
      <c r="G308" s="3" t="s">
        <v>10</v>
      </c>
      <c r="H308" s="3" t="s">
        <v>10</v>
      </c>
      <c r="I308" s="26" t="str" cm="1">
        <f t="array" ref="I308">_xlfn.IFS(J308=Kontrakter!$A$3,Kontrakter!$B$3,J308=Kontrakter!$A$2,Kontrakter!$B$2,J308=Kontrakter!$A$4,Kontrakter!$B$4,J308=Kontrakter!$A$5,Kontrakter!$B$5,J308=Kontrakter!$A$6,Kontrakter!$B$6,J308=Kontrakter!$A$7,Kontrakter!$B$7,J308=Kontrakter!$A$8,Kontrakter!$B$8,J308=Kontrakter!$A$9,Kontrakter!$B$9,J308=Kontrakter!$A$10,Kontrakter!$B$10,J308=Kontrakter!$A$11,Kontrakter!$B$11)</f>
        <v>Oslo Midt</v>
      </c>
      <c r="J308" s="4">
        <v>2</v>
      </c>
      <c r="K308" s="4" t="s">
        <v>10</v>
      </c>
      <c r="L308" s="4" t="s">
        <v>109</v>
      </c>
      <c r="M308" s="24" t="str" cm="1">
        <f t="array" ref="M308">_xlfn.IFS(I308=Kontrakter!$B$3,Kontrakter!$C$3,I308=Kontrakter!$B$2,Kontrakter!$C$2,I308=Kontrakter!$B$4,Kontrakter!$C$4,I308=Kontrakter!$B$5,Kontrakter!$C$5,I308=Kontrakter!$B$6,Kontrakter!$C$6,I308=Kontrakter!$B$7,Kontrakter!$C$7,I308=Kontrakter!$B$8,Kontrakter!$C$8,I308=Kontrakter!$B$9,Kontrakter!$C$9,I308=Kontrakter!$B$10,Kontrakter!$C$10,I308=Kontrakter!$B$11,Kontrakter!$C$11)</f>
        <v>Omexom Elsikkerhet AS</v>
      </c>
      <c r="N308" s="24" cm="1">
        <f t="array" ref="N308">_xlfn.IFS(M308=Kontrakter!$C$3,Kontrakter!$D$3,M308=Kontrakter!$C$2,Kontrakter!$D$2,M308=Kontrakter!$C$4,Kontrakter!$D$4,M308=Kontrakter!$C$5,Kontrakter!$D$5,M308=Kontrakter!$C$6,Kontrakter!$D$6,M308=Kontrakter!$C$7,Kontrakter!$D$7,M308=Kontrakter!$C$8,Kontrakter!$D$8,M308=Kontrakter!$C$9,Kontrakter!$D$9,M308=Kontrakter!$C$10,Kontrakter!$D$10,M308=Kontrakter!$C$11,Kontrakter!$D$11)</f>
        <v>23128800</v>
      </c>
      <c r="O308" s="1" t="str" cm="1">
        <f t="array" ref="O308">_xlfn.IFS(M308=Kontrakter!$C$3,Kontrakter!$E$3,M308=Kontrakter!$C$2,Kontrakter!$E$2,M308=Kontrakter!$C$4,Kontrakter!$E$4,M308=Kontrakter!$C$5,Kontrakter!$E$5,M308=Kontrakter!$C$6,Kontrakter!$E$6,M308=Kontrakter!$C$7,Kontrakter!$E$7,M308=Kontrakter!$C$8,Kontrakter!$E$8,M308=Kontrakter!$C$9,Kontrakter!$E$9,M308=Kontrakter!$C$10,Kontrakter!$E$10,M308=Kontrakter!$C$11,Kontrakter!$E$11)</f>
        <v>elsikkerhet@omexom.com</v>
      </c>
    </row>
    <row r="309" spans="1:15">
      <c r="A309" s="47">
        <v>561</v>
      </c>
      <c r="B309" s="3" t="s">
        <v>10</v>
      </c>
      <c r="C309" s="3" t="s">
        <v>338</v>
      </c>
      <c r="D309" s="3" t="s">
        <v>19</v>
      </c>
      <c r="E309" s="3" t="s">
        <v>78</v>
      </c>
      <c r="F309" s="28" t="s">
        <v>1430</v>
      </c>
      <c r="G309" s="3" t="s">
        <v>10</v>
      </c>
      <c r="H309" s="3" t="s">
        <v>10</v>
      </c>
      <c r="I309" s="26" t="str" cm="1">
        <f t="array" ref="I309">_xlfn.IFS(J309=Kontrakter!$A$3,Kontrakter!$B$3,J309=Kontrakter!$A$2,Kontrakter!$B$2,J309=Kontrakter!$A$4,Kontrakter!$B$4,J309=Kontrakter!$A$5,Kontrakter!$B$5,J309=Kontrakter!$A$6,Kontrakter!$B$6,J309=Kontrakter!$A$7,Kontrakter!$B$7,J309=Kontrakter!$A$8,Kontrakter!$B$8,J309=Kontrakter!$A$9,Kontrakter!$B$9,J309=Kontrakter!$A$10,Kontrakter!$B$10,J309=Kontrakter!$A$11,Kontrakter!$B$11)</f>
        <v>Oslo Øst</v>
      </c>
      <c r="J309" s="4">
        <v>3</v>
      </c>
      <c r="K309" s="4" t="s">
        <v>10</v>
      </c>
      <c r="L309" s="4" t="s">
        <v>78</v>
      </c>
      <c r="M309" s="24" t="str" cm="1">
        <f t="array" ref="M309">_xlfn.IFS(I309=Kontrakter!$B$3,Kontrakter!$C$3,I309=Kontrakter!$B$2,Kontrakter!$C$2,I309=Kontrakter!$B$4,Kontrakter!$C$4,I309=Kontrakter!$B$5,Kontrakter!$C$5,I309=Kontrakter!$B$6,Kontrakter!$C$6,I309=Kontrakter!$B$7,Kontrakter!$C$7,I309=Kontrakter!$B$8,Kontrakter!$C$8,I309=Kontrakter!$B$9,Kontrakter!$C$9,I309=Kontrakter!$B$10,Kontrakter!$C$10,I309=Kontrakter!$B$11,Kontrakter!$C$11)</f>
        <v>Omexom Elsikkerhet AS</v>
      </c>
      <c r="N309" s="24" cm="1">
        <f t="array" ref="N309">_xlfn.IFS(M309=Kontrakter!$C$3,Kontrakter!$D$3,M309=Kontrakter!$C$2,Kontrakter!$D$2,M309=Kontrakter!$C$4,Kontrakter!$D$4,M309=Kontrakter!$C$5,Kontrakter!$D$5,M309=Kontrakter!$C$6,Kontrakter!$D$6,M309=Kontrakter!$C$7,Kontrakter!$D$7,M309=Kontrakter!$C$8,Kontrakter!$D$8,M309=Kontrakter!$C$9,Kontrakter!$D$9,M309=Kontrakter!$C$10,Kontrakter!$D$10,M309=Kontrakter!$C$11,Kontrakter!$D$11)</f>
        <v>23128800</v>
      </c>
      <c r="O309" s="1" t="str" cm="1">
        <f t="array" ref="O309">_xlfn.IFS(M309=Kontrakter!$C$3,Kontrakter!$E$3,M309=Kontrakter!$C$2,Kontrakter!$E$2,M309=Kontrakter!$C$4,Kontrakter!$E$4,M309=Kontrakter!$C$5,Kontrakter!$E$5,M309=Kontrakter!$C$6,Kontrakter!$E$6,M309=Kontrakter!$C$7,Kontrakter!$E$7,M309=Kontrakter!$C$8,Kontrakter!$E$8,M309=Kontrakter!$C$9,Kontrakter!$E$9,M309=Kontrakter!$C$10,Kontrakter!$E$10,M309=Kontrakter!$C$11,Kontrakter!$E$11)</f>
        <v>elsikkerhet@omexom.com</v>
      </c>
    </row>
    <row r="310" spans="1:15">
      <c r="A310" s="47">
        <v>562</v>
      </c>
      <c r="B310" s="3" t="s">
        <v>10</v>
      </c>
      <c r="C310" s="3" t="s">
        <v>339</v>
      </c>
      <c r="D310" s="3" t="s">
        <v>19</v>
      </c>
      <c r="E310" s="3" t="s">
        <v>109</v>
      </c>
      <c r="F310" s="28" t="s">
        <v>1430</v>
      </c>
      <c r="G310" s="3" t="s">
        <v>10</v>
      </c>
      <c r="H310" s="3" t="s">
        <v>10</v>
      </c>
      <c r="I310" s="26" t="str" cm="1">
        <f t="array" ref="I310">_xlfn.IFS(J310=Kontrakter!$A$3,Kontrakter!$B$3,J310=Kontrakter!$A$2,Kontrakter!$B$2,J310=Kontrakter!$A$4,Kontrakter!$B$4,J310=Kontrakter!$A$5,Kontrakter!$B$5,J310=Kontrakter!$A$6,Kontrakter!$B$6,J310=Kontrakter!$A$7,Kontrakter!$B$7,J310=Kontrakter!$A$8,Kontrakter!$B$8,J310=Kontrakter!$A$9,Kontrakter!$B$9,J310=Kontrakter!$A$10,Kontrakter!$B$10,J310=Kontrakter!$A$11,Kontrakter!$B$11)</f>
        <v>Oslo Midt</v>
      </c>
      <c r="J310" s="4">
        <v>2</v>
      </c>
      <c r="K310" s="4" t="s">
        <v>10</v>
      </c>
      <c r="L310" s="4" t="s">
        <v>109</v>
      </c>
      <c r="M310" s="24" t="str" cm="1">
        <f t="array" ref="M310">_xlfn.IFS(I310=Kontrakter!$B$3,Kontrakter!$C$3,I310=Kontrakter!$B$2,Kontrakter!$C$2,I310=Kontrakter!$B$4,Kontrakter!$C$4,I310=Kontrakter!$B$5,Kontrakter!$C$5,I310=Kontrakter!$B$6,Kontrakter!$C$6,I310=Kontrakter!$B$7,Kontrakter!$C$7,I310=Kontrakter!$B$8,Kontrakter!$C$8,I310=Kontrakter!$B$9,Kontrakter!$C$9,I310=Kontrakter!$B$10,Kontrakter!$C$10,I310=Kontrakter!$B$11,Kontrakter!$C$11)</f>
        <v>Omexom Elsikkerhet AS</v>
      </c>
      <c r="N310" s="24" cm="1">
        <f t="array" ref="N310">_xlfn.IFS(M310=Kontrakter!$C$3,Kontrakter!$D$3,M310=Kontrakter!$C$2,Kontrakter!$D$2,M310=Kontrakter!$C$4,Kontrakter!$D$4,M310=Kontrakter!$C$5,Kontrakter!$D$5,M310=Kontrakter!$C$6,Kontrakter!$D$6,M310=Kontrakter!$C$7,Kontrakter!$D$7,M310=Kontrakter!$C$8,Kontrakter!$D$8,M310=Kontrakter!$C$9,Kontrakter!$D$9,M310=Kontrakter!$C$10,Kontrakter!$D$10,M310=Kontrakter!$C$11,Kontrakter!$D$11)</f>
        <v>23128800</v>
      </c>
      <c r="O310" s="1" t="str" cm="1">
        <f t="array" ref="O310">_xlfn.IFS(M310=Kontrakter!$C$3,Kontrakter!$E$3,M310=Kontrakter!$C$2,Kontrakter!$E$2,M310=Kontrakter!$C$4,Kontrakter!$E$4,M310=Kontrakter!$C$5,Kontrakter!$E$5,M310=Kontrakter!$C$6,Kontrakter!$E$6,M310=Kontrakter!$C$7,Kontrakter!$E$7,M310=Kontrakter!$C$8,Kontrakter!$E$8,M310=Kontrakter!$C$9,Kontrakter!$E$9,M310=Kontrakter!$C$10,Kontrakter!$E$10,M310=Kontrakter!$C$11,Kontrakter!$E$11)</f>
        <v>elsikkerhet@omexom.com</v>
      </c>
    </row>
    <row r="311" spans="1:15">
      <c r="A311" s="47">
        <v>563</v>
      </c>
      <c r="B311" s="3" t="s">
        <v>10</v>
      </c>
      <c r="C311" s="3" t="s">
        <v>340</v>
      </c>
      <c r="D311" s="3" t="s">
        <v>19</v>
      </c>
      <c r="E311" s="3" t="s">
        <v>109</v>
      </c>
      <c r="F311" s="28" t="s">
        <v>1430</v>
      </c>
      <c r="G311" s="3" t="s">
        <v>10</v>
      </c>
      <c r="H311" s="3" t="s">
        <v>10</v>
      </c>
      <c r="I311" s="26" t="str" cm="1">
        <f t="array" ref="I311">_xlfn.IFS(J311=Kontrakter!$A$3,Kontrakter!$B$3,J311=Kontrakter!$A$2,Kontrakter!$B$2,J311=Kontrakter!$A$4,Kontrakter!$B$4,J311=Kontrakter!$A$5,Kontrakter!$B$5,J311=Kontrakter!$A$6,Kontrakter!$B$6,J311=Kontrakter!$A$7,Kontrakter!$B$7,J311=Kontrakter!$A$8,Kontrakter!$B$8,J311=Kontrakter!$A$9,Kontrakter!$B$9,J311=Kontrakter!$A$10,Kontrakter!$B$10,J311=Kontrakter!$A$11,Kontrakter!$B$11)</f>
        <v>Oslo Midt</v>
      </c>
      <c r="J311" s="4">
        <v>2</v>
      </c>
      <c r="K311" s="4" t="s">
        <v>10</v>
      </c>
      <c r="L311" s="4" t="s">
        <v>109</v>
      </c>
      <c r="M311" s="24" t="str" cm="1">
        <f t="array" ref="M311">_xlfn.IFS(I311=Kontrakter!$B$3,Kontrakter!$C$3,I311=Kontrakter!$B$2,Kontrakter!$C$2,I311=Kontrakter!$B$4,Kontrakter!$C$4,I311=Kontrakter!$B$5,Kontrakter!$C$5,I311=Kontrakter!$B$6,Kontrakter!$C$6,I311=Kontrakter!$B$7,Kontrakter!$C$7,I311=Kontrakter!$B$8,Kontrakter!$C$8,I311=Kontrakter!$B$9,Kontrakter!$C$9,I311=Kontrakter!$B$10,Kontrakter!$C$10,I311=Kontrakter!$B$11,Kontrakter!$C$11)</f>
        <v>Omexom Elsikkerhet AS</v>
      </c>
      <c r="N311" s="24" cm="1">
        <f t="array" ref="N311">_xlfn.IFS(M311=Kontrakter!$C$3,Kontrakter!$D$3,M311=Kontrakter!$C$2,Kontrakter!$D$2,M311=Kontrakter!$C$4,Kontrakter!$D$4,M311=Kontrakter!$C$5,Kontrakter!$D$5,M311=Kontrakter!$C$6,Kontrakter!$D$6,M311=Kontrakter!$C$7,Kontrakter!$D$7,M311=Kontrakter!$C$8,Kontrakter!$D$8,M311=Kontrakter!$C$9,Kontrakter!$D$9,M311=Kontrakter!$C$10,Kontrakter!$D$10,M311=Kontrakter!$C$11,Kontrakter!$D$11)</f>
        <v>23128800</v>
      </c>
      <c r="O311" s="1" t="str" cm="1">
        <f t="array" ref="O311">_xlfn.IFS(M311=Kontrakter!$C$3,Kontrakter!$E$3,M311=Kontrakter!$C$2,Kontrakter!$E$2,M311=Kontrakter!$C$4,Kontrakter!$E$4,M311=Kontrakter!$C$5,Kontrakter!$E$5,M311=Kontrakter!$C$6,Kontrakter!$E$6,M311=Kontrakter!$C$7,Kontrakter!$E$7,M311=Kontrakter!$C$8,Kontrakter!$E$8,M311=Kontrakter!$C$9,Kontrakter!$E$9,M311=Kontrakter!$C$10,Kontrakter!$E$10,M311=Kontrakter!$C$11,Kontrakter!$E$11)</f>
        <v>elsikkerhet@omexom.com</v>
      </c>
    </row>
    <row r="312" spans="1:15">
      <c r="A312" s="47">
        <v>564</v>
      </c>
      <c r="B312" s="3" t="s">
        <v>10</v>
      </c>
      <c r="C312" s="3" t="s">
        <v>341</v>
      </c>
      <c r="D312" s="3" t="s">
        <v>19</v>
      </c>
      <c r="E312" s="3" t="s">
        <v>109</v>
      </c>
      <c r="F312" s="28" t="s">
        <v>1430</v>
      </c>
      <c r="G312" s="3" t="s">
        <v>10</v>
      </c>
      <c r="H312" s="3" t="s">
        <v>10</v>
      </c>
      <c r="I312" s="26" t="str" cm="1">
        <f t="array" ref="I312">_xlfn.IFS(J312=Kontrakter!$A$3,Kontrakter!$B$3,J312=Kontrakter!$A$2,Kontrakter!$B$2,J312=Kontrakter!$A$4,Kontrakter!$B$4,J312=Kontrakter!$A$5,Kontrakter!$B$5,J312=Kontrakter!$A$6,Kontrakter!$B$6,J312=Kontrakter!$A$7,Kontrakter!$B$7,J312=Kontrakter!$A$8,Kontrakter!$B$8,J312=Kontrakter!$A$9,Kontrakter!$B$9,J312=Kontrakter!$A$10,Kontrakter!$B$10,J312=Kontrakter!$A$11,Kontrakter!$B$11)</f>
        <v>Oslo Midt</v>
      </c>
      <c r="J312" s="4">
        <v>2</v>
      </c>
      <c r="K312" s="4" t="s">
        <v>10</v>
      </c>
      <c r="L312" s="4" t="s">
        <v>109</v>
      </c>
      <c r="M312" s="24" t="str" cm="1">
        <f t="array" ref="M312">_xlfn.IFS(I312=Kontrakter!$B$3,Kontrakter!$C$3,I312=Kontrakter!$B$2,Kontrakter!$C$2,I312=Kontrakter!$B$4,Kontrakter!$C$4,I312=Kontrakter!$B$5,Kontrakter!$C$5,I312=Kontrakter!$B$6,Kontrakter!$C$6,I312=Kontrakter!$B$7,Kontrakter!$C$7,I312=Kontrakter!$B$8,Kontrakter!$C$8,I312=Kontrakter!$B$9,Kontrakter!$C$9,I312=Kontrakter!$B$10,Kontrakter!$C$10,I312=Kontrakter!$B$11,Kontrakter!$C$11)</f>
        <v>Omexom Elsikkerhet AS</v>
      </c>
      <c r="N312" s="24" cm="1">
        <f t="array" ref="N312">_xlfn.IFS(M312=Kontrakter!$C$3,Kontrakter!$D$3,M312=Kontrakter!$C$2,Kontrakter!$D$2,M312=Kontrakter!$C$4,Kontrakter!$D$4,M312=Kontrakter!$C$5,Kontrakter!$D$5,M312=Kontrakter!$C$6,Kontrakter!$D$6,M312=Kontrakter!$C$7,Kontrakter!$D$7,M312=Kontrakter!$C$8,Kontrakter!$D$8,M312=Kontrakter!$C$9,Kontrakter!$D$9,M312=Kontrakter!$C$10,Kontrakter!$D$10,M312=Kontrakter!$C$11,Kontrakter!$D$11)</f>
        <v>23128800</v>
      </c>
      <c r="O312" s="1" t="str" cm="1">
        <f t="array" ref="O312">_xlfn.IFS(M312=Kontrakter!$C$3,Kontrakter!$E$3,M312=Kontrakter!$C$2,Kontrakter!$E$2,M312=Kontrakter!$C$4,Kontrakter!$E$4,M312=Kontrakter!$C$5,Kontrakter!$E$5,M312=Kontrakter!$C$6,Kontrakter!$E$6,M312=Kontrakter!$C$7,Kontrakter!$E$7,M312=Kontrakter!$C$8,Kontrakter!$E$8,M312=Kontrakter!$C$9,Kontrakter!$E$9,M312=Kontrakter!$C$10,Kontrakter!$E$10,M312=Kontrakter!$C$11,Kontrakter!$E$11)</f>
        <v>elsikkerhet@omexom.com</v>
      </c>
    </row>
    <row r="313" spans="1:15">
      <c r="A313" s="47">
        <v>565</v>
      </c>
      <c r="B313" s="3" t="s">
        <v>10</v>
      </c>
      <c r="C313" s="3" t="s">
        <v>342</v>
      </c>
      <c r="D313" s="3" t="s">
        <v>19</v>
      </c>
      <c r="E313" s="3" t="s">
        <v>109</v>
      </c>
      <c r="F313" s="28" t="s">
        <v>1430</v>
      </c>
      <c r="G313" s="3" t="s">
        <v>10</v>
      </c>
      <c r="H313" s="3" t="s">
        <v>10</v>
      </c>
      <c r="I313" s="26" t="str" cm="1">
        <f t="array" ref="I313">_xlfn.IFS(J313=Kontrakter!$A$3,Kontrakter!$B$3,J313=Kontrakter!$A$2,Kontrakter!$B$2,J313=Kontrakter!$A$4,Kontrakter!$B$4,J313=Kontrakter!$A$5,Kontrakter!$B$5,J313=Kontrakter!$A$6,Kontrakter!$B$6,J313=Kontrakter!$A$7,Kontrakter!$B$7,J313=Kontrakter!$A$8,Kontrakter!$B$8,J313=Kontrakter!$A$9,Kontrakter!$B$9,J313=Kontrakter!$A$10,Kontrakter!$B$10,J313=Kontrakter!$A$11,Kontrakter!$B$11)</f>
        <v>Oslo Midt</v>
      </c>
      <c r="J313" s="4">
        <v>2</v>
      </c>
      <c r="K313" s="4" t="s">
        <v>10</v>
      </c>
      <c r="L313" s="4" t="s">
        <v>109</v>
      </c>
      <c r="M313" s="24" t="str" cm="1">
        <f t="array" ref="M313">_xlfn.IFS(I313=Kontrakter!$B$3,Kontrakter!$C$3,I313=Kontrakter!$B$2,Kontrakter!$C$2,I313=Kontrakter!$B$4,Kontrakter!$C$4,I313=Kontrakter!$B$5,Kontrakter!$C$5,I313=Kontrakter!$B$6,Kontrakter!$C$6,I313=Kontrakter!$B$7,Kontrakter!$C$7,I313=Kontrakter!$B$8,Kontrakter!$C$8,I313=Kontrakter!$B$9,Kontrakter!$C$9,I313=Kontrakter!$B$10,Kontrakter!$C$10,I313=Kontrakter!$B$11,Kontrakter!$C$11)</f>
        <v>Omexom Elsikkerhet AS</v>
      </c>
      <c r="N313" s="24" cm="1">
        <f t="array" ref="N313">_xlfn.IFS(M313=Kontrakter!$C$3,Kontrakter!$D$3,M313=Kontrakter!$C$2,Kontrakter!$D$2,M313=Kontrakter!$C$4,Kontrakter!$D$4,M313=Kontrakter!$C$5,Kontrakter!$D$5,M313=Kontrakter!$C$6,Kontrakter!$D$6,M313=Kontrakter!$C$7,Kontrakter!$D$7,M313=Kontrakter!$C$8,Kontrakter!$D$8,M313=Kontrakter!$C$9,Kontrakter!$D$9,M313=Kontrakter!$C$10,Kontrakter!$D$10,M313=Kontrakter!$C$11,Kontrakter!$D$11)</f>
        <v>23128800</v>
      </c>
      <c r="O313" s="1" t="str" cm="1">
        <f t="array" ref="O313">_xlfn.IFS(M313=Kontrakter!$C$3,Kontrakter!$E$3,M313=Kontrakter!$C$2,Kontrakter!$E$2,M313=Kontrakter!$C$4,Kontrakter!$E$4,M313=Kontrakter!$C$5,Kontrakter!$E$5,M313=Kontrakter!$C$6,Kontrakter!$E$6,M313=Kontrakter!$C$7,Kontrakter!$E$7,M313=Kontrakter!$C$8,Kontrakter!$E$8,M313=Kontrakter!$C$9,Kontrakter!$E$9,M313=Kontrakter!$C$10,Kontrakter!$E$10,M313=Kontrakter!$C$11,Kontrakter!$E$11)</f>
        <v>elsikkerhet@omexom.com</v>
      </c>
    </row>
    <row r="314" spans="1:15">
      <c r="A314" s="47">
        <v>566</v>
      </c>
      <c r="B314" s="3" t="s">
        <v>10</v>
      </c>
      <c r="C314" s="3" t="s">
        <v>343</v>
      </c>
      <c r="D314" s="3" t="s">
        <v>19</v>
      </c>
      <c r="E314" s="3" t="s">
        <v>109</v>
      </c>
      <c r="F314" s="28" t="s">
        <v>1430</v>
      </c>
      <c r="G314" s="3" t="s">
        <v>10</v>
      </c>
      <c r="H314" s="3" t="s">
        <v>10</v>
      </c>
      <c r="I314" s="26" t="str" cm="1">
        <f t="array" ref="I314">_xlfn.IFS(J314=Kontrakter!$A$3,Kontrakter!$B$3,J314=Kontrakter!$A$2,Kontrakter!$B$2,J314=Kontrakter!$A$4,Kontrakter!$B$4,J314=Kontrakter!$A$5,Kontrakter!$B$5,J314=Kontrakter!$A$6,Kontrakter!$B$6,J314=Kontrakter!$A$7,Kontrakter!$B$7,J314=Kontrakter!$A$8,Kontrakter!$B$8,J314=Kontrakter!$A$9,Kontrakter!$B$9,J314=Kontrakter!$A$10,Kontrakter!$B$10,J314=Kontrakter!$A$11,Kontrakter!$B$11)</f>
        <v>Oslo Midt</v>
      </c>
      <c r="J314" s="4">
        <v>2</v>
      </c>
      <c r="K314" s="4" t="s">
        <v>10</v>
      </c>
      <c r="L314" s="4" t="s">
        <v>109</v>
      </c>
      <c r="M314" s="24" t="str" cm="1">
        <f t="array" ref="M314">_xlfn.IFS(I314=Kontrakter!$B$3,Kontrakter!$C$3,I314=Kontrakter!$B$2,Kontrakter!$C$2,I314=Kontrakter!$B$4,Kontrakter!$C$4,I314=Kontrakter!$B$5,Kontrakter!$C$5,I314=Kontrakter!$B$6,Kontrakter!$C$6,I314=Kontrakter!$B$7,Kontrakter!$C$7,I314=Kontrakter!$B$8,Kontrakter!$C$8,I314=Kontrakter!$B$9,Kontrakter!$C$9,I314=Kontrakter!$B$10,Kontrakter!$C$10,I314=Kontrakter!$B$11,Kontrakter!$C$11)</f>
        <v>Omexom Elsikkerhet AS</v>
      </c>
      <c r="N314" s="24" cm="1">
        <f t="array" ref="N314">_xlfn.IFS(M314=Kontrakter!$C$3,Kontrakter!$D$3,M314=Kontrakter!$C$2,Kontrakter!$D$2,M314=Kontrakter!$C$4,Kontrakter!$D$4,M314=Kontrakter!$C$5,Kontrakter!$D$5,M314=Kontrakter!$C$6,Kontrakter!$D$6,M314=Kontrakter!$C$7,Kontrakter!$D$7,M314=Kontrakter!$C$8,Kontrakter!$D$8,M314=Kontrakter!$C$9,Kontrakter!$D$9,M314=Kontrakter!$C$10,Kontrakter!$D$10,M314=Kontrakter!$C$11,Kontrakter!$D$11)</f>
        <v>23128800</v>
      </c>
      <c r="O314" s="1" t="str" cm="1">
        <f t="array" ref="O314">_xlfn.IFS(M314=Kontrakter!$C$3,Kontrakter!$E$3,M314=Kontrakter!$C$2,Kontrakter!$E$2,M314=Kontrakter!$C$4,Kontrakter!$E$4,M314=Kontrakter!$C$5,Kontrakter!$E$5,M314=Kontrakter!$C$6,Kontrakter!$E$6,M314=Kontrakter!$C$7,Kontrakter!$E$7,M314=Kontrakter!$C$8,Kontrakter!$E$8,M314=Kontrakter!$C$9,Kontrakter!$E$9,M314=Kontrakter!$C$10,Kontrakter!$E$10,M314=Kontrakter!$C$11,Kontrakter!$E$11)</f>
        <v>elsikkerhet@omexom.com</v>
      </c>
    </row>
    <row r="315" spans="1:15">
      <c r="A315" s="47">
        <v>567</v>
      </c>
      <c r="B315" s="3" t="s">
        <v>10</v>
      </c>
      <c r="C315" s="3" t="s">
        <v>344</v>
      </c>
      <c r="D315" s="3" t="s">
        <v>19</v>
      </c>
      <c r="E315" s="3" t="s">
        <v>109</v>
      </c>
      <c r="F315" s="28" t="s">
        <v>1430</v>
      </c>
      <c r="G315" s="3" t="s">
        <v>10</v>
      </c>
      <c r="H315" s="3" t="s">
        <v>10</v>
      </c>
      <c r="I315" s="26" t="str" cm="1">
        <f t="array" ref="I315">_xlfn.IFS(J315=Kontrakter!$A$3,Kontrakter!$B$3,J315=Kontrakter!$A$2,Kontrakter!$B$2,J315=Kontrakter!$A$4,Kontrakter!$B$4,J315=Kontrakter!$A$5,Kontrakter!$B$5,J315=Kontrakter!$A$6,Kontrakter!$B$6,J315=Kontrakter!$A$7,Kontrakter!$B$7,J315=Kontrakter!$A$8,Kontrakter!$B$8,J315=Kontrakter!$A$9,Kontrakter!$B$9,J315=Kontrakter!$A$10,Kontrakter!$B$10,J315=Kontrakter!$A$11,Kontrakter!$B$11)</f>
        <v>Oslo Midt</v>
      </c>
      <c r="J315" s="4">
        <v>2</v>
      </c>
      <c r="K315" s="4" t="s">
        <v>10</v>
      </c>
      <c r="L315" s="4" t="s">
        <v>109</v>
      </c>
      <c r="M315" s="24" t="str" cm="1">
        <f t="array" ref="M315">_xlfn.IFS(I315=Kontrakter!$B$3,Kontrakter!$C$3,I315=Kontrakter!$B$2,Kontrakter!$C$2,I315=Kontrakter!$B$4,Kontrakter!$C$4,I315=Kontrakter!$B$5,Kontrakter!$C$5,I315=Kontrakter!$B$6,Kontrakter!$C$6,I315=Kontrakter!$B$7,Kontrakter!$C$7,I315=Kontrakter!$B$8,Kontrakter!$C$8,I315=Kontrakter!$B$9,Kontrakter!$C$9,I315=Kontrakter!$B$10,Kontrakter!$C$10,I315=Kontrakter!$B$11,Kontrakter!$C$11)</f>
        <v>Omexom Elsikkerhet AS</v>
      </c>
      <c r="N315" s="24" cm="1">
        <f t="array" ref="N315">_xlfn.IFS(M315=Kontrakter!$C$3,Kontrakter!$D$3,M315=Kontrakter!$C$2,Kontrakter!$D$2,M315=Kontrakter!$C$4,Kontrakter!$D$4,M315=Kontrakter!$C$5,Kontrakter!$D$5,M315=Kontrakter!$C$6,Kontrakter!$D$6,M315=Kontrakter!$C$7,Kontrakter!$D$7,M315=Kontrakter!$C$8,Kontrakter!$D$8,M315=Kontrakter!$C$9,Kontrakter!$D$9,M315=Kontrakter!$C$10,Kontrakter!$D$10,M315=Kontrakter!$C$11,Kontrakter!$D$11)</f>
        <v>23128800</v>
      </c>
      <c r="O315" s="1" t="str" cm="1">
        <f t="array" ref="O315">_xlfn.IFS(M315=Kontrakter!$C$3,Kontrakter!$E$3,M315=Kontrakter!$C$2,Kontrakter!$E$2,M315=Kontrakter!$C$4,Kontrakter!$E$4,M315=Kontrakter!$C$5,Kontrakter!$E$5,M315=Kontrakter!$C$6,Kontrakter!$E$6,M315=Kontrakter!$C$7,Kontrakter!$E$7,M315=Kontrakter!$C$8,Kontrakter!$E$8,M315=Kontrakter!$C$9,Kontrakter!$E$9,M315=Kontrakter!$C$10,Kontrakter!$E$10,M315=Kontrakter!$C$11,Kontrakter!$E$11)</f>
        <v>elsikkerhet@omexom.com</v>
      </c>
    </row>
    <row r="316" spans="1:15">
      <c r="A316" s="47">
        <v>568</v>
      </c>
      <c r="B316" s="3" t="s">
        <v>10</v>
      </c>
      <c r="C316" s="3" t="s">
        <v>345</v>
      </c>
      <c r="D316" s="3" t="s">
        <v>19</v>
      </c>
      <c r="E316" s="3" t="s">
        <v>109</v>
      </c>
      <c r="F316" s="28" t="s">
        <v>1430</v>
      </c>
      <c r="G316" s="3" t="s">
        <v>10</v>
      </c>
      <c r="H316" s="3" t="s">
        <v>10</v>
      </c>
      <c r="I316" s="26" t="str" cm="1">
        <f t="array" ref="I316">_xlfn.IFS(J316=Kontrakter!$A$3,Kontrakter!$B$3,J316=Kontrakter!$A$2,Kontrakter!$B$2,J316=Kontrakter!$A$4,Kontrakter!$B$4,J316=Kontrakter!$A$5,Kontrakter!$B$5,J316=Kontrakter!$A$6,Kontrakter!$B$6,J316=Kontrakter!$A$7,Kontrakter!$B$7,J316=Kontrakter!$A$8,Kontrakter!$B$8,J316=Kontrakter!$A$9,Kontrakter!$B$9,J316=Kontrakter!$A$10,Kontrakter!$B$10,J316=Kontrakter!$A$11,Kontrakter!$B$11)</f>
        <v>Oslo Midt</v>
      </c>
      <c r="J316" s="4">
        <v>2</v>
      </c>
      <c r="K316" s="4" t="s">
        <v>10</v>
      </c>
      <c r="L316" s="4" t="s">
        <v>109</v>
      </c>
      <c r="M316" s="24" t="str" cm="1">
        <f t="array" ref="M316">_xlfn.IFS(I316=Kontrakter!$B$3,Kontrakter!$C$3,I316=Kontrakter!$B$2,Kontrakter!$C$2,I316=Kontrakter!$B$4,Kontrakter!$C$4,I316=Kontrakter!$B$5,Kontrakter!$C$5,I316=Kontrakter!$B$6,Kontrakter!$C$6,I316=Kontrakter!$B$7,Kontrakter!$C$7,I316=Kontrakter!$B$8,Kontrakter!$C$8,I316=Kontrakter!$B$9,Kontrakter!$C$9,I316=Kontrakter!$B$10,Kontrakter!$C$10,I316=Kontrakter!$B$11,Kontrakter!$C$11)</f>
        <v>Omexom Elsikkerhet AS</v>
      </c>
      <c r="N316" s="24" cm="1">
        <f t="array" ref="N316">_xlfn.IFS(M316=Kontrakter!$C$3,Kontrakter!$D$3,M316=Kontrakter!$C$2,Kontrakter!$D$2,M316=Kontrakter!$C$4,Kontrakter!$D$4,M316=Kontrakter!$C$5,Kontrakter!$D$5,M316=Kontrakter!$C$6,Kontrakter!$D$6,M316=Kontrakter!$C$7,Kontrakter!$D$7,M316=Kontrakter!$C$8,Kontrakter!$D$8,M316=Kontrakter!$C$9,Kontrakter!$D$9,M316=Kontrakter!$C$10,Kontrakter!$D$10,M316=Kontrakter!$C$11,Kontrakter!$D$11)</f>
        <v>23128800</v>
      </c>
      <c r="O316" s="1" t="str" cm="1">
        <f t="array" ref="O316">_xlfn.IFS(M316=Kontrakter!$C$3,Kontrakter!$E$3,M316=Kontrakter!$C$2,Kontrakter!$E$2,M316=Kontrakter!$C$4,Kontrakter!$E$4,M316=Kontrakter!$C$5,Kontrakter!$E$5,M316=Kontrakter!$C$6,Kontrakter!$E$6,M316=Kontrakter!$C$7,Kontrakter!$E$7,M316=Kontrakter!$C$8,Kontrakter!$E$8,M316=Kontrakter!$C$9,Kontrakter!$E$9,M316=Kontrakter!$C$10,Kontrakter!$E$10,M316=Kontrakter!$C$11,Kontrakter!$E$11)</f>
        <v>elsikkerhet@omexom.com</v>
      </c>
    </row>
    <row r="317" spans="1:15">
      <c r="A317" s="47">
        <v>569</v>
      </c>
      <c r="B317" s="3" t="s">
        <v>10</v>
      </c>
      <c r="C317" s="3" t="s">
        <v>346</v>
      </c>
      <c r="D317" s="3" t="s">
        <v>19</v>
      </c>
      <c r="E317" s="3" t="s">
        <v>109</v>
      </c>
      <c r="F317" s="28" t="s">
        <v>1430</v>
      </c>
      <c r="G317" s="3" t="s">
        <v>10</v>
      </c>
      <c r="H317" s="3" t="s">
        <v>10</v>
      </c>
      <c r="I317" s="26" t="str" cm="1">
        <f t="array" ref="I317">_xlfn.IFS(J317=Kontrakter!$A$3,Kontrakter!$B$3,J317=Kontrakter!$A$2,Kontrakter!$B$2,J317=Kontrakter!$A$4,Kontrakter!$B$4,J317=Kontrakter!$A$5,Kontrakter!$B$5,J317=Kontrakter!$A$6,Kontrakter!$B$6,J317=Kontrakter!$A$7,Kontrakter!$B$7,J317=Kontrakter!$A$8,Kontrakter!$B$8,J317=Kontrakter!$A$9,Kontrakter!$B$9,J317=Kontrakter!$A$10,Kontrakter!$B$10,J317=Kontrakter!$A$11,Kontrakter!$B$11)</f>
        <v>Oslo Midt</v>
      </c>
      <c r="J317" s="4">
        <v>2</v>
      </c>
      <c r="K317" s="4" t="s">
        <v>10</v>
      </c>
      <c r="L317" s="4" t="s">
        <v>109</v>
      </c>
      <c r="M317" s="24" t="str" cm="1">
        <f t="array" ref="M317">_xlfn.IFS(I317=Kontrakter!$B$3,Kontrakter!$C$3,I317=Kontrakter!$B$2,Kontrakter!$C$2,I317=Kontrakter!$B$4,Kontrakter!$C$4,I317=Kontrakter!$B$5,Kontrakter!$C$5,I317=Kontrakter!$B$6,Kontrakter!$C$6,I317=Kontrakter!$B$7,Kontrakter!$C$7,I317=Kontrakter!$B$8,Kontrakter!$C$8,I317=Kontrakter!$B$9,Kontrakter!$C$9,I317=Kontrakter!$B$10,Kontrakter!$C$10,I317=Kontrakter!$B$11,Kontrakter!$C$11)</f>
        <v>Omexom Elsikkerhet AS</v>
      </c>
      <c r="N317" s="24" cm="1">
        <f t="array" ref="N317">_xlfn.IFS(M317=Kontrakter!$C$3,Kontrakter!$D$3,M317=Kontrakter!$C$2,Kontrakter!$D$2,M317=Kontrakter!$C$4,Kontrakter!$D$4,M317=Kontrakter!$C$5,Kontrakter!$D$5,M317=Kontrakter!$C$6,Kontrakter!$D$6,M317=Kontrakter!$C$7,Kontrakter!$D$7,M317=Kontrakter!$C$8,Kontrakter!$D$8,M317=Kontrakter!$C$9,Kontrakter!$D$9,M317=Kontrakter!$C$10,Kontrakter!$D$10,M317=Kontrakter!$C$11,Kontrakter!$D$11)</f>
        <v>23128800</v>
      </c>
      <c r="O317" s="1" t="str" cm="1">
        <f t="array" ref="O317">_xlfn.IFS(M317=Kontrakter!$C$3,Kontrakter!$E$3,M317=Kontrakter!$C$2,Kontrakter!$E$2,M317=Kontrakter!$C$4,Kontrakter!$E$4,M317=Kontrakter!$C$5,Kontrakter!$E$5,M317=Kontrakter!$C$6,Kontrakter!$E$6,M317=Kontrakter!$C$7,Kontrakter!$E$7,M317=Kontrakter!$C$8,Kontrakter!$E$8,M317=Kontrakter!$C$9,Kontrakter!$E$9,M317=Kontrakter!$C$10,Kontrakter!$E$10,M317=Kontrakter!$C$11,Kontrakter!$E$11)</f>
        <v>elsikkerhet@omexom.com</v>
      </c>
    </row>
    <row r="318" spans="1:15">
      <c r="A318" s="47">
        <v>570</v>
      </c>
      <c r="B318" s="3" t="s">
        <v>10</v>
      </c>
      <c r="C318" s="3" t="s">
        <v>347</v>
      </c>
      <c r="D318" s="3" t="s">
        <v>19</v>
      </c>
      <c r="E318" s="3" t="s">
        <v>109</v>
      </c>
      <c r="F318" s="28" t="s">
        <v>1430</v>
      </c>
      <c r="G318" s="3" t="s">
        <v>10</v>
      </c>
      <c r="H318" s="3" t="s">
        <v>10</v>
      </c>
      <c r="I318" s="26" t="str" cm="1">
        <f t="array" ref="I318">_xlfn.IFS(J318=Kontrakter!$A$3,Kontrakter!$B$3,J318=Kontrakter!$A$2,Kontrakter!$B$2,J318=Kontrakter!$A$4,Kontrakter!$B$4,J318=Kontrakter!$A$5,Kontrakter!$B$5,J318=Kontrakter!$A$6,Kontrakter!$B$6,J318=Kontrakter!$A$7,Kontrakter!$B$7,J318=Kontrakter!$A$8,Kontrakter!$B$8,J318=Kontrakter!$A$9,Kontrakter!$B$9,J318=Kontrakter!$A$10,Kontrakter!$B$10,J318=Kontrakter!$A$11,Kontrakter!$B$11)</f>
        <v>Oslo Midt</v>
      </c>
      <c r="J318" s="4">
        <v>2</v>
      </c>
      <c r="K318" s="4" t="s">
        <v>10</v>
      </c>
      <c r="L318" s="4" t="s">
        <v>109</v>
      </c>
      <c r="M318" s="24" t="str" cm="1">
        <f t="array" ref="M318">_xlfn.IFS(I318=Kontrakter!$B$3,Kontrakter!$C$3,I318=Kontrakter!$B$2,Kontrakter!$C$2,I318=Kontrakter!$B$4,Kontrakter!$C$4,I318=Kontrakter!$B$5,Kontrakter!$C$5,I318=Kontrakter!$B$6,Kontrakter!$C$6,I318=Kontrakter!$B$7,Kontrakter!$C$7,I318=Kontrakter!$B$8,Kontrakter!$C$8,I318=Kontrakter!$B$9,Kontrakter!$C$9,I318=Kontrakter!$B$10,Kontrakter!$C$10,I318=Kontrakter!$B$11,Kontrakter!$C$11)</f>
        <v>Omexom Elsikkerhet AS</v>
      </c>
      <c r="N318" s="24" cm="1">
        <f t="array" ref="N318">_xlfn.IFS(M318=Kontrakter!$C$3,Kontrakter!$D$3,M318=Kontrakter!$C$2,Kontrakter!$D$2,M318=Kontrakter!$C$4,Kontrakter!$D$4,M318=Kontrakter!$C$5,Kontrakter!$D$5,M318=Kontrakter!$C$6,Kontrakter!$D$6,M318=Kontrakter!$C$7,Kontrakter!$D$7,M318=Kontrakter!$C$8,Kontrakter!$D$8,M318=Kontrakter!$C$9,Kontrakter!$D$9,M318=Kontrakter!$C$10,Kontrakter!$D$10,M318=Kontrakter!$C$11,Kontrakter!$D$11)</f>
        <v>23128800</v>
      </c>
      <c r="O318" s="1" t="str" cm="1">
        <f t="array" ref="O318">_xlfn.IFS(M318=Kontrakter!$C$3,Kontrakter!$E$3,M318=Kontrakter!$C$2,Kontrakter!$E$2,M318=Kontrakter!$C$4,Kontrakter!$E$4,M318=Kontrakter!$C$5,Kontrakter!$E$5,M318=Kontrakter!$C$6,Kontrakter!$E$6,M318=Kontrakter!$C$7,Kontrakter!$E$7,M318=Kontrakter!$C$8,Kontrakter!$E$8,M318=Kontrakter!$C$9,Kontrakter!$E$9,M318=Kontrakter!$C$10,Kontrakter!$E$10,M318=Kontrakter!$C$11,Kontrakter!$E$11)</f>
        <v>elsikkerhet@omexom.com</v>
      </c>
    </row>
    <row r="319" spans="1:15">
      <c r="A319" s="47">
        <v>571</v>
      </c>
      <c r="B319" s="3" t="s">
        <v>10</v>
      </c>
      <c r="C319" s="3" t="s">
        <v>348</v>
      </c>
      <c r="D319" s="3" t="s">
        <v>19</v>
      </c>
      <c r="E319" s="3" t="s">
        <v>109</v>
      </c>
      <c r="F319" s="28" t="s">
        <v>1430</v>
      </c>
      <c r="G319" s="3" t="s">
        <v>10</v>
      </c>
      <c r="H319" s="3" t="s">
        <v>10</v>
      </c>
      <c r="I319" s="26" t="str" cm="1">
        <f t="array" ref="I319">_xlfn.IFS(J319=Kontrakter!$A$3,Kontrakter!$B$3,J319=Kontrakter!$A$2,Kontrakter!$B$2,J319=Kontrakter!$A$4,Kontrakter!$B$4,J319=Kontrakter!$A$5,Kontrakter!$B$5,J319=Kontrakter!$A$6,Kontrakter!$B$6,J319=Kontrakter!$A$7,Kontrakter!$B$7,J319=Kontrakter!$A$8,Kontrakter!$B$8,J319=Kontrakter!$A$9,Kontrakter!$B$9,J319=Kontrakter!$A$10,Kontrakter!$B$10,J319=Kontrakter!$A$11,Kontrakter!$B$11)</f>
        <v>Oslo Midt</v>
      </c>
      <c r="J319" s="4">
        <v>2</v>
      </c>
      <c r="K319" s="4" t="s">
        <v>10</v>
      </c>
      <c r="L319" s="4" t="s">
        <v>109</v>
      </c>
      <c r="M319" s="24" t="str" cm="1">
        <f t="array" ref="M319">_xlfn.IFS(I319=Kontrakter!$B$3,Kontrakter!$C$3,I319=Kontrakter!$B$2,Kontrakter!$C$2,I319=Kontrakter!$B$4,Kontrakter!$C$4,I319=Kontrakter!$B$5,Kontrakter!$C$5,I319=Kontrakter!$B$6,Kontrakter!$C$6,I319=Kontrakter!$B$7,Kontrakter!$C$7,I319=Kontrakter!$B$8,Kontrakter!$C$8,I319=Kontrakter!$B$9,Kontrakter!$C$9,I319=Kontrakter!$B$10,Kontrakter!$C$10,I319=Kontrakter!$B$11,Kontrakter!$C$11)</f>
        <v>Omexom Elsikkerhet AS</v>
      </c>
      <c r="N319" s="24" cm="1">
        <f t="array" ref="N319">_xlfn.IFS(M319=Kontrakter!$C$3,Kontrakter!$D$3,M319=Kontrakter!$C$2,Kontrakter!$D$2,M319=Kontrakter!$C$4,Kontrakter!$D$4,M319=Kontrakter!$C$5,Kontrakter!$D$5,M319=Kontrakter!$C$6,Kontrakter!$D$6,M319=Kontrakter!$C$7,Kontrakter!$D$7,M319=Kontrakter!$C$8,Kontrakter!$D$8,M319=Kontrakter!$C$9,Kontrakter!$D$9,M319=Kontrakter!$C$10,Kontrakter!$D$10,M319=Kontrakter!$C$11,Kontrakter!$D$11)</f>
        <v>23128800</v>
      </c>
      <c r="O319" s="1" t="str" cm="1">
        <f t="array" ref="O319">_xlfn.IFS(M319=Kontrakter!$C$3,Kontrakter!$E$3,M319=Kontrakter!$C$2,Kontrakter!$E$2,M319=Kontrakter!$C$4,Kontrakter!$E$4,M319=Kontrakter!$C$5,Kontrakter!$E$5,M319=Kontrakter!$C$6,Kontrakter!$E$6,M319=Kontrakter!$C$7,Kontrakter!$E$7,M319=Kontrakter!$C$8,Kontrakter!$E$8,M319=Kontrakter!$C$9,Kontrakter!$E$9,M319=Kontrakter!$C$10,Kontrakter!$E$10,M319=Kontrakter!$C$11,Kontrakter!$E$11)</f>
        <v>elsikkerhet@omexom.com</v>
      </c>
    </row>
    <row r="320" spans="1:15">
      <c r="A320" s="47">
        <v>572</v>
      </c>
      <c r="B320" s="3" t="s">
        <v>10</v>
      </c>
      <c r="C320" s="3" t="s">
        <v>349</v>
      </c>
      <c r="D320" s="3" t="s">
        <v>19</v>
      </c>
      <c r="E320" s="3" t="s">
        <v>109</v>
      </c>
      <c r="F320" s="28" t="s">
        <v>1430</v>
      </c>
      <c r="G320" s="3" t="s">
        <v>10</v>
      </c>
      <c r="H320" s="3" t="s">
        <v>10</v>
      </c>
      <c r="I320" s="26" t="str" cm="1">
        <f t="array" ref="I320">_xlfn.IFS(J320=Kontrakter!$A$3,Kontrakter!$B$3,J320=Kontrakter!$A$2,Kontrakter!$B$2,J320=Kontrakter!$A$4,Kontrakter!$B$4,J320=Kontrakter!$A$5,Kontrakter!$B$5,J320=Kontrakter!$A$6,Kontrakter!$B$6,J320=Kontrakter!$A$7,Kontrakter!$B$7,J320=Kontrakter!$A$8,Kontrakter!$B$8,J320=Kontrakter!$A$9,Kontrakter!$B$9,J320=Kontrakter!$A$10,Kontrakter!$B$10,J320=Kontrakter!$A$11,Kontrakter!$B$11)</f>
        <v>Oslo Midt</v>
      </c>
      <c r="J320" s="4">
        <v>2</v>
      </c>
      <c r="K320" s="4" t="s">
        <v>10</v>
      </c>
      <c r="L320" s="4" t="s">
        <v>109</v>
      </c>
      <c r="M320" s="24" t="str" cm="1">
        <f t="array" ref="M320">_xlfn.IFS(I320=Kontrakter!$B$3,Kontrakter!$C$3,I320=Kontrakter!$B$2,Kontrakter!$C$2,I320=Kontrakter!$B$4,Kontrakter!$C$4,I320=Kontrakter!$B$5,Kontrakter!$C$5,I320=Kontrakter!$B$6,Kontrakter!$C$6,I320=Kontrakter!$B$7,Kontrakter!$C$7,I320=Kontrakter!$B$8,Kontrakter!$C$8,I320=Kontrakter!$B$9,Kontrakter!$C$9,I320=Kontrakter!$B$10,Kontrakter!$C$10,I320=Kontrakter!$B$11,Kontrakter!$C$11)</f>
        <v>Omexom Elsikkerhet AS</v>
      </c>
      <c r="N320" s="24" cm="1">
        <f t="array" ref="N320">_xlfn.IFS(M320=Kontrakter!$C$3,Kontrakter!$D$3,M320=Kontrakter!$C$2,Kontrakter!$D$2,M320=Kontrakter!$C$4,Kontrakter!$D$4,M320=Kontrakter!$C$5,Kontrakter!$D$5,M320=Kontrakter!$C$6,Kontrakter!$D$6,M320=Kontrakter!$C$7,Kontrakter!$D$7,M320=Kontrakter!$C$8,Kontrakter!$D$8,M320=Kontrakter!$C$9,Kontrakter!$D$9,M320=Kontrakter!$C$10,Kontrakter!$D$10,M320=Kontrakter!$C$11,Kontrakter!$D$11)</f>
        <v>23128800</v>
      </c>
      <c r="O320" s="1" t="str" cm="1">
        <f t="array" ref="O320">_xlfn.IFS(M320=Kontrakter!$C$3,Kontrakter!$E$3,M320=Kontrakter!$C$2,Kontrakter!$E$2,M320=Kontrakter!$C$4,Kontrakter!$E$4,M320=Kontrakter!$C$5,Kontrakter!$E$5,M320=Kontrakter!$C$6,Kontrakter!$E$6,M320=Kontrakter!$C$7,Kontrakter!$E$7,M320=Kontrakter!$C$8,Kontrakter!$E$8,M320=Kontrakter!$C$9,Kontrakter!$E$9,M320=Kontrakter!$C$10,Kontrakter!$E$10,M320=Kontrakter!$C$11,Kontrakter!$E$11)</f>
        <v>elsikkerhet@omexom.com</v>
      </c>
    </row>
    <row r="321" spans="1:15">
      <c r="A321" s="47">
        <v>573</v>
      </c>
      <c r="B321" s="3" t="s">
        <v>10</v>
      </c>
      <c r="C321" s="3" t="s">
        <v>350</v>
      </c>
      <c r="D321" s="3" t="s">
        <v>19</v>
      </c>
      <c r="E321" s="3" t="s">
        <v>109</v>
      </c>
      <c r="F321" s="28" t="s">
        <v>1430</v>
      </c>
      <c r="G321" s="3" t="s">
        <v>10</v>
      </c>
      <c r="H321" s="3" t="s">
        <v>10</v>
      </c>
      <c r="I321" s="26" t="str" cm="1">
        <f t="array" ref="I321">_xlfn.IFS(J321=Kontrakter!$A$3,Kontrakter!$B$3,J321=Kontrakter!$A$2,Kontrakter!$B$2,J321=Kontrakter!$A$4,Kontrakter!$B$4,J321=Kontrakter!$A$5,Kontrakter!$B$5,J321=Kontrakter!$A$6,Kontrakter!$B$6,J321=Kontrakter!$A$7,Kontrakter!$B$7,J321=Kontrakter!$A$8,Kontrakter!$B$8,J321=Kontrakter!$A$9,Kontrakter!$B$9,J321=Kontrakter!$A$10,Kontrakter!$B$10,J321=Kontrakter!$A$11,Kontrakter!$B$11)</f>
        <v>Oslo Midt</v>
      </c>
      <c r="J321" s="4">
        <v>2</v>
      </c>
      <c r="K321" s="4" t="s">
        <v>10</v>
      </c>
      <c r="L321" s="4" t="s">
        <v>109</v>
      </c>
      <c r="M321" s="24" t="str" cm="1">
        <f t="array" ref="M321">_xlfn.IFS(I321=Kontrakter!$B$3,Kontrakter!$C$3,I321=Kontrakter!$B$2,Kontrakter!$C$2,I321=Kontrakter!$B$4,Kontrakter!$C$4,I321=Kontrakter!$B$5,Kontrakter!$C$5,I321=Kontrakter!$B$6,Kontrakter!$C$6,I321=Kontrakter!$B$7,Kontrakter!$C$7,I321=Kontrakter!$B$8,Kontrakter!$C$8,I321=Kontrakter!$B$9,Kontrakter!$C$9,I321=Kontrakter!$B$10,Kontrakter!$C$10,I321=Kontrakter!$B$11,Kontrakter!$C$11)</f>
        <v>Omexom Elsikkerhet AS</v>
      </c>
      <c r="N321" s="24" cm="1">
        <f t="array" ref="N321">_xlfn.IFS(M321=Kontrakter!$C$3,Kontrakter!$D$3,M321=Kontrakter!$C$2,Kontrakter!$D$2,M321=Kontrakter!$C$4,Kontrakter!$D$4,M321=Kontrakter!$C$5,Kontrakter!$D$5,M321=Kontrakter!$C$6,Kontrakter!$D$6,M321=Kontrakter!$C$7,Kontrakter!$D$7,M321=Kontrakter!$C$8,Kontrakter!$D$8,M321=Kontrakter!$C$9,Kontrakter!$D$9,M321=Kontrakter!$C$10,Kontrakter!$D$10,M321=Kontrakter!$C$11,Kontrakter!$D$11)</f>
        <v>23128800</v>
      </c>
      <c r="O321" s="1" t="str" cm="1">
        <f t="array" ref="O321">_xlfn.IFS(M321=Kontrakter!$C$3,Kontrakter!$E$3,M321=Kontrakter!$C$2,Kontrakter!$E$2,M321=Kontrakter!$C$4,Kontrakter!$E$4,M321=Kontrakter!$C$5,Kontrakter!$E$5,M321=Kontrakter!$C$6,Kontrakter!$E$6,M321=Kontrakter!$C$7,Kontrakter!$E$7,M321=Kontrakter!$C$8,Kontrakter!$E$8,M321=Kontrakter!$C$9,Kontrakter!$E$9,M321=Kontrakter!$C$10,Kontrakter!$E$10,M321=Kontrakter!$C$11,Kontrakter!$E$11)</f>
        <v>elsikkerhet@omexom.com</v>
      </c>
    </row>
    <row r="322" spans="1:15">
      <c r="A322" s="47">
        <v>574</v>
      </c>
      <c r="B322" s="3" t="s">
        <v>10</v>
      </c>
      <c r="C322" s="3" t="s">
        <v>351</v>
      </c>
      <c r="D322" s="3" t="s">
        <v>19</v>
      </c>
      <c r="E322" s="3" t="s">
        <v>109</v>
      </c>
      <c r="F322" s="28" t="s">
        <v>1430</v>
      </c>
      <c r="G322" s="3" t="s">
        <v>10</v>
      </c>
      <c r="H322" s="3" t="s">
        <v>10</v>
      </c>
      <c r="I322" s="26" t="str" cm="1">
        <f t="array" ref="I322">_xlfn.IFS(J322=Kontrakter!$A$3,Kontrakter!$B$3,J322=Kontrakter!$A$2,Kontrakter!$B$2,J322=Kontrakter!$A$4,Kontrakter!$B$4,J322=Kontrakter!$A$5,Kontrakter!$B$5,J322=Kontrakter!$A$6,Kontrakter!$B$6,J322=Kontrakter!$A$7,Kontrakter!$B$7,J322=Kontrakter!$A$8,Kontrakter!$B$8,J322=Kontrakter!$A$9,Kontrakter!$B$9,J322=Kontrakter!$A$10,Kontrakter!$B$10,J322=Kontrakter!$A$11,Kontrakter!$B$11)</f>
        <v>Oslo Midt</v>
      </c>
      <c r="J322" s="4">
        <v>2</v>
      </c>
      <c r="K322" s="4" t="s">
        <v>10</v>
      </c>
      <c r="L322" s="4" t="s">
        <v>109</v>
      </c>
      <c r="M322" s="24" t="str" cm="1">
        <f t="array" ref="M322">_xlfn.IFS(I322=Kontrakter!$B$3,Kontrakter!$C$3,I322=Kontrakter!$B$2,Kontrakter!$C$2,I322=Kontrakter!$B$4,Kontrakter!$C$4,I322=Kontrakter!$B$5,Kontrakter!$C$5,I322=Kontrakter!$B$6,Kontrakter!$C$6,I322=Kontrakter!$B$7,Kontrakter!$C$7,I322=Kontrakter!$B$8,Kontrakter!$C$8,I322=Kontrakter!$B$9,Kontrakter!$C$9,I322=Kontrakter!$B$10,Kontrakter!$C$10,I322=Kontrakter!$B$11,Kontrakter!$C$11)</f>
        <v>Omexom Elsikkerhet AS</v>
      </c>
      <c r="N322" s="24" cm="1">
        <f t="array" ref="N322">_xlfn.IFS(M322=Kontrakter!$C$3,Kontrakter!$D$3,M322=Kontrakter!$C$2,Kontrakter!$D$2,M322=Kontrakter!$C$4,Kontrakter!$D$4,M322=Kontrakter!$C$5,Kontrakter!$D$5,M322=Kontrakter!$C$6,Kontrakter!$D$6,M322=Kontrakter!$C$7,Kontrakter!$D$7,M322=Kontrakter!$C$8,Kontrakter!$D$8,M322=Kontrakter!$C$9,Kontrakter!$D$9,M322=Kontrakter!$C$10,Kontrakter!$D$10,M322=Kontrakter!$C$11,Kontrakter!$D$11)</f>
        <v>23128800</v>
      </c>
      <c r="O322" s="1" t="str" cm="1">
        <f t="array" ref="O322">_xlfn.IFS(M322=Kontrakter!$C$3,Kontrakter!$E$3,M322=Kontrakter!$C$2,Kontrakter!$E$2,M322=Kontrakter!$C$4,Kontrakter!$E$4,M322=Kontrakter!$C$5,Kontrakter!$E$5,M322=Kontrakter!$C$6,Kontrakter!$E$6,M322=Kontrakter!$C$7,Kontrakter!$E$7,M322=Kontrakter!$C$8,Kontrakter!$E$8,M322=Kontrakter!$C$9,Kontrakter!$E$9,M322=Kontrakter!$C$10,Kontrakter!$E$10,M322=Kontrakter!$C$11,Kontrakter!$E$11)</f>
        <v>elsikkerhet@omexom.com</v>
      </c>
    </row>
    <row r="323" spans="1:15">
      <c r="A323" s="47">
        <v>575</v>
      </c>
      <c r="B323" s="3" t="s">
        <v>10</v>
      </c>
      <c r="C323" s="3" t="s">
        <v>352</v>
      </c>
      <c r="D323" s="3" t="s">
        <v>19</v>
      </c>
      <c r="E323" s="3" t="s">
        <v>109</v>
      </c>
      <c r="F323" s="28" t="s">
        <v>1430</v>
      </c>
      <c r="G323" s="3" t="s">
        <v>10</v>
      </c>
      <c r="H323" s="3" t="s">
        <v>10</v>
      </c>
      <c r="I323" s="26" t="str" cm="1">
        <f t="array" ref="I323">_xlfn.IFS(J323=Kontrakter!$A$3,Kontrakter!$B$3,J323=Kontrakter!$A$2,Kontrakter!$B$2,J323=Kontrakter!$A$4,Kontrakter!$B$4,J323=Kontrakter!$A$5,Kontrakter!$B$5,J323=Kontrakter!$A$6,Kontrakter!$B$6,J323=Kontrakter!$A$7,Kontrakter!$B$7,J323=Kontrakter!$A$8,Kontrakter!$B$8,J323=Kontrakter!$A$9,Kontrakter!$B$9,J323=Kontrakter!$A$10,Kontrakter!$B$10,J323=Kontrakter!$A$11,Kontrakter!$B$11)</f>
        <v>Oslo Midt</v>
      </c>
      <c r="J323" s="4">
        <v>2</v>
      </c>
      <c r="K323" s="4" t="s">
        <v>10</v>
      </c>
      <c r="L323" s="4" t="s">
        <v>109</v>
      </c>
      <c r="M323" s="24" t="str" cm="1">
        <f t="array" ref="M323">_xlfn.IFS(I323=Kontrakter!$B$3,Kontrakter!$C$3,I323=Kontrakter!$B$2,Kontrakter!$C$2,I323=Kontrakter!$B$4,Kontrakter!$C$4,I323=Kontrakter!$B$5,Kontrakter!$C$5,I323=Kontrakter!$B$6,Kontrakter!$C$6,I323=Kontrakter!$B$7,Kontrakter!$C$7,I323=Kontrakter!$B$8,Kontrakter!$C$8,I323=Kontrakter!$B$9,Kontrakter!$C$9,I323=Kontrakter!$B$10,Kontrakter!$C$10,I323=Kontrakter!$B$11,Kontrakter!$C$11)</f>
        <v>Omexom Elsikkerhet AS</v>
      </c>
      <c r="N323" s="24" cm="1">
        <f t="array" ref="N323">_xlfn.IFS(M323=Kontrakter!$C$3,Kontrakter!$D$3,M323=Kontrakter!$C$2,Kontrakter!$D$2,M323=Kontrakter!$C$4,Kontrakter!$D$4,M323=Kontrakter!$C$5,Kontrakter!$D$5,M323=Kontrakter!$C$6,Kontrakter!$D$6,M323=Kontrakter!$C$7,Kontrakter!$D$7,M323=Kontrakter!$C$8,Kontrakter!$D$8,M323=Kontrakter!$C$9,Kontrakter!$D$9,M323=Kontrakter!$C$10,Kontrakter!$D$10,M323=Kontrakter!$C$11,Kontrakter!$D$11)</f>
        <v>23128800</v>
      </c>
      <c r="O323" s="1" t="str" cm="1">
        <f t="array" ref="O323">_xlfn.IFS(M323=Kontrakter!$C$3,Kontrakter!$E$3,M323=Kontrakter!$C$2,Kontrakter!$E$2,M323=Kontrakter!$C$4,Kontrakter!$E$4,M323=Kontrakter!$C$5,Kontrakter!$E$5,M323=Kontrakter!$C$6,Kontrakter!$E$6,M323=Kontrakter!$C$7,Kontrakter!$E$7,M323=Kontrakter!$C$8,Kontrakter!$E$8,M323=Kontrakter!$C$9,Kontrakter!$E$9,M323=Kontrakter!$C$10,Kontrakter!$E$10,M323=Kontrakter!$C$11,Kontrakter!$E$11)</f>
        <v>elsikkerhet@omexom.com</v>
      </c>
    </row>
    <row r="324" spans="1:15">
      <c r="A324" s="47">
        <v>576</v>
      </c>
      <c r="B324" s="3" t="s">
        <v>10</v>
      </c>
      <c r="C324" s="3" t="s">
        <v>353</v>
      </c>
      <c r="D324" s="3" t="s">
        <v>19</v>
      </c>
      <c r="E324" s="3" t="s">
        <v>109</v>
      </c>
      <c r="F324" s="28" t="s">
        <v>1430</v>
      </c>
      <c r="G324" s="3" t="s">
        <v>10</v>
      </c>
      <c r="H324" s="3" t="s">
        <v>10</v>
      </c>
      <c r="I324" s="26" t="str" cm="1">
        <f t="array" ref="I324">_xlfn.IFS(J324=Kontrakter!$A$3,Kontrakter!$B$3,J324=Kontrakter!$A$2,Kontrakter!$B$2,J324=Kontrakter!$A$4,Kontrakter!$B$4,J324=Kontrakter!$A$5,Kontrakter!$B$5,J324=Kontrakter!$A$6,Kontrakter!$B$6,J324=Kontrakter!$A$7,Kontrakter!$B$7,J324=Kontrakter!$A$8,Kontrakter!$B$8,J324=Kontrakter!$A$9,Kontrakter!$B$9,J324=Kontrakter!$A$10,Kontrakter!$B$10,J324=Kontrakter!$A$11,Kontrakter!$B$11)</f>
        <v>Oslo Midt</v>
      </c>
      <c r="J324" s="4">
        <v>2</v>
      </c>
      <c r="K324" s="4" t="s">
        <v>10</v>
      </c>
      <c r="L324" s="4" t="s">
        <v>109</v>
      </c>
      <c r="M324" s="24" t="str" cm="1">
        <f t="array" ref="M324">_xlfn.IFS(I324=Kontrakter!$B$3,Kontrakter!$C$3,I324=Kontrakter!$B$2,Kontrakter!$C$2,I324=Kontrakter!$B$4,Kontrakter!$C$4,I324=Kontrakter!$B$5,Kontrakter!$C$5,I324=Kontrakter!$B$6,Kontrakter!$C$6,I324=Kontrakter!$B$7,Kontrakter!$C$7,I324=Kontrakter!$B$8,Kontrakter!$C$8,I324=Kontrakter!$B$9,Kontrakter!$C$9,I324=Kontrakter!$B$10,Kontrakter!$C$10,I324=Kontrakter!$B$11,Kontrakter!$C$11)</f>
        <v>Omexom Elsikkerhet AS</v>
      </c>
      <c r="N324" s="24" cm="1">
        <f t="array" ref="N324">_xlfn.IFS(M324=Kontrakter!$C$3,Kontrakter!$D$3,M324=Kontrakter!$C$2,Kontrakter!$D$2,M324=Kontrakter!$C$4,Kontrakter!$D$4,M324=Kontrakter!$C$5,Kontrakter!$D$5,M324=Kontrakter!$C$6,Kontrakter!$D$6,M324=Kontrakter!$C$7,Kontrakter!$D$7,M324=Kontrakter!$C$8,Kontrakter!$D$8,M324=Kontrakter!$C$9,Kontrakter!$D$9,M324=Kontrakter!$C$10,Kontrakter!$D$10,M324=Kontrakter!$C$11,Kontrakter!$D$11)</f>
        <v>23128800</v>
      </c>
      <c r="O324" s="1" t="str" cm="1">
        <f t="array" ref="O324">_xlfn.IFS(M324=Kontrakter!$C$3,Kontrakter!$E$3,M324=Kontrakter!$C$2,Kontrakter!$E$2,M324=Kontrakter!$C$4,Kontrakter!$E$4,M324=Kontrakter!$C$5,Kontrakter!$E$5,M324=Kontrakter!$C$6,Kontrakter!$E$6,M324=Kontrakter!$C$7,Kontrakter!$E$7,M324=Kontrakter!$C$8,Kontrakter!$E$8,M324=Kontrakter!$C$9,Kontrakter!$E$9,M324=Kontrakter!$C$10,Kontrakter!$E$10,M324=Kontrakter!$C$11,Kontrakter!$E$11)</f>
        <v>elsikkerhet@omexom.com</v>
      </c>
    </row>
    <row r="325" spans="1:15">
      <c r="A325" s="47">
        <v>577</v>
      </c>
      <c r="B325" s="3" t="s">
        <v>10</v>
      </c>
      <c r="C325" s="3" t="s">
        <v>354</v>
      </c>
      <c r="D325" s="3" t="s">
        <v>19</v>
      </c>
      <c r="E325" s="3" t="s">
        <v>78</v>
      </c>
      <c r="F325" s="28" t="s">
        <v>1430</v>
      </c>
      <c r="G325" s="3" t="s">
        <v>10</v>
      </c>
      <c r="H325" s="3" t="s">
        <v>10</v>
      </c>
      <c r="I325" s="26" t="str" cm="1">
        <f t="array" ref="I325">_xlfn.IFS(J325=Kontrakter!$A$3,Kontrakter!$B$3,J325=Kontrakter!$A$2,Kontrakter!$B$2,J325=Kontrakter!$A$4,Kontrakter!$B$4,J325=Kontrakter!$A$5,Kontrakter!$B$5,J325=Kontrakter!$A$6,Kontrakter!$B$6,J325=Kontrakter!$A$7,Kontrakter!$B$7,J325=Kontrakter!$A$8,Kontrakter!$B$8,J325=Kontrakter!$A$9,Kontrakter!$B$9,J325=Kontrakter!$A$10,Kontrakter!$B$10,J325=Kontrakter!$A$11,Kontrakter!$B$11)</f>
        <v>Oslo Øst</v>
      </c>
      <c r="J325" s="4">
        <v>3</v>
      </c>
      <c r="K325" s="4" t="s">
        <v>10</v>
      </c>
      <c r="L325" s="4" t="s">
        <v>78</v>
      </c>
      <c r="M325" s="24" t="str" cm="1">
        <f t="array" ref="M325">_xlfn.IFS(I325=Kontrakter!$B$3,Kontrakter!$C$3,I325=Kontrakter!$B$2,Kontrakter!$C$2,I325=Kontrakter!$B$4,Kontrakter!$C$4,I325=Kontrakter!$B$5,Kontrakter!$C$5,I325=Kontrakter!$B$6,Kontrakter!$C$6,I325=Kontrakter!$B$7,Kontrakter!$C$7,I325=Kontrakter!$B$8,Kontrakter!$C$8,I325=Kontrakter!$B$9,Kontrakter!$C$9,I325=Kontrakter!$B$10,Kontrakter!$C$10,I325=Kontrakter!$B$11,Kontrakter!$C$11)</f>
        <v>Omexom Elsikkerhet AS</v>
      </c>
      <c r="N325" s="24" cm="1">
        <f t="array" ref="N325">_xlfn.IFS(M325=Kontrakter!$C$3,Kontrakter!$D$3,M325=Kontrakter!$C$2,Kontrakter!$D$2,M325=Kontrakter!$C$4,Kontrakter!$D$4,M325=Kontrakter!$C$5,Kontrakter!$D$5,M325=Kontrakter!$C$6,Kontrakter!$D$6,M325=Kontrakter!$C$7,Kontrakter!$D$7,M325=Kontrakter!$C$8,Kontrakter!$D$8,M325=Kontrakter!$C$9,Kontrakter!$D$9,M325=Kontrakter!$C$10,Kontrakter!$D$10,M325=Kontrakter!$C$11,Kontrakter!$D$11)</f>
        <v>23128800</v>
      </c>
      <c r="O325" s="1" t="str" cm="1">
        <f t="array" ref="O325">_xlfn.IFS(M325=Kontrakter!$C$3,Kontrakter!$E$3,M325=Kontrakter!$C$2,Kontrakter!$E$2,M325=Kontrakter!$C$4,Kontrakter!$E$4,M325=Kontrakter!$C$5,Kontrakter!$E$5,M325=Kontrakter!$C$6,Kontrakter!$E$6,M325=Kontrakter!$C$7,Kontrakter!$E$7,M325=Kontrakter!$C$8,Kontrakter!$E$8,M325=Kontrakter!$C$9,Kontrakter!$E$9,M325=Kontrakter!$C$10,Kontrakter!$E$10,M325=Kontrakter!$C$11,Kontrakter!$E$11)</f>
        <v>elsikkerhet@omexom.com</v>
      </c>
    </row>
    <row r="326" spans="1:15">
      <c r="A326" s="47">
        <v>578</v>
      </c>
      <c r="B326" s="3" t="s">
        <v>10</v>
      </c>
      <c r="C326" s="3" t="s">
        <v>355</v>
      </c>
      <c r="D326" s="3" t="s">
        <v>19</v>
      </c>
      <c r="E326" s="3" t="s">
        <v>78</v>
      </c>
      <c r="F326" s="28" t="s">
        <v>1430</v>
      </c>
      <c r="G326" s="3" t="s">
        <v>10</v>
      </c>
      <c r="H326" s="3" t="s">
        <v>10</v>
      </c>
      <c r="I326" s="26" t="str" cm="1">
        <f t="array" ref="I326">_xlfn.IFS(J326=Kontrakter!$A$3,Kontrakter!$B$3,J326=Kontrakter!$A$2,Kontrakter!$B$2,J326=Kontrakter!$A$4,Kontrakter!$B$4,J326=Kontrakter!$A$5,Kontrakter!$B$5,J326=Kontrakter!$A$6,Kontrakter!$B$6,J326=Kontrakter!$A$7,Kontrakter!$B$7,J326=Kontrakter!$A$8,Kontrakter!$B$8,J326=Kontrakter!$A$9,Kontrakter!$B$9,J326=Kontrakter!$A$10,Kontrakter!$B$10,J326=Kontrakter!$A$11,Kontrakter!$B$11)</f>
        <v>Oslo Øst</v>
      </c>
      <c r="J326" s="4">
        <v>3</v>
      </c>
      <c r="K326" s="4" t="s">
        <v>10</v>
      </c>
      <c r="L326" s="4" t="s">
        <v>78</v>
      </c>
      <c r="M326" s="24" t="str" cm="1">
        <f t="array" ref="M326">_xlfn.IFS(I326=Kontrakter!$B$3,Kontrakter!$C$3,I326=Kontrakter!$B$2,Kontrakter!$C$2,I326=Kontrakter!$B$4,Kontrakter!$C$4,I326=Kontrakter!$B$5,Kontrakter!$C$5,I326=Kontrakter!$B$6,Kontrakter!$C$6,I326=Kontrakter!$B$7,Kontrakter!$C$7,I326=Kontrakter!$B$8,Kontrakter!$C$8,I326=Kontrakter!$B$9,Kontrakter!$C$9,I326=Kontrakter!$B$10,Kontrakter!$C$10,I326=Kontrakter!$B$11,Kontrakter!$C$11)</f>
        <v>Omexom Elsikkerhet AS</v>
      </c>
      <c r="N326" s="24" cm="1">
        <f t="array" ref="N326">_xlfn.IFS(M326=Kontrakter!$C$3,Kontrakter!$D$3,M326=Kontrakter!$C$2,Kontrakter!$D$2,M326=Kontrakter!$C$4,Kontrakter!$D$4,M326=Kontrakter!$C$5,Kontrakter!$D$5,M326=Kontrakter!$C$6,Kontrakter!$D$6,M326=Kontrakter!$C$7,Kontrakter!$D$7,M326=Kontrakter!$C$8,Kontrakter!$D$8,M326=Kontrakter!$C$9,Kontrakter!$D$9,M326=Kontrakter!$C$10,Kontrakter!$D$10,M326=Kontrakter!$C$11,Kontrakter!$D$11)</f>
        <v>23128800</v>
      </c>
      <c r="O326" s="1" t="str" cm="1">
        <f t="array" ref="O326">_xlfn.IFS(M326=Kontrakter!$C$3,Kontrakter!$E$3,M326=Kontrakter!$C$2,Kontrakter!$E$2,M326=Kontrakter!$C$4,Kontrakter!$E$4,M326=Kontrakter!$C$5,Kontrakter!$E$5,M326=Kontrakter!$C$6,Kontrakter!$E$6,M326=Kontrakter!$C$7,Kontrakter!$E$7,M326=Kontrakter!$C$8,Kontrakter!$E$8,M326=Kontrakter!$C$9,Kontrakter!$E$9,M326=Kontrakter!$C$10,Kontrakter!$E$10,M326=Kontrakter!$C$11,Kontrakter!$E$11)</f>
        <v>elsikkerhet@omexom.com</v>
      </c>
    </row>
    <row r="327" spans="1:15">
      <c r="A327" s="47">
        <v>579</v>
      </c>
      <c r="B327" s="3" t="s">
        <v>10</v>
      </c>
      <c r="C327" s="3" t="s">
        <v>356</v>
      </c>
      <c r="D327" s="3" t="s">
        <v>19</v>
      </c>
      <c r="E327" s="3" t="s">
        <v>109</v>
      </c>
      <c r="F327" s="28" t="s">
        <v>1430</v>
      </c>
      <c r="G327" s="3" t="s">
        <v>10</v>
      </c>
      <c r="H327" s="3" t="s">
        <v>10</v>
      </c>
      <c r="I327" s="26" t="str" cm="1">
        <f t="array" ref="I327">_xlfn.IFS(J327=Kontrakter!$A$3,Kontrakter!$B$3,J327=Kontrakter!$A$2,Kontrakter!$B$2,J327=Kontrakter!$A$4,Kontrakter!$B$4,J327=Kontrakter!$A$5,Kontrakter!$B$5,J327=Kontrakter!$A$6,Kontrakter!$B$6,J327=Kontrakter!$A$7,Kontrakter!$B$7,J327=Kontrakter!$A$8,Kontrakter!$B$8,J327=Kontrakter!$A$9,Kontrakter!$B$9,J327=Kontrakter!$A$10,Kontrakter!$B$10,J327=Kontrakter!$A$11,Kontrakter!$B$11)</f>
        <v>Oslo Midt</v>
      </c>
      <c r="J327" s="4">
        <v>2</v>
      </c>
      <c r="K327" s="4" t="s">
        <v>10</v>
      </c>
      <c r="L327" s="4" t="s">
        <v>109</v>
      </c>
      <c r="M327" s="24" t="str" cm="1">
        <f t="array" ref="M327">_xlfn.IFS(I327=Kontrakter!$B$3,Kontrakter!$C$3,I327=Kontrakter!$B$2,Kontrakter!$C$2,I327=Kontrakter!$B$4,Kontrakter!$C$4,I327=Kontrakter!$B$5,Kontrakter!$C$5,I327=Kontrakter!$B$6,Kontrakter!$C$6,I327=Kontrakter!$B$7,Kontrakter!$C$7,I327=Kontrakter!$B$8,Kontrakter!$C$8,I327=Kontrakter!$B$9,Kontrakter!$C$9,I327=Kontrakter!$B$10,Kontrakter!$C$10,I327=Kontrakter!$B$11,Kontrakter!$C$11)</f>
        <v>Omexom Elsikkerhet AS</v>
      </c>
      <c r="N327" s="24" cm="1">
        <f t="array" ref="N327">_xlfn.IFS(M327=Kontrakter!$C$3,Kontrakter!$D$3,M327=Kontrakter!$C$2,Kontrakter!$D$2,M327=Kontrakter!$C$4,Kontrakter!$D$4,M327=Kontrakter!$C$5,Kontrakter!$D$5,M327=Kontrakter!$C$6,Kontrakter!$D$6,M327=Kontrakter!$C$7,Kontrakter!$D$7,M327=Kontrakter!$C$8,Kontrakter!$D$8,M327=Kontrakter!$C$9,Kontrakter!$D$9,M327=Kontrakter!$C$10,Kontrakter!$D$10,M327=Kontrakter!$C$11,Kontrakter!$D$11)</f>
        <v>23128800</v>
      </c>
      <c r="O327" s="1" t="str" cm="1">
        <f t="array" ref="O327">_xlfn.IFS(M327=Kontrakter!$C$3,Kontrakter!$E$3,M327=Kontrakter!$C$2,Kontrakter!$E$2,M327=Kontrakter!$C$4,Kontrakter!$E$4,M327=Kontrakter!$C$5,Kontrakter!$E$5,M327=Kontrakter!$C$6,Kontrakter!$E$6,M327=Kontrakter!$C$7,Kontrakter!$E$7,M327=Kontrakter!$C$8,Kontrakter!$E$8,M327=Kontrakter!$C$9,Kontrakter!$E$9,M327=Kontrakter!$C$10,Kontrakter!$E$10,M327=Kontrakter!$C$11,Kontrakter!$E$11)</f>
        <v>elsikkerhet@omexom.com</v>
      </c>
    </row>
    <row r="328" spans="1:15">
      <c r="A328" s="47">
        <v>580</v>
      </c>
      <c r="B328" s="3" t="s">
        <v>10</v>
      </c>
      <c r="C328" s="3" t="s">
        <v>357</v>
      </c>
      <c r="D328" s="3" t="s">
        <v>19</v>
      </c>
      <c r="E328" s="3" t="s">
        <v>315</v>
      </c>
      <c r="F328" s="28" t="s">
        <v>1430</v>
      </c>
      <c r="G328" s="3" t="s">
        <v>10</v>
      </c>
      <c r="H328" s="3" t="s">
        <v>10</v>
      </c>
      <c r="I328" s="26" t="str" cm="1">
        <f t="array" ref="I328">_xlfn.IFS(J328=Kontrakter!$A$3,Kontrakter!$B$3,J328=Kontrakter!$A$2,Kontrakter!$B$2,J328=Kontrakter!$A$4,Kontrakter!$B$4,J328=Kontrakter!$A$5,Kontrakter!$B$5,J328=Kontrakter!$A$6,Kontrakter!$B$6,J328=Kontrakter!$A$7,Kontrakter!$B$7,J328=Kontrakter!$A$8,Kontrakter!$B$8,J328=Kontrakter!$A$9,Kontrakter!$B$9,J328=Kontrakter!$A$10,Kontrakter!$B$10,J328=Kontrakter!$A$11,Kontrakter!$B$11)</f>
        <v>Oslo Midt</v>
      </c>
      <c r="J328" s="4">
        <v>2</v>
      </c>
      <c r="K328" s="4" t="s">
        <v>10</v>
      </c>
      <c r="L328" s="4" t="s">
        <v>315</v>
      </c>
      <c r="M328" s="24" t="str" cm="1">
        <f t="array" ref="M328">_xlfn.IFS(I328=Kontrakter!$B$3,Kontrakter!$C$3,I328=Kontrakter!$B$2,Kontrakter!$C$2,I328=Kontrakter!$B$4,Kontrakter!$C$4,I328=Kontrakter!$B$5,Kontrakter!$C$5,I328=Kontrakter!$B$6,Kontrakter!$C$6,I328=Kontrakter!$B$7,Kontrakter!$C$7,I328=Kontrakter!$B$8,Kontrakter!$C$8,I328=Kontrakter!$B$9,Kontrakter!$C$9,I328=Kontrakter!$B$10,Kontrakter!$C$10,I328=Kontrakter!$B$11,Kontrakter!$C$11)</f>
        <v>Omexom Elsikkerhet AS</v>
      </c>
      <c r="N328" s="24" cm="1">
        <f t="array" ref="N328">_xlfn.IFS(M328=Kontrakter!$C$3,Kontrakter!$D$3,M328=Kontrakter!$C$2,Kontrakter!$D$2,M328=Kontrakter!$C$4,Kontrakter!$D$4,M328=Kontrakter!$C$5,Kontrakter!$D$5,M328=Kontrakter!$C$6,Kontrakter!$D$6,M328=Kontrakter!$C$7,Kontrakter!$D$7,M328=Kontrakter!$C$8,Kontrakter!$D$8,M328=Kontrakter!$C$9,Kontrakter!$D$9,M328=Kontrakter!$C$10,Kontrakter!$D$10,M328=Kontrakter!$C$11,Kontrakter!$D$11)</f>
        <v>23128800</v>
      </c>
      <c r="O328" s="1" t="str" cm="1">
        <f t="array" ref="O328">_xlfn.IFS(M328=Kontrakter!$C$3,Kontrakter!$E$3,M328=Kontrakter!$C$2,Kontrakter!$E$2,M328=Kontrakter!$C$4,Kontrakter!$E$4,M328=Kontrakter!$C$5,Kontrakter!$E$5,M328=Kontrakter!$C$6,Kontrakter!$E$6,M328=Kontrakter!$C$7,Kontrakter!$E$7,M328=Kontrakter!$C$8,Kontrakter!$E$8,M328=Kontrakter!$C$9,Kontrakter!$E$9,M328=Kontrakter!$C$10,Kontrakter!$E$10,M328=Kontrakter!$C$11,Kontrakter!$E$11)</f>
        <v>elsikkerhet@omexom.com</v>
      </c>
    </row>
    <row r="329" spans="1:15">
      <c r="A329" s="47">
        <v>581</v>
      </c>
      <c r="B329" s="3" t="s">
        <v>10</v>
      </c>
      <c r="C329" s="3" t="s">
        <v>358</v>
      </c>
      <c r="D329" s="3" t="s">
        <v>19</v>
      </c>
      <c r="E329" s="3" t="s">
        <v>315</v>
      </c>
      <c r="F329" s="28" t="s">
        <v>1430</v>
      </c>
      <c r="G329" s="3" t="s">
        <v>10</v>
      </c>
      <c r="H329" s="3" t="s">
        <v>10</v>
      </c>
      <c r="I329" s="26" t="str" cm="1">
        <f t="array" ref="I329">_xlfn.IFS(J329=Kontrakter!$A$3,Kontrakter!$B$3,J329=Kontrakter!$A$2,Kontrakter!$B$2,J329=Kontrakter!$A$4,Kontrakter!$B$4,J329=Kontrakter!$A$5,Kontrakter!$B$5,J329=Kontrakter!$A$6,Kontrakter!$B$6,J329=Kontrakter!$A$7,Kontrakter!$B$7,J329=Kontrakter!$A$8,Kontrakter!$B$8,J329=Kontrakter!$A$9,Kontrakter!$B$9,J329=Kontrakter!$A$10,Kontrakter!$B$10,J329=Kontrakter!$A$11,Kontrakter!$B$11)</f>
        <v>Oslo Midt</v>
      </c>
      <c r="J329" s="4">
        <v>2</v>
      </c>
      <c r="K329" s="4" t="s">
        <v>10</v>
      </c>
      <c r="L329" s="4" t="s">
        <v>315</v>
      </c>
      <c r="M329" s="24" t="str" cm="1">
        <f t="array" ref="M329">_xlfn.IFS(I329=Kontrakter!$B$3,Kontrakter!$C$3,I329=Kontrakter!$B$2,Kontrakter!$C$2,I329=Kontrakter!$B$4,Kontrakter!$C$4,I329=Kontrakter!$B$5,Kontrakter!$C$5,I329=Kontrakter!$B$6,Kontrakter!$C$6,I329=Kontrakter!$B$7,Kontrakter!$C$7,I329=Kontrakter!$B$8,Kontrakter!$C$8,I329=Kontrakter!$B$9,Kontrakter!$C$9,I329=Kontrakter!$B$10,Kontrakter!$C$10,I329=Kontrakter!$B$11,Kontrakter!$C$11)</f>
        <v>Omexom Elsikkerhet AS</v>
      </c>
      <c r="N329" s="24" cm="1">
        <f t="array" ref="N329">_xlfn.IFS(M329=Kontrakter!$C$3,Kontrakter!$D$3,M329=Kontrakter!$C$2,Kontrakter!$D$2,M329=Kontrakter!$C$4,Kontrakter!$D$4,M329=Kontrakter!$C$5,Kontrakter!$D$5,M329=Kontrakter!$C$6,Kontrakter!$D$6,M329=Kontrakter!$C$7,Kontrakter!$D$7,M329=Kontrakter!$C$8,Kontrakter!$D$8,M329=Kontrakter!$C$9,Kontrakter!$D$9,M329=Kontrakter!$C$10,Kontrakter!$D$10,M329=Kontrakter!$C$11,Kontrakter!$D$11)</f>
        <v>23128800</v>
      </c>
      <c r="O329" s="1" t="str" cm="1">
        <f t="array" ref="O329">_xlfn.IFS(M329=Kontrakter!$C$3,Kontrakter!$E$3,M329=Kontrakter!$C$2,Kontrakter!$E$2,M329=Kontrakter!$C$4,Kontrakter!$E$4,M329=Kontrakter!$C$5,Kontrakter!$E$5,M329=Kontrakter!$C$6,Kontrakter!$E$6,M329=Kontrakter!$C$7,Kontrakter!$E$7,M329=Kontrakter!$C$8,Kontrakter!$E$8,M329=Kontrakter!$C$9,Kontrakter!$E$9,M329=Kontrakter!$C$10,Kontrakter!$E$10,M329=Kontrakter!$C$11,Kontrakter!$E$11)</f>
        <v>elsikkerhet@omexom.com</v>
      </c>
    </row>
    <row r="330" spans="1:15">
      <c r="A330" s="47">
        <v>582</v>
      </c>
      <c r="B330" s="3" t="s">
        <v>10</v>
      </c>
      <c r="C330" s="3" t="s">
        <v>359</v>
      </c>
      <c r="D330" s="3" t="s">
        <v>19</v>
      </c>
      <c r="E330" s="3" t="s">
        <v>315</v>
      </c>
      <c r="F330" s="28" t="s">
        <v>1430</v>
      </c>
      <c r="G330" s="3" t="s">
        <v>10</v>
      </c>
      <c r="H330" s="3" t="s">
        <v>10</v>
      </c>
      <c r="I330" s="26" t="str" cm="1">
        <f t="array" ref="I330">_xlfn.IFS(J330=Kontrakter!$A$3,Kontrakter!$B$3,J330=Kontrakter!$A$2,Kontrakter!$B$2,J330=Kontrakter!$A$4,Kontrakter!$B$4,J330=Kontrakter!$A$5,Kontrakter!$B$5,J330=Kontrakter!$A$6,Kontrakter!$B$6,J330=Kontrakter!$A$7,Kontrakter!$B$7,J330=Kontrakter!$A$8,Kontrakter!$B$8,J330=Kontrakter!$A$9,Kontrakter!$B$9,J330=Kontrakter!$A$10,Kontrakter!$B$10,J330=Kontrakter!$A$11,Kontrakter!$B$11)</f>
        <v>Oslo Midt</v>
      </c>
      <c r="J330" s="4">
        <v>2</v>
      </c>
      <c r="K330" s="4" t="s">
        <v>10</v>
      </c>
      <c r="L330" s="4" t="s">
        <v>315</v>
      </c>
      <c r="M330" s="24" t="str" cm="1">
        <f t="array" ref="M330">_xlfn.IFS(I330=Kontrakter!$B$3,Kontrakter!$C$3,I330=Kontrakter!$B$2,Kontrakter!$C$2,I330=Kontrakter!$B$4,Kontrakter!$C$4,I330=Kontrakter!$B$5,Kontrakter!$C$5,I330=Kontrakter!$B$6,Kontrakter!$C$6,I330=Kontrakter!$B$7,Kontrakter!$C$7,I330=Kontrakter!$B$8,Kontrakter!$C$8,I330=Kontrakter!$B$9,Kontrakter!$C$9,I330=Kontrakter!$B$10,Kontrakter!$C$10,I330=Kontrakter!$B$11,Kontrakter!$C$11)</f>
        <v>Omexom Elsikkerhet AS</v>
      </c>
      <c r="N330" s="24" cm="1">
        <f t="array" ref="N330">_xlfn.IFS(M330=Kontrakter!$C$3,Kontrakter!$D$3,M330=Kontrakter!$C$2,Kontrakter!$D$2,M330=Kontrakter!$C$4,Kontrakter!$D$4,M330=Kontrakter!$C$5,Kontrakter!$D$5,M330=Kontrakter!$C$6,Kontrakter!$D$6,M330=Kontrakter!$C$7,Kontrakter!$D$7,M330=Kontrakter!$C$8,Kontrakter!$D$8,M330=Kontrakter!$C$9,Kontrakter!$D$9,M330=Kontrakter!$C$10,Kontrakter!$D$10,M330=Kontrakter!$C$11,Kontrakter!$D$11)</f>
        <v>23128800</v>
      </c>
      <c r="O330" s="1" t="str" cm="1">
        <f t="array" ref="O330">_xlfn.IFS(M330=Kontrakter!$C$3,Kontrakter!$E$3,M330=Kontrakter!$C$2,Kontrakter!$E$2,M330=Kontrakter!$C$4,Kontrakter!$E$4,M330=Kontrakter!$C$5,Kontrakter!$E$5,M330=Kontrakter!$C$6,Kontrakter!$E$6,M330=Kontrakter!$C$7,Kontrakter!$E$7,M330=Kontrakter!$C$8,Kontrakter!$E$8,M330=Kontrakter!$C$9,Kontrakter!$E$9,M330=Kontrakter!$C$10,Kontrakter!$E$10,M330=Kontrakter!$C$11,Kontrakter!$E$11)</f>
        <v>elsikkerhet@omexom.com</v>
      </c>
    </row>
    <row r="331" spans="1:15">
      <c r="A331" s="47">
        <v>583</v>
      </c>
      <c r="B331" s="3" t="s">
        <v>10</v>
      </c>
      <c r="C331" s="3" t="s">
        <v>360</v>
      </c>
      <c r="D331" s="3" t="s">
        <v>19</v>
      </c>
      <c r="E331" s="3" t="s">
        <v>315</v>
      </c>
      <c r="F331" s="28" t="s">
        <v>1430</v>
      </c>
      <c r="G331" s="3" t="s">
        <v>10</v>
      </c>
      <c r="H331" s="3" t="s">
        <v>10</v>
      </c>
      <c r="I331" s="26" t="str" cm="1">
        <f t="array" ref="I331">_xlfn.IFS(J331=Kontrakter!$A$3,Kontrakter!$B$3,J331=Kontrakter!$A$2,Kontrakter!$B$2,J331=Kontrakter!$A$4,Kontrakter!$B$4,J331=Kontrakter!$A$5,Kontrakter!$B$5,J331=Kontrakter!$A$6,Kontrakter!$B$6,J331=Kontrakter!$A$7,Kontrakter!$B$7,J331=Kontrakter!$A$8,Kontrakter!$B$8,J331=Kontrakter!$A$9,Kontrakter!$B$9,J331=Kontrakter!$A$10,Kontrakter!$B$10,J331=Kontrakter!$A$11,Kontrakter!$B$11)</f>
        <v>Oslo Midt</v>
      </c>
      <c r="J331" s="4">
        <v>2</v>
      </c>
      <c r="K331" s="4" t="s">
        <v>10</v>
      </c>
      <c r="L331" s="4" t="s">
        <v>315</v>
      </c>
      <c r="M331" s="24" t="str" cm="1">
        <f t="array" ref="M331">_xlfn.IFS(I331=Kontrakter!$B$3,Kontrakter!$C$3,I331=Kontrakter!$B$2,Kontrakter!$C$2,I331=Kontrakter!$B$4,Kontrakter!$C$4,I331=Kontrakter!$B$5,Kontrakter!$C$5,I331=Kontrakter!$B$6,Kontrakter!$C$6,I331=Kontrakter!$B$7,Kontrakter!$C$7,I331=Kontrakter!$B$8,Kontrakter!$C$8,I331=Kontrakter!$B$9,Kontrakter!$C$9,I331=Kontrakter!$B$10,Kontrakter!$C$10,I331=Kontrakter!$B$11,Kontrakter!$C$11)</f>
        <v>Omexom Elsikkerhet AS</v>
      </c>
      <c r="N331" s="24" cm="1">
        <f t="array" ref="N331">_xlfn.IFS(M331=Kontrakter!$C$3,Kontrakter!$D$3,M331=Kontrakter!$C$2,Kontrakter!$D$2,M331=Kontrakter!$C$4,Kontrakter!$D$4,M331=Kontrakter!$C$5,Kontrakter!$D$5,M331=Kontrakter!$C$6,Kontrakter!$D$6,M331=Kontrakter!$C$7,Kontrakter!$D$7,M331=Kontrakter!$C$8,Kontrakter!$D$8,M331=Kontrakter!$C$9,Kontrakter!$D$9,M331=Kontrakter!$C$10,Kontrakter!$D$10,M331=Kontrakter!$C$11,Kontrakter!$D$11)</f>
        <v>23128800</v>
      </c>
      <c r="O331" s="1" t="str" cm="1">
        <f t="array" ref="O331">_xlfn.IFS(M331=Kontrakter!$C$3,Kontrakter!$E$3,M331=Kontrakter!$C$2,Kontrakter!$E$2,M331=Kontrakter!$C$4,Kontrakter!$E$4,M331=Kontrakter!$C$5,Kontrakter!$E$5,M331=Kontrakter!$C$6,Kontrakter!$E$6,M331=Kontrakter!$C$7,Kontrakter!$E$7,M331=Kontrakter!$C$8,Kontrakter!$E$8,M331=Kontrakter!$C$9,Kontrakter!$E$9,M331=Kontrakter!$C$10,Kontrakter!$E$10,M331=Kontrakter!$C$11,Kontrakter!$E$11)</f>
        <v>elsikkerhet@omexom.com</v>
      </c>
    </row>
    <row r="332" spans="1:15">
      <c r="A332" s="47">
        <v>584</v>
      </c>
      <c r="B332" s="3" t="s">
        <v>10</v>
      </c>
      <c r="C332" s="3" t="s">
        <v>361</v>
      </c>
      <c r="D332" s="3" t="s">
        <v>19</v>
      </c>
      <c r="E332" s="3" t="s">
        <v>315</v>
      </c>
      <c r="F332" s="28" t="s">
        <v>1430</v>
      </c>
      <c r="G332" s="3" t="s">
        <v>10</v>
      </c>
      <c r="H332" s="3" t="s">
        <v>10</v>
      </c>
      <c r="I332" s="26" t="str" cm="1">
        <f t="array" ref="I332">_xlfn.IFS(J332=Kontrakter!$A$3,Kontrakter!$B$3,J332=Kontrakter!$A$2,Kontrakter!$B$2,J332=Kontrakter!$A$4,Kontrakter!$B$4,J332=Kontrakter!$A$5,Kontrakter!$B$5,J332=Kontrakter!$A$6,Kontrakter!$B$6,J332=Kontrakter!$A$7,Kontrakter!$B$7,J332=Kontrakter!$A$8,Kontrakter!$B$8,J332=Kontrakter!$A$9,Kontrakter!$B$9,J332=Kontrakter!$A$10,Kontrakter!$B$10,J332=Kontrakter!$A$11,Kontrakter!$B$11)</f>
        <v>Oslo Midt</v>
      </c>
      <c r="J332" s="4">
        <v>2</v>
      </c>
      <c r="K332" s="4" t="s">
        <v>10</v>
      </c>
      <c r="L332" s="4" t="s">
        <v>315</v>
      </c>
      <c r="M332" s="24" t="str" cm="1">
        <f t="array" ref="M332">_xlfn.IFS(I332=Kontrakter!$B$3,Kontrakter!$C$3,I332=Kontrakter!$B$2,Kontrakter!$C$2,I332=Kontrakter!$B$4,Kontrakter!$C$4,I332=Kontrakter!$B$5,Kontrakter!$C$5,I332=Kontrakter!$B$6,Kontrakter!$C$6,I332=Kontrakter!$B$7,Kontrakter!$C$7,I332=Kontrakter!$B$8,Kontrakter!$C$8,I332=Kontrakter!$B$9,Kontrakter!$C$9,I332=Kontrakter!$B$10,Kontrakter!$C$10,I332=Kontrakter!$B$11,Kontrakter!$C$11)</f>
        <v>Omexom Elsikkerhet AS</v>
      </c>
      <c r="N332" s="24" cm="1">
        <f t="array" ref="N332">_xlfn.IFS(M332=Kontrakter!$C$3,Kontrakter!$D$3,M332=Kontrakter!$C$2,Kontrakter!$D$2,M332=Kontrakter!$C$4,Kontrakter!$D$4,M332=Kontrakter!$C$5,Kontrakter!$D$5,M332=Kontrakter!$C$6,Kontrakter!$D$6,M332=Kontrakter!$C$7,Kontrakter!$D$7,M332=Kontrakter!$C$8,Kontrakter!$D$8,M332=Kontrakter!$C$9,Kontrakter!$D$9,M332=Kontrakter!$C$10,Kontrakter!$D$10,M332=Kontrakter!$C$11,Kontrakter!$D$11)</f>
        <v>23128800</v>
      </c>
      <c r="O332" s="1" t="str" cm="1">
        <f t="array" ref="O332">_xlfn.IFS(M332=Kontrakter!$C$3,Kontrakter!$E$3,M332=Kontrakter!$C$2,Kontrakter!$E$2,M332=Kontrakter!$C$4,Kontrakter!$E$4,M332=Kontrakter!$C$5,Kontrakter!$E$5,M332=Kontrakter!$C$6,Kontrakter!$E$6,M332=Kontrakter!$C$7,Kontrakter!$E$7,M332=Kontrakter!$C$8,Kontrakter!$E$8,M332=Kontrakter!$C$9,Kontrakter!$E$9,M332=Kontrakter!$C$10,Kontrakter!$E$10,M332=Kontrakter!$C$11,Kontrakter!$E$11)</f>
        <v>elsikkerhet@omexom.com</v>
      </c>
    </row>
    <row r="333" spans="1:15">
      <c r="A333" s="47">
        <v>585</v>
      </c>
      <c r="B333" s="3" t="s">
        <v>10</v>
      </c>
      <c r="C333" s="3" t="s">
        <v>362</v>
      </c>
      <c r="D333" s="3" t="s">
        <v>19</v>
      </c>
      <c r="E333" s="3" t="s">
        <v>315</v>
      </c>
      <c r="F333" s="28" t="s">
        <v>1430</v>
      </c>
      <c r="G333" s="3" t="s">
        <v>10</v>
      </c>
      <c r="H333" s="3" t="s">
        <v>10</v>
      </c>
      <c r="I333" s="26" t="str" cm="1">
        <f t="array" ref="I333">_xlfn.IFS(J333=Kontrakter!$A$3,Kontrakter!$B$3,J333=Kontrakter!$A$2,Kontrakter!$B$2,J333=Kontrakter!$A$4,Kontrakter!$B$4,J333=Kontrakter!$A$5,Kontrakter!$B$5,J333=Kontrakter!$A$6,Kontrakter!$B$6,J333=Kontrakter!$A$7,Kontrakter!$B$7,J333=Kontrakter!$A$8,Kontrakter!$B$8,J333=Kontrakter!$A$9,Kontrakter!$B$9,J333=Kontrakter!$A$10,Kontrakter!$B$10,J333=Kontrakter!$A$11,Kontrakter!$B$11)</f>
        <v>Oslo Midt</v>
      </c>
      <c r="J333" s="4">
        <v>2</v>
      </c>
      <c r="K333" s="4" t="s">
        <v>10</v>
      </c>
      <c r="L333" s="4" t="s">
        <v>315</v>
      </c>
      <c r="M333" s="24" t="str" cm="1">
        <f t="array" ref="M333">_xlfn.IFS(I333=Kontrakter!$B$3,Kontrakter!$C$3,I333=Kontrakter!$B$2,Kontrakter!$C$2,I333=Kontrakter!$B$4,Kontrakter!$C$4,I333=Kontrakter!$B$5,Kontrakter!$C$5,I333=Kontrakter!$B$6,Kontrakter!$C$6,I333=Kontrakter!$B$7,Kontrakter!$C$7,I333=Kontrakter!$B$8,Kontrakter!$C$8,I333=Kontrakter!$B$9,Kontrakter!$C$9,I333=Kontrakter!$B$10,Kontrakter!$C$10,I333=Kontrakter!$B$11,Kontrakter!$C$11)</f>
        <v>Omexom Elsikkerhet AS</v>
      </c>
      <c r="N333" s="24" cm="1">
        <f t="array" ref="N333">_xlfn.IFS(M333=Kontrakter!$C$3,Kontrakter!$D$3,M333=Kontrakter!$C$2,Kontrakter!$D$2,M333=Kontrakter!$C$4,Kontrakter!$D$4,M333=Kontrakter!$C$5,Kontrakter!$D$5,M333=Kontrakter!$C$6,Kontrakter!$D$6,M333=Kontrakter!$C$7,Kontrakter!$D$7,M333=Kontrakter!$C$8,Kontrakter!$D$8,M333=Kontrakter!$C$9,Kontrakter!$D$9,M333=Kontrakter!$C$10,Kontrakter!$D$10,M333=Kontrakter!$C$11,Kontrakter!$D$11)</f>
        <v>23128800</v>
      </c>
      <c r="O333" s="1" t="str" cm="1">
        <f t="array" ref="O333">_xlfn.IFS(M333=Kontrakter!$C$3,Kontrakter!$E$3,M333=Kontrakter!$C$2,Kontrakter!$E$2,M333=Kontrakter!$C$4,Kontrakter!$E$4,M333=Kontrakter!$C$5,Kontrakter!$E$5,M333=Kontrakter!$C$6,Kontrakter!$E$6,M333=Kontrakter!$C$7,Kontrakter!$E$7,M333=Kontrakter!$C$8,Kontrakter!$E$8,M333=Kontrakter!$C$9,Kontrakter!$E$9,M333=Kontrakter!$C$10,Kontrakter!$E$10,M333=Kontrakter!$C$11,Kontrakter!$E$11)</f>
        <v>elsikkerhet@omexom.com</v>
      </c>
    </row>
    <row r="334" spans="1:15">
      <c r="A334" s="47">
        <v>586</v>
      </c>
      <c r="B334" s="3" t="s">
        <v>10</v>
      </c>
      <c r="C334" s="3" t="s">
        <v>363</v>
      </c>
      <c r="D334" s="3" t="s">
        <v>19</v>
      </c>
      <c r="E334" s="3" t="s">
        <v>315</v>
      </c>
      <c r="F334" s="28" t="s">
        <v>1430</v>
      </c>
      <c r="G334" s="3" t="s">
        <v>10</v>
      </c>
      <c r="H334" s="3" t="s">
        <v>10</v>
      </c>
      <c r="I334" s="26" t="str" cm="1">
        <f t="array" ref="I334">_xlfn.IFS(J334=Kontrakter!$A$3,Kontrakter!$B$3,J334=Kontrakter!$A$2,Kontrakter!$B$2,J334=Kontrakter!$A$4,Kontrakter!$B$4,J334=Kontrakter!$A$5,Kontrakter!$B$5,J334=Kontrakter!$A$6,Kontrakter!$B$6,J334=Kontrakter!$A$7,Kontrakter!$B$7,J334=Kontrakter!$A$8,Kontrakter!$B$8,J334=Kontrakter!$A$9,Kontrakter!$B$9,J334=Kontrakter!$A$10,Kontrakter!$B$10,J334=Kontrakter!$A$11,Kontrakter!$B$11)</f>
        <v>Oslo Midt</v>
      </c>
      <c r="J334" s="4">
        <v>2</v>
      </c>
      <c r="K334" s="4" t="s">
        <v>10</v>
      </c>
      <c r="L334" s="4" t="s">
        <v>315</v>
      </c>
      <c r="M334" s="24" t="str" cm="1">
        <f t="array" ref="M334">_xlfn.IFS(I334=Kontrakter!$B$3,Kontrakter!$C$3,I334=Kontrakter!$B$2,Kontrakter!$C$2,I334=Kontrakter!$B$4,Kontrakter!$C$4,I334=Kontrakter!$B$5,Kontrakter!$C$5,I334=Kontrakter!$B$6,Kontrakter!$C$6,I334=Kontrakter!$B$7,Kontrakter!$C$7,I334=Kontrakter!$B$8,Kontrakter!$C$8,I334=Kontrakter!$B$9,Kontrakter!$C$9,I334=Kontrakter!$B$10,Kontrakter!$C$10,I334=Kontrakter!$B$11,Kontrakter!$C$11)</f>
        <v>Omexom Elsikkerhet AS</v>
      </c>
      <c r="N334" s="24" cm="1">
        <f t="array" ref="N334">_xlfn.IFS(M334=Kontrakter!$C$3,Kontrakter!$D$3,M334=Kontrakter!$C$2,Kontrakter!$D$2,M334=Kontrakter!$C$4,Kontrakter!$D$4,M334=Kontrakter!$C$5,Kontrakter!$D$5,M334=Kontrakter!$C$6,Kontrakter!$D$6,M334=Kontrakter!$C$7,Kontrakter!$D$7,M334=Kontrakter!$C$8,Kontrakter!$D$8,M334=Kontrakter!$C$9,Kontrakter!$D$9,M334=Kontrakter!$C$10,Kontrakter!$D$10,M334=Kontrakter!$C$11,Kontrakter!$D$11)</f>
        <v>23128800</v>
      </c>
      <c r="O334" s="1" t="str" cm="1">
        <f t="array" ref="O334">_xlfn.IFS(M334=Kontrakter!$C$3,Kontrakter!$E$3,M334=Kontrakter!$C$2,Kontrakter!$E$2,M334=Kontrakter!$C$4,Kontrakter!$E$4,M334=Kontrakter!$C$5,Kontrakter!$E$5,M334=Kontrakter!$C$6,Kontrakter!$E$6,M334=Kontrakter!$C$7,Kontrakter!$E$7,M334=Kontrakter!$C$8,Kontrakter!$E$8,M334=Kontrakter!$C$9,Kontrakter!$E$9,M334=Kontrakter!$C$10,Kontrakter!$E$10,M334=Kontrakter!$C$11,Kontrakter!$E$11)</f>
        <v>elsikkerhet@omexom.com</v>
      </c>
    </row>
    <row r="335" spans="1:15">
      <c r="A335" s="47">
        <v>587</v>
      </c>
      <c r="B335" s="3" t="s">
        <v>10</v>
      </c>
      <c r="C335" s="3" t="s">
        <v>489</v>
      </c>
      <c r="D335" s="3" t="s">
        <v>19</v>
      </c>
      <c r="E335" s="3" t="s">
        <v>197</v>
      </c>
      <c r="F335" s="28" t="s">
        <v>1430</v>
      </c>
      <c r="G335" s="3" t="s">
        <v>10</v>
      </c>
      <c r="H335" s="3" t="s">
        <v>10</v>
      </c>
      <c r="I335" s="26" t="str" cm="1">
        <f t="array" ref="I335">_xlfn.IFS(J335=Kontrakter!$A$3,Kontrakter!$B$3,J335=Kontrakter!$A$2,Kontrakter!$B$2,J335=Kontrakter!$A$4,Kontrakter!$B$4,J335=Kontrakter!$A$5,Kontrakter!$B$5,J335=Kontrakter!$A$6,Kontrakter!$B$6,J335=Kontrakter!$A$7,Kontrakter!$B$7,J335=Kontrakter!$A$8,Kontrakter!$B$8,J335=Kontrakter!$A$9,Kontrakter!$B$9,J335=Kontrakter!$A$10,Kontrakter!$B$10,J335=Kontrakter!$A$11,Kontrakter!$B$11)</f>
        <v>Oslo Midt</v>
      </c>
      <c r="J335" s="4">
        <v>2</v>
      </c>
      <c r="K335" s="4" t="s">
        <v>10</v>
      </c>
      <c r="L335" s="4" t="s">
        <v>197</v>
      </c>
      <c r="M335" s="24" t="str" cm="1">
        <f t="array" ref="M335">_xlfn.IFS(I335=Kontrakter!$B$3,Kontrakter!$C$3,I335=Kontrakter!$B$2,Kontrakter!$C$2,I335=Kontrakter!$B$4,Kontrakter!$C$4,I335=Kontrakter!$B$5,Kontrakter!$C$5,I335=Kontrakter!$B$6,Kontrakter!$C$6,I335=Kontrakter!$B$7,Kontrakter!$C$7,I335=Kontrakter!$B$8,Kontrakter!$C$8,I335=Kontrakter!$B$9,Kontrakter!$C$9,I335=Kontrakter!$B$10,Kontrakter!$C$10,I335=Kontrakter!$B$11,Kontrakter!$C$11)</f>
        <v>Omexom Elsikkerhet AS</v>
      </c>
      <c r="N335" s="24" cm="1">
        <f t="array" ref="N335">_xlfn.IFS(M335=Kontrakter!$C$3,Kontrakter!$D$3,M335=Kontrakter!$C$2,Kontrakter!$D$2,M335=Kontrakter!$C$4,Kontrakter!$D$4,M335=Kontrakter!$C$5,Kontrakter!$D$5,M335=Kontrakter!$C$6,Kontrakter!$D$6,M335=Kontrakter!$C$7,Kontrakter!$D$7,M335=Kontrakter!$C$8,Kontrakter!$D$8,M335=Kontrakter!$C$9,Kontrakter!$D$9,M335=Kontrakter!$C$10,Kontrakter!$D$10,M335=Kontrakter!$C$11,Kontrakter!$D$11)</f>
        <v>23128800</v>
      </c>
      <c r="O335" s="1" t="str" cm="1">
        <f t="array" ref="O335">_xlfn.IFS(M335=Kontrakter!$C$3,Kontrakter!$E$3,M335=Kontrakter!$C$2,Kontrakter!$E$2,M335=Kontrakter!$C$4,Kontrakter!$E$4,M335=Kontrakter!$C$5,Kontrakter!$E$5,M335=Kontrakter!$C$6,Kontrakter!$E$6,M335=Kontrakter!$C$7,Kontrakter!$E$7,M335=Kontrakter!$C$8,Kontrakter!$E$8,M335=Kontrakter!$C$9,Kontrakter!$E$9,M335=Kontrakter!$C$10,Kontrakter!$E$10,M335=Kontrakter!$C$11,Kontrakter!$E$11)</f>
        <v>elsikkerhet@omexom.com</v>
      </c>
    </row>
    <row r="336" spans="1:15">
      <c r="A336" s="47">
        <v>588</v>
      </c>
      <c r="B336" s="3" t="s">
        <v>10</v>
      </c>
      <c r="C336" s="3" t="s">
        <v>490</v>
      </c>
      <c r="D336" s="3" t="s">
        <v>19</v>
      </c>
      <c r="E336" s="3" t="s">
        <v>197</v>
      </c>
      <c r="F336" s="28" t="s">
        <v>1430</v>
      </c>
      <c r="G336" s="3" t="s">
        <v>10</v>
      </c>
      <c r="H336" s="3" t="s">
        <v>10</v>
      </c>
      <c r="I336" s="26" t="str" cm="1">
        <f t="array" ref="I336">_xlfn.IFS(J336=Kontrakter!$A$3,Kontrakter!$B$3,J336=Kontrakter!$A$2,Kontrakter!$B$2,J336=Kontrakter!$A$4,Kontrakter!$B$4,J336=Kontrakter!$A$5,Kontrakter!$B$5,J336=Kontrakter!$A$6,Kontrakter!$B$6,J336=Kontrakter!$A$7,Kontrakter!$B$7,J336=Kontrakter!$A$8,Kontrakter!$B$8,J336=Kontrakter!$A$9,Kontrakter!$B$9,J336=Kontrakter!$A$10,Kontrakter!$B$10,J336=Kontrakter!$A$11,Kontrakter!$B$11)</f>
        <v>Oslo Midt</v>
      </c>
      <c r="J336" s="4">
        <v>2</v>
      </c>
      <c r="K336" s="4" t="s">
        <v>10</v>
      </c>
      <c r="L336" s="4" t="s">
        <v>197</v>
      </c>
      <c r="M336" s="24" t="str" cm="1">
        <f t="array" ref="M336">_xlfn.IFS(I336=Kontrakter!$B$3,Kontrakter!$C$3,I336=Kontrakter!$B$2,Kontrakter!$C$2,I336=Kontrakter!$B$4,Kontrakter!$C$4,I336=Kontrakter!$B$5,Kontrakter!$C$5,I336=Kontrakter!$B$6,Kontrakter!$C$6,I336=Kontrakter!$B$7,Kontrakter!$C$7,I336=Kontrakter!$B$8,Kontrakter!$C$8,I336=Kontrakter!$B$9,Kontrakter!$C$9,I336=Kontrakter!$B$10,Kontrakter!$C$10,I336=Kontrakter!$B$11,Kontrakter!$C$11)</f>
        <v>Omexom Elsikkerhet AS</v>
      </c>
      <c r="N336" s="24" cm="1">
        <f t="array" ref="N336">_xlfn.IFS(M336=Kontrakter!$C$3,Kontrakter!$D$3,M336=Kontrakter!$C$2,Kontrakter!$D$2,M336=Kontrakter!$C$4,Kontrakter!$D$4,M336=Kontrakter!$C$5,Kontrakter!$D$5,M336=Kontrakter!$C$6,Kontrakter!$D$6,M336=Kontrakter!$C$7,Kontrakter!$D$7,M336=Kontrakter!$C$8,Kontrakter!$D$8,M336=Kontrakter!$C$9,Kontrakter!$D$9,M336=Kontrakter!$C$10,Kontrakter!$D$10,M336=Kontrakter!$C$11,Kontrakter!$D$11)</f>
        <v>23128800</v>
      </c>
      <c r="O336" s="1" t="str" cm="1">
        <f t="array" ref="O336">_xlfn.IFS(M336=Kontrakter!$C$3,Kontrakter!$E$3,M336=Kontrakter!$C$2,Kontrakter!$E$2,M336=Kontrakter!$C$4,Kontrakter!$E$4,M336=Kontrakter!$C$5,Kontrakter!$E$5,M336=Kontrakter!$C$6,Kontrakter!$E$6,M336=Kontrakter!$C$7,Kontrakter!$E$7,M336=Kontrakter!$C$8,Kontrakter!$E$8,M336=Kontrakter!$C$9,Kontrakter!$E$9,M336=Kontrakter!$C$10,Kontrakter!$E$10,M336=Kontrakter!$C$11,Kontrakter!$E$11)</f>
        <v>elsikkerhet@omexom.com</v>
      </c>
    </row>
    <row r="337" spans="1:15">
      <c r="A337" s="47">
        <v>589</v>
      </c>
      <c r="B337" s="3" t="s">
        <v>10</v>
      </c>
      <c r="C337" s="3" t="s">
        <v>366</v>
      </c>
      <c r="D337" s="3" t="s">
        <v>19</v>
      </c>
      <c r="E337" s="3" t="s">
        <v>315</v>
      </c>
      <c r="F337" s="28" t="s">
        <v>1430</v>
      </c>
      <c r="G337" s="3" t="s">
        <v>10</v>
      </c>
      <c r="H337" s="3" t="s">
        <v>10</v>
      </c>
      <c r="I337" s="26" t="str" cm="1">
        <f t="array" ref="I337">_xlfn.IFS(J337=Kontrakter!$A$3,Kontrakter!$B$3,J337=Kontrakter!$A$2,Kontrakter!$B$2,J337=Kontrakter!$A$4,Kontrakter!$B$4,J337=Kontrakter!$A$5,Kontrakter!$B$5,J337=Kontrakter!$A$6,Kontrakter!$B$6,J337=Kontrakter!$A$7,Kontrakter!$B$7,J337=Kontrakter!$A$8,Kontrakter!$B$8,J337=Kontrakter!$A$9,Kontrakter!$B$9,J337=Kontrakter!$A$10,Kontrakter!$B$10,J337=Kontrakter!$A$11,Kontrakter!$B$11)</f>
        <v>Oslo Midt</v>
      </c>
      <c r="J337" s="4">
        <v>2</v>
      </c>
      <c r="K337" s="4" t="s">
        <v>10</v>
      </c>
      <c r="L337" s="4" t="s">
        <v>315</v>
      </c>
      <c r="M337" s="24" t="str" cm="1">
        <f t="array" ref="M337">_xlfn.IFS(I337=Kontrakter!$B$3,Kontrakter!$C$3,I337=Kontrakter!$B$2,Kontrakter!$C$2,I337=Kontrakter!$B$4,Kontrakter!$C$4,I337=Kontrakter!$B$5,Kontrakter!$C$5,I337=Kontrakter!$B$6,Kontrakter!$C$6,I337=Kontrakter!$B$7,Kontrakter!$C$7,I337=Kontrakter!$B$8,Kontrakter!$C$8,I337=Kontrakter!$B$9,Kontrakter!$C$9,I337=Kontrakter!$B$10,Kontrakter!$C$10,I337=Kontrakter!$B$11,Kontrakter!$C$11)</f>
        <v>Omexom Elsikkerhet AS</v>
      </c>
      <c r="N337" s="24" cm="1">
        <f t="array" ref="N337">_xlfn.IFS(M337=Kontrakter!$C$3,Kontrakter!$D$3,M337=Kontrakter!$C$2,Kontrakter!$D$2,M337=Kontrakter!$C$4,Kontrakter!$D$4,M337=Kontrakter!$C$5,Kontrakter!$D$5,M337=Kontrakter!$C$6,Kontrakter!$D$6,M337=Kontrakter!$C$7,Kontrakter!$D$7,M337=Kontrakter!$C$8,Kontrakter!$D$8,M337=Kontrakter!$C$9,Kontrakter!$D$9,M337=Kontrakter!$C$10,Kontrakter!$D$10,M337=Kontrakter!$C$11,Kontrakter!$D$11)</f>
        <v>23128800</v>
      </c>
      <c r="O337" s="1" t="str" cm="1">
        <f t="array" ref="O337">_xlfn.IFS(M337=Kontrakter!$C$3,Kontrakter!$E$3,M337=Kontrakter!$C$2,Kontrakter!$E$2,M337=Kontrakter!$C$4,Kontrakter!$E$4,M337=Kontrakter!$C$5,Kontrakter!$E$5,M337=Kontrakter!$C$6,Kontrakter!$E$6,M337=Kontrakter!$C$7,Kontrakter!$E$7,M337=Kontrakter!$C$8,Kontrakter!$E$8,M337=Kontrakter!$C$9,Kontrakter!$E$9,M337=Kontrakter!$C$10,Kontrakter!$E$10,M337=Kontrakter!$C$11,Kontrakter!$E$11)</f>
        <v>elsikkerhet@omexom.com</v>
      </c>
    </row>
    <row r="338" spans="1:15">
      <c r="A338" s="47">
        <v>590</v>
      </c>
      <c r="B338" s="3" t="s">
        <v>10</v>
      </c>
      <c r="C338" s="3" t="s">
        <v>367</v>
      </c>
      <c r="D338" s="3" t="s">
        <v>19</v>
      </c>
      <c r="E338" s="3" t="s">
        <v>315</v>
      </c>
      <c r="F338" s="28" t="s">
        <v>1430</v>
      </c>
      <c r="G338" s="3" t="s">
        <v>10</v>
      </c>
      <c r="H338" s="3" t="s">
        <v>10</v>
      </c>
      <c r="I338" s="26" t="str" cm="1">
        <f t="array" ref="I338">_xlfn.IFS(J338=Kontrakter!$A$3,Kontrakter!$B$3,J338=Kontrakter!$A$2,Kontrakter!$B$2,J338=Kontrakter!$A$4,Kontrakter!$B$4,J338=Kontrakter!$A$5,Kontrakter!$B$5,J338=Kontrakter!$A$6,Kontrakter!$B$6,J338=Kontrakter!$A$7,Kontrakter!$B$7,J338=Kontrakter!$A$8,Kontrakter!$B$8,J338=Kontrakter!$A$9,Kontrakter!$B$9,J338=Kontrakter!$A$10,Kontrakter!$B$10,J338=Kontrakter!$A$11,Kontrakter!$B$11)</f>
        <v>Oslo Midt</v>
      </c>
      <c r="J338" s="4">
        <v>2</v>
      </c>
      <c r="K338" s="4" t="s">
        <v>10</v>
      </c>
      <c r="L338" s="4" t="s">
        <v>315</v>
      </c>
      <c r="M338" s="24" t="str" cm="1">
        <f t="array" ref="M338">_xlfn.IFS(I338=Kontrakter!$B$3,Kontrakter!$C$3,I338=Kontrakter!$B$2,Kontrakter!$C$2,I338=Kontrakter!$B$4,Kontrakter!$C$4,I338=Kontrakter!$B$5,Kontrakter!$C$5,I338=Kontrakter!$B$6,Kontrakter!$C$6,I338=Kontrakter!$B$7,Kontrakter!$C$7,I338=Kontrakter!$B$8,Kontrakter!$C$8,I338=Kontrakter!$B$9,Kontrakter!$C$9,I338=Kontrakter!$B$10,Kontrakter!$C$10,I338=Kontrakter!$B$11,Kontrakter!$C$11)</f>
        <v>Omexom Elsikkerhet AS</v>
      </c>
      <c r="N338" s="24" cm="1">
        <f t="array" ref="N338">_xlfn.IFS(M338=Kontrakter!$C$3,Kontrakter!$D$3,M338=Kontrakter!$C$2,Kontrakter!$D$2,M338=Kontrakter!$C$4,Kontrakter!$D$4,M338=Kontrakter!$C$5,Kontrakter!$D$5,M338=Kontrakter!$C$6,Kontrakter!$D$6,M338=Kontrakter!$C$7,Kontrakter!$D$7,M338=Kontrakter!$C$8,Kontrakter!$D$8,M338=Kontrakter!$C$9,Kontrakter!$D$9,M338=Kontrakter!$C$10,Kontrakter!$D$10,M338=Kontrakter!$C$11,Kontrakter!$D$11)</f>
        <v>23128800</v>
      </c>
      <c r="O338" s="1" t="str" cm="1">
        <f t="array" ref="O338">_xlfn.IFS(M338=Kontrakter!$C$3,Kontrakter!$E$3,M338=Kontrakter!$C$2,Kontrakter!$E$2,M338=Kontrakter!$C$4,Kontrakter!$E$4,M338=Kontrakter!$C$5,Kontrakter!$E$5,M338=Kontrakter!$C$6,Kontrakter!$E$6,M338=Kontrakter!$C$7,Kontrakter!$E$7,M338=Kontrakter!$C$8,Kontrakter!$E$8,M338=Kontrakter!$C$9,Kontrakter!$E$9,M338=Kontrakter!$C$10,Kontrakter!$E$10,M338=Kontrakter!$C$11,Kontrakter!$E$11)</f>
        <v>elsikkerhet@omexom.com</v>
      </c>
    </row>
    <row r="339" spans="1:15">
      <c r="A339" s="47">
        <v>591</v>
      </c>
      <c r="B339" s="3" t="s">
        <v>10</v>
      </c>
      <c r="C339" s="3" t="s">
        <v>368</v>
      </c>
      <c r="D339" s="3" t="s">
        <v>19</v>
      </c>
      <c r="E339" s="3" t="s">
        <v>315</v>
      </c>
      <c r="F339" s="28" t="s">
        <v>1430</v>
      </c>
      <c r="G339" s="3" t="s">
        <v>10</v>
      </c>
      <c r="H339" s="3" t="s">
        <v>10</v>
      </c>
      <c r="I339" s="26" t="str" cm="1">
        <f t="array" ref="I339">_xlfn.IFS(J339=Kontrakter!$A$3,Kontrakter!$B$3,J339=Kontrakter!$A$2,Kontrakter!$B$2,J339=Kontrakter!$A$4,Kontrakter!$B$4,J339=Kontrakter!$A$5,Kontrakter!$B$5,J339=Kontrakter!$A$6,Kontrakter!$B$6,J339=Kontrakter!$A$7,Kontrakter!$B$7,J339=Kontrakter!$A$8,Kontrakter!$B$8,J339=Kontrakter!$A$9,Kontrakter!$B$9,J339=Kontrakter!$A$10,Kontrakter!$B$10,J339=Kontrakter!$A$11,Kontrakter!$B$11)</f>
        <v>Oslo Midt</v>
      </c>
      <c r="J339" s="4">
        <v>2</v>
      </c>
      <c r="K339" s="4" t="s">
        <v>10</v>
      </c>
      <c r="L339" s="4" t="s">
        <v>315</v>
      </c>
      <c r="M339" s="24" t="str" cm="1">
        <f t="array" ref="M339">_xlfn.IFS(I339=Kontrakter!$B$3,Kontrakter!$C$3,I339=Kontrakter!$B$2,Kontrakter!$C$2,I339=Kontrakter!$B$4,Kontrakter!$C$4,I339=Kontrakter!$B$5,Kontrakter!$C$5,I339=Kontrakter!$B$6,Kontrakter!$C$6,I339=Kontrakter!$B$7,Kontrakter!$C$7,I339=Kontrakter!$B$8,Kontrakter!$C$8,I339=Kontrakter!$B$9,Kontrakter!$C$9,I339=Kontrakter!$B$10,Kontrakter!$C$10,I339=Kontrakter!$B$11,Kontrakter!$C$11)</f>
        <v>Omexom Elsikkerhet AS</v>
      </c>
      <c r="N339" s="24" cm="1">
        <f t="array" ref="N339">_xlfn.IFS(M339=Kontrakter!$C$3,Kontrakter!$D$3,M339=Kontrakter!$C$2,Kontrakter!$D$2,M339=Kontrakter!$C$4,Kontrakter!$D$4,M339=Kontrakter!$C$5,Kontrakter!$D$5,M339=Kontrakter!$C$6,Kontrakter!$D$6,M339=Kontrakter!$C$7,Kontrakter!$D$7,M339=Kontrakter!$C$8,Kontrakter!$D$8,M339=Kontrakter!$C$9,Kontrakter!$D$9,M339=Kontrakter!$C$10,Kontrakter!$D$10,M339=Kontrakter!$C$11,Kontrakter!$D$11)</f>
        <v>23128800</v>
      </c>
      <c r="O339" s="1" t="str" cm="1">
        <f t="array" ref="O339">_xlfn.IFS(M339=Kontrakter!$C$3,Kontrakter!$E$3,M339=Kontrakter!$C$2,Kontrakter!$E$2,M339=Kontrakter!$C$4,Kontrakter!$E$4,M339=Kontrakter!$C$5,Kontrakter!$E$5,M339=Kontrakter!$C$6,Kontrakter!$E$6,M339=Kontrakter!$C$7,Kontrakter!$E$7,M339=Kontrakter!$C$8,Kontrakter!$E$8,M339=Kontrakter!$C$9,Kontrakter!$E$9,M339=Kontrakter!$C$10,Kontrakter!$E$10,M339=Kontrakter!$C$11,Kontrakter!$E$11)</f>
        <v>elsikkerhet@omexom.com</v>
      </c>
    </row>
    <row r="340" spans="1:15">
      <c r="A340" s="47">
        <v>592</v>
      </c>
      <c r="B340" s="3" t="s">
        <v>10</v>
      </c>
      <c r="C340" s="3" t="s">
        <v>369</v>
      </c>
      <c r="D340" s="3" t="s">
        <v>19</v>
      </c>
      <c r="E340" s="3" t="s">
        <v>315</v>
      </c>
      <c r="F340" s="28" t="s">
        <v>1430</v>
      </c>
      <c r="G340" s="3" t="s">
        <v>10</v>
      </c>
      <c r="H340" s="3" t="s">
        <v>10</v>
      </c>
      <c r="I340" s="26" t="str" cm="1">
        <f t="array" ref="I340">_xlfn.IFS(J340=Kontrakter!$A$3,Kontrakter!$B$3,J340=Kontrakter!$A$2,Kontrakter!$B$2,J340=Kontrakter!$A$4,Kontrakter!$B$4,J340=Kontrakter!$A$5,Kontrakter!$B$5,J340=Kontrakter!$A$6,Kontrakter!$B$6,J340=Kontrakter!$A$7,Kontrakter!$B$7,J340=Kontrakter!$A$8,Kontrakter!$B$8,J340=Kontrakter!$A$9,Kontrakter!$B$9,J340=Kontrakter!$A$10,Kontrakter!$B$10,J340=Kontrakter!$A$11,Kontrakter!$B$11)</f>
        <v>Oslo Midt</v>
      </c>
      <c r="J340" s="4">
        <v>2</v>
      </c>
      <c r="K340" s="4" t="s">
        <v>10</v>
      </c>
      <c r="L340" s="4" t="s">
        <v>315</v>
      </c>
      <c r="M340" s="24" t="str" cm="1">
        <f t="array" ref="M340">_xlfn.IFS(I340=Kontrakter!$B$3,Kontrakter!$C$3,I340=Kontrakter!$B$2,Kontrakter!$C$2,I340=Kontrakter!$B$4,Kontrakter!$C$4,I340=Kontrakter!$B$5,Kontrakter!$C$5,I340=Kontrakter!$B$6,Kontrakter!$C$6,I340=Kontrakter!$B$7,Kontrakter!$C$7,I340=Kontrakter!$B$8,Kontrakter!$C$8,I340=Kontrakter!$B$9,Kontrakter!$C$9,I340=Kontrakter!$B$10,Kontrakter!$C$10,I340=Kontrakter!$B$11,Kontrakter!$C$11)</f>
        <v>Omexom Elsikkerhet AS</v>
      </c>
      <c r="N340" s="24" cm="1">
        <f t="array" ref="N340">_xlfn.IFS(M340=Kontrakter!$C$3,Kontrakter!$D$3,M340=Kontrakter!$C$2,Kontrakter!$D$2,M340=Kontrakter!$C$4,Kontrakter!$D$4,M340=Kontrakter!$C$5,Kontrakter!$D$5,M340=Kontrakter!$C$6,Kontrakter!$D$6,M340=Kontrakter!$C$7,Kontrakter!$D$7,M340=Kontrakter!$C$8,Kontrakter!$D$8,M340=Kontrakter!$C$9,Kontrakter!$D$9,M340=Kontrakter!$C$10,Kontrakter!$D$10,M340=Kontrakter!$C$11,Kontrakter!$D$11)</f>
        <v>23128800</v>
      </c>
      <c r="O340" s="1" t="str" cm="1">
        <f t="array" ref="O340">_xlfn.IFS(M340=Kontrakter!$C$3,Kontrakter!$E$3,M340=Kontrakter!$C$2,Kontrakter!$E$2,M340=Kontrakter!$C$4,Kontrakter!$E$4,M340=Kontrakter!$C$5,Kontrakter!$E$5,M340=Kontrakter!$C$6,Kontrakter!$E$6,M340=Kontrakter!$C$7,Kontrakter!$E$7,M340=Kontrakter!$C$8,Kontrakter!$E$8,M340=Kontrakter!$C$9,Kontrakter!$E$9,M340=Kontrakter!$C$10,Kontrakter!$E$10,M340=Kontrakter!$C$11,Kontrakter!$E$11)</f>
        <v>elsikkerhet@omexom.com</v>
      </c>
    </row>
    <row r="341" spans="1:15">
      <c r="A341" s="47">
        <v>593</v>
      </c>
      <c r="B341" s="3" t="s">
        <v>10</v>
      </c>
      <c r="C341" s="3" t="s">
        <v>370</v>
      </c>
      <c r="D341" s="3" t="s">
        <v>19</v>
      </c>
      <c r="E341" s="3" t="s">
        <v>315</v>
      </c>
      <c r="F341" s="28" t="s">
        <v>1430</v>
      </c>
      <c r="G341" s="3" t="s">
        <v>10</v>
      </c>
      <c r="H341" s="3" t="s">
        <v>10</v>
      </c>
      <c r="I341" s="26" t="str" cm="1">
        <f t="array" ref="I341">_xlfn.IFS(J341=Kontrakter!$A$3,Kontrakter!$B$3,J341=Kontrakter!$A$2,Kontrakter!$B$2,J341=Kontrakter!$A$4,Kontrakter!$B$4,J341=Kontrakter!$A$5,Kontrakter!$B$5,J341=Kontrakter!$A$6,Kontrakter!$B$6,J341=Kontrakter!$A$7,Kontrakter!$B$7,J341=Kontrakter!$A$8,Kontrakter!$B$8,J341=Kontrakter!$A$9,Kontrakter!$B$9,J341=Kontrakter!$A$10,Kontrakter!$B$10,J341=Kontrakter!$A$11,Kontrakter!$B$11)</f>
        <v>Oslo Midt</v>
      </c>
      <c r="J341" s="4">
        <v>2</v>
      </c>
      <c r="K341" s="4" t="s">
        <v>10</v>
      </c>
      <c r="L341" s="4" t="s">
        <v>315</v>
      </c>
      <c r="M341" s="24" t="str" cm="1">
        <f t="array" ref="M341">_xlfn.IFS(I341=Kontrakter!$B$3,Kontrakter!$C$3,I341=Kontrakter!$B$2,Kontrakter!$C$2,I341=Kontrakter!$B$4,Kontrakter!$C$4,I341=Kontrakter!$B$5,Kontrakter!$C$5,I341=Kontrakter!$B$6,Kontrakter!$C$6,I341=Kontrakter!$B$7,Kontrakter!$C$7,I341=Kontrakter!$B$8,Kontrakter!$C$8,I341=Kontrakter!$B$9,Kontrakter!$C$9,I341=Kontrakter!$B$10,Kontrakter!$C$10,I341=Kontrakter!$B$11,Kontrakter!$C$11)</f>
        <v>Omexom Elsikkerhet AS</v>
      </c>
      <c r="N341" s="24" cm="1">
        <f t="array" ref="N341">_xlfn.IFS(M341=Kontrakter!$C$3,Kontrakter!$D$3,M341=Kontrakter!$C$2,Kontrakter!$D$2,M341=Kontrakter!$C$4,Kontrakter!$D$4,M341=Kontrakter!$C$5,Kontrakter!$D$5,M341=Kontrakter!$C$6,Kontrakter!$D$6,M341=Kontrakter!$C$7,Kontrakter!$D$7,M341=Kontrakter!$C$8,Kontrakter!$D$8,M341=Kontrakter!$C$9,Kontrakter!$D$9,M341=Kontrakter!$C$10,Kontrakter!$D$10,M341=Kontrakter!$C$11,Kontrakter!$D$11)</f>
        <v>23128800</v>
      </c>
      <c r="O341" s="1" t="str" cm="1">
        <f t="array" ref="O341">_xlfn.IFS(M341=Kontrakter!$C$3,Kontrakter!$E$3,M341=Kontrakter!$C$2,Kontrakter!$E$2,M341=Kontrakter!$C$4,Kontrakter!$E$4,M341=Kontrakter!$C$5,Kontrakter!$E$5,M341=Kontrakter!$C$6,Kontrakter!$E$6,M341=Kontrakter!$C$7,Kontrakter!$E$7,M341=Kontrakter!$C$8,Kontrakter!$E$8,M341=Kontrakter!$C$9,Kontrakter!$E$9,M341=Kontrakter!$C$10,Kontrakter!$E$10,M341=Kontrakter!$C$11,Kontrakter!$E$11)</f>
        <v>elsikkerhet@omexom.com</v>
      </c>
    </row>
    <row r="342" spans="1:15">
      <c r="A342" s="47">
        <v>594</v>
      </c>
      <c r="B342" s="3" t="s">
        <v>10</v>
      </c>
      <c r="C342" s="3" t="s">
        <v>371</v>
      </c>
      <c r="D342" s="3" t="s">
        <v>19</v>
      </c>
      <c r="E342" s="3" t="s">
        <v>315</v>
      </c>
      <c r="F342" s="28" t="s">
        <v>1430</v>
      </c>
      <c r="G342" s="3" t="s">
        <v>10</v>
      </c>
      <c r="H342" s="3" t="s">
        <v>10</v>
      </c>
      <c r="I342" s="26" t="str" cm="1">
        <f t="array" ref="I342">_xlfn.IFS(J342=Kontrakter!$A$3,Kontrakter!$B$3,J342=Kontrakter!$A$2,Kontrakter!$B$2,J342=Kontrakter!$A$4,Kontrakter!$B$4,J342=Kontrakter!$A$5,Kontrakter!$B$5,J342=Kontrakter!$A$6,Kontrakter!$B$6,J342=Kontrakter!$A$7,Kontrakter!$B$7,J342=Kontrakter!$A$8,Kontrakter!$B$8,J342=Kontrakter!$A$9,Kontrakter!$B$9,J342=Kontrakter!$A$10,Kontrakter!$B$10,J342=Kontrakter!$A$11,Kontrakter!$B$11)</f>
        <v>Oslo Midt</v>
      </c>
      <c r="J342" s="4">
        <v>2</v>
      </c>
      <c r="K342" s="4" t="s">
        <v>10</v>
      </c>
      <c r="L342" s="4" t="s">
        <v>315</v>
      </c>
      <c r="M342" s="24" t="str" cm="1">
        <f t="array" ref="M342">_xlfn.IFS(I342=Kontrakter!$B$3,Kontrakter!$C$3,I342=Kontrakter!$B$2,Kontrakter!$C$2,I342=Kontrakter!$B$4,Kontrakter!$C$4,I342=Kontrakter!$B$5,Kontrakter!$C$5,I342=Kontrakter!$B$6,Kontrakter!$C$6,I342=Kontrakter!$B$7,Kontrakter!$C$7,I342=Kontrakter!$B$8,Kontrakter!$C$8,I342=Kontrakter!$B$9,Kontrakter!$C$9,I342=Kontrakter!$B$10,Kontrakter!$C$10,I342=Kontrakter!$B$11,Kontrakter!$C$11)</f>
        <v>Omexom Elsikkerhet AS</v>
      </c>
      <c r="N342" s="24" cm="1">
        <f t="array" ref="N342">_xlfn.IFS(M342=Kontrakter!$C$3,Kontrakter!$D$3,M342=Kontrakter!$C$2,Kontrakter!$D$2,M342=Kontrakter!$C$4,Kontrakter!$D$4,M342=Kontrakter!$C$5,Kontrakter!$D$5,M342=Kontrakter!$C$6,Kontrakter!$D$6,M342=Kontrakter!$C$7,Kontrakter!$D$7,M342=Kontrakter!$C$8,Kontrakter!$D$8,M342=Kontrakter!$C$9,Kontrakter!$D$9,M342=Kontrakter!$C$10,Kontrakter!$D$10,M342=Kontrakter!$C$11,Kontrakter!$D$11)</f>
        <v>23128800</v>
      </c>
      <c r="O342" s="1" t="str" cm="1">
        <f t="array" ref="O342">_xlfn.IFS(M342=Kontrakter!$C$3,Kontrakter!$E$3,M342=Kontrakter!$C$2,Kontrakter!$E$2,M342=Kontrakter!$C$4,Kontrakter!$E$4,M342=Kontrakter!$C$5,Kontrakter!$E$5,M342=Kontrakter!$C$6,Kontrakter!$E$6,M342=Kontrakter!$C$7,Kontrakter!$E$7,M342=Kontrakter!$C$8,Kontrakter!$E$8,M342=Kontrakter!$C$9,Kontrakter!$E$9,M342=Kontrakter!$C$10,Kontrakter!$E$10,M342=Kontrakter!$C$11,Kontrakter!$E$11)</f>
        <v>elsikkerhet@omexom.com</v>
      </c>
    </row>
    <row r="343" spans="1:15">
      <c r="A343" s="47">
        <v>595</v>
      </c>
      <c r="B343" s="3" t="s">
        <v>10</v>
      </c>
      <c r="C343" s="3" t="s">
        <v>372</v>
      </c>
      <c r="D343" s="3" t="s">
        <v>19</v>
      </c>
      <c r="E343" s="3" t="s">
        <v>315</v>
      </c>
      <c r="F343" s="28" t="s">
        <v>1430</v>
      </c>
      <c r="G343" s="3" t="s">
        <v>10</v>
      </c>
      <c r="H343" s="3" t="s">
        <v>10</v>
      </c>
      <c r="I343" s="26" t="str" cm="1">
        <f t="array" ref="I343">_xlfn.IFS(J343=Kontrakter!$A$3,Kontrakter!$B$3,J343=Kontrakter!$A$2,Kontrakter!$B$2,J343=Kontrakter!$A$4,Kontrakter!$B$4,J343=Kontrakter!$A$5,Kontrakter!$B$5,J343=Kontrakter!$A$6,Kontrakter!$B$6,J343=Kontrakter!$A$7,Kontrakter!$B$7,J343=Kontrakter!$A$8,Kontrakter!$B$8,J343=Kontrakter!$A$9,Kontrakter!$B$9,J343=Kontrakter!$A$10,Kontrakter!$B$10,J343=Kontrakter!$A$11,Kontrakter!$B$11)</f>
        <v>Oslo Midt</v>
      </c>
      <c r="J343" s="4">
        <v>2</v>
      </c>
      <c r="K343" s="4" t="s">
        <v>10</v>
      </c>
      <c r="L343" s="4" t="s">
        <v>315</v>
      </c>
      <c r="M343" s="24" t="str" cm="1">
        <f t="array" ref="M343">_xlfn.IFS(I343=Kontrakter!$B$3,Kontrakter!$C$3,I343=Kontrakter!$B$2,Kontrakter!$C$2,I343=Kontrakter!$B$4,Kontrakter!$C$4,I343=Kontrakter!$B$5,Kontrakter!$C$5,I343=Kontrakter!$B$6,Kontrakter!$C$6,I343=Kontrakter!$B$7,Kontrakter!$C$7,I343=Kontrakter!$B$8,Kontrakter!$C$8,I343=Kontrakter!$B$9,Kontrakter!$C$9,I343=Kontrakter!$B$10,Kontrakter!$C$10,I343=Kontrakter!$B$11,Kontrakter!$C$11)</f>
        <v>Omexom Elsikkerhet AS</v>
      </c>
      <c r="N343" s="24" cm="1">
        <f t="array" ref="N343">_xlfn.IFS(M343=Kontrakter!$C$3,Kontrakter!$D$3,M343=Kontrakter!$C$2,Kontrakter!$D$2,M343=Kontrakter!$C$4,Kontrakter!$D$4,M343=Kontrakter!$C$5,Kontrakter!$D$5,M343=Kontrakter!$C$6,Kontrakter!$D$6,M343=Kontrakter!$C$7,Kontrakter!$D$7,M343=Kontrakter!$C$8,Kontrakter!$D$8,M343=Kontrakter!$C$9,Kontrakter!$D$9,M343=Kontrakter!$C$10,Kontrakter!$D$10,M343=Kontrakter!$C$11,Kontrakter!$D$11)</f>
        <v>23128800</v>
      </c>
      <c r="O343" s="1" t="str" cm="1">
        <f t="array" ref="O343">_xlfn.IFS(M343=Kontrakter!$C$3,Kontrakter!$E$3,M343=Kontrakter!$C$2,Kontrakter!$E$2,M343=Kontrakter!$C$4,Kontrakter!$E$4,M343=Kontrakter!$C$5,Kontrakter!$E$5,M343=Kontrakter!$C$6,Kontrakter!$E$6,M343=Kontrakter!$C$7,Kontrakter!$E$7,M343=Kontrakter!$C$8,Kontrakter!$E$8,M343=Kontrakter!$C$9,Kontrakter!$E$9,M343=Kontrakter!$C$10,Kontrakter!$E$10,M343=Kontrakter!$C$11,Kontrakter!$E$11)</f>
        <v>elsikkerhet@omexom.com</v>
      </c>
    </row>
    <row r="344" spans="1:15">
      <c r="A344" s="47">
        <v>596</v>
      </c>
      <c r="B344" s="3" t="s">
        <v>10</v>
      </c>
      <c r="C344" s="3" t="s">
        <v>373</v>
      </c>
      <c r="D344" s="3" t="s">
        <v>19</v>
      </c>
      <c r="E344" s="3" t="s">
        <v>315</v>
      </c>
      <c r="F344" s="28" t="s">
        <v>1430</v>
      </c>
      <c r="G344" s="3" t="s">
        <v>10</v>
      </c>
      <c r="H344" s="3" t="s">
        <v>10</v>
      </c>
      <c r="I344" s="26" t="str" cm="1">
        <f t="array" ref="I344">_xlfn.IFS(J344=Kontrakter!$A$3,Kontrakter!$B$3,J344=Kontrakter!$A$2,Kontrakter!$B$2,J344=Kontrakter!$A$4,Kontrakter!$B$4,J344=Kontrakter!$A$5,Kontrakter!$B$5,J344=Kontrakter!$A$6,Kontrakter!$B$6,J344=Kontrakter!$A$7,Kontrakter!$B$7,J344=Kontrakter!$A$8,Kontrakter!$B$8,J344=Kontrakter!$A$9,Kontrakter!$B$9,J344=Kontrakter!$A$10,Kontrakter!$B$10,J344=Kontrakter!$A$11,Kontrakter!$B$11)</f>
        <v>Oslo Midt</v>
      </c>
      <c r="J344" s="4">
        <v>2</v>
      </c>
      <c r="K344" s="4" t="s">
        <v>10</v>
      </c>
      <c r="L344" s="4" t="s">
        <v>315</v>
      </c>
      <c r="M344" s="24" t="str" cm="1">
        <f t="array" ref="M344">_xlfn.IFS(I344=Kontrakter!$B$3,Kontrakter!$C$3,I344=Kontrakter!$B$2,Kontrakter!$C$2,I344=Kontrakter!$B$4,Kontrakter!$C$4,I344=Kontrakter!$B$5,Kontrakter!$C$5,I344=Kontrakter!$B$6,Kontrakter!$C$6,I344=Kontrakter!$B$7,Kontrakter!$C$7,I344=Kontrakter!$B$8,Kontrakter!$C$8,I344=Kontrakter!$B$9,Kontrakter!$C$9,I344=Kontrakter!$B$10,Kontrakter!$C$10,I344=Kontrakter!$B$11,Kontrakter!$C$11)</f>
        <v>Omexom Elsikkerhet AS</v>
      </c>
      <c r="N344" s="24" cm="1">
        <f t="array" ref="N344">_xlfn.IFS(M344=Kontrakter!$C$3,Kontrakter!$D$3,M344=Kontrakter!$C$2,Kontrakter!$D$2,M344=Kontrakter!$C$4,Kontrakter!$D$4,M344=Kontrakter!$C$5,Kontrakter!$D$5,M344=Kontrakter!$C$6,Kontrakter!$D$6,M344=Kontrakter!$C$7,Kontrakter!$D$7,M344=Kontrakter!$C$8,Kontrakter!$D$8,M344=Kontrakter!$C$9,Kontrakter!$D$9,M344=Kontrakter!$C$10,Kontrakter!$D$10,M344=Kontrakter!$C$11,Kontrakter!$D$11)</f>
        <v>23128800</v>
      </c>
      <c r="O344" s="1" t="str" cm="1">
        <f t="array" ref="O344">_xlfn.IFS(M344=Kontrakter!$C$3,Kontrakter!$E$3,M344=Kontrakter!$C$2,Kontrakter!$E$2,M344=Kontrakter!$C$4,Kontrakter!$E$4,M344=Kontrakter!$C$5,Kontrakter!$E$5,M344=Kontrakter!$C$6,Kontrakter!$E$6,M344=Kontrakter!$C$7,Kontrakter!$E$7,M344=Kontrakter!$C$8,Kontrakter!$E$8,M344=Kontrakter!$C$9,Kontrakter!$E$9,M344=Kontrakter!$C$10,Kontrakter!$E$10,M344=Kontrakter!$C$11,Kontrakter!$E$11)</f>
        <v>elsikkerhet@omexom.com</v>
      </c>
    </row>
    <row r="345" spans="1:15">
      <c r="A345" s="47">
        <v>597</v>
      </c>
      <c r="B345" s="3" t="s">
        <v>10</v>
      </c>
      <c r="C345" s="3" t="s">
        <v>374</v>
      </c>
      <c r="D345" s="3" t="s">
        <v>19</v>
      </c>
      <c r="E345" s="3" t="s">
        <v>315</v>
      </c>
      <c r="F345" s="28" t="s">
        <v>1430</v>
      </c>
      <c r="G345" s="3" t="s">
        <v>10</v>
      </c>
      <c r="H345" s="3" t="s">
        <v>10</v>
      </c>
      <c r="I345" s="26" t="str" cm="1">
        <f t="array" ref="I345">_xlfn.IFS(J345=Kontrakter!$A$3,Kontrakter!$B$3,J345=Kontrakter!$A$2,Kontrakter!$B$2,J345=Kontrakter!$A$4,Kontrakter!$B$4,J345=Kontrakter!$A$5,Kontrakter!$B$5,J345=Kontrakter!$A$6,Kontrakter!$B$6,J345=Kontrakter!$A$7,Kontrakter!$B$7,J345=Kontrakter!$A$8,Kontrakter!$B$8,J345=Kontrakter!$A$9,Kontrakter!$B$9,J345=Kontrakter!$A$10,Kontrakter!$B$10,J345=Kontrakter!$A$11,Kontrakter!$B$11)</f>
        <v>Oslo Midt</v>
      </c>
      <c r="J345" s="4">
        <v>2</v>
      </c>
      <c r="K345" s="4" t="s">
        <v>10</v>
      </c>
      <c r="L345" s="4" t="s">
        <v>315</v>
      </c>
      <c r="M345" s="24" t="str" cm="1">
        <f t="array" ref="M345">_xlfn.IFS(I345=Kontrakter!$B$3,Kontrakter!$C$3,I345=Kontrakter!$B$2,Kontrakter!$C$2,I345=Kontrakter!$B$4,Kontrakter!$C$4,I345=Kontrakter!$B$5,Kontrakter!$C$5,I345=Kontrakter!$B$6,Kontrakter!$C$6,I345=Kontrakter!$B$7,Kontrakter!$C$7,I345=Kontrakter!$B$8,Kontrakter!$C$8,I345=Kontrakter!$B$9,Kontrakter!$C$9,I345=Kontrakter!$B$10,Kontrakter!$C$10,I345=Kontrakter!$B$11,Kontrakter!$C$11)</f>
        <v>Omexom Elsikkerhet AS</v>
      </c>
      <c r="N345" s="24" cm="1">
        <f t="array" ref="N345">_xlfn.IFS(M345=Kontrakter!$C$3,Kontrakter!$D$3,M345=Kontrakter!$C$2,Kontrakter!$D$2,M345=Kontrakter!$C$4,Kontrakter!$D$4,M345=Kontrakter!$C$5,Kontrakter!$D$5,M345=Kontrakter!$C$6,Kontrakter!$D$6,M345=Kontrakter!$C$7,Kontrakter!$D$7,M345=Kontrakter!$C$8,Kontrakter!$D$8,M345=Kontrakter!$C$9,Kontrakter!$D$9,M345=Kontrakter!$C$10,Kontrakter!$D$10,M345=Kontrakter!$C$11,Kontrakter!$D$11)</f>
        <v>23128800</v>
      </c>
      <c r="O345" s="1" t="str" cm="1">
        <f t="array" ref="O345">_xlfn.IFS(M345=Kontrakter!$C$3,Kontrakter!$E$3,M345=Kontrakter!$C$2,Kontrakter!$E$2,M345=Kontrakter!$C$4,Kontrakter!$E$4,M345=Kontrakter!$C$5,Kontrakter!$E$5,M345=Kontrakter!$C$6,Kontrakter!$E$6,M345=Kontrakter!$C$7,Kontrakter!$E$7,M345=Kontrakter!$C$8,Kontrakter!$E$8,M345=Kontrakter!$C$9,Kontrakter!$E$9,M345=Kontrakter!$C$10,Kontrakter!$E$10,M345=Kontrakter!$C$11,Kontrakter!$E$11)</f>
        <v>elsikkerhet@omexom.com</v>
      </c>
    </row>
    <row r="346" spans="1:15">
      <c r="A346" s="47">
        <v>598</v>
      </c>
      <c r="B346" s="3" t="s">
        <v>10</v>
      </c>
      <c r="C346" s="3" t="s">
        <v>375</v>
      </c>
      <c r="D346" s="3" t="s">
        <v>19</v>
      </c>
      <c r="E346" s="3" t="s">
        <v>315</v>
      </c>
      <c r="F346" s="28" t="s">
        <v>1430</v>
      </c>
      <c r="G346" s="3" t="s">
        <v>10</v>
      </c>
      <c r="H346" s="3" t="s">
        <v>10</v>
      </c>
      <c r="I346" s="26" t="str" cm="1">
        <f t="array" ref="I346">_xlfn.IFS(J346=Kontrakter!$A$3,Kontrakter!$B$3,J346=Kontrakter!$A$2,Kontrakter!$B$2,J346=Kontrakter!$A$4,Kontrakter!$B$4,J346=Kontrakter!$A$5,Kontrakter!$B$5,J346=Kontrakter!$A$6,Kontrakter!$B$6,J346=Kontrakter!$A$7,Kontrakter!$B$7,J346=Kontrakter!$A$8,Kontrakter!$B$8,J346=Kontrakter!$A$9,Kontrakter!$B$9,J346=Kontrakter!$A$10,Kontrakter!$B$10,J346=Kontrakter!$A$11,Kontrakter!$B$11)</f>
        <v>Oslo Midt</v>
      </c>
      <c r="J346" s="4">
        <v>2</v>
      </c>
      <c r="K346" s="4" t="s">
        <v>10</v>
      </c>
      <c r="L346" s="4" t="s">
        <v>315</v>
      </c>
      <c r="M346" s="24" t="str" cm="1">
        <f t="array" ref="M346">_xlfn.IFS(I346=Kontrakter!$B$3,Kontrakter!$C$3,I346=Kontrakter!$B$2,Kontrakter!$C$2,I346=Kontrakter!$B$4,Kontrakter!$C$4,I346=Kontrakter!$B$5,Kontrakter!$C$5,I346=Kontrakter!$B$6,Kontrakter!$C$6,I346=Kontrakter!$B$7,Kontrakter!$C$7,I346=Kontrakter!$B$8,Kontrakter!$C$8,I346=Kontrakter!$B$9,Kontrakter!$C$9,I346=Kontrakter!$B$10,Kontrakter!$C$10,I346=Kontrakter!$B$11,Kontrakter!$C$11)</f>
        <v>Omexom Elsikkerhet AS</v>
      </c>
      <c r="N346" s="24" cm="1">
        <f t="array" ref="N346">_xlfn.IFS(M346=Kontrakter!$C$3,Kontrakter!$D$3,M346=Kontrakter!$C$2,Kontrakter!$D$2,M346=Kontrakter!$C$4,Kontrakter!$D$4,M346=Kontrakter!$C$5,Kontrakter!$D$5,M346=Kontrakter!$C$6,Kontrakter!$D$6,M346=Kontrakter!$C$7,Kontrakter!$D$7,M346=Kontrakter!$C$8,Kontrakter!$D$8,M346=Kontrakter!$C$9,Kontrakter!$D$9,M346=Kontrakter!$C$10,Kontrakter!$D$10,M346=Kontrakter!$C$11,Kontrakter!$D$11)</f>
        <v>23128800</v>
      </c>
      <c r="O346" s="1" t="str" cm="1">
        <f t="array" ref="O346">_xlfn.IFS(M346=Kontrakter!$C$3,Kontrakter!$E$3,M346=Kontrakter!$C$2,Kontrakter!$E$2,M346=Kontrakter!$C$4,Kontrakter!$E$4,M346=Kontrakter!$C$5,Kontrakter!$E$5,M346=Kontrakter!$C$6,Kontrakter!$E$6,M346=Kontrakter!$C$7,Kontrakter!$E$7,M346=Kontrakter!$C$8,Kontrakter!$E$8,M346=Kontrakter!$C$9,Kontrakter!$E$9,M346=Kontrakter!$C$10,Kontrakter!$E$10,M346=Kontrakter!$C$11,Kontrakter!$E$11)</f>
        <v>elsikkerhet@omexom.com</v>
      </c>
    </row>
    <row r="347" spans="1:15">
      <c r="A347" s="47">
        <v>601</v>
      </c>
      <c r="B347" s="3" t="s">
        <v>10</v>
      </c>
      <c r="C347" s="3" t="s">
        <v>376</v>
      </c>
      <c r="D347" s="3" t="s">
        <v>12</v>
      </c>
      <c r="E347" s="3" t="s">
        <v>78</v>
      </c>
      <c r="F347" s="28" t="s">
        <v>1430</v>
      </c>
      <c r="G347" s="3" t="s">
        <v>10</v>
      </c>
      <c r="H347" s="3" t="s">
        <v>10</v>
      </c>
      <c r="I347" s="26" t="str" cm="1">
        <f t="array" ref="I347">_xlfn.IFS(J347=Kontrakter!$A$3,Kontrakter!$B$3,J347=Kontrakter!$A$2,Kontrakter!$B$2,J347=Kontrakter!$A$4,Kontrakter!$B$4,J347=Kontrakter!$A$5,Kontrakter!$B$5,J347=Kontrakter!$A$6,Kontrakter!$B$6,J347=Kontrakter!$A$7,Kontrakter!$B$7,J347=Kontrakter!$A$8,Kontrakter!$B$8,J347=Kontrakter!$A$9,Kontrakter!$B$9,J347=Kontrakter!$A$10,Kontrakter!$B$10,J347=Kontrakter!$A$11,Kontrakter!$B$11)</f>
        <v>Oslo Øst</v>
      </c>
      <c r="J347" s="4">
        <v>3</v>
      </c>
      <c r="K347" s="4" t="s">
        <v>10</v>
      </c>
      <c r="L347" s="4" t="s">
        <v>78</v>
      </c>
      <c r="M347" s="24" t="str" cm="1">
        <f t="array" ref="M347">_xlfn.IFS(I347=Kontrakter!$B$3,Kontrakter!$C$3,I347=Kontrakter!$B$2,Kontrakter!$C$2,I347=Kontrakter!$B$4,Kontrakter!$C$4,I347=Kontrakter!$B$5,Kontrakter!$C$5,I347=Kontrakter!$B$6,Kontrakter!$C$6,I347=Kontrakter!$B$7,Kontrakter!$C$7,I347=Kontrakter!$B$8,Kontrakter!$C$8,I347=Kontrakter!$B$9,Kontrakter!$C$9,I347=Kontrakter!$B$10,Kontrakter!$C$10,I347=Kontrakter!$B$11,Kontrakter!$C$11)</f>
        <v>Omexom Elsikkerhet AS</v>
      </c>
      <c r="N347" s="24" cm="1">
        <f t="array" ref="N347">_xlfn.IFS(M347=Kontrakter!$C$3,Kontrakter!$D$3,M347=Kontrakter!$C$2,Kontrakter!$D$2,M347=Kontrakter!$C$4,Kontrakter!$D$4,M347=Kontrakter!$C$5,Kontrakter!$D$5,M347=Kontrakter!$C$6,Kontrakter!$D$6,M347=Kontrakter!$C$7,Kontrakter!$D$7,M347=Kontrakter!$C$8,Kontrakter!$D$8,M347=Kontrakter!$C$9,Kontrakter!$D$9,M347=Kontrakter!$C$10,Kontrakter!$D$10,M347=Kontrakter!$C$11,Kontrakter!$D$11)</f>
        <v>23128800</v>
      </c>
      <c r="O347" s="1" t="str" cm="1">
        <f t="array" ref="O347">_xlfn.IFS(M347=Kontrakter!$C$3,Kontrakter!$E$3,M347=Kontrakter!$C$2,Kontrakter!$E$2,M347=Kontrakter!$C$4,Kontrakter!$E$4,M347=Kontrakter!$C$5,Kontrakter!$E$5,M347=Kontrakter!$C$6,Kontrakter!$E$6,M347=Kontrakter!$C$7,Kontrakter!$E$7,M347=Kontrakter!$C$8,Kontrakter!$E$8,M347=Kontrakter!$C$9,Kontrakter!$E$9,M347=Kontrakter!$C$10,Kontrakter!$E$10,M347=Kontrakter!$C$11,Kontrakter!$E$11)</f>
        <v>elsikkerhet@omexom.com</v>
      </c>
    </row>
    <row r="348" spans="1:15">
      <c r="A348" s="47">
        <v>602</v>
      </c>
      <c r="B348" s="3" t="s">
        <v>10</v>
      </c>
      <c r="C348" s="3" t="s">
        <v>377</v>
      </c>
      <c r="D348" s="3" t="s">
        <v>12</v>
      </c>
      <c r="E348" s="3" t="s">
        <v>78</v>
      </c>
      <c r="F348" s="28" t="s">
        <v>1430</v>
      </c>
      <c r="G348" s="3" t="s">
        <v>10</v>
      </c>
      <c r="H348" s="3" t="s">
        <v>10</v>
      </c>
      <c r="I348" s="26" t="str" cm="1">
        <f t="array" ref="I348">_xlfn.IFS(J348=Kontrakter!$A$3,Kontrakter!$B$3,J348=Kontrakter!$A$2,Kontrakter!$B$2,J348=Kontrakter!$A$4,Kontrakter!$B$4,J348=Kontrakter!$A$5,Kontrakter!$B$5,J348=Kontrakter!$A$6,Kontrakter!$B$6,J348=Kontrakter!$A$7,Kontrakter!$B$7,J348=Kontrakter!$A$8,Kontrakter!$B$8,J348=Kontrakter!$A$9,Kontrakter!$B$9,J348=Kontrakter!$A$10,Kontrakter!$B$10,J348=Kontrakter!$A$11,Kontrakter!$B$11)</f>
        <v>Oslo Øst</v>
      </c>
      <c r="J348" s="4">
        <v>3</v>
      </c>
      <c r="K348" s="4" t="s">
        <v>10</v>
      </c>
      <c r="L348" s="4" t="s">
        <v>78</v>
      </c>
      <c r="M348" s="24" t="str" cm="1">
        <f t="array" ref="M348">_xlfn.IFS(I348=Kontrakter!$B$3,Kontrakter!$C$3,I348=Kontrakter!$B$2,Kontrakter!$C$2,I348=Kontrakter!$B$4,Kontrakter!$C$4,I348=Kontrakter!$B$5,Kontrakter!$C$5,I348=Kontrakter!$B$6,Kontrakter!$C$6,I348=Kontrakter!$B$7,Kontrakter!$C$7,I348=Kontrakter!$B$8,Kontrakter!$C$8,I348=Kontrakter!$B$9,Kontrakter!$C$9,I348=Kontrakter!$B$10,Kontrakter!$C$10,I348=Kontrakter!$B$11,Kontrakter!$C$11)</f>
        <v>Omexom Elsikkerhet AS</v>
      </c>
      <c r="N348" s="24" cm="1">
        <f t="array" ref="N348">_xlfn.IFS(M348=Kontrakter!$C$3,Kontrakter!$D$3,M348=Kontrakter!$C$2,Kontrakter!$D$2,M348=Kontrakter!$C$4,Kontrakter!$D$4,M348=Kontrakter!$C$5,Kontrakter!$D$5,M348=Kontrakter!$C$6,Kontrakter!$D$6,M348=Kontrakter!$C$7,Kontrakter!$D$7,M348=Kontrakter!$C$8,Kontrakter!$D$8,M348=Kontrakter!$C$9,Kontrakter!$D$9,M348=Kontrakter!$C$10,Kontrakter!$D$10,M348=Kontrakter!$C$11,Kontrakter!$D$11)</f>
        <v>23128800</v>
      </c>
      <c r="O348" s="1" t="str" cm="1">
        <f t="array" ref="O348">_xlfn.IFS(M348=Kontrakter!$C$3,Kontrakter!$E$3,M348=Kontrakter!$C$2,Kontrakter!$E$2,M348=Kontrakter!$C$4,Kontrakter!$E$4,M348=Kontrakter!$C$5,Kontrakter!$E$5,M348=Kontrakter!$C$6,Kontrakter!$E$6,M348=Kontrakter!$C$7,Kontrakter!$E$7,M348=Kontrakter!$C$8,Kontrakter!$E$8,M348=Kontrakter!$C$9,Kontrakter!$E$9,M348=Kontrakter!$C$10,Kontrakter!$E$10,M348=Kontrakter!$C$11,Kontrakter!$E$11)</f>
        <v>elsikkerhet@omexom.com</v>
      </c>
    </row>
    <row r="349" spans="1:15">
      <c r="A349" s="47">
        <v>603</v>
      </c>
      <c r="B349" s="3" t="s">
        <v>10</v>
      </c>
      <c r="C349" s="3" t="s">
        <v>378</v>
      </c>
      <c r="D349" s="3" t="s">
        <v>12</v>
      </c>
      <c r="E349" s="3" t="s">
        <v>78</v>
      </c>
      <c r="F349" s="28" t="s">
        <v>1430</v>
      </c>
      <c r="G349" s="3" t="s">
        <v>10</v>
      </c>
      <c r="H349" s="3" t="s">
        <v>10</v>
      </c>
      <c r="I349" s="26" t="str" cm="1">
        <f t="array" ref="I349">_xlfn.IFS(J349=Kontrakter!$A$3,Kontrakter!$B$3,J349=Kontrakter!$A$2,Kontrakter!$B$2,J349=Kontrakter!$A$4,Kontrakter!$B$4,J349=Kontrakter!$A$5,Kontrakter!$B$5,J349=Kontrakter!$A$6,Kontrakter!$B$6,J349=Kontrakter!$A$7,Kontrakter!$B$7,J349=Kontrakter!$A$8,Kontrakter!$B$8,J349=Kontrakter!$A$9,Kontrakter!$B$9,J349=Kontrakter!$A$10,Kontrakter!$B$10,J349=Kontrakter!$A$11,Kontrakter!$B$11)</f>
        <v>Oslo Øst</v>
      </c>
      <c r="J349" s="4">
        <v>3</v>
      </c>
      <c r="K349" s="4" t="s">
        <v>10</v>
      </c>
      <c r="L349" s="4" t="s">
        <v>78</v>
      </c>
      <c r="M349" s="24" t="str" cm="1">
        <f t="array" ref="M349">_xlfn.IFS(I349=Kontrakter!$B$3,Kontrakter!$C$3,I349=Kontrakter!$B$2,Kontrakter!$C$2,I349=Kontrakter!$B$4,Kontrakter!$C$4,I349=Kontrakter!$B$5,Kontrakter!$C$5,I349=Kontrakter!$B$6,Kontrakter!$C$6,I349=Kontrakter!$B$7,Kontrakter!$C$7,I349=Kontrakter!$B$8,Kontrakter!$C$8,I349=Kontrakter!$B$9,Kontrakter!$C$9,I349=Kontrakter!$B$10,Kontrakter!$C$10,I349=Kontrakter!$B$11,Kontrakter!$C$11)</f>
        <v>Omexom Elsikkerhet AS</v>
      </c>
      <c r="N349" s="24" cm="1">
        <f t="array" ref="N349">_xlfn.IFS(M349=Kontrakter!$C$3,Kontrakter!$D$3,M349=Kontrakter!$C$2,Kontrakter!$D$2,M349=Kontrakter!$C$4,Kontrakter!$D$4,M349=Kontrakter!$C$5,Kontrakter!$D$5,M349=Kontrakter!$C$6,Kontrakter!$D$6,M349=Kontrakter!$C$7,Kontrakter!$D$7,M349=Kontrakter!$C$8,Kontrakter!$D$8,M349=Kontrakter!$C$9,Kontrakter!$D$9,M349=Kontrakter!$C$10,Kontrakter!$D$10,M349=Kontrakter!$C$11,Kontrakter!$D$11)</f>
        <v>23128800</v>
      </c>
      <c r="O349" s="1" t="str" cm="1">
        <f t="array" ref="O349">_xlfn.IFS(M349=Kontrakter!$C$3,Kontrakter!$E$3,M349=Kontrakter!$C$2,Kontrakter!$E$2,M349=Kontrakter!$C$4,Kontrakter!$E$4,M349=Kontrakter!$C$5,Kontrakter!$E$5,M349=Kontrakter!$C$6,Kontrakter!$E$6,M349=Kontrakter!$C$7,Kontrakter!$E$7,M349=Kontrakter!$C$8,Kontrakter!$E$8,M349=Kontrakter!$C$9,Kontrakter!$E$9,M349=Kontrakter!$C$10,Kontrakter!$E$10,M349=Kontrakter!$C$11,Kontrakter!$E$11)</f>
        <v>elsikkerhet@omexom.com</v>
      </c>
    </row>
    <row r="350" spans="1:15">
      <c r="A350" s="47">
        <v>604</v>
      </c>
      <c r="B350" s="3" t="s">
        <v>10</v>
      </c>
      <c r="C350" s="3" t="s">
        <v>379</v>
      </c>
      <c r="D350" s="3" t="s">
        <v>12</v>
      </c>
      <c r="E350" s="3" t="s">
        <v>78</v>
      </c>
      <c r="F350" s="28" t="s">
        <v>1430</v>
      </c>
      <c r="G350" s="3" t="s">
        <v>10</v>
      </c>
      <c r="H350" s="3" t="s">
        <v>10</v>
      </c>
      <c r="I350" s="26" t="str" cm="1">
        <f t="array" ref="I350">_xlfn.IFS(J350=Kontrakter!$A$3,Kontrakter!$B$3,J350=Kontrakter!$A$2,Kontrakter!$B$2,J350=Kontrakter!$A$4,Kontrakter!$B$4,J350=Kontrakter!$A$5,Kontrakter!$B$5,J350=Kontrakter!$A$6,Kontrakter!$B$6,J350=Kontrakter!$A$7,Kontrakter!$B$7,J350=Kontrakter!$A$8,Kontrakter!$B$8,J350=Kontrakter!$A$9,Kontrakter!$B$9,J350=Kontrakter!$A$10,Kontrakter!$B$10,J350=Kontrakter!$A$11,Kontrakter!$B$11)</f>
        <v>Oslo Øst</v>
      </c>
      <c r="J350" s="4">
        <v>3</v>
      </c>
      <c r="K350" s="4" t="s">
        <v>10</v>
      </c>
      <c r="L350" s="4" t="s">
        <v>78</v>
      </c>
      <c r="M350" s="24" t="str" cm="1">
        <f t="array" ref="M350">_xlfn.IFS(I350=Kontrakter!$B$3,Kontrakter!$C$3,I350=Kontrakter!$B$2,Kontrakter!$C$2,I350=Kontrakter!$B$4,Kontrakter!$C$4,I350=Kontrakter!$B$5,Kontrakter!$C$5,I350=Kontrakter!$B$6,Kontrakter!$C$6,I350=Kontrakter!$B$7,Kontrakter!$C$7,I350=Kontrakter!$B$8,Kontrakter!$C$8,I350=Kontrakter!$B$9,Kontrakter!$C$9,I350=Kontrakter!$B$10,Kontrakter!$C$10,I350=Kontrakter!$B$11,Kontrakter!$C$11)</f>
        <v>Omexom Elsikkerhet AS</v>
      </c>
      <c r="N350" s="24" cm="1">
        <f t="array" ref="N350">_xlfn.IFS(M350=Kontrakter!$C$3,Kontrakter!$D$3,M350=Kontrakter!$C$2,Kontrakter!$D$2,M350=Kontrakter!$C$4,Kontrakter!$D$4,M350=Kontrakter!$C$5,Kontrakter!$D$5,M350=Kontrakter!$C$6,Kontrakter!$D$6,M350=Kontrakter!$C$7,Kontrakter!$D$7,M350=Kontrakter!$C$8,Kontrakter!$D$8,M350=Kontrakter!$C$9,Kontrakter!$D$9,M350=Kontrakter!$C$10,Kontrakter!$D$10,M350=Kontrakter!$C$11,Kontrakter!$D$11)</f>
        <v>23128800</v>
      </c>
      <c r="O350" s="1" t="str" cm="1">
        <f t="array" ref="O350">_xlfn.IFS(M350=Kontrakter!$C$3,Kontrakter!$E$3,M350=Kontrakter!$C$2,Kontrakter!$E$2,M350=Kontrakter!$C$4,Kontrakter!$E$4,M350=Kontrakter!$C$5,Kontrakter!$E$5,M350=Kontrakter!$C$6,Kontrakter!$E$6,M350=Kontrakter!$C$7,Kontrakter!$E$7,M350=Kontrakter!$C$8,Kontrakter!$E$8,M350=Kontrakter!$C$9,Kontrakter!$E$9,M350=Kontrakter!$C$10,Kontrakter!$E$10,M350=Kontrakter!$C$11,Kontrakter!$E$11)</f>
        <v>elsikkerhet@omexom.com</v>
      </c>
    </row>
    <row r="351" spans="1:15">
      <c r="A351" s="47">
        <v>605</v>
      </c>
      <c r="B351" s="3" t="s">
        <v>10</v>
      </c>
      <c r="C351" s="3" t="s">
        <v>380</v>
      </c>
      <c r="D351" s="3" t="s">
        <v>12</v>
      </c>
      <c r="E351" s="3" t="s">
        <v>78</v>
      </c>
      <c r="F351" s="28" t="s">
        <v>1430</v>
      </c>
      <c r="G351" s="3" t="s">
        <v>10</v>
      </c>
      <c r="H351" s="3" t="s">
        <v>10</v>
      </c>
      <c r="I351" s="26" t="str" cm="1">
        <f t="array" ref="I351">_xlfn.IFS(J351=Kontrakter!$A$3,Kontrakter!$B$3,J351=Kontrakter!$A$2,Kontrakter!$B$2,J351=Kontrakter!$A$4,Kontrakter!$B$4,J351=Kontrakter!$A$5,Kontrakter!$B$5,J351=Kontrakter!$A$6,Kontrakter!$B$6,J351=Kontrakter!$A$7,Kontrakter!$B$7,J351=Kontrakter!$A$8,Kontrakter!$B$8,J351=Kontrakter!$A$9,Kontrakter!$B$9,J351=Kontrakter!$A$10,Kontrakter!$B$10,J351=Kontrakter!$A$11,Kontrakter!$B$11)</f>
        <v>Oslo Øst</v>
      </c>
      <c r="J351" s="4">
        <v>3</v>
      </c>
      <c r="K351" s="4" t="s">
        <v>10</v>
      </c>
      <c r="L351" s="4" t="s">
        <v>78</v>
      </c>
      <c r="M351" s="24" t="str" cm="1">
        <f t="array" ref="M351">_xlfn.IFS(I351=Kontrakter!$B$3,Kontrakter!$C$3,I351=Kontrakter!$B$2,Kontrakter!$C$2,I351=Kontrakter!$B$4,Kontrakter!$C$4,I351=Kontrakter!$B$5,Kontrakter!$C$5,I351=Kontrakter!$B$6,Kontrakter!$C$6,I351=Kontrakter!$B$7,Kontrakter!$C$7,I351=Kontrakter!$B$8,Kontrakter!$C$8,I351=Kontrakter!$B$9,Kontrakter!$C$9,I351=Kontrakter!$B$10,Kontrakter!$C$10,I351=Kontrakter!$B$11,Kontrakter!$C$11)</f>
        <v>Omexom Elsikkerhet AS</v>
      </c>
      <c r="N351" s="24" cm="1">
        <f t="array" ref="N351">_xlfn.IFS(M351=Kontrakter!$C$3,Kontrakter!$D$3,M351=Kontrakter!$C$2,Kontrakter!$D$2,M351=Kontrakter!$C$4,Kontrakter!$D$4,M351=Kontrakter!$C$5,Kontrakter!$D$5,M351=Kontrakter!$C$6,Kontrakter!$D$6,M351=Kontrakter!$C$7,Kontrakter!$D$7,M351=Kontrakter!$C$8,Kontrakter!$D$8,M351=Kontrakter!$C$9,Kontrakter!$D$9,M351=Kontrakter!$C$10,Kontrakter!$D$10,M351=Kontrakter!$C$11,Kontrakter!$D$11)</f>
        <v>23128800</v>
      </c>
      <c r="O351" s="1" t="str" cm="1">
        <f t="array" ref="O351">_xlfn.IFS(M351=Kontrakter!$C$3,Kontrakter!$E$3,M351=Kontrakter!$C$2,Kontrakter!$E$2,M351=Kontrakter!$C$4,Kontrakter!$E$4,M351=Kontrakter!$C$5,Kontrakter!$E$5,M351=Kontrakter!$C$6,Kontrakter!$E$6,M351=Kontrakter!$C$7,Kontrakter!$E$7,M351=Kontrakter!$C$8,Kontrakter!$E$8,M351=Kontrakter!$C$9,Kontrakter!$E$9,M351=Kontrakter!$C$10,Kontrakter!$E$10,M351=Kontrakter!$C$11,Kontrakter!$E$11)</f>
        <v>elsikkerhet@omexom.com</v>
      </c>
    </row>
    <row r="352" spans="1:15">
      <c r="A352" s="47">
        <v>606</v>
      </c>
      <c r="B352" s="3" t="s">
        <v>10</v>
      </c>
      <c r="C352" s="3" t="s">
        <v>381</v>
      </c>
      <c r="D352" s="3" t="s">
        <v>12</v>
      </c>
      <c r="E352" s="3" t="s">
        <v>78</v>
      </c>
      <c r="F352" s="28" t="s">
        <v>1430</v>
      </c>
      <c r="G352" s="3" t="s">
        <v>10</v>
      </c>
      <c r="H352" s="3" t="s">
        <v>10</v>
      </c>
      <c r="I352" s="26" t="str" cm="1">
        <f t="array" ref="I352">_xlfn.IFS(J352=Kontrakter!$A$3,Kontrakter!$B$3,J352=Kontrakter!$A$2,Kontrakter!$B$2,J352=Kontrakter!$A$4,Kontrakter!$B$4,J352=Kontrakter!$A$5,Kontrakter!$B$5,J352=Kontrakter!$A$6,Kontrakter!$B$6,J352=Kontrakter!$A$7,Kontrakter!$B$7,J352=Kontrakter!$A$8,Kontrakter!$B$8,J352=Kontrakter!$A$9,Kontrakter!$B$9,J352=Kontrakter!$A$10,Kontrakter!$B$10,J352=Kontrakter!$A$11,Kontrakter!$B$11)</f>
        <v>Oslo Øst</v>
      </c>
      <c r="J352" s="4">
        <v>3</v>
      </c>
      <c r="K352" s="4" t="s">
        <v>10</v>
      </c>
      <c r="L352" s="4" t="s">
        <v>78</v>
      </c>
      <c r="M352" s="24" t="str" cm="1">
        <f t="array" ref="M352">_xlfn.IFS(I352=Kontrakter!$B$3,Kontrakter!$C$3,I352=Kontrakter!$B$2,Kontrakter!$C$2,I352=Kontrakter!$B$4,Kontrakter!$C$4,I352=Kontrakter!$B$5,Kontrakter!$C$5,I352=Kontrakter!$B$6,Kontrakter!$C$6,I352=Kontrakter!$B$7,Kontrakter!$C$7,I352=Kontrakter!$B$8,Kontrakter!$C$8,I352=Kontrakter!$B$9,Kontrakter!$C$9,I352=Kontrakter!$B$10,Kontrakter!$C$10,I352=Kontrakter!$B$11,Kontrakter!$C$11)</f>
        <v>Omexom Elsikkerhet AS</v>
      </c>
      <c r="N352" s="24" cm="1">
        <f t="array" ref="N352">_xlfn.IFS(M352=Kontrakter!$C$3,Kontrakter!$D$3,M352=Kontrakter!$C$2,Kontrakter!$D$2,M352=Kontrakter!$C$4,Kontrakter!$D$4,M352=Kontrakter!$C$5,Kontrakter!$D$5,M352=Kontrakter!$C$6,Kontrakter!$D$6,M352=Kontrakter!$C$7,Kontrakter!$D$7,M352=Kontrakter!$C$8,Kontrakter!$D$8,M352=Kontrakter!$C$9,Kontrakter!$D$9,M352=Kontrakter!$C$10,Kontrakter!$D$10,M352=Kontrakter!$C$11,Kontrakter!$D$11)</f>
        <v>23128800</v>
      </c>
      <c r="O352" s="1" t="str" cm="1">
        <f t="array" ref="O352">_xlfn.IFS(M352=Kontrakter!$C$3,Kontrakter!$E$3,M352=Kontrakter!$C$2,Kontrakter!$E$2,M352=Kontrakter!$C$4,Kontrakter!$E$4,M352=Kontrakter!$C$5,Kontrakter!$E$5,M352=Kontrakter!$C$6,Kontrakter!$E$6,M352=Kontrakter!$C$7,Kontrakter!$E$7,M352=Kontrakter!$C$8,Kontrakter!$E$8,M352=Kontrakter!$C$9,Kontrakter!$E$9,M352=Kontrakter!$C$10,Kontrakter!$E$10,M352=Kontrakter!$C$11,Kontrakter!$E$11)</f>
        <v>elsikkerhet@omexom.com</v>
      </c>
    </row>
    <row r="353" spans="1:15">
      <c r="A353" s="47">
        <v>607</v>
      </c>
      <c r="B353" s="3" t="s">
        <v>10</v>
      </c>
      <c r="C353" s="3" t="s">
        <v>382</v>
      </c>
      <c r="D353" s="3" t="s">
        <v>12</v>
      </c>
      <c r="E353" s="3" t="s">
        <v>78</v>
      </c>
      <c r="F353" s="28" t="s">
        <v>1430</v>
      </c>
      <c r="G353" s="3" t="s">
        <v>10</v>
      </c>
      <c r="H353" s="3" t="s">
        <v>10</v>
      </c>
      <c r="I353" s="26" t="str" cm="1">
        <f t="array" ref="I353">_xlfn.IFS(J353=Kontrakter!$A$3,Kontrakter!$B$3,J353=Kontrakter!$A$2,Kontrakter!$B$2,J353=Kontrakter!$A$4,Kontrakter!$B$4,J353=Kontrakter!$A$5,Kontrakter!$B$5,J353=Kontrakter!$A$6,Kontrakter!$B$6,J353=Kontrakter!$A$7,Kontrakter!$B$7,J353=Kontrakter!$A$8,Kontrakter!$B$8,J353=Kontrakter!$A$9,Kontrakter!$B$9,J353=Kontrakter!$A$10,Kontrakter!$B$10,J353=Kontrakter!$A$11,Kontrakter!$B$11)</f>
        <v>Oslo Øst</v>
      </c>
      <c r="J353" s="4">
        <v>3</v>
      </c>
      <c r="K353" s="4" t="s">
        <v>10</v>
      </c>
      <c r="L353" s="4" t="s">
        <v>78</v>
      </c>
      <c r="M353" s="24" t="str" cm="1">
        <f t="array" ref="M353">_xlfn.IFS(I353=Kontrakter!$B$3,Kontrakter!$C$3,I353=Kontrakter!$B$2,Kontrakter!$C$2,I353=Kontrakter!$B$4,Kontrakter!$C$4,I353=Kontrakter!$B$5,Kontrakter!$C$5,I353=Kontrakter!$B$6,Kontrakter!$C$6,I353=Kontrakter!$B$7,Kontrakter!$C$7,I353=Kontrakter!$B$8,Kontrakter!$C$8,I353=Kontrakter!$B$9,Kontrakter!$C$9,I353=Kontrakter!$B$10,Kontrakter!$C$10,I353=Kontrakter!$B$11,Kontrakter!$C$11)</f>
        <v>Omexom Elsikkerhet AS</v>
      </c>
      <c r="N353" s="24" cm="1">
        <f t="array" ref="N353">_xlfn.IFS(M353=Kontrakter!$C$3,Kontrakter!$D$3,M353=Kontrakter!$C$2,Kontrakter!$D$2,M353=Kontrakter!$C$4,Kontrakter!$D$4,M353=Kontrakter!$C$5,Kontrakter!$D$5,M353=Kontrakter!$C$6,Kontrakter!$D$6,M353=Kontrakter!$C$7,Kontrakter!$D$7,M353=Kontrakter!$C$8,Kontrakter!$D$8,M353=Kontrakter!$C$9,Kontrakter!$D$9,M353=Kontrakter!$C$10,Kontrakter!$D$10,M353=Kontrakter!$C$11,Kontrakter!$D$11)</f>
        <v>23128800</v>
      </c>
      <c r="O353" s="1" t="str" cm="1">
        <f t="array" ref="O353">_xlfn.IFS(M353=Kontrakter!$C$3,Kontrakter!$E$3,M353=Kontrakter!$C$2,Kontrakter!$E$2,M353=Kontrakter!$C$4,Kontrakter!$E$4,M353=Kontrakter!$C$5,Kontrakter!$E$5,M353=Kontrakter!$C$6,Kontrakter!$E$6,M353=Kontrakter!$C$7,Kontrakter!$E$7,M353=Kontrakter!$C$8,Kontrakter!$E$8,M353=Kontrakter!$C$9,Kontrakter!$E$9,M353=Kontrakter!$C$10,Kontrakter!$E$10,M353=Kontrakter!$C$11,Kontrakter!$E$11)</f>
        <v>elsikkerhet@omexom.com</v>
      </c>
    </row>
    <row r="354" spans="1:15">
      <c r="A354" s="47">
        <v>608</v>
      </c>
      <c r="B354" s="3" t="s">
        <v>10</v>
      </c>
      <c r="C354" s="3" t="s">
        <v>383</v>
      </c>
      <c r="D354" s="3" t="s">
        <v>12</v>
      </c>
      <c r="E354" s="3" t="s">
        <v>78</v>
      </c>
      <c r="F354" s="28" t="s">
        <v>1430</v>
      </c>
      <c r="G354" s="3" t="s">
        <v>10</v>
      </c>
      <c r="H354" s="3" t="s">
        <v>10</v>
      </c>
      <c r="I354" s="26" t="str" cm="1">
        <f t="array" ref="I354">_xlfn.IFS(J354=Kontrakter!$A$3,Kontrakter!$B$3,J354=Kontrakter!$A$2,Kontrakter!$B$2,J354=Kontrakter!$A$4,Kontrakter!$B$4,J354=Kontrakter!$A$5,Kontrakter!$B$5,J354=Kontrakter!$A$6,Kontrakter!$B$6,J354=Kontrakter!$A$7,Kontrakter!$B$7,J354=Kontrakter!$A$8,Kontrakter!$B$8,J354=Kontrakter!$A$9,Kontrakter!$B$9,J354=Kontrakter!$A$10,Kontrakter!$B$10,J354=Kontrakter!$A$11,Kontrakter!$B$11)</f>
        <v>Oslo Øst</v>
      </c>
      <c r="J354" s="4">
        <v>3</v>
      </c>
      <c r="K354" s="4" t="s">
        <v>10</v>
      </c>
      <c r="L354" s="4" t="s">
        <v>78</v>
      </c>
      <c r="M354" s="24" t="str" cm="1">
        <f t="array" ref="M354">_xlfn.IFS(I354=Kontrakter!$B$3,Kontrakter!$C$3,I354=Kontrakter!$B$2,Kontrakter!$C$2,I354=Kontrakter!$B$4,Kontrakter!$C$4,I354=Kontrakter!$B$5,Kontrakter!$C$5,I354=Kontrakter!$B$6,Kontrakter!$C$6,I354=Kontrakter!$B$7,Kontrakter!$C$7,I354=Kontrakter!$B$8,Kontrakter!$C$8,I354=Kontrakter!$B$9,Kontrakter!$C$9,I354=Kontrakter!$B$10,Kontrakter!$C$10,I354=Kontrakter!$B$11,Kontrakter!$C$11)</f>
        <v>Omexom Elsikkerhet AS</v>
      </c>
      <c r="N354" s="24" cm="1">
        <f t="array" ref="N354">_xlfn.IFS(M354=Kontrakter!$C$3,Kontrakter!$D$3,M354=Kontrakter!$C$2,Kontrakter!$D$2,M354=Kontrakter!$C$4,Kontrakter!$D$4,M354=Kontrakter!$C$5,Kontrakter!$D$5,M354=Kontrakter!$C$6,Kontrakter!$D$6,M354=Kontrakter!$C$7,Kontrakter!$D$7,M354=Kontrakter!$C$8,Kontrakter!$D$8,M354=Kontrakter!$C$9,Kontrakter!$D$9,M354=Kontrakter!$C$10,Kontrakter!$D$10,M354=Kontrakter!$C$11,Kontrakter!$D$11)</f>
        <v>23128800</v>
      </c>
      <c r="O354" s="1" t="str" cm="1">
        <f t="array" ref="O354">_xlfn.IFS(M354=Kontrakter!$C$3,Kontrakter!$E$3,M354=Kontrakter!$C$2,Kontrakter!$E$2,M354=Kontrakter!$C$4,Kontrakter!$E$4,M354=Kontrakter!$C$5,Kontrakter!$E$5,M354=Kontrakter!$C$6,Kontrakter!$E$6,M354=Kontrakter!$C$7,Kontrakter!$E$7,M354=Kontrakter!$C$8,Kontrakter!$E$8,M354=Kontrakter!$C$9,Kontrakter!$E$9,M354=Kontrakter!$C$10,Kontrakter!$E$10,M354=Kontrakter!$C$11,Kontrakter!$E$11)</f>
        <v>elsikkerhet@omexom.com</v>
      </c>
    </row>
    <row r="355" spans="1:15">
      <c r="A355" s="47">
        <v>609</v>
      </c>
      <c r="B355" s="3" t="s">
        <v>10</v>
      </c>
      <c r="C355" s="3" t="s">
        <v>384</v>
      </c>
      <c r="D355" s="3" t="s">
        <v>12</v>
      </c>
      <c r="E355" s="3" t="s">
        <v>78</v>
      </c>
      <c r="F355" s="28" t="s">
        <v>1430</v>
      </c>
      <c r="G355" s="3" t="s">
        <v>10</v>
      </c>
      <c r="H355" s="3" t="s">
        <v>10</v>
      </c>
      <c r="I355" s="26" t="str" cm="1">
        <f t="array" ref="I355">_xlfn.IFS(J355=Kontrakter!$A$3,Kontrakter!$B$3,J355=Kontrakter!$A$2,Kontrakter!$B$2,J355=Kontrakter!$A$4,Kontrakter!$B$4,J355=Kontrakter!$A$5,Kontrakter!$B$5,J355=Kontrakter!$A$6,Kontrakter!$B$6,J355=Kontrakter!$A$7,Kontrakter!$B$7,J355=Kontrakter!$A$8,Kontrakter!$B$8,J355=Kontrakter!$A$9,Kontrakter!$B$9,J355=Kontrakter!$A$10,Kontrakter!$B$10,J355=Kontrakter!$A$11,Kontrakter!$B$11)</f>
        <v>Oslo Øst</v>
      </c>
      <c r="J355" s="4">
        <v>3</v>
      </c>
      <c r="K355" s="4" t="s">
        <v>10</v>
      </c>
      <c r="L355" s="4" t="s">
        <v>78</v>
      </c>
      <c r="M355" s="24" t="str" cm="1">
        <f t="array" ref="M355">_xlfn.IFS(I355=Kontrakter!$B$3,Kontrakter!$C$3,I355=Kontrakter!$B$2,Kontrakter!$C$2,I355=Kontrakter!$B$4,Kontrakter!$C$4,I355=Kontrakter!$B$5,Kontrakter!$C$5,I355=Kontrakter!$B$6,Kontrakter!$C$6,I355=Kontrakter!$B$7,Kontrakter!$C$7,I355=Kontrakter!$B$8,Kontrakter!$C$8,I355=Kontrakter!$B$9,Kontrakter!$C$9,I355=Kontrakter!$B$10,Kontrakter!$C$10,I355=Kontrakter!$B$11,Kontrakter!$C$11)</f>
        <v>Omexom Elsikkerhet AS</v>
      </c>
      <c r="N355" s="24" cm="1">
        <f t="array" ref="N355">_xlfn.IFS(M355=Kontrakter!$C$3,Kontrakter!$D$3,M355=Kontrakter!$C$2,Kontrakter!$D$2,M355=Kontrakter!$C$4,Kontrakter!$D$4,M355=Kontrakter!$C$5,Kontrakter!$D$5,M355=Kontrakter!$C$6,Kontrakter!$D$6,M355=Kontrakter!$C$7,Kontrakter!$D$7,M355=Kontrakter!$C$8,Kontrakter!$D$8,M355=Kontrakter!$C$9,Kontrakter!$D$9,M355=Kontrakter!$C$10,Kontrakter!$D$10,M355=Kontrakter!$C$11,Kontrakter!$D$11)</f>
        <v>23128800</v>
      </c>
      <c r="O355" s="1" t="str" cm="1">
        <f t="array" ref="O355">_xlfn.IFS(M355=Kontrakter!$C$3,Kontrakter!$E$3,M355=Kontrakter!$C$2,Kontrakter!$E$2,M355=Kontrakter!$C$4,Kontrakter!$E$4,M355=Kontrakter!$C$5,Kontrakter!$E$5,M355=Kontrakter!$C$6,Kontrakter!$E$6,M355=Kontrakter!$C$7,Kontrakter!$E$7,M355=Kontrakter!$C$8,Kontrakter!$E$8,M355=Kontrakter!$C$9,Kontrakter!$E$9,M355=Kontrakter!$C$10,Kontrakter!$E$10,M355=Kontrakter!$C$11,Kontrakter!$E$11)</f>
        <v>elsikkerhet@omexom.com</v>
      </c>
    </row>
    <row r="356" spans="1:15">
      <c r="A356" s="47">
        <v>611</v>
      </c>
      <c r="B356" s="3" t="s">
        <v>10</v>
      </c>
      <c r="C356" s="3" t="s">
        <v>385</v>
      </c>
      <c r="D356" s="3" t="s">
        <v>12</v>
      </c>
      <c r="E356" s="3" t="s">
        <v>386</v>
      </c>
      <c r="F356" s="28" t="s">
        <v>1430</v>
      </c>
      <c r="G356" s="3" t="s">
        <v>10</v>
      </c>
      <c r="H356" s="3" t="s">
        <v>10</v>
      </c>
      <c r="I356" s="26" t="str" cm="1">
        <f t="array" ref="I356">_xlfn.IFS(J356=Kontrakter!$A$3,Kontrakter!$B$3,J356=Kontrakter!$A$2,Kontrakter!$B$2,J356=Kontrakter!$A$4,Kontrakter!$B$4,J356=Kontrakter!$A$5,Kontrakter!$B$5,J356=Kontrakter!$A$6,Kontrakter!$B$6,J356=Kontrakter!$A$7,Kontrakter!$B$7,J356=Kontrakter!$A$8,Kontrakter!$B$8,J356=Kontrakter!$A$9,Kontrakter!$B$9,J356=Kontrakter!$A$10,Kontrakter!$B$10,J356=Kontrakter!$A$11,Kontrakter!$B$11)</f>
        <v>Oslo Øst</v>
      </c>
      <c r="J356" s="4">
        <v>3</v>
      </c>
      <c r="K356" s="4" t="s">
        <v>10</v>
      </c>
      <c r="L356" s="4" t="s">
        <v>386</v>
      </c>
      <c r="M356" s="24" t="str" cm="1">
        <f t="array" ref="M356">_xlfn.IFS(I356=Kontrakter!$B$3,Kontrakter!$C$3,I356=Kontrakter!$B$2,Kontrakter!$C$2,I356=Kontrakter!$B$4,Kontrakter!$C$4,I356=Kontrakter!$B$5,Kontrakter!$C$5,I356=Kontrakter!$B$6,Kontrakter!$C$6,I356=Kontrakter!$B$7,Kontrakter!$C$7,I356=Kontrakter!$B$8,Kontrakter!$C$8,I356=Kontrakter!$B$9,Kontrakter!$C$9,I356=Kontrakter!$B$10,Kontrakter!$C$10,I356=Kontrakter!$B$11,Kontrakter!$C$11)</f>
        <v>Omexom Elsikkerhet AS</v>
      </c>
      <c r="N356" s="24" cm="1">
        <f t="array" ref="N356">_xlfn.IFS(M356=Kontrakter!$C$3,Kontrakter!$D$3,M356=Kontrakter!$C$2,Kontrakter!$D$2,M356=Kontrakter!$C$4,Kontrakter!$D$4,M356=Kontrakter!$C$5,Kontrakter!$D$5,M356=Kontrakter!$C$6,Kontrakter!$D$6,M356=Kontrakter!$C$7,Kontrakter!$D$7,M356=Kontrakter!$C$8,Kontrakter!$D$8,M356=Kontrakter!$C$9,Kontrakter!$D$9,M356=Kontrakter!$C$10,Kontrakter!$D$10,M356=Kontrakter!$C$11,Kontrakter!$D$11)</f>
        <v>23128800</v>
      </c>
      <c r="O356" s="1" t="str" cm="1">
        <f t="array" ref="O356">_xlfn.IFS(M356=Kontrakter!$C$3,Kontrakter!$E$3,M356=Kontrakter!$C$2,Kontrakter!$E$2,M356=Kontrakter!$C$4,Kontrakter!$E$4,M356=Kontrakter!$C$5,Kontrakter!$E$5,M356=Kontrakter!$C$6,Kontrakter!$E$6,M356=Kontrakter!$C$7,Kontrakter!$E$7,M356=Kontrakter!$C$8,Kontrakter!$E$8,M356=Kontrakter!$C$9,Kontrakter!$E$9,M356=Kontrakter!$C$10,Kontrakter!$E$10,M356=Kontrakter!$C$11,Kontrakter!$E$11)</f>
        <v>elsikkerhet@omexom.com</v>
      </c>
    </row>
    <row r="357" spans="1:15">
      <c r="A357" s="47">
        <v>612</v>
      </c>
      <c r="B357" s="3" t="s">
        <v>10</v>
      </c>
      <c r="C357" s="3" t="s">
        <v>387</v>
      </c>
      <c r="D357" s="3" t="s">
        <v>12</v>
      </c>
      <c r="E357" s="3" t="s">
        <v>386</v>
      </c>
      <c r="F357" s="28" t="s">
        <v>1430</v>
      </c>
      <c r="G357" s="3" t="s">
        <v>10</v>
      </c>
      <c r="H357" s="3" t="s">
        <v>10</v>
      </c>
      <c r="I357" s="26" t="str" cm="1">
        <f t="array" ref="I357">_xlfn.IFS(J357=Kontrakter!$A$3,Kontrakter!$B$3,J357=Kontrakter!$A$2,Kontrakter!$B$2,J357=Kontrakter!$A$4,Kontrakter!$B$4,J357=Kontrakter!$A$5,Kontrakter!$B$5,J357=Kontrakter!$A$6,Kontrakter!$B$6,J357=Kontrakter!$A$7,Kontrakter!$B$7,J357=Kontrakter!$A$8,Kontrakter!$B$8,J357=Kontrakter!$A$9,Kontrakter!$B$9,J357=Kontrakter!$A$10,Kontrakter!$B$10,J357=Kontrakter!$A$11,Kontrakter!$B$11)</f>
        <v>Oslo Øst</v>
      </c>
      <c r="J357" s="4">
        <v>3</v>
      </c>
      <c r="K357" s="4" t="s">
        <v>10</v>
      </c>
      <c r="L357" s="4" t="s">
        <v>386</v>
      </c>
      <c r="M357" s="24" t="str" cm="1">
        <f t="array" ref="M357">_xlfn.IFS(I357=Kontrakter!$B$3,Kontrakter!$C$3,I357=Kontrakter!$B$2,Kontrakter!$C$2,I357=Kontrakter!$B$4,Kontrakter!$C$4,I357=Kontrakter!$B$5,Kontrakter!$C$5,I357=Kontrakter!$B$6,Kontrakter!$C$6,I357=Kontrakter!$B$7,Kontrakter!$C$7,I357=Kontrakter!$B$8,Kontrakter!$C$8,I357=Kontrakter!$B$9,Kontrakter!$C$9,I357=Kontrakter!$B$10,Kontrakter!$C$10,I357=Kontrakter!$B$11,Kontrakter!$C$11)</f>
        <v>Omexom Elsikkerhet AS</v>
      </c>
      <c r="N357" s="24" cm="1">
        <f t="array" ref="N357">_xlfn.IFS(M357=Kontrakter!$C$3,Kontrakter!$D$3,M357=Kontrakter!$C$2,Kontrakter!$D$2,M357=Kontrakter!$C$4,Kontrakter!$D$4,M357=Kontrakter!$C$5,Kontrakter!$D$5,M357=Kontrakter!$C$6,Kontrakter!$D$6,M357=Kontrakter!$C$7,Kontrakter!$D$7,M357=Kontrakter!$C$8,Kontrakter!$D$8,M357=Kontrakter!$C$9,Kontrakter!$D$9,M357=Kontrakter!$C$10,Kontrakter!$D$10,M357=Kontrakter!$C$11,Kontrakter!$D$11)</f>
        <v>23128800</v>
      </c>
      <c r="O357" s="1" t="str" cm="1">
        <f t="array" ref="O357">_xlfn.IFS(M357=Kontrakter!$C$3,Kontrakter!$E$3,M357=Kontrakter!$C$2,Kontrakter!$E$2,M357=Kontrakter!$C$4,Kontrakter!$E$4,M357=Kontrakter!$C$5,Kontrakter!$E$5,M357=Kontrakter!$C$6,Kontrakter!$E$6,M357=Kontrakter!$C$7,Kontrakter!$E$7,M357=Kontrakter!$C$8,Kontrakter!$E$8,M357=Kontrakter!$C$9,Kontrakter!$E$9,M357=Kontrakter!$C$10,Kontrakter!$E$10,M357=Kontrakter!$C$11,Kontrakter!$E$11)</f>
        <v>elsikkerhet@omexom.com</v>
      </c>
    </row>
    <row r="358" spans="1:15">
      <c r="A358" s="47">
        <v>613</v>
      </c>
      <c r="B358" s="3" t="s">
        <v>10</v>
      </c>
      <c r="C358" s="3" t="s">
        <v>388</v>
      </c>
      <c r="D358" s="3" t="s">
        <v>12</v>
      </c>
      <c r="E358" s="3" t="s">
        <v>24</v>
      </c>
      <c r="F358" s="28" t="s">
        <v>1430</v>
      </c>
      <c r="G358" s="3" t="s">
        <v>10</v>
      </c>
      <c r="H358" s="3" t="s">
        <v>10</v>
      </c>
      <c r="I358" s="26" t="str" cm="1">
        <f t="array" ref="I358">_xlfn.IFS(J358=Kontrakter!$A$3,Kontrakter!$B$3,J358=Kontrakter!$A$2,Kontrakter!$B$2,J358=Kontrakter!$A$4,Kontrakter!$B$4,J358=Kontrakter!$A$5,Kontrakter!$B$5,J358=Kontrakter!$A$6,Kontrakter!$B$6,J358=Kontrakter!$A$7,Kontrakter!$B$7,J358=Kontrakter!$A$8,Kontrakter!$B$8,J358=Kontrakter!$A$9,Kontrakter!$B$9,J358=Kontrakter!$A$10,Kontrakter!$B$10,J358=Kontrakter!$A$11,Kontrakter!$B$11)</f>
        <v>Oslo Øst</v>
      </c>
      <c r="J358" s="4">
        <v>3</v>
      </c>
      <c r="K358" s="4" t="s">
        <v>10</v>
      </c>
      <c r="L358" s="4" t="s">
        <v>24</v>
      </c>
      <c r="M358" s="24" t="str" cm="1">
        <f t="array" ref="M358">_xlfn.IFS(I358=Kontrakter!$B$3,Kontrakter!$C$3,I358=Kontrakter!$B$2,Kontrakter!$C$2,I358=Kontrakter!$B$4,Kontrakter!$C$4,I358=Kontrakter!$B$5,Kontrakter!$C$5,I358=Kontrakter!$B$6,Kontrakter!$C$6,I358=Kontrakter!$B$7,Kontrakter!$C$7,I358=Kontrakter!$B$8,Kontrakter!$C$8,I358=Kontrakter!$B$9,Kontrakter!$C$9,I358=Kontrakter!$B$10,Kontrakter!$C$10,I358=Kontrakter!$B$11,Kontrakter!$C$11)</f>
        <v>Omexom Elsikkerhet AS</v>
      </c>
      <c r="N358" s="24" cm="1">
        <f t="array" ref="N358">_xlfn.IFS(M358=Kontrakter!$C$3,Kontrakter!$D$3,M358=Kontrakter!$C$2,Kontrakter!$D$2,M358=Kontrakter!$C$4,Kontrakter!$D$4,M358=Kontrakter!$C$5,Kontrakter!$D$5,M358=Kontrakter!$C$6,Kontrakter!$D$6,M358=Kontrakter!$C$7,Kontrakter!$D$7,M358=Kontrakter!$C$8,Kontrakter!$D$8,M358=Kontrakter!$C$9,Kontrakter!$D$9,M358=Kontrakter!$C$10,Kontrakter!$D$10,M358=Kontrakter!$C$11,Kontrakter!$D$11)</f>
        <v>23128800</v>
      </c>
      <c r="O358" s="1" t="str" cm="1">
        <f t="array" ref="O358">_xlfn.IFS(M358=Kontrakter!$C$3,Kontrakter!$E$3,M358=Kontrakter!$C$2,Kontrakter!$E$2,M358=Kontrakter!$C$4,Kontrakter!$E$4,M358=Kontrakter!$C$5,Kontrakter!$E$5,M358=Kontrakter!$C$6,Kontrakter!$E$6,M358=Kontrakter!$C$7,Kontrakter!$E$7,M358=Kontrakter!$C$8,Kontrakter!$E$8,M358=Kontrakter!$C$9,Kontrakter!$E$9,M358=Kontrakter!$C$10,Kontrakter!$E$10,M358=Kontrakter!$C$11,Kontrakter!$E$11)</f>
        <v>elsikkerhet@omexom.com</v>
      </c>
    </row>
    <row r="359" spans="1:15">
      <c r="A359" s="47">
        <v>614</v>
      </c>
      <c r="B359" s="3" t="s">
        <v>10</v>
      </c>
      <c r="C359" s="3" t="s">
        <v>389</v>
      </c>
      <c r="D359" s="3" t="s">
        <v>12</v>
      </c>
      <c r="E359" s="3" t="s">
        <v>24</v>
      </c>
      <c r="F359" s="28" t="s">
        <v>1430</v>
      </c>
      <c r="G359" s="3" t="s">
        <v>10</v>
      </c>
      <c r="H359" s="3" t="s">
        <v>10</v>
      </c>
      <c r="I359" s="26" t="str" cm="1">
        <f t="array" ref="I359">_xlfn.IFS(J359=Kontrakter!$A$3,Kontrakter!$B$3,J359=Kontrakter!$A$2,Kontrakter!$B$2,J359=Kontrakter!$A$4,Kontrakter!$B$4,J359=Kontrakter!$A$5,Kontrakter!$B$5,J359=Kontrakter!$A$6,Kontrakter!$B$6,J359=Kontrakter!$A$7,Kontrakter!$B$7,J359=Kontrakter!$A$8,Kontrakter!$B$8,J359=Kontrakter!$A$9,Kontrakter!$B$9,J359=Kontrakter!$A$10,Kontrakter!$B$10,J359=Kontrakter!$A$11,Kontrakter!$B$11)</f>
        <v>Oslo Øst</v>
      </c>
      <c r="J359" s="4">
        <v>3</v>
      </c>
      <c r="K359" s="4" t="s">
        <v>10</v>
      </c>
      <c r="L359" s="4" t="s">
        <v>24</v>
      </c>
      <c r="M359" s="24" t="str" cm="1">
        <f t="array" ref="M359">_xlfn.IFS(I359=Kontrakter!$B$3,Kontrakter!$C$3,I359=Kontrakter!$B$2,Kontrakter!$C$2,I359=Kontrakter!$B$4,Kontrakter!$C$4,I359=Kontrakter!$B$5,Kontrakter!$C$5,I359=Kontrakter!$B$6,Kontrakter!$C$6,I359=Kontrakter!$B$7,Kontrakter!$C$7,I359=Kontrakter!$B$8,Kontrakter!$C$8,I359=Kontrakter!$B$9,Kontrakter!$C$9,I359=Kontrakter!$B$10,Kontrakter!$C$10,I359=Kontrakter!$B$11,Kontrakter!$C$11)</f>
        <v>Omexom Elsikkerhet AS</v>
      </c>
      <c r="N359" s="24" cm="1">
        <f t="array" ref="N359">_xlfn.IFS(M359=Kontrakter!$C$3,Kontrakter!$D$3,M359=Kontrakter!$C$2,Kontrakter!$D$2,M359=Kontrakter!$C$4,Kontrakter!$D$4,M359=Kontrakter!$C$5,Kontrakter!$D$5,M359=Kontrakter!$C$6,Kontrakter!$D$6,M359=Kontrakter!$C$7,Kontrakter!$D$7,M359=Kontrakter!$C$8,Kontrakter!$D$8,M359=Kontrakter!$C$9,Kontrakter!$D$9,M359=Kontrakter!$C$10,Kontrakter!$D$10,M359=Kontrakter!$C$11,Kontrakter!$D$11)</f>
        <v>23128800</v>
      </c>
      <c r="O359" s="1" t="str" cm="1">
        <f t="array" ref="O359">_xlfn.IFS(M359=Kontrakter!$C$3,Kontrakter!$E$3,M359=Kontrakter!$C$2,Kontrakter!$E$2,M359=Kontrakter!$C$4,Kontrakter!$E$4,M359=Kontrakter!$C$5,Kontrakter!$E$5,M359=Kontrakter!$C$6,Kontrakter!$E$6,M359=Kontrakter!$C$7,Kontrakter!$E$7,M359=Kontrakter!$C$8,Kontrakter!$E$8,M359=Kontrakter!$C$9,Kontrakter!$E$9,M359=Kontrakter!$C$10,Kontrakter!$E$10,M359=Kontrakter!$C$11,Kontrakter!$E$11)</f>
        <v>elsikkerhet@omexom.com</v>
      </c>
    </row>
    <row r="360" spans="1:15">
      <c r="A360" s="47">
        <v>615</v>
      </c>
      <c r="B360" s="3" t="s">
        <v>10</v>
      </c>
      <c r="C360" s="3" t="s">
        <v>390</v>
      </c>
      <c r="D360" s="3" t="s">
        <v>12</v>
      </c>
      <c r="E360" s="3" t="s">
        <v>10</v>
      </c>
      <c r="F360" s="28" t="s">
        <v>1430</v>
      </c>
      <c r="G360" s="3" t="s">
        <v>10</v>
      </c>
      <c r="H360" s="3" t="s">
        <v>10</v>
      </c>
      <c r="I360" s="26" t="str" cm="1">
        <f t="array" ref="I360">_xlfn.IFS(J360=Kontrakter!$A$3,Kontrakter!$B$3,J360=Kontrakter!$A$2,Kontrakter!$B$2,J360=Kontrakter!$A$4,Kontrakter!$B$4,J360=Kontrakter!$A$5,Kontrakter!$B$5,J360=Kontrakter!$A$6,Kontrakter!$B$6,J360=Kontrakter!$A$7,Kontrakter!$B$7,J360=Kontrakter!$A$8,Kontrakter!$B$8,J360=Kontrakter!$A$9,Kontrakter!$B$9,J360=Kontrakter!$A$10,Kontrakter!$B$10,J360=Kontrakter!$A$11,Kontrakter!$B$11)</f>
        <v>Oslo Øst</v>
      </c>
      <c r="J360" s="4">
        <v>3</v>
      </c>
      <c r="K360" s="4" t="s">
        <v>10</v>
      </c>
      <c r="L360" s="4" t="s">
        <v>10</v>
      </c>
      <c r="M360" s="24" t="str" cm="1">
        <f t="array" ref="M360">_xlfn.IFS(I360=Kontrakter!$B$3,Kontrakter!$C$3,I360=Kontrakter!$B$2,Kontrakter!$C$2,I360=Kontrakter!$B$4,Kontrakter!$C$4,I360=Kontrakter!$B$5,Kontrakter!$C$5,I360=Kontrakter!$B$6,Kontrakter!$C$6,I360=Kontrakter!$B$7,Kontrakter!$C$7,I360=Kontrakter!$B$8,Kontrakter!$C$8,I360=Kontrakter!$B$9,Kontrakter!$C$9,I360=Kontrakter!$B$10,Kontrakter!$C$10,I360=Kontrakter!$B$11,Kontrakter!$C$11)</f>
        <v>Omexom Elsikkerhet AS</v>
      </c>
      <c r="N360" s="24" cm="1">
        <f t="array" ref="N360">_xlfn.IFS(M360=Kontrakter!$C$3,Kontrakter!$D$3,M360=Kontrakter!$C$2,Kontrakter!$D$2,M360=Kontrakter!$C$4,Kontrakter!$D$4,M360=Kontrakter!$C$5,Kontrakter!$D$5,M360=Kontrakter!$C$6,Kontrakter!$D$6,M360=Kontrakter!$C$7,Kontrakter!$D$7,M360=Kontrakter!$C$8,Kontrakter!$D$8,M360=Kontrakter!$C$9,Kontrakter!$D$9,M360=Kontrakter!$C$10,Kontrakter!$D$10,M360=Kontrakter!$C$11,Kontrakter!$D$11)</f>
        <v>23128800</v>
      </c>
      <c r="O360" s="1" t="str" cm="1">
        <f t="array" ref="O360">_xlfn.IFS(M360=Kontrakter!$C$3,Kontrakter!$E$3,M360=Kontrakter!$C$2,Kontrakter!$E$2,M360=Kontrakter!$C$4,Kontrakter!$E$4,M360=Kontrakter!$C$5,Kontrakter!$E$5,M360=Kontrakter!$C$6,Kontrakter!$E$6,M360=Kontrakter!$C$7,Kontrakter!$E$7,M360=Kontrakter!$C$8,Kontrakter!$E$8,M360=Kontrakter!$C$9,Kontrakter!$E$9,M360=Kontrakter!$C$10,Kontrakter!$E$10,M360=Kontrakter!$C$11,Kontrakter!$E$11)</f>
        <v>elsikkerhet@omexom.com</v>
      </c>
    </row>
    <row r="361" spans="1:15">
      <c r="A361" s="47">
        <v>616</v>
      </c>
      <c r="B361" s="3" t="s">
        <v>10</v>
      </c>
      <c r="C361" s="3" t="s">
        <v>391</v>
      </c>
      <c r="D361" s="3" t="s">
        <v>12</v>
      </c>
      <c r="E361" s="3" t="s">
        <v>24</v>
      </c>
      <c r="F361" s="28" t="s">
        <v>1430</v>
      </c>
      <c r="G361" s="3" t="s">
        <v>10</v>
      </c>
      <c r="H361" s="3" t="s">
        <v>10</v>
      </c>
      <c r="I361" s="26" t="str" cm="1">
        <f t="array" ref="I361">_xlfn.IFS(J361=Kontrakter!$A$3,Kontrakter!$B$3,J361=Kontrakter!$A$2,Kontrakter!$B$2,J361=Kontrakter!$A$4,Kontrakter!$B$4,J361=Kontrakter!$A$5,Kontrakter!$B$5,J361=Kontrakter!$A$6,Kontrakter!$B$6,J361=Kontrakter!$A$7,Kontrakter!$B$7,J361=Kontrakter!$A$8,Kontrakter!$B$8,J361=Kontrakter!$A$9,Kontrakter!$B$9,J361=Kontrakter!$A$10,Kontrakter!$B$10,J361=Kontrakter!$A$11,Kontrakter!$B$11)</f>
        <v>Oslo Øst</v>
      </c>
      <c r="J361" s="4">
        <v>3</v>
      </c>
      <c r="K361" s="4" t="s">
        <v>10</v>
      </c>
      <c r="L361" s="4" t="s">
        <v>24</v>
      </c>
      <c r="M361" s="24" t="str" cm="1">
        <f t="array" ref="M361">_xlfn.IFS(I361=Kontrakter!$B$3,Kontrakter!$C$3,I361=Kontrakter!$B$2,Kontrakter!$C$2,I361=Kontrakter!$B$4,Kontrakter!$C$4,I361=Kontrakter!$B$5,Kontrakter!$C$5,I361=Kontrakter!$B$6,Kontrakter!$C$6,I361=Kontrakter!$B$7,Kontrakter!$C$7,I361=Kontrakter!$B$8,Kontrakter!$C$8,I361=Kontrakter!$B$9,Kontrakter!$C$9,I361=Kontrakter!$B$10,Kontrakter!$C$10,I361=Kontrakter!$B$11,Kontrakter!$C$11)</f>
        <v>Omexom Elsikkerhet AS</v>
      </c>
      <c r="N361" s="24" cm="1">
        <f t="array" ref="N361">_xlfn.IFS(M361=Kontrakter!$C$3,Kontrakter!$D$3,M361=Kontrakter!$C$2,Kontrakter!$D$2,M361=Kontrakter!$C$4,Kontrakter!$D$4,M361=Kontrakter!$C$5,Kontrakter!$D$5,M361=Kontrakter!$C$6,Kontrakter!$D$6,M361=Kontrakter!$C$7,Kontrakter!$D$7,M361=Kontrakter!$C$8,Kontrakter!$D$8,M361=Kontrakter!$C$9,Kontrakter!$D$9,M361=Kontrakter!$C$10,Kontrakter!$D$10,M361=Kontrakter!$C$11,Kontrakter!$D$11)</f>
        <v>23128800</v>
      </c>
      <c r="O361" s="1" t="str" cm="1">
        <f t="array" ref="O361">_xlfn.IFS(M361=Kontrakter!$C$3,Kontrakter!$E$3,M361=Kontrakter!$C$2,Kontrakter!$E$2,M361=Kontrakter!$C$4,Kontrakter!$E$4,M361=Kontrakter!$C$5,Kontrakter!$E$5,M361=Kontrakter!$C$6,Kontrakter!$E$6,M361=Kontrakter!$C$7,Kontrakter!$E$7,M361=Kontrakter!$C$8,Kontrakter!$E$8,M361=Kontrakter!$C$9,Kontrakter!$E$9,M361=Kontrakter!$C$10,Kontrakter!$E$10,M361=Kontrakter!$C$11,Kontrakter!$E$11)</f>
        <v>elsikkerhet@omexom.com</v>
      </c>
    </row>
    <row r="362" spans="1:15">
      <c r="A362" s="47">
        <v>617</v>
      </c>
      <c r="B362" s="3" t="s">
        <v>10</v>
      </c>
      <c r="C362" s="3" t="s">
        <v>392</v>
      </c>
      <c r="D362" s="3" t="s">
        <v>12</v>
      </c>
      <c r="E362" s="3" t="s">
        <v>24</v>
      </c>
      <c r="F362" s="28" t="s">
        <v>1430</v>
      </c>
      <c r="G362" s="3" t="s">
        <v>10</v>
      </c>
      <c r="H362" s="3" t="s">
        <v>10</v>
      </c>
      <c r="I362" s="26" t="str" cm="1">
        <f t="array" ref="I362">_xlfn.IFS(J362=Kontrakter!$A$3,Kontrakter!$B$3,J362=Kontrakter!$A$2,Kontrakter!$B$2,J362=Kontrakter!$A$4,Kontrakter!$B$4,J362=Kontrakter!$A$5,Kontrakter!$B$5,J362=Kontrakter!$A$6,Kontrakter!$B$6,J362=Kontrakter!$A$7,Kontrakter!$B$7,J362=Kontrakter!$A$8,Kontrakter!$B$8,J362=Kontrakter!$A$9,Kontrakter!$B$9,J362=Kontrakter!$A$10,Kontrakter!$B$10,J362=Kontrakter!$A$11,Kontrakter!$B$11)</f>
        <v>Oslo Øst</v>
      </c>
      <c r="J362" s="4">
        <v>3</v>
      </c>
      <c r="K362" s="4" t="s">
        <v>10</v>
      </c>
      <c r="L362" s="4" t="s">
        <v>24</v>
      </c>
      <c r="M362" s="24" t="str" cm="1">
        <f t="array" ref="M362">_xlfn.IFS(I362=Kontrakter!$B$3,Kontrakter!$C$3,I362=Kontrakter!$B$2,Kontrakter!$C$2,I362=Kontrakter!$B$4,Kontrakter!$C$4,I362=Kontrakter!$B$5,Kontrakter!$C$5,I362=Kontrakter!$B$6,Kontrakter!$C$6,I362=Kontrakter!$B$7,Kontrakter!$C$7,I362=Kontrakter!$B$8,Kontrakter!$C$8,I362=Kontrakter!$B$9,Kontrakter!$C$9,I362=Kontrakter!$B$10,Kontrakter!$C$10,I362=Kontrakter!$B$11,Kontrakter!$C$11)</f>
        <v>Omexom Elsikkerhet AS</v>
      </c>
      <c r="N362" s="24" cm="1">
        <f t="array" ref="N362">_xlfn.IFS(M362=Kontrakter!$C$3,Kontrakter!$D$3,M362=Kontrakter!$C$2,Kontrakter!$D$2,M362=Kontrakter!$C$4,Kontrakter!$D$4,M362=Kontrakter!$C$5,Kontrakter!$D$5,M362=Kontrakter!$C$6,Kontrakter!$D$6,M362=Kontrakter!$C$7,Kontrakter!$D$7,M362=Kontrakter!$C$8,Kontrakter!$D$8,M362=Kontrakter!$C$9,Kontrakter!$D$9,M362=Kontrakter!$C$10,Kontrakter!$D$10,M362=Kontrakter!$C$11,Kontrakter!$D$11)</f>
        <v>23128800</v>
      </c>
      <c r="O362" s="1" t="str" cm="1">
        <f t="array" ref="O362">_xlfn.IFS(M362=Kontrakter!$C$3,Kontrakter!$E$3,M362=Kontrakter!$C$2,Kontrakter!$E$2,M362=Kontrakter!$C$4,Kontrakter!$E$4,M362=Kontrakter!$C$5,Kontrakter!$E$5,M362=Kontrakter!$C$6,Kontrakter!$E$6,M362=Kontrakter!$C$7,Kontrakter!$E$7,M362=Kontrakter!$C$8,Kontrakter!$E$8,M362=Kontrakter!$C$9,Kontrakter!$E$9,M362=Kontrakter!$C$10,Kontrakter!$E$10,M362=Kontrakter!$C$11,Kontrakter!$E$11)</f>
        <v>elsikkerhet@omexom.com</v>
      </c>
    </row>
    <row r="363" spans="1:15">
      <c r="A363" s="47">
        <v>618</v>
      </c>
      <c r="B363" s="3" t="s">
        <v>10</v>
      </c>
      <c r="C363" s="3" t="s">
        <v>393</v>
      </c>
      <c r="D363" s="3" t="s">
        <v>12</v>
      </c>
      <c r="E363" s="3" t="s">
        <v>24</v>
      </c>
      <c r="F363" s="28" t="s">
        <v>1430</v>
      </c>
      <c r="G363" s="3" t="s">
        <v>10</v>
      </c>
      <c r="H363" s="3" t="s">
        <v>10</v>
      </c>
      <c r="I363" s="26" t="str" cm="1">
        <f t="array" ref="I363">_xlfn.IFS(J363=Kontrakter!$A$3,Kontrakter!$B$3,J363=Kontrakter!$A$2,Kontrakter!$B$2,J363=Kontrakter!$A$4,Kontrakter!$B$4,J363=Kontrakter!$A$5,Kontrakter!$B$5,J363=Kontrakter!$A$6,Kontrakter!$B$6,J363=Kontrakter!$A$7,Kontrakter!$B$7,J363=Kontrakter!$A$8,Kontrakter!$B$8,J363=Kontrakter!$A$9,Kontrakter!$B$9,J363=Kontrakter!$A$10,Kontrakter!$B$10,J363=Kontrakter!$A$11,Kontrakter!$B$11)</f>
        <v>Oslo Øst</v>
      </c>
      <c r="J363" s="4">
        <v>3</v>
      </c>
      <c r="K363" s="4" t="s">
        <v>10</v>
      </c>
      <c r="L363" s="4" t="s">
        <v>24</v>
      </c>
      <c r="M363" s="24" t="str" cm="1">
        <f t="array" ref="M363">_xlfn.IFS(I363=Kontrakter!$B$3,Kontrakter!$C$3,I363=Kontrakter!$B$2,Kontrakter!$C$2,I363=Kontrakter!$B$4,Kontrakter!$C$4,I363=Kontrakter!$B$5,Kontrakter!$C$5,I363=Kontrakter!$B$6,Kontrakter!$C$6,I363=Kontrakter!$B$7,Kontrakter!$C$7,I363=Kontrakter!$B$8,Kontrakter!$C$8,I363=Kontrakter!$B$9,Kontrakter!$C$9,I363=Kontrakter!$B$10,Kontrakter!$C$10,I363=Kontrakter!$B$11,Kontrakter!$C$11)</f>
        <v>Omexom Elsikkerhet AS</v>
      </c>
      <c r="N363" s="24" cm="1">
        <f t="array" ref="N363">_xlfn.IFS(M363=Kontrakter!$C$3,Kontrakter!$D$3,M363=Kontrakter!$C$2,Kontrakter!$D$2,M363=Kontrakter!$C$4,Kontrakter!$D$4,M363=Kontrakter!$C$5,Kontrakter!$D$5,M363=Kontrakter!$C$6,Kontrakter!$D$6,M363=Kontrakter!$C$7,Kontrakter!$D$7,M363=Kontrakter!$C$8,Kontrakter!$D$8,M363=Kontrakter!$C$9,Kontrakter!$D$9,M363=Kontrakter!$C$10,Kontrakter!$D$10,M363=Kontrakter!$C$11,Kontrakter!$D$11)</f>
        <v>23128800</v>
      </c>
      <c r="O363" s="1" t="str" cm="1">
        <f t="array" ref="O363">_xlfn.IFS(M363=Kontrakter!$C$3,Kontrakter!$E$3,M363=Kontrakter!$C$2,Kontrakter!$E$2,M363=Kontrakter!$C$4,Kontrakter!$E$4,M363=Kontrakter!$C$5,Kontrakter!$E$5,M363=Kontrakter!$C$6,Kontrakter!$E$6,M363=Kontrakter!$C$7,Kontrakter!$E$7,M363=Kontrakter!$C$8,Kontrakter!$E$8,M363=Kontrakter!$C$9,Kontrakter!$E$9,M363=Kontrakter!$C$10,Kontrakter!$E$10,M363=Kontrakter!$C$11,Kontrakter!$E$11)</f>
        <v>elsikkerhet@omexom.com</v>
      </c>
    </row>
    <row r="364" spans="1:15">
      <c r="A364" s="47">
        <v>619</v>
      </c>
      <c r="B364" s="3" t="s">
        <v>10</v>
      </c>
      <c r="C364" s="3" t="s">
        <v>394</v>
      </c>
      <c r="D364" s="3" t="s">
        <v>12</v>
      </c>
      <c r="E364" s="3" t="s">
        <v>386</v>
      </c>
      <c r="F364" s="28" t="s">
        <v>1430</v>
      </c>
      <c r="G364" s="3" t="s">
        <v>10</v>
      </c>
      <c r="H364" s="3" t="s">
        <v>10</v>
      </c>
      <c r="I364" s="26" t="str" cm="1">
        <f t="array" ref="I364">_xlfn.IFS(J364=Kontrakter!$A$3,Kontrakter!$B$3,J364=Kontrakter!$A$2,Kontrakter!$B$2,J364=Kontrakter!$A$4,Kontrakter!$B$4,J364=Kontrakter!$A$5,Kontrakter!$B$5,J364=Kontrakter!$A$6,Kontrakter!$B$6,J364=Kontrakter!$A$7,Kontrakter!$B$7,J364=Kontrakter!$A$8,Kontrakter!$B$8,J364=Kontrakter!$A$9,Kontrakter!$B$9,J364=Kontrakter!$A$10,Kontrakter!$B$10,J364=Kontrakter!$A$11,Kontrakter!$B$11)</f>
        <v>Oslo Øst</v>
      </c>
      <c r="J364" s="4">
        <v>3</v>
      </c>
      <c r="K364" s="4" t="s">
        <v>10</v>
      </c>
      <c r="L364" s="4" t="s">
        <v>386</v>
      </c>
      <c r="M364" s="24" t="str" cm="1">
        <f t="array" ref="M364">_xlfn.IFS(I364=Kontrakter!$B$3,Kontrakter!$C$3,I364=Kontrakter!$B$2,Kontrakter!$C$2,I364=Kontrakter!$B$4,Kontrakter!$C$4,I364=Kontrakter!$B$5,Kontrakter!$C$5,I364=Kontrakter!$B$6,Kontrakter!$C$6,I364=Kontrakter!$B$7,Kontrakter!$C$7,I364=Kontrakter!$B$8,Kontrakter!$C$8,I364=Kontrakter!$B$9,Kontrakter!$C$9,I364=Kontrakter!$B$10,Kontrakter!$C$10,I364=Kontrakter!$B$11,Kontrakter!$C$11)</f>
        <v>Omexom Elsikkerhet AS</v>
      </c>
      <c r="N364" s="24" cm="1">
        <f t="array" ref="N364">_xlfn.IFS(M364=Kontrakter!$C$3,Kontrakter!$D$3,M364=Kontrakter!$C$2,Kontrakter!$D$2,M364=Kontrakter!$C$4,Kontrakter!$D$4,M364=Kontrakter!$C$5,Kontrakter!$D$5,M364=Kontrakter!$C$6,Kontrakter!$D$6,M364=Kontrakter!$C$7,Kontrakter!$D$7,M364=Kontrakter!$C$8,Kontrakter!$D$8,M364=Kontrakter!$C$9,Kontrakter!$D$9,M364=Kontrakter!$C$10,Kontrakter!$D$10,M364=Kontrakter!$C$11,Kontrakter!$D$11)</f>
        <v>23128800</v>
      </c>
      <c r="O364" s="1" t="str" cm="1">
        <f t="array" ref="O364">_xlfn.IFS(M364=Kontrakter!$C$3,Kontrakter!$E$3,M364=Kontrakter!$C$2,Kontrakter!$E$2,M364=Kontrakter!$C$4,Kontrakter!$E$4,M364=Kontrakter!$C$5,Kontrakter!$E$5,M364=Kontrakter!$C$6,Kontrakter!$E$6,M364=Kontrakter!$C$7,Kontrakter!$E$7,M364=Kontrakter!$C$8,Kontrakter!$E$8,M364=Kontrakter!$C$9,Kontrakter!$E$9,M364=Kontrakter!$C$10,Kontrakter!$E$10,M364=Kontrakter!$C$11,Kontrakter!$E$11)</f>
        <v>elsikkerhet@omexom.com</v>
      </c>
    </row>
    <row r="365" spans="1:15">
      <c r="A365" s="47" t="s">
        <v>1434</v>
      </c>
      <c r="B365" s="3" t="s">
        <v>10</v>
      </c>
      <c r="C365" s="3" t="s">
        <v>395</v>
      </c>
      <c r="D365" s="3" t="s">
        <v>12</v>
      </c>
      <c r="E365" s="3" t="s">
        <v>386</v>
      </c>
      <c r="F365" s="28" t="s">
        <v>1430</v>
      </c>
      <c r="G365" s="3" t="s">
        <v>10</v>
      </c>
      <c r="H365" s="3" t="s">
        <v>10</v>
      </c>
      <c r="I365" s="26" t="str" cm="1">
        <f t="array" ref="I365">_xlfn.IFS(J365=Kontrakter!$A$3,Kontrakter!$B$3,J365=Kontrakter!$A$2,Kontrakter!$B$2,J365=Kontrakter!$A$4,Kontrakter!$B$4,J365=Kontrakter!$A$5,Kontrakter!$B$5,J365=Kontrakter!$A$6,Kontrakter!$B$6,J365=Kontrakter!$A$7,Kontrakter!$B$7,J365=Kontrakter!$A$8,Kontrakter!$B$8,J365=Kontrakter!$A$9,Kontrakter!$B$9,J365=Kontrakter!$A$10,Kontrakter!$B$10,J365=Kontrakter!$A$11,Kontrakter!$B$11)</f>
        <v>Oslo Øst</v>
      </c>
      <c r="J365" s="4">
        <v>3</v>
      </c>
      <c r="K365" s="4" t="s">
        <v>10</v>
      </c>
      <c r="L365" s="4" t="s">
        <v>386</v>
      </c>
      <c r="M365" s="24" t="str" cm="1">
        <f t="array" ref="M365">_xlfn.IFS(I365=Kontrakter!$B$3,Kontrakter!$C$3,I365=Kontrakter!$B$2,Kontrakter!$C$2,I365=Kontrakter!$B$4,Kontrakter!$C$4,I365=Kontrakter!$B$5,Kontrakter!$C$5,I365=Kontrakter!$B$6,Kontrakter!$C$6,I365=Kontrakter!$B$7,Kontrakter!$C$7,I365=Kontrakter!$B$8,Kontrakter!$C$8,I365=Kontrakter!$B$9,Kontrakter!$C$9,I365=Kontrakter!$B$10,Kontrakter!$C$10,I365=Kontrakter!$B$11,Kontrakter!$C$11)</f>
        <v>Omexom Elsikkerhet AS</v>
      </c>
      <c r="N365" s="24" cm="1">
        <f t="array" ref="N365">_xlfn.IFS(M365=Kontrakter!$C$3,Kontrakter!$D$3,M365=Kontrakter!$C$2,Kontrakter!$D$2,M365=Kontrakter!$C$4,Kontrakter!$D$4,M365=Kontrakter!$C$5,Kontrakter!$D$5,M365=Kontrakter!$C$6,Kontrakter!$D$6,M365=Kontrakter!$C$7,Kontrakter!$D$7,M365=Kontrakter!$C$8,Kontrakter!$D$8,M365=Kontrakter!$C$9,Kontrakter!$D$9,M365=Kontrakter!$C$10,Kontrakter!$D$10,M365=Kontrakter!$C$11,Kontrakter!$D$11)</f>
        <v>23128800</v>
      </c>
      <c r="O365" s="1" t="str" cm="1">
        <f t="array" ref="O365">_xlfn.IFS(M365=Kontrakter!$C$3,Kontrakter!$E$3,M365=Kontrakter!$C$2,Kontrakter!$E$2,M365=Kontrakter!$C$4,Kontrakter!$E$4,M365=Kontrakter!$C$5,Kontrakter!$E$5,M365=Kontrakter!$C$6,Kontrakter!$E$6,M365=Kontrakter!$C$7,Kontrakter!$E$7,M365=Kontrakter!$C$8,Kontrakter!$E$8,M365=Kontrakter!$C$9,Kontrakter!$E$9,M365=Kontrakter!$C$10,Kontrakter!$E$10,M365=Kontrakter!$C$11,Kontrakter!$E$11)</f>
        <v>elsikkerhet@omexom.com</v>
      </c>
    </row>
    <row r="366" spans="1:15">
      <c r="A366" s="47">
        <v>621</v>
      </c>
      <c r="B366" s="3" t="s">
        <v>10</v>
      </c>
      <c r="C366" s="3" t="s">
        <v>396</v>
      </c>
      <c r="D366" s="3" t="s">
        <v>12</v>
      </c>
      <c r="E366" s="3" t="s">
        <v>386</v>
      </c>
      <c r="F366" s="28" t="s">
        <v>1430</v>
      </c>
      <c r="G366" s="3" t="s">
        <v>10</v>
      </c>
      <c r="H366" s="3" t="s">
        <v>10</v>
      </c>
      <c r="I366" s="26" t="str" cm="1">
        <f t="array" ref="I366">_xlfn.IFS(J366=Kontrakter!$A$3,Kontrakter!$B$3,J366=Kontrakter!$A$2,Kontrakter!$B$2,J366=Kontrakter!$A$4,Kontrakter!$B$4,J366=Kontrakter!$A$5,Kontrakter!$B$5,J366=Kontrakter!$A$6,Kontrakter!$B$6,J366=Kontrakter!$A$7,Kontrakter!$B$7,J366=Kontrakter!$A$8,Kontrakter!$B$8,J366=Kontrakter!$A$9,Kontrakter!$B$9,J366=Kontrakter!$A$10,Kontrakter!$B$10,J366=Kontrakter!$A$11,Kontrakter!$B$11)</f>
        <v>Oslo Øst</v>
      </c>
      <c r="J366" s="4">
        <v>3</v>
      </c>
      <c r="K366" s="4" t="s">
        <v>10</v>
      </c>
      <c r="L366" s="4" t="s">
        <v>386</v>
      </c>
      <c r="M366" s="24" t="str" cm="1">
        <f t="array" ref="M366">_xlfn.IFS(I366=Kontrakter!$B$3,Kontrakter!$C$3,I366=Kontrakter!$B$2,Kontrakter!$C$2,I366=Kontrakter!$B$4,Kontrakter!$C$4,I366=Kontrakter!$B$5,Kontrakter!$C$5,I366=Kontrakter!$B$6,Kontrakter!$C$6,I366=Kontrakter!$B$7,Kontrakter!$C$7,I366=Kontrakter!$B$8,Kontrakter!$C$8,I366=Kontrakter!$B$9,Kontrakter!$C$9,I366=Kontrakter!$B$10,Kontrakter!$C$10,I366=Kontrakter!$B$11,Kontrakter!$C$11)</f>
        <v>Omexom Elsikkerhet AS</v>
      </c>
      <c r="N366" s="24" cm="1">
        <f t="array" ref="N366">_xlfn.IFS(M366=Kontrakter!$C$3,Kontrakter!$D$3,M366=Kontrakter!$C$2,Kontrakter!$D$2,M366=Kontrakter!$C$4,Kontrakter!$D$4,M366=Kontrakter!$C$5,Kontrakter!$D$5,M366=Kontrakter!$C$6,Kontrakter!$D$6,M366=Kontrakter!$C$7,Kontrakter!$D$7,M366=Kontrakter!$C$8,Kontrakter!$D$8,M366=Kontrakter!$C$9,Kontrakter!$D$9,M366=Kontrakter!$C$10,Kontrakter!$D$10,M366=Kontrakter!$C$11,Kontrakter!$D$11)</f>
        <v>23128800</v>
      </c>
      <c r="O366" s="1" t="str" cm="1">
        <f t="array" ref="O366">_xlfn.IFS(M366=Kontrakter!$C$3,Kontrakter!$E$3,M366=Kontrakter!$C$2,Kontrakter!$E$2,M366=Kontrakter!$C$4,Kontrakter!$E$4,M366=Kontrakter!$C$5,Kontrakter!$E$5,M366=Kontrakter!$C$6,Kontrakter!$E$6,M366=Kontrakter!$C$7,Kontrakter!$E$7,M366=Kontrakter!$C$8,Kontrakter!$E$8,M366=Kontrakter!$C$9,Kontrakter!$E$9,M366=Kontrakter!$C$10,Kontrakter!$E$10,M366=Kontrakter!$C$11,Kontrakter!$E$11)</f>
        <v>elsikkerhet@omexom.com</v>
      </c>
    </row>
    <row r="367" spans="1:15">
      <c r="A367" s="47">
        <v>622</v>
      </c>
      <c r="B367" s="3" t="s">
        <v>10</v>
      </c>
      <c r="C367" s="3" t="s">
        <v>397</v>
      </c>
      <c r="D367" s="3" t="s">
        <v>12</v>
      </c>
      <c r="E367" s="3" t="s">
        <v>386</v>
      </c>
      <c r="F367" s="28" t="s">
        <v>1430</v>
      </c>
      <c r="G367" s="3" t="s">
        <v>10</v>
      </c>
      <c r="H367" s="3" t="s">
        <v>10</v>
      </c>
      <c r="I367" s="26" t="str" cm="1">
        <f t="array" ref="I367">_xlfn.IFS(J367=Kontrakter!$A$3,Kontrakter!$B$3,J367=Kontrakter!$A$2,Kontrakter!$B$2,J367=Kontrakter!$A$4,Kontrakter!$B$4,J367=Kontrakter!$A$5,Kontrakter!$B$5,J367=Kontrakter!$A$6,Kontrakter!$B$6,J367=Kontrakter!$A$7,Kontrakter!$B$7,J367=Kontrakter!$A$8,Kontrakter!$B$8,J367=Kontrakter!$A$9,Kontrakter!$B$9,J367=Kontrakter!$A$10,Kontrakter!$B$10,J367=Kontrakter!$A$11,Kontrakter!$B$11)</f>
        <v>Oslo Øst</v>
      </c>
      <c r="J367" s="4">
        <v>3</v>
      </c>
      <c r="K367" s="4" t="s">
        <v>10</v>
      </c>
      <c r="L367" s="4" t="s">
        <v>386</v>
      </c>
      <c r="M367" s="24" t="str" cm="1">
        <f t="array" ref="M367">_xlfn.IFS(I367=Kontrakter!$B$3,Kontrakter!$C$3,I367=Kontrakter!$B$2,Kontrakter!$C$2,I367=Kontrakter!$B$4,Kontrakter!$C$4,I367=Kontrakter!$B$5,Kontrakter!$C$5,I367=Kontrakter!$B$6,Kontrakter!$C$6,I367=Kontrakter!$B$7,Kontrakter!$C$7,I367=Kontrakter!$B$8,Kontrakter!$C$8,I367=Kontrakter!$B$9,Kontrakter!$C$9,I367=Kontrakter!$B$10,Kontrakter!$C$10,I367=Kontrakter!$B$11,Kontrakter!$C$11)</f>
        <v>Omexom Elsikkerhet AS</v>
      </c>
      <c r="N367" s="24" cm="1">
        <f t="array" ref="N367">_xlfn.IFS(M367=Kontrakter!$C$3,Kontrakter!$D$3,M367=Kontrakter!$C$2,Kontrakter!$D$2,M367=Kontrakter!$C$4,Kontrakter!$D$4,M367=Kontrakter!$C$5,Kontrakter!$D$5,M367=Kontrakter!$C$6,Kontrakter!$D$6,M367=Kontrakter!$C$7,Kontrakter!$D$7,M367=Kontrakter!$C$8,Kontrakter!$D$8,M367=Kontrakter!$C$9,Kontrakter!$D$9,M367=Kontrakter!$C$10,Kontrakter!$D$10,M367=Kontrakter!$C$11,Kontrakter!$D$11)</f>
        <v>23128800</v>
      </c>
      <c r="O367" s="1" t="str" cm="1">
        <f t="array" ref="O367">_xlfn.IFS(M367=Kontrakter!$C$3,Kontrakter!$E$3,M367=Kontrakter!$C$2,Kontrakter!$E$2,M367=Kontrakter!$C$4,Kontrakter!$E$4,M367=Kontrakter!$C$5,Kontrakter!$E$5,M367=Kontrakter!$C$6,Kontrakter!$E$6,M367=Kontrakter!$C$7,Kontrakter!$E$7,M367=Kontrakter!$C$8,Kontrakter!$E$8,M367=Kontrakter!$C$9,Kontrakter!$E$9,M367=Kontrakter!$C$10,Kontrakter!$E$10,M367=Kontrakter!$C$11,Kontrakter!$E$11)</f>
        <v>elsikkerhet@omexom.com</v>
      </c>
    </row>
    <row r="368" spans="1:15">
      <c r="A368" s="47">
        <v>623</v>
      </c>
      <c r="B368" s="3" t="s">
        <v>10</v>
      </c>
      <c r="C368" s="3" t="s">
        <v>398</v>
      </c>
      <c r="D368" s="3" t="s">
        <v>12</v>
      </c>
      <c r="E368" s="3" t="s">
        <v>24</v>
      </c>
      <c r="F368" s="28" t="s">
        <v>1430</v>
      </c>
      <c r="G368" s="3" t="s">
        <v>10</v>
      </c>
      <c r="H368" s="3" t="s">
        <v>10</v>
      </c>
      <c r="I368" s="26" t="str" cm="1">
        <f t="array" ref="I368">_xlfn.IFS(J368=Kontrakter!$A$3,Kontrakter!$B$3,J368=Kontrakter!$A$2,Kontrakter!$B$2,J368=Kontrakter!$A$4,Kontrakter!$B$4,J368=Kontrakter!$A$5,Kontrakter!$B$5,J368=Kontrakter!$A$6,Kontrakter!$B$6,J368=Kontrakter!$A$7,Kontrakter!$B$7,J368=Kontrakter!$A$8,Kontrakter!$B$8,J368=Kontrakter!$A$9,Kontrakter!$B$9,J368=Kontrakter!$A$10,Kontrakter!$B$10,J368=Kontrakter!$A$11,Kontrakter!$B$11)</f>
        <v>Oslo Øst</v>
      </c>
      <c r="J368" s="4">
        <v>3</v>
      </c>
      <c r="K368" s="4" t="s">
        <v>10</v>
      </c>
      <c r="L368" s="4" t="s">
        <v>24</v>
      </c>
      <c r="M368" s="24" t="str" cm="1">
        <f t="array" ref="M368">_xlfn.IFS(I368=Kontrakter!$B$3,Kontrakter!$C$3,I368=Kontrakter!$B$2,Kontrakter!$C$2,I368=Kontrakter!$B$4,Kontrakter!$C$4,I368=Kontrakter!$B$5,Kontrakter!$C$5,I368=Kontrakter!$B$6,Kontrakter!$C$6,I368=Kontrakter!$B$7,Kontrakter!$C$7,I368=Kontrakter!$B$8,Kontrakter!$C$8,I368=Kontrakter!$B$9,Kontrakter!$C$9,I368=Kontrakter!$B$10,Kontrakter!$C$10,I368=Kontrakter!$B$11,Kontrakter!$C$11)</f>
        <v>Omexom Elsikkerhet AS</v>
      </c>
      <c r="N368" s="24" cm="1">
        <f t="array" ref="N368">_xlfn.IFS(M368=Kontrakter!$C$3,Kontrakter!$D$3,M368=Kontrakter!$C$2,Kontrakter!$D$2,M368=Kontrakter!$C$4,Kontrakter!$D$4,M368=Kontrakter!$C$5,Kontrakter!$D$5,M368=Kontrakter!$C$6,Kontrakter!$D$6,M368=Kontrakter!$C$7,Kontrakter!$D$7,M368=Kontrakter!$C$8,Kontrakter!$D$8,M368=Kontrakter!$C$9,Kontrakter!$D$9,M368=Kontrakter!$C$10,Kontrakter!$D$10,M368=Kontrakter!$C$11,Kontrakter!$D$11)</f>
        <v>23128800</v>
      </c>
      <c r="O368" s="1" t="str" cm="1">
        <f t="array" ref="O368">_xlfn.IFS(M368=Kontrakter!$C$3,Kontrakter!$E$3,M368=Kontrakter!$C$2,Kontrakter!$E$2,M368=Kontrakter!$C$4,Kontrakter!$E$4,M368=Kontrakter!$C$5,Kontrakter!$E$5,M368=Kontrakter!$C$6,Kontrakter!$E$6,M368=Kontrakter!$C$7,Kontrakter!$E$7,M368=Kontrakter!$C$8,Kontrakter!$E$8,M368=Kontrakter!$C$9,Kontrakter!$E$9,M368=Kontrakter!$C$10,Kontrakter!$E$10,M368=Kontrakter!$C$11,Kontrakter!$E$11)</f>
        <v>elsikkerhet@omexom.com</v>
      </c>
    </row>
    <row r="369" spans="1:15">
      <c r="A369" s="47">
        <v>624</v>
      </c>
      <c r="B369" s="3" t="s">
        <v>10</v>
      </c>
      <c r="C369" s="3" t="s">
        <v>399</v>
      </c>
      <c r="D369" s="3" t="s">
        <v>12</v>
      </c>
      <c r="E369" s="3" t="s">
        <v>386</v>
      </c>
      <c r="F369" s="28" t="s">
        <v>1430</v>
      </c>
      <c r="G369" s="3" t="s">
        <v>10</v>
      </c>
      <c r="H369" s="3" t="s">
        <v>10</v>
      </c>
      <c r="I369" s="26" t="str" cm="1">
        <f t="array" ref="I369">_xlfn.IFS(J369=Kontrakter!$A$3,Kontrakter!$B$3,J369=Kontrakter!$A$2,Kontrakter!$B$2,J369=Kontrakter!$A$4,Kontrakter!$B$4,J369=Kontrakter!$A$5,Kontrakter!$B$5,J369=Kontrakter!$A$6,Kontrakter!$B$6,J369=Kontrakter!$A$7,Kontrakter!$B$7,J369=Kontrakter!$A$8,Kontrakter!$B$8,J369=Kontrakter!$A$9,Kontrakter!$B$9,J369=Kontrakter!$A$10,Kontrakter!$B$10,J369=Kontrakter!$A$11,Kontrakter!$B$11)</f>
        <v>Oslo Øst</v>
      </c>
      <c r="J369" s="4">
        <v>3</v>
      </c>
      <c r="K369" s="4" t="s">
        <v>10</v>
      </c>
      <c r="L369" s="4" t="s">
        <v>386</v>
      </c>
      <c r="M369" s="24" t="str" cm="1">
        <f t="array" ref="M369">_xlfn.IFS(I369=Kontrakter!$B$3,Kontrakter!$C$3,I369=Kontrakter!$B$2,Kontrakter!$C$2,I369=Kontrakter!$B$4,Kontrakter!$C$4,I369=Kontrakter!$B$5,Kontrakter!$C$5,I369=Kontrakter!$B$6,Kontrakter!$C$6,I369=Kontrakter!$B$7,Kontrakter!$C$7,I369=Kontrakter!$B$8,Kontrakter!$C$8,I369=Kontrakter!$B$9,Kontrakter!$C$9,I369=Kontrakter!$B$10,Kontrakter!$C$10,I369=Kontrakter!$B$11,Kontrakter!$C$11)</f>
        <v>Omexom Elsikkerhet AS</v>
      </c>
      <c r="N369" s="24" cm="1">
        <f t="array" ref="N369">_xlfn.IFS(M369=Kontrakter!$C$3,Kontrakter!$D$3,M369=Kontrakter!$C$2,Kontrakter!$D$2,M369=Kontrakter!$C$4,Kontrakter!$D$4,M369=Kontrakter!$C$5,Kontrakter!$D$5,M369=Kontrakter!$C$6,Kontrakter!$D$6,M369=Kontrakter!$C$7,Kontrakter!$D$7,M369=Kontrakter!$C$8,Kontrakter!$D$8,M369=Kontrakter!$C$9,Kontrakter!$D$9,M369=Kontrakter!$C$10,Kontrakter!$D$10,M369=Kontrakter!$C$11,Kontrakter!$D$11)</f>
        <v>23128800</v>
      </c>
      <c r="O369" s="1" t="str" cm="1">
        <f t="array" ref="O369">_xlfn.IFS(M369=Kontrakter!$C$3,Kontrakter!$E$3,M369=Kontrakter!$C$2,Kontrakter!$E$2,M369=Kontrakter!$C$4,Kontrakter!$E$4,M369=Kontrakter!$C$5,Kontrakter!$E$5,M369=Kontrakter!$C$6,Kontrakter!$E$6,M369=Kontrakter!$C$7,Kontrakter!$E$7,M369=Kontrakter!$C$8,Kontrakter!$E$8,M369=Kontrakter!$C$9,Kontrakter!$E$9,M369=Kontrakter!$C$10,Kontrakter!$E$10,M369=Kontrakter!$C$11,Kontrakter!$E$11)</f>
        <v>elsikkerhet@omexom.com</v>
      </c>
    </row>
    <row r="370" spans="1:15">
      <c r="A370" s="47">
        <v>626</v>
      </c>
      <c r="B370" s="3" t="s">
        <v>10</v>
      </c>
      <c r="C370" s="3" t="s">
        <v>400</v>
      </c>
      <c r="D370" s="3" t="s">
        <v>12</v>
      </c>
      <c r="E370" s="3" t="s">
        <v>78</v>
      </c>
      <c r="F370" s="28" t="s">
        <v>1430</v>
      </c>
      <c r="G370" s="3" t="s">
        <v>10</v>
      </c>
      <c r="H370" s="3" t="s">
        <v>10</v>
      </c>
      <c r="I370" s="26" t="str" cm="1">
        <f t="array" ref="I370">_xlfn.IFS(J370=Kontrakter!$A$3,Kontrakter!$B$3,J370=Kontrakter!$A$2,Kontrakter!$B$2,J370=Kontrakter!$A$4,Kontrakter!$B$4,J370=Kontrakter!$A$5,Kontrakter!$B$5,J370=Kontrakter!$A$6,Kontrakter!$B$6,J370=Kontrakter!$A$7,Kontrakter!$B$7,J370=Kontrakter!$A$8,Kontrakter!$B$8,J370=Kontrakter!$A$9,Kontrakter!$B$9,J370=Kontrakter!$A$10,Kontrakter!$B$10,J370=Kontrakter!$A$11,Kontrakter!$B$11)</f>
        <v>Oslo Øst</v>
      </c>
      <c r="J370" s="4">
        <v>3</v>
      </c>
      <c r="K370" s="4" t="s">
        <v>10</v>
      </c>
      <c r="L370" s="4" t="s">
        <v>78</v>
      </c>
      <c r="M370" s="24" t="str" cm="1">
        <f t="array" ref="M370">_xlfn.IFS(I370=Kontrakter!$B$3,Kontrakter!$C$3,I370=Kontrakter!$B$2,Kontrakter!$C$2,I370=Kontrakter!$B$4,Kontrakter!$C$4,I370=Kontrakter!$B$5,Kontrakter!$C$5,I370=Kontrakter!$B$6,Kontrakter!$C$6,I370=Kontrakter!$B$7,Kontrakter!$C$7,I370=Kontrakter!$B$8,Kontrakter!$C$8,I370=Kontrakter!$B$9,Kontrakter!$C$9,I370=Kontrakter!$B$10,Kontrakter!$C$10,I370=Kontrakter!$B$11,Kontrakter!$C$11)</f>
        <v>Omexom Elsikkerhet AS</v>
      </c>
      <c r="N370" s="24" cm="1">
        <f t="array" ref="N370">_xlfn.IFS(M370=Kontrakter!$C$3,Kontrakter!$D$3,M370=Kontrakter!$C$2,Kontrakter!$D$2,M370=Kontrakter!$C$4,Kontrakter!$D$4,M370=Kontrakter!$C$5,Kontrakter!$D$5,M370=Kontrakter!$C$6,Kontrakter!$D$6,M370=Kontrakter!$C$7,Kontrakter!$D$7,M370=Kontrakter!$C$8,Kontrakter!$D$8,M370=Kontrakter!$C$9,Kontrakter!$D$9,M370=Kontrakter!$C$10,Kontrakter!$D$10,M370=Kontrakter!$C$11,Kontrakter!$D$11)</f>
        <v>23128800</v>
      </c>
      <c r="O370" s="1" t="str" cm="1">
        <f t="array" ref="O370">_xlfn.IFS(M370=Kontrakter!$C$3,Kontrakter!$E$3,M370=Kontrakter!$C$2,Kontrakter!$E$2,M370=Kontrakter!$C$4,Kontrakter!$E$4,M370=Kontrakter!$C$5,Kontrakter!$E$5,M370=Kontrakter!$C$6,Kontrakter!$E$6,M370=Kontrakter!$C$7,Kontrakter!$E$7,M370=Kontrakter!$C$8,Kontrakter!$E$8,M370=Kontrakter!$C$9,Kontrakter!$E$9,M370=Kontrakter!$C$10,Kontrakter!$E$10,M370=Kontrakter!$C$11,Kontrakter!$E$11)</f>
        <v>elsikkerhet@omexom.com</v>
      </c>
    </row>
    <row r="371" spans="1:15">
      <c r="A371" s="47">
        <v>650</v>
      </c>
      <c r="B371" s="3" t="s">
        <v>10</v>
      </c>
      <c r="C371" s="3" t="s">
        <v>401</v>
      </c>
      <c r="D371" s="3" t="s">
        <v>19</v>
      </c>
      <c r="E371" s="3" t="s">
        <v>78</v>
      </c>
      <c r="F371" s="28" t="s">
        <v>1430</v>
      </c>
      <c r="G371" s="3" t="s">
        <v>10</v>
      </c>
      <c r="H371" s="3" t="s">
        <v>10</v>
      </c>
      <c r="I371" s="26" t="str" cm="1">
        <f t="array" ref="I371">_xlfn.IFS(J371=Kontrakter!$A$3,Kontrakter!$B$3,J371=Kontrakter!$A$2,Kontrakter!$B$2,J371=Kontrakter!$A$4,Kontrakter!$B$4,J371=Kontrakter!$A$5,Kontrakter!$B$5,J371=Kontrakter!$A$6,Kontrakter!$B$6,J371=Kontrakter!$A$7,Kontrakter!$B$7,J371=Kontrakter!$A$8,Kontrakter!$B$8,J371=Kontrakter!$A$9,Kontrakter!$B$9,J371=Kontrakter!$A$10,Kontrakter!$B$10,J371=Kontrakter!$A$11,Kontrakter!$B$11)</f>
        <v>Oslo Øst</v>
      </c>
      <c r="J371" s="4">
        <v>3</v>
      </c>
      <c r="K371" s="4" t="s">
        <v>10</v>
      </c>
      <c r="L371" s="4" t="s">
        <v>78</v>
      </c>
      <c r="M371" s="24" t="str" cm="1">
        <f t="array" ref="M371">_xlfn.IFS(I371=Kontrakter!$B$3,Kontrakter!$C$3,I371=Kontrakter!$B$2,Kontrakter!$C$2,I371=Kontrakter!$B$4,Kontrakter!$C$4,I371=Kontrakter!$B$5,Kontrakter!$C$5,I371=Kontrakter!$B$6,Kontrakter!$C$6,I371=Kontrakter!$B$7,Kontrakter!$C$7,I371=Kontrakter!$B$8,Kontrakter!$C$8,I371=Kontrakter!$B$9,Kontrakter!$C$9,I371=Kontrakter!$B$10,Kontrakter!$C$10,I371=Kontrakter!$B$11,Kontrakter!$C$11)</f>
        <v>Omexom Elsikkerhet AS</v>
      </c>
      <c r="N371" s="24" cm="1">
        <f t="array" ref="N371">_xlfn.IFS(M371=Kontrakter!$C$3,Kontrakter!$D$3,M371=Kontrakter!$C$2,Kontrakter!$D$2,M371=Kontrakter!$C$4,Kontrakter!$D$4,M371=Kontrakter!$C$5,Kontrakter!$D$5,M371=Kontrakter!$C$6,Kontrakter!$D$6,M371=Kontrakter!$C$7,Kontrakter!$D$7,M371=Kontrakter!$C$8,Kontrakter!$D$8,M371=Kontrakter!$C$9,Kontrakter!$D$9,M371=Kontrakter!$C$10,Kontrakter!$D$10,M371=Kontrakter!$C$11,Kontrakter!$D$11)</f>
        <v>23128800</v>
      </c>
      <c r="O371" s="1" t="str" cm="1">
        <f t="array" ref="O371">_xlfn.IFS(M371=Kontrakter!$C$3,Kontrakter!$E$3,M371=Kontrakter!$C$2,Kontrakter!$E$2,M371=Kontrakter!$C$4,Kontrakter!$E$4,M371=Kontrakter!$C$5,Kontrakter!$E$5,M371=Kontrakter!$C$6,Kontrakter!$E$6,M371=Kontrakter!$C$7,Kontrakter!$E$7,M371=Kontrakter!$C$8,Kontrakter!$E$8,M371=Kontrakter!$C$9,Kontrakter!$E$9,M371=Kontrakter!$C$10,Kontrakter!$E$10,M371=Kontrakter!$C$11,Kontrakter!$E$11)</f>
        <v>elsikkerhet@omexom.com</v>
      </c>
    </row>
    <row r="372" spans="1:15">
      <c r="A372" s="47">
        <v>651</v>
      </c>
      <c r="B372" s="3" t="s">
        <v>10</v>
      </c>
      <c r="C372" s="3" t="s">
        <v>402</v>
      </c>
      <c r="D372" s="3" t="s">
        <v>19</v>
      </c>
      <c r="E372" s="3" t="s">
        <v>78</v>
      </c>
      <c r="F372" s="28" t="s">
        <v>1430</v>
      </c>
      <c r="G372" s="3" t="s">
        <v>10</v>
      </c>
      <c r="H372" s="3" t="s">
        <v>10</v>
      </c>
      <c r="I372" s="26" t="str" cm="1">
        <f t="array" ref="I372">_xlfn.IFS(J372=Kontrakter!$A$3,Kontrakter!$B$3,J372=Kontrakter!$A$2,Kontrakter!$B$2,J372=Kontrakter!$A$4,Kontrakter!$B$4,J372=Kontrakter!$A$5,Kontrakter!$B$5,J372=Kontrakter!$A$6,Kontrakter!$B$6,J372=Kontrakter!$A$7,Kontrakter!$B$7,J372=Kontrakter!$A$8,Kontrakter!$B$8,J372=Kontrakter!$A$9,Kontrakter!$B$9,J372=Kontrakter!$A$10,Kontrakter!$B$10,J372=Kontrakter!$A$11,Kontrakter!$B$11)</f>
        <v>Oslo Øst</v>
      </c>
      <c r="J372" s="4">
        <v>3</v>
      </c>
      <c r="K372" s="4" t="s">
        <v>10</v>
      </c>
      <c r="L372" s="4" t="s">
        <v>78</v>
      </c>
      <c r="M372" s="24" t="str" cm="1">
        <f t="array" ref="M372">_xlfn.IFS(I372=Kontrakter!$B$3,Kontrakter!$C$3,I372=Kontrakter!$B$2,Kontrakter!$C$2,I372=Kontrakter!$B$4,Kontrakter!$C$4,I372=Kontrakter!$B$5,Kontrakter!$C$5,I372=Kontrakter!$B$6,Kontrakter!$C$6,I372=Kontrakter!$B$7,Kontrakter!$C$7,I372=Kontrakter!$B$8,Kontrakter!$C$8,I372=Kontrakter!$B$9,Kontrakter!$C$9,I372=Kontrakter!$B$10,Kontrakter!$C$10,I372=Kontrakter!$B$11,Kontrakter!$C$11)</f>
        <v>Omexom Elsikkerhet AS</v>
      </c>
      <c r="N372" s="24" cm="1">
        <f t="array" ref="N372">_xlfn.IFS(M372=Kontrakter!$C$3,Kontrakter!$D$3,M372=Kontrakter!$C$2,Kontrakter!$D$2,M372=Kontrakter!$C$4,Kontrakter!$D$4,M372=Kontrakter!$C$5,Kontrakter!$D$5,M372=Kontrakter!$C$6,Kontrakter!$D$6,M372=Kontrakter!$C$7,Kontrakter!$D$7,M372=Kontrakter!$C$8,Kontrakter!$D$8,M372=Kontrakter!$C$9,Kontrakter!$D$9,M372=Kontrakter!$C$10,Kontrakter!$D$10,M372=Kontrakter!$C$11,Kontrakter!$D$11)</f>
        <v>23128800</v>
      </c>
      <c r="O372" s="1" t="str" cm="1">
        <f t="array" ref="O372">_xlfn.IFS(M372=Kontrakter!$C$3,Kontrakter!$E$3,M372=Kontrakter!$C$2,Kontrakter!$E$2,M372=Kontrakter!$C$4,Kontrakter!$E$4,M372=Kontrakter!$C$5,Kontrakter!$E$5,M372=Kontrakter!$C$6,Kontrakter!$E$6,M372=Kontrakter!$C$7,Kontrakter!$E$7,M372=Kontrakter!$C$8,Kontrakter!$E$8,M372=Kontrakter!$C$9,Kontrakter!$E$9,M372=Kontrakter!$C$10,Kontrakter!$E$10,M372=Kontrakter!$C$11,Kontrakter!$E$11)</f>
        <v>elsikkerhet@omexom.com</v>
      </c>
    </row>
    <row r="373" spans="1:15">
      <c r="A373" s="47">
        <v>652</v>
      </c>
      <c r="B373" s="3" t="s">
        <v>10</v>
      </c>
      <c r="C373" s="3" t="s">
        <v>403</v>
      </c>
      <c r="D373" s="3" t="s">
        <v>19</v>
      </c>
      <c r="E373" s="3" t="s">
        <v>78</v>
      </c>
      <c r="F373" s="28" t="s">
        <v>1430</v>
      </c>
      <c r="G373" s="3" t="s">
        <v>10</v>
      </c>
      <c r="H373" s="3" t="s">
        <v>10</v>
      </c>
      <c r="I373" s="26" t="str" cm="1">
        <f t="array" ref="I373">_xlfn.IFS(J373=Kontrakter!$A$3,Kontrakter!$B$3,J373=Kontrakter!$A$2,Kontrakter!$B$2,J373=Kontrakter!$A$4,Kontrakter!$B$4,J373=Kontrakter!$A$5,Kontrakter!$B$5,J373=Kontrakter!$A$6,Kontrakter!$B$6,J373=Kontrakter!$A$7,Kontrakter!$B$7,J373=Kontrakter!$A$8,Kontrakter!$B$8,J373=Kontrakter!$A$9,Kontrakter!$B$9,J373=Kontrakter!$A$10,Kontrakter!$B$10,J373=Kontrakter!$A$11,Kontrakter!$B$11)</f>
        <v>Oslo Øst</v>
      </c>
      <c r="J373" s="4">
        <v>3</v>
      </c>
      <c r="K373" s="4" t="s">
        <v>10</v>
      </c>
      <c r="L373" s="4" t="s">
        <v>78</v>
      </c>
      <c r="M373" s="24" t="str" cm="1">
        <f t="array" ref="M373">_xlfn.IFS(I373=Kontrakter!$B$3,Kontrakter!$C$3,I373=Kontrakter!$B$2,Kontrakter!$C$2,I373=Kontrakter!$B$4,Kontrakter!$C$4,I373=Kontrakter!$B$5,Kontrakter!$C$5,I373=Kontrakter!$B$6,Kontrakter!$C$6,I373=Kontrakter!$B$7,Kontrakter!$C$7,I373=Kontrakter!$B$8,Kontrakter!$C$8,I373=Kontrakter!$B$9,Kontrakter!$C$9,I373=Kontrakter!$B$10,Kontrakter!$C$10,I373=Kontrakter!$B$11,Kontrakter!$C$11)</f>
        <v>Omexom Elsikkerhet AS</v>
      </c>
      <c r="N373" s="24" cm="1">
        <f t="array" ref="N373">_xlfn.IFS(M373=Kontrakter!$C$3,Kontrakter!$D$3,M373=Kontrakter!$C$2,Kontrakter!$D$2,M373=Kontrakter!$C$4,Kontrakter!$D$4,M373=Kontrakter!$C$5,Kontrakter!$D$5,M373=Kontrakter!$C$6,Kontrakter!$D$6,M373=Kontrakter!$C$7,Kontrakter!$D$7,M373=Kontrakter!$C$8,Kontrakter!$D$8,M373=Kontrakter!$C$9,Kontrakter!$D$9,M373=Kontrakter!$C$10,Kontrakter!$D$10,M373=Kontrakter!$C$11,Kontrakter!$D$11)</f>
        <v>23128800</v>
      </c>
      <c r="O373" s="1" t="str" cm="1">
        <f t="array" ref="O373">_xlfn.IFS(M373=Kontrakter!$C$3,Kontrakter!$E$3,M373=Kontrakter!$C$2,Kontrakter!$E$2,M373=Kontrakter!$C$4,Kontrakter!$E$4,M373=Kontrakter!$C$5,Kontrakter!$E$5,M373=Kontrakter!$C$6,Kontrakter!$E$6,M373=Kontrakter!$C$7,Kontrakter!$E$7,M373=Kontrakter!$C$8,Kontrakter!$E$8,M373=Kontrakter!$C$9,Kontrakter!$E$9,M373=Kontrakter!$C$10,Kontrakter!$E$10,M373=Kontrakter!$C$11,Kontrakter!$E$11)</f>
        <v>elsikkerhet@omexom.com</v>
      </c>
    </row>
    <row r="374" spans="1:15">
      <c r="A374" s="47">
        <v>653</v>
      </c>
      <c r="B374" s="3" t="s">
        <v>10</v>
      </c>
      <c r="C374" s="3" t="s">
        <v>404</v>
      </c>
      <c r="D374" s="3" t="s">
        <v>19</v>
      </c>
      <c r="E374" s="3" t="s">
        <v>78</v>
      </c>
      <c r="F374" s="28" t="s">
        <v>1430</v>
      </c>
      <c r="G374" s="3" t="s">
        <v>10</v>
      </c>
      <c r="H374" s="3" t="s">
        <v>10</v>
      </c>
      <c r="I374" s="26" t="str" cm="1">
        <f t="array" ref="I374">_xlfn.IFS(J374=Kontrakter!$A$3,Kontrakter!$B$3,J374=Kontrakter!$A$2,Kontrakter!$B$2,J374=Kontrakter!$A$4,Kontrakter!$B$4,J374=Kontrakter!$A$5,Kontrakter!$B$5,J374=Kontrakter!$A$6,Kontrakter!$B$6,J374=Kontrakter!$A$7,Kontrakter!$B$7,J374=Kontrakter!$A$8,Kontrakter!$B$8,J374=Kontrakter!$A$9,Kontrakter!$B$9,J374=Kontrakter!$A$10,Kontrakter!$B$10,J374=Kontrakter!$A$11,Kontrakter!$B$11)</f>
        <v>Oslo Øst</v>
      </c>
      <c r="J374" s="4">
        <v>3</v>
      </c>
      <c r="K374" s="4" t="s">
        <v>10</v>
      </c>
      <c r="L374" s="4" t="s">
        <v>78</v>
      </c>
      <c r="M374" s="24" t="str" cm="1">
        <f t="array" ref="M374">_xlfn.IFS(I374=Kontrakter!$B$3,Kontrakter!$C$3,I374=Kontrakter!$B$2,Kontrakter!$C$2,I374=Kontrakter!$B$4,Kontrakter!$C$4,I374=Kontrakter!$B$5,Kontrakter!$C$5,I374=Kontrakter!$B$6,Kontrakter!$C$6,I374=Kontrakter!$B$7,Kontrakter!$C$7,I374=Kontrakter!$B$8,Kontrakter!$C$8,I374=Kontrakter!$B$9,Kontrakter!$C$9,I374=Kontrakter!$B$10,Kontrakter!$C$10,I374=Kontrakter!$B$11,Kontrakter!$C$11)</f>
        <v>Omexom Elsikkerhet AS</v>
      </c>
      <c r="N374" s="24" cm="1">
        <f t="array" ref="N374">_xlfn.IFS(M374=Kontrakter!$C$3,Kontrakter!$D$3,M374=Kontrakter!$C$2,Kontrakter!$D$2,M374=Kontrakter!$C$4,Kontrakter!$D$4,M374=Kontrakter!$C$5,Kontrakter!$D$5,M374=Kontrakter!$C$6,Kontrakter!$D$6,M374=Kontrakter!$C$7,Kontrakter!$D$7,M374=Kontrakter!$C$8,Kontrakter!$D$8,M374=Kontrakter!$C$9,Kontrakter!$D$9,M374=Kontrakter!$C$10,Kontrakter!$D$10,M374=Kontrakter!$C$11,Kontrakter!$D$11)</f>
        <v>23128800</v>
      </c>
      <c r="O374" s="1" t="str" cm="1">
        <f t="array" ref="O374">_xlfn.IFS(M374=Kontrakter!$C$3,Kontrakter!$E$3,M374=Kontrakter!$C$2,Kontrakter!$E$2,M374=Kontrakter!$C$4,Kontrakter!$E$4,M374=Kontrakter!$C$5,Kontrakter!$E$5,M374=Kontrakter!$C$6,Kontrakter!$E$6,M374=Kontrakter!$C$7,Kontrakter!$E$7,M374=Kontrakter!$C$8,Kontrakter!$E$8,M374=Kontrakter!$C$9,Kontrakter!$E$9,M374=Kontrakter!$C$10,Kontrakter!$E$10,M374=Kontrakter!$C$11,Kontrakter!$E$11)</f>
        <v>elsikkerhet@omexom.com</v>
      </c>
    </row>
    <row r="375" spans="1:15">
      <c r="A375" s="47">
        <v>654</v>
      </c>
      <c r="B375" s="3" t="s">
        <v>10</v>
      </c>
      <c r="C375" s="3" t="s">
        <v>405</v>
      </c>
      <c r="D375" s="3" t="s">
        <v>19</v>
      </c>
      <c r="E375" s="3" t="s">
        <v>78</v>
      </c>
      <c r="F375" s="28" t="s">
        <v>1430</v>
      </c>
      <c r="G375" s="3" t="s">
        <v>10</v>
      </c>
      <c r="H375" s="3" t="s">
        <v>10</v>
      </c>
      <c r="I375" s="26" t="str" cm="1">
        <f t="array" ref="I375">_xlfn.IFS(J375=Kontrakter!$A$3,Kontrakter!$B$3,J375=Kontrakter!$A$2,Kontrakter!$B$2,J375=Kontrakter!$A$4,Kontrakter!$B$4,J375=Kontrakter!$A$5,Kontrakter!$B$5,J375=Kontrakter!$A$6,Kontrakter!$B$6,J375=Kontrakter!$A$7,Kontrakter!$B$7,J375=Kontrakter!$A$8,Kontrakter!$B$8,J375=Kontrakter!$A$9,Kontrakter!$B$9,J375=Kontrakter!$A$10,Kontrakter!$B$10,J375=Kontrakter!$A$11,Kontrakter!$B$11)</f>
        <v>Oslo Øst</v>
      </c>
      <c r="J375" s="4">
        <v>3</v>
      </c>
      <c r="K375" s="4" t="s">
        <v>10</v>
      </c>
      <c r="L375" s="4" t="s">
        <v>78</v>
      </c>
      <c r="M375" s="24" t="str" cm="1">
        <f t="array" ref="M375">_xlfn.IFS(I375=Kontrakter!$B$3,Kontrakter!$C$3,I375=Kontrakter!$B$2,Kontrakter!$C$2,I375=Kontrakter!$B$4,Kontrakter!$C$4,I375=Kontrakter!$B$5,Kontrakter!$C$5,I375=Kontrakter!$B$6,Kontrakter!$C$6,I375=Kontrakter!$B$7,Kontrakter!$C$7,I375=Kontrakter!$B$8,Kontrakter!$C$8,I375=Kontrakter!$B$9,Kontrakter!$C$9,I375=Kontrakter!$B$10,Kontrakter!$C$10,I375=Kontrakter!$B$11,Kontrakter!$C$11)</f>
        <v>Omexom Elsikkerhet AS</v>
      </c>
      <c r="N375" s="24" cm="1">
        <f t="array" ref="N375">_xlfn.IFS(M375=Kontrakter!$C$3,Kontrakter!$D$3,M375=Kontrakter!$C$2,Kontrakter!$D$2,M375=Kontrakter!$C$4,Kontrakter!$D$4,M375=Kontrakter!$C$5,Kontrakter!$D$5,M375=Kontrakter!$C$6,Kontrakter!$D$6,M375=Kontrakter!$C$7,Kontrakter!$D$7,M375=Kontrakter!$C$8,Kontrakter!$D$8,M375=Kontrakter!$C$9,Kontrakter!$D$9,M375=Kontrakter!$C$10,Kontrakter!$D$10,M375=Kontrakter!$C$11,Kontrakter!$D$11)</f>
        <v>23128800</v>
      </c>
      <c r="O375" s="1" t="str" cm="1">
        <f t="array" ref="O375">_xlfn.IFS(M375=Kontrakter!$C$3,Kontrakter!$E$3,M375=Kontrakter!$C$2,Kontrakter!$E$2,M375=Kontrakter!$C$4,Kontrakter!$E$4,M375=Kontrakter!$C$5,Kontrakter!$E$5,M375=Kontrakter!$C$6,Kontrakter!$E$6,M375=Kontrakter!$C$7,Kontrakter!$E$7,M375=Kontrakter!$C$8,Kontrakter!$E$8,M375=Kontrakter!$C$9,Kontrakter!$E$9,M375=Kontrakter!$C$10,Kontrakter!$E$10,M375=Kontrakter!$C$11,Kontrakter!$E$11)</f>
        <v>elsikkerhet@omexom.com</v>
      </c>
    </row>
    <row r="376" spans="1:15">
      <c r="A376" s="47">
        <v>655</v>
      </c>
      <c r="B376" s="3" t="s">
        <v>10</v>
      </c>
      <c r="C376" s="3" t="s">
        <v>406</v>
      </c>
      <c r="D376" s="3" t="s">
        <v>19</v>
      </c>
      <c r="E376" s="3" t="s">
        <v>78</v>
      </c>
      <c r="F376" s="28" t="s">
        <v>1430</v>
      </c>
      <c r="G376" s="3" t="s">
        <v>10</v>
      </c>
      <c r="H376" s="3" t="s">
        <v>10</v>
      </c>
      <c r="I376" s="26" t="str" cm="1">
        <f t="array" ref="I376">_xlfn.IFS(J376=Kontrakter!$A$3,Kontrakter!$B$3,J376=Kontrakter!$A$2,Kontrakter!$B$2,J376=Kontrakter!$A$4,Kontrakter!$B$4,J376=Kontrakter!$A$5,Kontrakter!$B$5,J376=Kontrakter!$A$6,Kontrakter!$B$6,J376=Kontrakter!$A$7,Kontrakter!$B$7,J376=Kontrakter!$A$8,Kontrakter!$B$8,J376=Kontrakter!$A$9,Kontrakter!$B$9,J376=Kontrakter!$A$10,Kontrakter!$B$10,J376=Kontrakter!$A$11,Kontrakter!$B$11)</f>
        <v>Oslo Øst</v>
      </c>
      <c r="J376" s="4">
        <v>3</v>
      </c>
      <c r="K376" s="4" t="s">
        <v>10</v>
      </c>
      <c r="L376" s="4" t="s">
        <v>78</v>
      </c>
      <c r="M376" s="24" t="str" cm="1">
        <f t="array" ref="M376">_xlfn.IFS(I376=Kontrakter!$B$3,Kontrakter!$C$3,I376=Kontrakter!$B$2,Kontrakter!$C$2,I376=Kontrakter!$B$4,Kontrakter!$C$4,I376=Kontrakter!$B$5,Kontrakter!$C$5,I376=Kontrakter!$B$6,Kontrakter!$C$6,I376=Kontrakter!$B$7,Kontrakter!$C$7,I376=Kontrakter!$B$8,Kontrakter!$C$8,I376=Kontrakter!$B$9,Kontrakter!$C$9,I376=Kontrakter!$B$10,Kontrakter!$C$10,I376=Kontrakter!$B$11,Kontrakter!$C$11)</f>
        <v>Omexom Elsikkerhet AS</v>
      </c>
      <c r="N376" s="24" cm="1">
        <f t="array" ref="N376">_xlfn.IFS(M376=Kontrakter!$C$3,Kontrakter!$D$3,M376=Kontrakter!$C$2,Kontrakter!$D$2,M376=Kontrakter!$C$4,Kontrakter!$D$4,M376=Kontrakter!$C$5,Kontrakter!$D$5,M376=Kontrakter!$C$6,Kontrakter!$D$6,M376=Kontrakter!$C$7,Kontrakter!$D$7,M376=Kontrakter!$C$8,Kontrakter!$D$8,M376=Kontrakter!$C$9,Kontrakter!$D$9,M376=Kontrakter!$C$10,Kontrakter!$D$10,M376=Kontrakter!$C$11,Kontrakter!$D$11)</f>
        <v>23128800</v>
      </c>
      <c r="O376" s="1" t="str" cm="1">
        <f t="array" ref="O376">_xlfn.IFS(M376=Kontrakter!$C$3,Kontrakter!$E$3,M376=Kontrakter!$C$2,Kontrakter!$E$2,M376=Kontrakter!$C$4,Kontrakter!$E$4,M376=Kontrakter!$C$5,Kontrakter!$E$5,M376=Kontrakter!$C$6,Kontrakter!$E$6,M376=Kontrakter!$C$7,Kontrakter!$E$7,M376=Kontrakter!$C$8,Kontrakter!$E$8,M376=Kontrakter!$C$9,Kontrakter!$E$9,M376=Kontrakter!$C$10,Kontrakter!$E$10,M376=Kontrakter!$C$11,Kontrakter!$E$11)</f>
        <v>elsikkerhet@omexom.com</v>
      </c>
    </row>
    <row r="377" spans="1:15">
      <c r="A377" s="47">
        <v>656</v>
      </c>
      <c r="B377" s="3" t="s">
        <v>10</v>
      </c>
      <c r="C377" s="3" t="s">
        <v>407</v>
      </c>
      <c r="D377" s="3" t="s">
        <v>19</v>
      </c>
      <c r="E377" s="3" t="s">
        <v>78</v>
      </c>
      <c r="F377" s="28" t="s">
        <v>1430</v>
      </c>
      <c r="G377" s="3" t="s">
        <v>10</v>
      </c>
      <c r="H377" s="3" t="s">
        <v>10</v>
      </c>
      <c r="I377" s="26" t="str" cm="1">
        <f t="array" ref="I377">_xlfn.IFS(J377=Kontrakter!$A$3,Kontrakter!$B$3,J377=Kontrakter!$A$2,Kontrakter!$B$2,J377=Kontrakter!$A$4,Kontrakter!$B$4,J377=Kontrakter!$A$5,Kontrakter!$B$5,J377=Kontrakter!$A$6,Kontrakter!$B$6,J377=Kontrakter!$A$7,Kontrakter!$B$7,J377=Kontrakter!$A$8,Kontrakter!$B$8,J377=Kontrakter!$A$9,Kontrakter!$B$9,J377=Kontrakter!$A$10,Kontrakter!$B$10,J377=Kontrakter!$A$11,Kontrakter!$B$11)</f>
        <v>Oslo Øst</v>
      </c>
      <c r="J377" s="4">
        <v>3</v>
      </c>
      <c r="K377" s="4" t="s">
        <v>10</v>
      </c>
      <c r="L377" s="4" t="s">
        <v>78</v>
      </c>
      <c r="M377" s="24" t="str" cm="1">
        <f t="array" ref="M377">_xlfn.IFS(I377=Kontrakter!$B$3,Kontrakter!$C$3,I377=Kontrakter!$B$2,Kontrakter!$C$2,I377=Kontrakter!$B$4,Kontrakter!$C$4,I377=Kontrakter!$B$5,Kontrakter!$C$5,I377=Kontrakter!$B$6,Kontrakter!$C$6,I377=Kontrakter!$B$7,Kontrakter!$C$7,I377=Kontrakter!$B$8,Kontrakter!$C$8,I377=Kontrakter!$B$9,Kontrakter!$C$9,I377=Kontrakter!$B$10,Kontrakter!$C$10,I377=Kontrakter!$B$11,Kontrakter!$C$11)</f>
        <v>Omexom Elsikkerhet AS</v>
      </c>
      <c r="N377" s="24" cm="1">
        <f t="array" ref="N377">_xlfn.IFS(M377=Kontrakter!$C$3,Kontrakter!$D$3,M377=Kontrakter!$C$2,Kontrakter!$D$2,M377=Kontrakter!$C$4,Kontrakter!$D$4,M377=Kontrakter!$C$5,Kontrakter!$D$5,M377=Kontrakter!$C$6,Kontrakter!$D$6,M377=Kontrakter!$C$7,Kontrakter!$D$7,M377=Kontrakter!$C$8,Kontrakter!$D$8,M377=Kontrakter!$C$9,Kontrakter!$D$9,M377=Kontrakter!$C$10,Kontrakter!$D$10,M377=Kontrakter!$C$11,Kontrakter!$D$11)</f>
        <v>23128800</v>
      </c>
      <c r="O377" s="1" t="str" cm="1">
        <f t="array" ref="O377">_xlfn.IFS(M377=Kontrakter!$C$3,Kontrakter!$E$3,M377=Kontrakter!$C$2,Kontrakter!$E$2,M377=Kontrakter!$C$4,Kontrakter!$E$4,M377=Kontrakter!$C$5,Kontrakter!$E$5,M377=Kontrakter!$C$6,Kontrakter!$E$6,M377=Kontrakter!$C$7,Kontrakter!$E$7,M377=Kontrakter!$C$8,Kontrakter!$E$8,M377=Kontrakter!$C$9,Kontrakter!$E$9,M377=Kontrakter!$C$10,Kontrakter!$E$10,M377=Kontrakter!$C$11,Kontrakter!$E$11)</f>
        <v>elsikkerhet@omexom.com</v>
      </c>
    </row>
    <row r="378" spans="1:15">
      <c r="A378" s="47">
        <v>657</v>
      </c>
      <c r="B378" s="3" t="s">
        <v>10</v>
      </c>
      <c r="C378" s="3" t="s">
        <v>408</v>
      </c>
      <c r="D378" s="3" t="s">
        <v>19</v>
      </c>
      <c r="E378" s="3" t="s">
        <v>78</v>
      </c>
      <c r="F378" s="28" t="s">
        <v>1430</v>
      </c>
      <c r="G378" s="3" t="s">
        <v>10</v>
      </c>
      <c r="H378" s="3" t="s">
        <v>10</v>
      </c>
      <c r="I378" s="26" t="str" cm="1">
        <f t="array" ref="I378">_xlfn.IFS(J378=Kontrakter!$A$3,Kontrakter!$B$3,J378=Kontrakter!$A$2,Kontrakter!$B$2,J378=Kontrakter!$A$4,Kontrakter!$B$4,J378=Kontrakter!$A$5,Kontrakter!$B$5,J378=Kontrakter!$A$6,Kontrakter!$B$6,J378=Kontrakter!$A$7,Kontrakter!$B$7,J378=Kontrakter!$A$8,Kontrakter!$B$8,J378=Kontrakter!$A$9,Kontrakter!$B$9,J378=Kontrakter!$A$10,Kontrakter!$B$10,J378=Kontrakter!$A$11,Kontrakter!$B$11)</f>
        <v>Oslo Øst</v>
      </c>
      <c r="J378" s="4">
        <v>3</v>
      </c>
      <c r="K378" s="4" t="s">
        <v>10</v>
      </c>
      <c r="L378" s="4" t="s">
        <v>78</v>
      </c>
      <c r="M378" s="24" t="str" cm="1">
        <f t="array" ref="M378">_xlfn.IFS(I378=Kontrakter!$B$3,Kontrakter!$C$3,I378=Kontrakter!$B$2,Kontrakter!$C$2,I378=Kontrakter!$B$4,Kontrakter!$C$4,I378=Kontrakter!$B$5,Kontrakter!$C$5,I378=Kontrakter!$B$6,Kontrakter!$C$6,I378=Kontrakter!$B$7,Kontrakter!$C$7,I378=Kontrakter!$B$8,Kontrakter!$C$8,I378=Kontrakter!$B$9,Kontrakter!$C$9,I378=Kontrakter!$B$10,Kontrakter!$C$10,I378=Kontrakter!$B$11,Kontrakter!$C$11)</f>
        <v>Omexom Elsikkerhet AS</v>
      </c>
      <c r="N378" s="24" cm="1">
        <f t="array" ref="N378">_xlfn.IFS(M378=Kontrakter!$C$3,Kontrakter!$D$3,M378=Kontrakter!$C$2,Kontrakter!$D$2,M378=Kontrakter!$C$4,Kontrakter!$D$4,M378=Kontrakter!$C$5,Kontrakter!$D$5,M378=Kontrakter!$C$6,Kontrakter!$D$6,M378=Kontrakter!$C$7,Kontrakter!$D$7,M378=Kontrakter!$C$8,Kontrakter!$D$8,M378=Kontrakter!$C$9,Kontrakter!$D$9,M378=Kontrakter!$C$10,Kontrakter!$D$10,M378=Kontrakter!$C$11,Kontrakter!$D$11)</f>
        <v>23128800</v>
      </c>
      <c r="O378" s="1" t="str" cm="1">
        <f t="array" ref="O378">_xlfn.IFS(M378=Kontrakter!$C$3,Kontrakter!$E$3,M378=Kontrakter!$C$2,Kontrakter!$E$2,M378=Kontrakter!$C$4,Kontrakter!$E$4,M378=Kontrakter!$C$5,Kontrakter!$E$5,M378=Kontrakter!$C$6,Kontrakter!$E$6,M378=Kontrakter!$C$7,Kontrakter!$E$7,M378=Kontrakter!$C$8,Kontrakter!$E$8,M378=Kontrakter!$C$9,Kontrakter!$E$9,M378=Kontrakter!$C$10,Kontrakter!$E$10,M378=Kontrakter!$C$11,Kontrakter!$E$11)</f>
        <v>elsikkerhet@omexom.com</v>
      </c>
    </row>
    <row r="379" spans="1:15">
      <c r="A379" s="47">
        <v>658</v>
      </c>
      <c r="B379" s="3" t="s">
        <v>10</v>
      </c>
      <c r="C379" s="3" t="s">
        <v>409</v>
      </c>
      <c r="D379" s="3" t="s">
        <v>19</v>
      </c>
      <c r="E379" s="3" t="s">
        <v>78</v>
      </c>
      <c r="F379" s="28" t="s">
        <v>1430</v>
      </c>
      <c r="G379" s="3" t="s">
        <v>10</v>
      </c>
      <c r="H379" s="3" t="s">
        <v>10</v>
      </c>
      <c r="I379" s="26" t="str" cm="1">
        <f t="array" ref="I379">_xlfn.IFS(J379=Kontrakter!$A$3,Kontrakter!$B$3,J379=Kontrakter!$A$2,Kontrakter!$B$2,J379=Kontrakter!$A$4,Kontrakter!$B$4,J379=Kontrakter!$A$5,Kontrakter!$B$5,J379=Kontrakter!$A$6,Kontrakter!$B$6,J379=Kontrakter!$A$7,Kontrakter!$B$7,J379=Kontrakter!$A$8,Kontrakter!$B$8,J379=Kontrakter!$A$9,Kontrakter!$B$9,J379=Kontrakter!$A$10,Kontrakter!$B$10,J379=Kontrakter!$A$11,Kontrakter!$B$11)</f>
        <v>Oslo Øst</v>
      </c>
      <c r="J379" s="4">
        <v>3</v>
      </c>
      <c r="K379" s="4" t="s">
        <v>10</v>
      </c>
      <c r="L379" s="4" t="s">
        <v>78</v>
      </c>
      <c r="M379" s="24" t="str" cm="1">
        <f t="array" ref="M379">_xlfn.IFS(I379=Kontrakter!$B$3,Kontrakter!$C$3,I379=Kontrakter!$B$2,Kontrakter!$C$2,I379=Kontrakter!$B$4,Kontrakter!$C$4,I379=Kontrakter!$B$5,Kontrakter!$C$5,I379=Kontrakter!$B$6,Kontrakter!$C$6,I379=Kontrakter!$B$7,Kontrakter!$C$7,I379=Kontrakter!$B$8,Kontrakter!$C$8,I379=Kontrakter!$B$9,Kontrakter!$C$9,I379=Kontrakter!$B$10,Kontrakter!$C$10,I379=Kontrakter!$B$11,Kontrakter!$C$11)</f>
        <v>Omexom Elsikkerhet AS</v>
      </c>
      <c r="N379" s="24" cm="1">
        <f t="array" ref="N379">_xlfn.IFS(M379=Kontrakter!$C$3,Kontrakter!$D$3,M379=Kontrakter!$C$2,Kontrakter!$D$2,M379=Kontrakter!$C$4,Kontrakter!$D$4,M379=Kontrakter!$C$5,Kontrakter!$D$5,M379=Kontrakter!$C$6,Kontrakter!$D$6,M379=Kontrakter!$C$7,Kontrakter!$D$7,M379=Kontrakter!$C$8,Kontrakter!$D$8,M379=Kontrakter!$C$9,Kontrakter!$D$9,M379=Kontrakter!$C$10,Kontrakter!$D$10,M379=Kontrakter!$C$11,Kontrakter!$D$11)</f>
        <v>23128800</v>
      </c>
      <c r="O379" s="1" t="str" cm="1">
        <f t="array" ref="O379">_xlfn.IFS(M379=Kontrakter!$C$3,Kontrakter!$E$3,M379=Kontrakter!$C$2,Kontrakter!$E$2,M379=Kontrakter!$C$4,Kontrakter!$E$4,M379=Kontrakter!$C$5,Kontrakter!$E$5,M379=Kontrakter!$C$6,Kontrakter!$E$6,M379=Kontrakter!$C$7,Kontrakter!$E$7,M379=Kontrakter!$C$8,Kontrakter!$E$8,M379=Kontrakter!$C$9,Kontrakter!$E$9,M379=Kontrakter!$C$10,Kontrakter!$E$10,M379=Kontrakter!$C$11,Kontrakter!$E$11)</f>
        <v>elsikkerhet@omexom.com</v>
      </c>
    </row>
    <row r="380" spans="1:15">
      <c r="A380" s="47">
        <v>659</v>
      </c>
      <c r="B380" s="3" t="s">
        <v>10</v>
      </c>
      <c r="C380" s="3" t="s">
        <v>410</v>
      </c>
      <c r="D380" s="3" t="s">
        <v>19</v>
      </c>
      <c r="E380" s="3" t="s">
        <v>78</v>
      </c>
      <c r="F380" s="28" t="s">
        <v>1430</v>
      </c>
      <c r="G380" s="3" t="s">
        <v>10</v>
      </c>
      <c r="H380" s="3" t="s">
        <v>10</v>
      </c>
      <c r="I380" s="26" t="str" cm="1">
        <f t="array" ref="I380">_xlfn.IFS(J380=Kontrakter!$A$3,Kontrakter!$B$3,J380=Kontrakter!$A$2,Kontrakter!$B$2,J380=Kontrakter!$A$4,Kontrakter!$B$4,J380=Kontrakter!$A$5,Kontrakter!$B$5,J380=Kontrakter!$A$6,Kontrakter!$B$6,J380=Kontrakter!$A$7,Kontrakter!$B$7,J380=Kontrakter!$A$8,Kontrakter!$B$8,J380=Kontrakter!$A$9,Kontrakter!$B$9,J380=Kontrakter!$A$10,Kontrakter!$B$10,J380=Kontrakter!$A$11,Kontrakter!$B$11)</f>
        <v>Oslo Øst</v>
      </c>
      <c r="J380" s="4">
        <v>3</v>
      </c>
      <c r="K380" s="4" t="s">
        <v>10</v>
      </c>
      <c r="L380" s="4" t="s">
        <v>78</v>
      </c>
      <c r="M380" s="24" t="str" cm="1">
        <f t="array" ref="M380">_xlfn.IFS(I380=Kontrakter!$B$3,Kontrakter!$C$3,I380=Kontrakter!$B$2,Kontrakter!$C$2,I380=Kontrakter!$B$4,Kontrakter!$C$4,I380=Kontrakter!$B$5,Kontrakter!$C$5,I380=Kontrakter!$B$6,Kontrakter!$C$6,I380=Kontrakter!$B$7,Kontrakter!$C$7,I380=Kontrakter!$B$8,Kontrakter!$C$8,I380=Kontrakter!$B$9,Kontrakter!$C$9,I380=Kontrakter!$B$10,Kontrakter!$C$10,I380=Kontrakter!$B$11,Kontrakter!$C$11)</f>
        <v>Omexom Elsikkerhet AS</v>
      </c>
      <c r="N380" s="24" cm="1">
        <f t="array" ref="N380">_xlfn.IFS(M380=Kontrakter!$C$3,Kontrakter!$D$3,M380=Kontrakter!$C$2,Kontrakter!$D$2,M380=Kontrakter!$C$4,Kontrakter!$D$4,M380=Kontrakter!$C$5,Kontrakter!$D$5,M380=Kontrakter!$C$6,Kontrakter!$D$6,M380=Kontrakter!$C$7,Kontrakter!$D$7,M380=Kontrakter!$C$8,Kontrakter!$D$8,M380=Kontrakter!$C$9,Kontrakter!$D$9,M380=Kontrakter!$C$10,Kontrakter!$D$10,M380=Kontrakter!$C$11,Kontrakter!$D$11)</f>
        <v>23128800</v>
      </c>
      <c r="O380" s="1" t="str" cm="1">
        <f t="array" ref="O380">_xlfn.IFS(M380=Kontrakter!$C$3,Kontrakter!$E$3,M380=Kontrakter!$C$2,Kontrakter!$E$2,M380=Kontrakter!$C$4,Kontrakter!$E$4,M380=Kontrakter!$C$5,Kontrakter!$E$5,M380=Kontrakter!$C$6,Kontrakter!$E$6,M380=Kontrakter!$C$7,Kontrakter!$E$7,M380=Kontrakter!$C$8,Kontrakter!$E$8,M380=Kontrakter!$C$9,Kontrakter!$E$9,M380=Kontrakter!$C$10,Kontrakter!$E$10,M380=Kontrakter!$C$11,Kontrakter!$E$11)</f>
        <v>elsikkerhet@omexom.com</v>
      </c>
    </row>
    <row r="381" spans="1:15">
      <c r="A381" s="47">
        <v>660</v>
      </c>
      <c r="B381" s="3" t="s">
        <v>10</v>
      </c>
      <c r="C381" s="3" t="s">
        <v>411</v>
      </c>
      <c r="D381" s="3" t="s">
        <v>19</v>
      </c>
      <c r="E381" s="3" t="s">
        <v>78</v>
      </c>
      <c r="F381" s="28" t="s">
        <v>1430</v>
      </c>
      <c r="G381" s="3" t="s">
        <v>10</v>
      </c>
      <c r="H381" s="3" t="s">
        <v>10</v>
      </c>
      <c r="I381" s="26" t="str" cm="1">
        <f t="array" ref="I381">_xlfn.IFS(J381=Kontrakter!$A$3,Kontrakter!$B$3,J381=Kontrakter!$A$2,Kontrakter!$B$2,J381=Kontrakter!$A$4,Kontrakter!$B$4,J381=Kontrakter!$A$5,Kontrakter!$B$5,J381=Kontrakter!$A$6,Kontrakter!$B$6,J381=Kontrakter!$A$7,Kontrakter!$B$7,J381=Kontrakter!$A$8,Kontrakter!$B$8,J381=Kontrakter!$A$9,Kontrakter!$B$9,J381=Kontrakter!$A$10,Kontrakter!$B$10,J381=Kontrakter!$A$11,Kontrakter!$B$11)</f>
        <v>Oslo Øst</v>
      </c>
      <c r="J381" s="4">
        <v>3</v>
      </c>
      <c r="K381" s="4" t="s">
        <v>10</v>
      </c>
      <c r="L381" s="4" t="s">
        <v>78</v>
      </c>
      <c r="M381" s="24" t="str" cm="1">
        <f t="array" ref="M381">_xlfn.IFS(I381=Kontrakter!$B$3,Kontrakter!$C$3,I381=Kontrakter!$B$2,Kontrakter!$C$2,I381=Kontrakter!$B$4,Kontrakter!$C$4,I381=Kontrakter!$B$5,Kontrakter!$C$5,I381=Kontrakter!$B$6,Kontrakter!$C$6,I381=Kontrakter!$B$7,Kontrakter!$C$7,I381=Kontrakter!$B$8,Kontrakter!$C$8,I381=Kontrakter!$B$9,Kontrakter!$C$9,I381=Kontrakter!$B$10,Kontrakter!$C$10,I381=Kontrakter!$B$11,Kontrakter!$C$11)</f>
        <v>Omexom Elsikkerhet AS</v>
      </c>
      <c r="N381" s="24" cm="1">
        <f t="array" ref="N381">_xlfn.IFS(M381=Kontrakter!$C$3,Kontrakter!$D$3,M381=Kontrakter!$C$2,Kontrakter!$D$2,M381=Kontrakter!$C$4,Kontrakter!$D$4,M381=Kontrakter!$C$5,Kontrakter!$D$5,M381=Kontrakter!$C$6,Kontrakter!$D$6,M381=Kontrakter!$C$7,Kontrakter!$D$7,M381=Kontrakter!$C$8,Kontrakter!$D$8,M381=Kontrakter!$C$9,Kontrakter!$D$9,M381=Kontrakter!$C$10,Kontrakter!$D$10,M381=Kontrakter!$C$11,Kontrakter!$D$11)</f>
        <v>23128800</v>
      </c>
      <c r="O381" s="1" t="str" cm="1">
        <f t="array" ref="O381">_xlfn.IFS(M381=Kontrakter!$C$3,Kontrakter!$E$3,M381=Kontrakter!$C$2,Kontrakter!$E$2,M381=Kontrakter!$C$4,Kontrakter!$E$4,M381=Kontrakter!$C$5,Kontrakter!$E$5,M381=Kontrakter!$C$6,Kontrakter!$E$6,M381=Kontrakter!$C$7,Kontrakter!$E$7,M381=Kontrakter!$C$8,Kontrakter!$E$8,M381=Kontrakter!$C$9,Kontrakter!$E$9,M381=Kontrakter!$C$10,Kontrakter!$E$10,M381=Kontrakter!$C$11,Kontrakter!$E$11)</f>
        <v>elsikkerhet@omexom.com</v>
      </c>
    </row>
    <row r="382" spans="1:15">
      <c r="A382" s="47">
        <v>661</v>
      </c>
      <c r="B382" s="3" t="s">
        <v>10</v>
      </c>
      <c r="C382" s="3" t="s">
        <v>412</v>
      </c>
      <c r="D382" s="3" t="s">
        <v>19</v>
      </c>
      <c r="E382" s="3" t="s">
        <v>78</v>
      </c>
      <c r="F382" s="28" t="s">
        <v>1430</v>
      </c>
      <c r="G382" s="3" t="s">
        <v>10</v>
      </c>
      <c r="H382" s="3" t="s">
        <v>10</v>
      </c>
      <c r="I382" s="26" t="str" cm="1">
        <f t="array" ref="I382">_xlfn.IFS(J382=Kontrakter!$A$3,Kontrakter!$B$3,J382=Kontrakter!$A$2,Kontrakter!$B$2,J382=Kontrakter!$A$4,Kontrakter!$B$4,J382=Kontrakter!$A$5,Kontrakter!$B$5,J382=Kontrakter!$A$6,Kontrakter!$B$6,J382=Kontrakter!$A$7,Kontrakter!$B$7,J382=Kontrakter!$A$8,Kontrakter!$B$8,J382=Kontrakter!$A$9,Kontrakter!$B$9,J382=Kontrakter!$A$10,Kontrakter!$B$10,J382=Kontrakter!$A$11,Kontrakter!$B$11)</f>
        <v>Oslo Øst</v>
      </c>
      <c r="J382" s="4">
        <v>3</v>
      </c>
      <c r="K382" s="4" t="s">
        <v>10</v>
      </c>
      <c r="L382" s="4" t="s">
        <v>78</v>
      </c>
      <c r="M382" s="24" t="str" cm="1">
        <f t="array" ref="M382">_xlfn.IFS(I382=Kontrakter!$B$3,Kontrakter!$C$3,I382=Kontrakter!$B$2,Kontrakter!$C$2,I382=Kontrakter!$B$4,Kontrakter!$C$4,I382=Kontrakter!$B$5,Kontrakter!$C$5,I382=Kontrakter!$B$6,Kontrakter!$C$6,I382=Kontrakter!$B$7,Kontrakter!$C$7,I382=Kontrakter!$B$8,Kontrakter!$C$8,I382=Kontrakter!$B$9,Kontrakter!$C$9,I382=Kontrakter!$B$10,Kontrakter!$C$10,I382=Kontrakter!$B$11,Kontrakter!$C$11)</f>
        <v>Omexom Elsikkerhet AS</v>
      </c>
      <c r="N382" s="24" cm="1">
        <f t="array" ref="N382">_xlfn.IFS(M382=Kontrakter!$C$3,Kontrakter!$D$3,M382=Kontrakter!$C$2,Kontrakter!$D$2,M382=Kontrakter!$C$4,Kontrakter!$D$4,M382=Kontrakter!$C$5,Kontrakter!$D$5,M382=Kontrakter!$C$6,Kontrakter!$D$6,M382=Kontrakter!$C$7,Kontrakter!$D$7,M382=Kontrakter!$C$8,Kontrakter!$D$8,M382=Kontrakter!$C$9,Kontrakter!$D$9,M382=Kontrakter!$C$10,Kontrakter!$D$10,M382=Kontrakter!$C$11,Kontrakter!$D$11)</f>
        <v>23128800</v>
      </c>
      <c r="O382" s="1" t="str" cm="1">
        <f t="array" ref="O382">_xlfn.IFS(M382=Kontrakter!$C$3,Kontrakter!$E$3,M382=Kontrakter!$C$2,Kontrakter!$E$2,M382=Kontrakter!$C$4,Kontrakter!$E$4,M382=Kontrakter!$C$5,Kontrakter!$E$5,M382=Kontrakter!$C$6,Kontrakter!$E$6,M382=Kontrakter!$C$7,Kontrakter!$E$7,M382=Kontrakter!$C$8,Kontrakter!$E$8,M382=Kontrakter!$C$9,Kontrakter!$E$9,M382=Kontrakter!$C$10,Kontrakter!$E$10,M382=Kontrakter!$C$11,Kontrakter!$E$11)</f>
        <v>elsikkerhet@omexom.com</v>
      </c>
    </row>
    <row r="383" spans="1:15">
      <c r="A383" s="47">
        <v>662</v>
      </c>
      <c r="B383" s="3" t="s">
        <v>10</v>
      </c>
      <c r="C383" s="3" t="s">
        <v>413</v>
      </c>
      <c r="D383" s="3" t="s">
        <v>19</v>
      </c>
      <c r="E383" s="3" t="s">
        <v>78</v>
      </c>
      <c r="F383" s="28" t="s">
        <v>1430</v>
      </c>
      <c r="G383" s="3" t="s">
        <v>10</v>
      </c>
      <c r="H383" s="3" t="s">
        <v>10</v>
      </c>
      <c r="I383" s="26" t="str" cm="1">
        <f t="array" ref="I383">_xlfn.IFS(J383=Kontrakter!$A$3,Kontrakter!$B$3,J383=Kontrakter!$A$2,Kontrakter!$B$2,J383=Kontrakter!$A$4,Kontrakter!$B$4,J383=Kontrakter!$A$5,Kontrakter!$B$5,J383=Kontrakter!$A$6,Kontrakter!$B$6,J383=Kontrakter!$A$7,Kontrakter!$B$7,J383=Kontrakter!$A$8,Kontrakter!$B$8,J383=Kontrakter!$A$9,Kontrakter!$B$9,J383=Kontrakter!$A$10,Kontrakter!$B$10,J383=Kontrakter!$A$11,Kontrakter!$B$11)</f>
        <v>Oslo Øst</v>
      </c>
      <c r="J383" s="4">
        <v>3</v>
      </c>
      <c r="K383" s="4" t="s">
        <v>10</v>
      </c>
      <c r="L383" s="4" t="s">
        <v>78</v>
      </c>
      <c r="M383" s="24" t="str" cm="1">
        <f t="array" ref="M383">_xlfn.IFS(I383=Kontrakter!$B$3,Kontrakter!$C$3,I383=Kontrakter!$B$2,Kontrakter!$C$2,I383=Kontrakter!$B$4,Kontrakter!$C$4,I383=Kontrakter!$B$5,Kontrakter!$C$5,I383=Kontrakter!$B$6,Kontrakter!$C$6,I383=Kontrakter!$B$7,Kontrakter!$C$7,I383=Kontrakter!$B$8,Kontrakter!$C$8,I383=Kontrakter!$B$9,Kontrakter!$C$9,I383=Kontrakter!$B$10,Kontrakter!$C$10,I383=Kontrakter!$B$11,Kontrakter!$C$11)</f>
        <v>Omexom Elsikkerhet AS</v>
      </c>
      <c r="N383" s="24" cm="1">
        <f t="array" ref="N383">_xlfn.IFS(M383=Kontrakter!$C$3,Kontrakter!$D$3,M383=Kontrakter!$C$2,Kontrakter!$D$2,M383=Kontrakter!$C$4,Kontrakter!$D$4,M383=Kontrakter!$C$5,Kontrakter!$D$5,M383=Kontrakter!$C$6,Kontrakter!$D$6,M383=Kontrakter!$C$7,Kontrakter!$D$7,M383=Kontrakter!$C$8,Kontrakter!$D$8,M383=Kontrakter!$C$9,Kontrakter!$D$9,M383=Kontrakter!$C$10,Kontrakter!$D$10,M383=Kontrakter!$C$11,Kontrakter!$D$11)</f>
        <v>23128800</v>
      </c>
      <c r="O383" s="1" t="str" cm="1">
        <f t="array" ref="O383">_xlfn.IFS(M383=Kontrakter!$C$3,Kontrakter!$E$3,M383=Kontrakter!$C$2,Kontrakter!$E$2,M383=Kontrakter!$C$4,Kontrakter!$E$4,M383=Kontrakter!$C$5,Kontrakter!$E$5,M383=Kontrakter!$C$6,Kontrakter!$E$6,M383=Kontrakter!$C$7,Kontrakter!$E$7,M383=Kontrakter!$C$8,Kontrakter!$E$8,M383=Kontrakter!$C$9,Kontrakter!$E$9,M383=Kontrakter!$C$10,Kontrakter!$E$10,M383=Kontrakter!$C$11,Kontrakter!$E$11)</f>
        <v>elsikkerhet@omexom.com</v>
      </c>
    </row>
    <row r="384" spans="1:15">
      <c r="A384" s="47">
        <v>663</v>
      </c>
      <c r="B384" s="3" t="s">
        <v>10</v>
      </c>
      <c r="C384" s="3" t="s">
        <v>414</v>
      </c>
      <c r="D384" s="3" t="s">
        <v>19</v>
      </c>
      <c r="E384" s="3" t="s">
        <v>78</v>
      </c>
      <c r="F384" s="28" t="s">
        <v>1430</v>
      </c>
      <c r="G384" s="3" t="s">
        <v>10</v>
      </c>
      <c r="H384" s="3" t="s">
        <v>10</v>
      </c>
      <c r="I384" s="26" t="str" cm="1">
        <f t="array" ref="I384">_xlfn.IFS(J384=Kontrakter!$A$3,Kontrakter!$B$3,J384=Kontrakter!$A$2,Kontrakter!$B$2,J384=Kontrakter!$A$4,Kontrakter!$B$4,J384=Kontrakter!$A$5,Kontrakter!$B$5,J384=Kontrakter!$A$6,Kontrakter!$B$6,J384=Kontrakter!$A$7,Kontrakter!$B$7,J384=Kontrakter!$A$8,Kontrakter!$B$8,J384=Kontrakter!$A$9,Kontrakter!$B$9,J384=Kontrakter!$A$10,Kontrakter!$B$10,J384=Kontrakter!$A$11,Kontrakter!$B$11)</f>
        <v>Oslo Øst</v>
      </c>
      <c r="J384" s="4">
        <v>3</v>
      </c>
      <c r="K384" s="4" t="s">
        <v>10</v>
      </c>
      <c r="L384" s="4" t="s">
        <v>78</v>
      </c>
      <c r="M384" s="24" t="str" cm="1">
        <f t="array" ref="M384">_xlfn.IFS(I384=Kontrakter!$B$3,Kontrakter!$C$3,I384=Kontrakter!$B$2,Kontrakter!$C$2,I384=Kontrakter!$B$4,Kontrakter!$C$4,I384=Kontrakter!$B$5,Kontrakter!$C$5,I384=Kontrakter!$B$6,Kontrakter!$C$6,I384=Kontrakter!$B$7,Kontrakter!$C$7,I384=Kontrakter!$B$8,Kontrakter!$C$8,I384=Kontrakter!$B$9,Kontrakter!$C$9,I384=Kontrakter!$B$10,Kontrakter!$C$10,I384=Kontrakter!$B$11,Kontrakter!$C$11)</f>
        <v>Omexom Elsikkerhet AS</v>
      </c>
      <c r="N384" s="24" cm="1">
        <f t="array" ref="N384">_xlfn.IFS(M384=Kontrakter!$C$3,Kontrakter!$D$3,M384=Kontrakter!$C$2,Kontrakter!$D$2,M384=Kontrakter!$C$4,Kontrakter!$D$4,M384=Kontrakter!$C$5,Kontrakter!$D$5,M384=Kontrakter!$C$6,Kontrakter!$D$6,M384=Kontrakter!$C$7,Kontrakter!$D$7,M384=Kontrakter!$C$8,Kontrakter!$D$8,M384=Kontrakter!$C$9,Kontrakter!$D$9,M384=Kontrakter!$C$10,Kontrakter!$D$10,M384=Kontrakter!$C$11,Kontrakter!$D$11)</f>
        <v>23128800</v>
      </c>
      <c r="O384" s="1" t="str" cm="1">
        <f t="array" ref="O384">_xlfn.IFS(M384=Kontrakter!$C$3,Kontrakter!$E$3,M384=Kontrakter!$C$2,Kontrakter!$E$2,M384=Kontrakter!$C$4,Kontrakter!$E$4,M384=Kontrakter!$C$5,Kontrakter!$E$5,M384=Kontrakter!$C$6,Kontrakter!$E$6,M384=Kontrakter!$C$7,Kontrakter!$E$7,M384=Kontrakter!$C$8,Kontrakter!$E$8,M384=Kontrakter!$C$9,Kontrakter!$E$9,M384=Kontrakter!$C$10,Kontrakter!$E$10,M384=Kontrakter!$C$11,Kontrakter!$E$11)</f>
        <v>elsikkerhet@omexom.com</v>
      </c>
    </row>
    <row r="385" spans="1:15">
      <c r="A385" s="47">
        <v>664</v>
      </c>
      <c r="B385" s="3" t="s">
        <v>10</v>
      </c>
      <c r="C385" s="3" t="s">
        <v>415</v>
      </c>
      <c r="D385" s="3" t="s">
        <v>19</v>
      </c>
      <c r="E385" s="3" t="s">
        <v>24</v>
      </c>
      <c r="F385" s="28" t="s">
        <v>1430</v>
      </c>
      <c r="G385" s="3" t="s">
        <v>10</v>
      </c>
      <c r="H385" s="3" t="s">
        <v>10</v>
      </c>
      <c r="I385" s="26" t="str" cm="1">
        <f t="array" ref="I385">_xlfn.IFS(J385=Kontrakter!$A$3,Kontrakter!$B$3,J385=Kontrakter!$A$2,Kontrakter!$B$2,J385=Kontrakter!$A$4,Kontrakter!$B$4,J385=Kontrakter!$A$5,Kontrakter!$B$5,J385=Kontrakter!$A$6,Kontrakter!$B$6,J385=Kontrakter!$A$7,Kontrakter!$B$7,J385=Kontrakter!$A$8,Kontrakter!$B$8,J385=Kontrakter!$A$9,Kontrakter!$B$9,J385=Kontrakter!$A$10,Kontrakter!$B$10,J385=Kontrakter!$A$11,Kontrakter!$B$11)</f>
        <v>Oslo Øst</v>
      </c>
      <c r="J385" s="4">
        <v>3</v>
      </c>
      <c r="K385" s="4" t="s">
        <v>10</v>
      </c>
      <c r="L385" s="4" t="s">
        <v>24</v>
      </c>
      <c r="M385" s="24" t="str" cm="1">
        <f t="array" ref="M385">_xlfn.IFS(I385=Kontrakter!$B$3,Kontrakter!$C$3,I385=Kontrakter!$B$2,Kontrakter!$C$2,I385=Kontrakter!$B$4,Kontrakter!$C$4,I385=Kontrakter!$B$5,Kontrakter!$C$5,I385=Kontrakter!$B$6,Kontrakter!$C$6,I385=Kontrakter!$B$7,Kontrakter!$C$7,I385=Kontrakter!$B$8,Kontrakter!$C$8,I385=Kontrakter!$B$9,Kontrakter!$C$9,I385=Kontrakter!$B$10,Kontrakter!$C$10,I385=Kontrakter!$B$11,Kontrakter!$C$11)</f>
        <v>Omexom Elsikkerhet AS</v>
      </c>
      <c r="N385" s="24" cm="1">
        <f t="array" ref="N385">_xlfn.IFS(M385=Kontrakter!$C$3,Kontrakter!$D$3,M385=Kontrakter!$C$2,Kontrakter!$D$2,M385=Kontrakter!$C$4,Kontrakter!$D$4,M385=Kontrakter!$C$5,Kontrakter!$D$5,M385=Kontrakter!$C$6,Kontrakter!$D$6,M385=Kontrakter!$C$7,Kontrakter!$D$7,M385=Kontrakter!$C$8,Kontrakter!$D$8,M385=Kontrakter!$C$9,Kontrakter!$D$9,M385=Kontrakter!$C$10,Kontrakter!$D$10,M385=Kontrakter!$C$11,Kontrakter!$D$11)</f>
        <v>23128800</v>
      </c>
      <c r="O385" s="1" t="str" cm="1">
        <f t="array" ref="O385">_xlfn.IFS(M385=Kontrakter!$C$3,Kontrakter!$E$3,M385=Kontrakter!$C$2,Kontrakter!$E$2,M385=Kontrakter!$C$4,Kontrakter!$E$4,M385=Kontrakter!$C$5,Kontrakter!$E$5,M385=Kontrakter!$C$6,Kontrakter!$E$6,M385=Kontrakter!$C$7,Kontrakter!$E$7,M385=Kontrakter!$C$8,Kontrakter!$E$8,M385=Kontrakter!$C$9,Kontrakter!$E$9,M385=Kontrakter!$C$10,Kontrakter!$E$10,M385=Kontrakter!$C$11,Kontrakter!$E$11)</f>
        <v>elsikkerhet@omexom.com</v>
      </c>
    </row>
    <row r="386" spans="1:15">
      <c r="A386" s="47">
        <v>665</v>
      </c>
      <c r="B386" s="3" t="s">
        <v>10</v>
      </c>
      <c r="C386" s="3" t="s">
        <v>416</v>
      </c>
      <c r="D386" s="3" t="s">
        <v>19</v>
      </c>
      <c r="E386" s="3" t="s">
        <v>24</v>
      </c>
      <c r="F386" s="28" t="s">
        <v>1430</v>
      </c>
      <c r="G386" s="3" t="s">
        <v>10</v>
      </c>
      <c r="H386" s="3" t="s">
        <v>10</v>
      </c>
      <c r="I386" s="26" t="str" cm="1">
        <f t="array" ref="I386">_xlfn.IFS(J386=Kontrakter!$A$3,Kontrakter!$B$3,J386=Kontrakter!$A$2,Kontrakter!$B$2,J386=Kontrakter!$A$4,Kontrakter!$B$4,J386=Kontrakter!$A$5,Kontrakter!$B$5,J386=Kontrakter!$A$6,Kontrakter!$B$6,J386=Kontrakter!$A$7,Kontrakter!$B$7,J386=Kontrakter!$A$8,Kontrakter!$B$8,J386=Kontrakter!$A$9,Kontrakter!$B$9,J386=Kontrakter!$A$10,Kontrakter!$B$10,J386=Kontrakter!$A$11,Kontrakter!$B$11)</f>
        <v>Oslo Øst</v>
      </c>
      <c r="J386" s="4">
        <v>3</v>
      </c>
      <c r="K386" s="4" t="s">
        <v>10</v>
      </c>
      <c r="L386" s="4" t="s">
        <v>24</v>
      </c>
      <c r="M386" s="24" t="str" cm="1">
        <f t="array" ref="M386">_xlfn.IFS(I386=Kontrakter!$B$3,Kontrakter!$C$3,I386=Kontrakter!$B$2,Kontrakter!$C$2,I386=Kontrakter!$B$4,Kontrakter!$C$4,I386=Kontrakter!$B$5,Kontrakter!$C$5,I386=Kontrakter!$B$6,Kontrakter!$C$6,I386=Kontrakter!$B$7,Kontrakter!$C$7,I386=Kontrakter!$B$8,Kontrakter!$C$8,I386=Kontrakter!$B$9,Kontrakter!$C$9,I386=Kontrakter!$B$10,Kontrakter!$C$10,I386=Kontrakter!$B$11,Kontrakter!$C$11)</f>
        <v>Omexom Elsikkerhet AS</v>
      </c>
      <c r="N386" s="24" cm="1">
        <f t="array" ref="N386">_xlfn.IFS(M386=Kontrakter!$C$3,Kontrakter!$D$3,M386=Kontrakter!$C$2,Kontrakter!$D$2,M386=Kontrakter!$C$4,Kontrakter!$D$4,M386=Kontrakter!$C$5,Kontrakter!$D$5,M386=Kontrakter!$C$6,Kontrakter!$D$6,M386=Kontrakter!$C$7,Kontrakter!$D$7,M386=Kontrakter!$C$8,Kontrakter!$D$8,M386=Kontrakter!$C$9,Kontrakter!$D$9,M386=Kontrakter!$C$10,Kontrakter!$D$10,M386=Kontrakter!$C$11,Kontrakter!$D$11)</f>
        <v>23128800</v>
      </c>
      <c r="O386" s="1" t="str" cm="1">
        <f t="array" ref="O386">_xlfn.IFS(M386=Kontrakter!$C$3,Kontrakter!$E$3,M386=Kontrakter!$C$2,Kontrakter!$E$2,M386=Kontrakter!$C$4,Kontrakter!$E$4,M386=Kontrakter!$C$5,Kontrakter!$E$5,M386=Kontrakter!$C$6,Kontrakter!$E$6,M386=Kontrakter!$C$7,Kontrakter!$E$7,M386=Kontrakter!$C$8,Kontrakter!$E$8,M386=Kontrakter!$C$9,Kontrakter!$E$9,M386=Kontrakter!$C$10,Kontrakter!$E$10,M386=Kontrakter!$C$11,Kontrakter!$E$11)</f>
        <v>elsikkerhet@omexom.com</v>
      </c>
    </row>
    <row r="387" spans="1:15">
      <c r="A387" s="47">
        <v>666</v>
      </c>
      <c r="B387" s="3" t="s">
        <v>10</v>
      </c>
      <c r="C387" s="3" t="s">
        <v>417</v>
      </c>
      <c r="D387" s="3" t="s">
        <v>19</v>
      </c>
      <c r="E387" s="3" t="s">
        <v>24</v>
      </c>
      <c r="F387" s="28" t="s">
        <v>1430</v>
      </c>
      <c r="G387" s="3" t="s">
        <v>10</v>
      </c>
      <c r="H387" s="3" t="s">
        <v>10</v>
      </c>
      <c r="I387" s="26" t="str" cm="1">
        <f t="array" ref="I387">_xlfn.IFS(J387=Kontrakter!$A$3,Kontrakter!$B$3,J387=Kontrakter!$A$2,Kontrakter!$B$2,J387=Kontrakter!$A$4,Kontrakter!$B$4,J387=Kontrakter!$A$5,Kontrakter!$B$5,J387=Kontrakter!$A$6,Kontrakter!$B$6,J387=Kontrakter!$A$7,Kontrakter!$B$7,J387=Kontrakter!$A$8,Kontrakter!$B$8,J387=Kontrakter!$A$9,Kontrakter!$B$9,J387=Kontrakter!$A$10,Kontrakter!$B$10,J387=Kontrakter!$A$11,Kontrakter!$B$11)</f>
        <v>Oslo Øst</v>
      </c>
      <c r="J387" s="4">
        <v>3</v>
      </c>
      <c r="K387" s="4" t="s">
        <v>10</v>
      </c>
      <c r="L387" s="4" t="s">
        <v>24</v>
      </c>
      <c r="M387" s="24" t="str" cm="1">
        <f t="array" ref="M387">_xlfn.IFS(I387=Kontrakter!$B$3,Kontrakter!$C$3,I387=Kontrakter!$B$2,Kontrakter!$C$2,I387=Kontrakter!$B$4,Kontrakter!$C$4,I387=Kontrakter!$B$5,Kontrakter!$C$5,I387=Kontrakter!$B$6,Kontrakter!$C$6,I387=Kontrakter!$B$7,Kontrakter!$C$7,I387=Kontrakter!$B$8,Kontrakter!$C$8,I387=Kontrakter!$B$9,Kontrakter!$C$9,I387=Kontrakter!$B$10,Kontrakter!$C$10,I387=Kontrakter!$B$11,Kontrakter!$C$11)</f>
        <v>Omexom Elsikkerhet AS</v>
      </c>
      <c r="N387" s="24" cm="1">
        <f t="array" ref="N387">_xlfn.IFS(M387=Kontrakter!$C$3,Kontrakter!$D$3,M387=Kontrakter!$C$2,Kontrakter!$D$2,M387=Kontrakter!$C$4,Kontrakter!$D$4,M387=Kontrakter!$C$5,Kontrakter!$D$5,M387=Kontrakter!$C$6,Kontrakter!$D$6,M387=Kontrakter!$C$7,Kontrakter!$D$7,M387=Kontrakter!$C$8,Kontrakter!$D$8,M387=Kontrakter!$C$9,Kontrakter!$D$9,M387=Kontrakter!$C$10,Kontrakter!$D$10,M387=Kontrakter!$C$11,Kontrakter!$D$11)</f>
        <v>23128800</v>
      </c>
      <c r="O387" s="1" t="str" cm="1">
        <f t="array" ref="O387">_xlfn.IFS(M387=Kontrakter!$C$3,Kontrakter!$E$3,M387=Kontrakter!$C$2,Kontrakter!$E$2,M387=Kontrakter!$C$4,Kontrakter!$E$4,M387=Kontrakter!$C$5,Kontrakter!$E$5,M387=Kontrakter!$C$6,Kontrakter!$E$6,M387=Kontrakter!$C$7,Kontrakter!$E$7,M387=Kontrakter!$C$8,Kontrakter!$E$8,M387=Kontrakter!$C$9,Kontrakter!$E$9,M387=Kontrakter!$C$10,Kontrakter!$E$10,M387=Kontrakter!$C$11,Kontrakter!$E$11)</f>
        <v>elsikkerhet@omexom.com</v>
      </c>
    </row>
    <row r="388" spans="1:15">
      <c r="A388" s="47">
        <v>667</v>
      </c>
      <c r="B388" s="3" t="s">
        <v>10</v>
      </c>
      <c r="C388" s="3" t="s">
        <v>418</v>
      </c>
      <c r="D388" s="3" t="s">
        <v>19</v>
      </c>
      <c r="E388" s="3" t="s">
        <v>386</v>
      </c>
      <c r="F388" s="28" t="s">
        <v>1430</v>
      </c>
      <c r="G388" s="3" t="s">
        <v>10</v>
      </c>
      <c r="H388" s="3" t="s">
        <v>10</v>
      </c>
      <c r="I388" s="26" t="str" cm="1">
        <f t="array" ref="I388">_xlfn.IFS(J388=Kontrakter!$A$3,Kontrakter!$B$3,J388=Kontrakter!$A$2,Kontrakter!$B$2,J388=Kontrakter!$A$4,Kontrakter!$B$4,J388=Kontrakter!$A$5,Kontrakter!$B$5,J388=Kontrakter!$A$6,Kontrakter!$B$6,J388=Kontrakter!$A$7,Kontrakter!$B$7,J388=Kontrakter!$A$8,Kontrakter!$B$8,J388=Kontrakter!$A$9,Kontrakter!$B$9,J388=Kontrakter!$A$10,Kontrakter!$B$10,J388=Kontrakter!$A$11,Kontrakter!$B$11)</f>
        <v>Oslo Øst</v>
      </c>
      <c r="J388" s="4">
        <v>3</v>
      </c>
      <c r="K388" s="4" t="s">
        <v>10</v>
      </c>
      <c r="L388" s="4" t="s">
        <v>386</v>
      </c>
      <c r="M388" s="24" t="str" cm="1">
        <f t="array" ref="M388">_xlfn.IFS(I388=Kontrakter!$B$3,Kontrakter!$C$3,I388=Kontrakter!$B$2,Kontrakter!$C$2,I388=Kontrakter!$B$4,Kontrakter!$C$4,I388=Kontrakter!$B$5,Kontrakter!$C$5,I388=Kontrakter!$B$6,Kontrakter!$C$6,I388=Kontrakter!$B$7,Kontrakter!$C$7,I388=Kontrakter!$B$8,Kontrakter!$C$8,I388=Kontrakter!$B$9,Kontrakter!$C$9,I388=Kontrakter!$B$10,Kontrakter!$C$10,I388=Kontrakter!$B$11,Kontrakter!$C$11)</f>
        <v>Omexom Elsikkerhet AS</v>
      </c>
      <c r="N388" s="24" cm="1">
        <f t="array" ref="N388">_xlfn.IFS(M388=Kontrakter!$C$3,Kontrakter!$D$3,M388=Kontrakter!$C$2,Kontrakter!$D$2,M388=Kontrakter!$C$4,Kontrakter!$D$4,M388=Kontrakter!$C$5,Kontrakter!$D$5,M388=Kontrakter!$C$6,Kontrakter!$D$6,M388=Kontrakter!$C$7,Kontrakter!$D$7,M388=Kontrakter!$C$8,Kontrakter!$D$8,M388=Kontrakter!$C$9,Kontrakter!$D$9,M388=Kontrakter!$C$10,Kontrakter!$D$10,M388=Kontrakter!$C$11,Kontrakter!$D$11)</f>
        <v>23128800</v>
      </c>
      <c r="O388" s="1" t="str" cm="1">
        <f t="array" ref="O388">_xlfn.IFS(M388=Kontrakter!$C$3,Kontrakter!$E$3,M388=Kontrakter!$C$2,Kontrakter!$E$2,M388=Kontrakter!$C$4,Kontrakter!$E$4,M388=Kontrakter!$C$5,Kontrakter!$E$5,M388=Kontrakter!$C$6,Kontrakter!$E$6,M388=Kontrakter!$C$7,Kontrakter!$E$7,M388=Kontrakter!$C$8,Kontrakter!$E$8,M388=Kontrakter!$C$9,Kontrakter!$E$9,M388=Kontrakter!$C$10,Kontrakter!$E$10,M388=Kontrakter!$C$11,Kontrakter!$E$11)</f>
        <v>elsikkerhet@omexom.com</v>
      </c>
    </row>
    <row r="389" spans="1:15">
      <c r="A389" s="47">
        <v>668</v>
      </c>
      <c r="B389" s="3" t="s">
        <v>10</v>
      </c>
      <c r="C389" s="3" t="s">
        <v>419</v>
      </c>
      <c r="D389" s="3" t="s">
        <v>19</v>
      </c>
      <c r="E389" s="3" t="s">
        <v>24</v>
      </c>
      <c r="F389" s="28" t="s">
        <v>1430</v>
      </c>
      <c r="G389" s="3" t="s">
        <v>10</v>
      </c>
      <c r="H389" s="3" t="s">
        <v>10</v>
      </c>
      <c r="I389" s="26" t="str" cm="1">
        <f t="array" ref="I389">_xlfn.IFS(J389=Kontrakter!$A$3,Kontrakter!$B$3,J389=Kontrakter!$A$2,Kontrakter!$B$2,J389=Kontrakter!$A$4,Kontrakter!$B$4,J389=Kontrakter!$A$5,Kontrakter!$B$5,J389=Kontrakter!$A$6,Kontrakter!$B$6,J389=Kontrakter!$A$7,Kontrakter!$B$7,J389=Kontrakter!$A$8,Kontrakter!$B$8,J389=Kontrakter!$A$9,Kontrakter!$B$9,J389=Kontrakter!$A$10,Kontrakter!$B$10,J389=Kontrakter!$A$11,Kontrakter!$B$11)</f>
        <v>Oslo Øst</v>
      </c>
      <c r="J389" s="4">
        <v>3</v>
      </c>
      <c r="K389" s="4" t="s">
        <v>10</v>
      </c>
      <c r="L389" s="4" t="s">
        <v>24</v>
      </c>
      <c r="M389" s="24" t="str" cm="1">
        <f t="array" ref="M389">_xlfn.IFS(I389=Kontrakter!$B$3,Kontrakter!$C$3,I389=Kontrakter!$B$2,Kontrakter!$C$2,I389=Kontrakter!$B$4,Kontrakter!$C$4,I389=Kontrakter!$B$5,Kontrakter!$C$5,I389=Kontrakter!$B$6,Kontrakter!$C$6,I389=Kontrakter!$B$7,Kontrakter!$C$7,I389=Kontrakter!$B$8,Kontrakter!$C$8,I389=Kontrakter!$B$9,Kontrakter!$C$9,I389=Kontrakter!$B$10,Kontrakter!$C$10,I389=Kontrakter!$B$11,Kontrakter!$C$11)</f>
        <v>Omexom Elsikkerhet AS</v>
      </c>
      <c r="N389" s="24" cm="1">
        <f t="array" ref="N389">_xlfn.IFS(M389=Kontrakter!$C$3,Kontrakter!$D$3,M389=Kontrakter!$C$2,Kontrakter!$D$2,M389=Kontrakter!$C$4,Kontrakter!$D$4,M389=Kontrakter!$C$5,Kontrakter!$D$5,M389=Kontrakter!$C$6,Kontrakter!$D$6,M389=Kontrakter!$C$7,Kontrakter!$D$7,M389=Kontrakter!$C$8,Kontrakter!$D$8,M389=Kontrakter!$C$9,Kontrakter!$D$9,M389=Kontrakter!$C$10,Kontrakter!$D$10,M389=Kontrakter!$C$11,Kontrakter!$D$11)</f>
        <v>23128800</v>
      </c>
      <c r="O389" s="1" t="str" cm="1">
        <f t="array" ref="O389">_xlfn.IFS(M389=Kontrakter!$C$3,Kontrakter!$E$3,M389=Kontrakter!$C$2,Kontrakter!$E$2,M389=Kontrakter!$C$4,Kontrakter!$E$4,M389=Kontrakter!$C$5,Kontrakter!$E$5,M389=Kontrakter!$C$6,Kontrakter!$E$6,M389=Kontrakter!$C$7,Kontrakter!$E$7,M389=Kontrakter!$C$8,Kontrakter!$E$8,M389=Kontrakter!$C$9,Kontrakter!$E$9,M389=Kontrakter!$C$10,Kontrakter!$E$10,M389=Kontrakter!$C$11,Kontrakter!$E$11)</f>
        <v>elsikkerhet@omexom.com</v>
      </c>
    </row>
    <row r="390" spans="1:15">
      <c r="A390" s="47">
        <v>669</v>
      </c>
      <c r="B390" s="3" t="s">
        <v>10</v>
      </c>
      <c r="C390" s="3" t="s">
        <v>420</v>
      </c>
      <c r="D390" s="3" t="s">
        <v>19</v>
      </c>
      <c r="E390" s="3" t="s">
        <v>24</v>
      </c>
      <c r="F390" s="28" t="s">
        <v>1430</v>
      </c>
      <c r="G390" s="3" t="s">
        <v>10</v>
      </c>
      <c r="H390" s="3" t="s">
        <v>10</v>
      </c>
      <c r="I390" s="26" t="str" cm="1">
        <f t="array" ref="I390">_xlfn.IFS(J390=Kontrakter!$A$3,Kontrakter!$B$3,J390=Kontrakter!$A$2,Kontrakter!$B$2,J390=Kontrakter!$A$4,Kontrakter!$B$4,J390=Kontrakter!$A$5,Kontrakter!$B$5,J390=Kontrakter!$A$6,Kontrakter!$B$6,J390=Kontrakter!$A$7,Kontrakter!$B$7,J390=Kontrakter!$A$8,Kontrakter!$B$8,J390=Kontrakter!$A$9,Kontrakter!$B$9,J390=Kontrakter!$A$10,Kontrakter!$B$10,J390=Kontrakter!$A$11,Kontrakter!$B$11)</f>
        <v>Oslo Øst</v>
      </c>
      <c r="J390" s="4">
        <v>3</v>
      </c>
      <c r="K390" s="4" t="s">
        <v>10</v>
      </c>
      <c r="L390" s="4" t="s">
        <v>24</v>
      </c>
      <c r="M390" s="24" t="str" cm="1">
        <f t="array" ref="M390">_xlfn.IFS(I390=Kontrakter!$B$3,Kontrakter!$C$3,I390=Kontrakter!$B$2,Kontrakter!$C$2,I390=Kontrakter!$B$4,Kontrakter!$C$4,I390=Kontrakter!$B$5,Kontrakter!$C$5,I390=Kontrakter!$B$6,Kontrakter!$C$6,I390=Kontrakter!$B$7,Kontrakter!$C$7,I390=Kontrakter!$B$8,Kontrakter!$C$8,I390=Kontrakter!$B$9,Kontrakter!$C$9,I390=Kontrakter!$B$10,Kontrakter!$C$10,I390=Kontrakter!$B$11,Kontrakter!$C$11)</f>
        <v>Omexom Elsikkerhet AS</v>
      </c>
      <c r="N390" s="24" cm="1">
        <f t="array" ref="N390">_xlfn.IFS(M390=Kontrakter!$C$3,Kontrakter!$D$3,M390=Kontrakter!$C$2,Kontrakter!$D$2,M390=Kontrakter!$C$4,Kontrakter!$D$4,M390=Kontrakter!$C$5,Kontrakter!$D$5,M390=Kontrakter!$C$6,Kontrakter!$D$6,M390=Kontrakter!$C$7,Kontrakter!$D$7,M390=Kontrakter!$C$8,Kontrakter!$D$8,M390=Kontrakter!$C$9,Kontrakter!$D$9,M390=Kontrakter!$C$10,Kontrakter!$D$10,M390=Kontrakter!$C$11,Kontrakter!$D$11)</f>
        <v>23128800</v>
      </c>
      <c r="O390" s="1" t="str" cm="1">
        <f t="array" ref="O390">_xlfn.IFS(M390=Kontrakter!$C$3,Kontrakter!$E$3,M390=Kontrakter!$C$2,Kontrakter!$E$2,M390=Kontrakter!$C$4,Kontrakter!$E$4,M390=Kontrakter!$C$5,Kontrakter!$E$5,M390=Kontrakter!$C$6,Kontrakter!$E$6,M390=Kontrakter!$C$7,Kontrakter!$E$7,M390=Kontrakter!$C$8,Kontrakter!$E$8,M390=Kontrakter!$C$9,Kontrakter!$E$9,M390=Kontrakter!$C$10,Kontrakter!$E$10,M390=Kontrakter!$C$11,Kontrakter!$E$11)</f>
        <v>elsikkerhet@omexom.com</v>
      </c>
    </row>
    <row r="391" spans="1:15">
      <c r="A391" s="47">
        <v>670</v>
      </c>
      <c r="B391" s="3" t="s">
        <v>10</v>
      </c>
      <c r="C391" s="3" t="s">
        <v>421</v>
      </c>
      <c r="D391" s="3" t="s">
        <v>19</v>
      </c>
      <c r="E391" s="3" t="s">
        <v>24</v>
      </c>
      <c r="F391" s="28" t="s">
        <v>1430</v>
      </c>
      <c r="G391" s="3" t="s">
        <v>10</v>
      </c>
      <c r="H391" s="3" t="s">
        <v>10</v>
      </c>
      <c r="I391" s="26" t="str" cm="1">
        <f t="array" ref="I391">_xlfn.IFS(J391=Kontrakter!$A$3,Kontrakter!$B$3,J391=Kontrakter!$A$2,Kontrakter!$B$2,J391=Kontrakter!$A$4,Kontrakter!$B$4,J391=Kontrakter!$A$5,Kontrakter!$B$5,J391=Kontrakter!$A$6,Kontrakter!$B$6,J391=Kontrakter!$A$7,Kontrakter!$B$7,J391=Kontrakter!$A$8,Kontrakter!$B$8,J391=Kontrakter!$A$9,Kontrakter!$B$9,J391=Kontrakter!$A$10,Kontrakter!$B$10,J391=Kontrakter!$A$11,Kontrakter!$B$11)</f>
        <v>Oslo Øst</v>
      </c>
      <c r="J391" s="4">
        <v>3</v>
      </c>
      <c r="K391" s="4" t="s">
        <v>10</v>
      </c>
      <c r="L391" s="4" t="s">
        <v>24</v>
      </c>
      <c r="M391" s="24" t="str" cm="1">
        <f t="array" ref="M391">_xlfn.IFS(I391=Kontrakter!$B$3,Kontrakter!$C$3,I391=Kontrakter!$B$2,Kontrakter!$C$2,I391=Kontrakter!$B$4,Kontrakter!$C$4,I391=Kontrakter!$B$5,Kontrakter!$C$5,I391=Kontrakter!$B$6,Kontrakter!$C$6,I391=Kontrakter!$B$7,Kontrakter!$C$7,I391=Kontrakter!$B$8,Kontrakter!$C$8,I391=Kontrakter!$B$9,Kontrakter!$C$9,I391=Kontrakter!$B$10,Kontrakter!$C$10,I391=Kontrakter!$B$11,Kontrakter!$C$11)</f>
        <v>Omexom Elsikkerhet AS</v>
      </c>
      <c r="N391" s="24" cm="1">
        <f t="array" ref="N391">_xlfn.IFS(M391=Kontrakter!$C$3,Kontrakter!$D$3,M391=Kontrakter!$C$2,Kontrakter!$D$2,M391=Kontrakter!$C$4,Kontrakter!$D$4,M391=Kontrakter!$C$5,Kontrakter!$D$5,M391=Kontrakter!$C$6,Kontrakter!$D$6,M391=Kontrakter!$C$7,Kontrakter!$D$7,M391=Kontrakter!$C$8,Kontrakter!$D$8,M391=Kontrakter!$C$9,Kontrakter!$D$9,M391=Kontrakter!$C$10,Kontrakter!$D$10,M391=Kontrakter!$C$11,Kontrakter!$D$11)</f>
        <v>23128800</v>
      </c>
      <c r="O391" s="1" t="str" cm="1">
        <f t="array" ref="O391">_xlfn.IFS(M391=Kontrakter!$C$3,Kontrakter!$E$3,M391=Kontrakter!$C$2,Kontrakter!$E$2,M391=Kontrakter!$C$4,Kontrakter!$E$4,M391=Kontrakter!$C$5,Kontrakter!$E$5,M391=Kontrakter!$C$6,Kontrakter!$E$6,M391=Kontrakter!$C$7,Kontrakter!$E$7,M391=Kontrakter!$C$8,Kontrakter!$E$8,M391=Kontrakter!$C$9,Kontrakter!$E$9,M391=Kontrakter!$C$10,Kontrakter!$E$10,M391=Kontrakter!$C$11,Kontrakter!$E$11)</f>
        <v>elsikkerhet@omexom.com</v>
      </c>
    </row>
    <row r="392" spans="1:15">
      <c r="A392" s="47">
        <v>671</v>
      </c>
      <c r="B392" s="3" t="s">
        <v>10</v>
      </c>
      <c r="C392" s="3" t="s">
        <v>422</v>
      </c>
      <c r="D392" s="3" t="s">
        <v>19</v>
      </c>
      <c r="E392" s="3" t="s">
        <v>386</v>
      </c>
      <c r="F392" s="28" t="s">
        <v>1430</v>
      </c>
      <c r="G392" s="3" t="s">
        <v>10</v>
      </c>
      <c r="H392" s="3" t="s">
        <v>10</v>
      </c>
      <c r="I392" s="26" t="str" cm="1">
        <f t="array" ref="I392">_xlfn.IFS(J392=Kontrakter!$A$3,Kontrakter!$B$3,J392=Kontrakter!$A$2,Kontrakter!$B$2,J392=Kontrakter!$A$4,Kontrakter!$B$4,J392=Kontrakter!$A$5,Kontrakter!$B$5,J392=Kontrakter!$A$6,Kontrakter!$B$6,J392=Kontrakter!$A$7,Kontrakter!$B$7,J392=Kontrakter!$A$8,Kontrakter!$B$8,J392=Kontrakter!$A$9,Kontrakter!$B$9,J392=Kontrakter!$A$10,Kontrakter!$B$10,J392=Kontrakter!$A$11,Kontrakter!$B$11)</f>
        <v>Oslo Øst</v>
      </c>
      <c r="J392" s="4">
        <v>3</v>
      </c>
      <c r="K392" s="4" t="s">
        <v>10</v>
      </c>
      <c r="L392" s="4" t="s">
        <v>386</v>
      </c>
      <c r="M392" s="24" t="str" cm="1">
        <f t="array" ref="M392">_xlfn.IFS(I392=Kontrakter!$B$3,Kontrakter!$C$3,I392=Kontrakter!$B$2,Kontrakter!$C$2,I392=Kontrakter!$B$4,Kontrakter!$C$4,I392=Kontrakter!$B$5,Kontrakter!$C$5,I392=Kontrakter!$B$6,Kontrakter!$C$6,I392=Kontrakter!$B$7,Kontrakter!$C$7,I392=Kontrakter!$B$8,Kontrakter!$C$8,I392=Kontrakter!$B$9,Kontrakter!$C$9,I392=Kontrakter!$B$10,Kontrakter!$C$10,I392=Kontrakter!$B$11,Kontrakter!$C$11)</f>
        <v>Omexom Elsikkerhet AS</v>
      </c>
      <c r="N392" s="24" cm="1">
        <f t="array" ref="N392">_xlfn.IFS(M392=Kontrakter!$C$3,Kontrakter!$D$3,M392=Kontrakter!$C$2,Kontrakter!$D$2,M392=Kontrakter!$C$4,Kontrakter!$D$4,M392=Kontrakter!$C$5,Kontrakter!$D$5,M392=Kontrakter!$C$6,Kontrakter!$D$6,M392=Kontrakter!$C$7,Kontrakter!$D$7,M392=Kontrakter!$C$8,Kontrakter!$D$8,M392=Kontrakter!$C$9,Kontrakter!$D$9,M392=Kontrakter!$C$10,Kontrakter!$D$10,M392=Kontrakter!$C$11,Kontrakter!$D$11)</f>
        <v>23128800</v>
      </c>
      <c r="O392" s="1" t="str" cm="1">
        <f t="array" ref="O392">_xlfn.IFS(M392=Kontrakter!$C$3,Kontrakter!$E$3,M392=Kontrakter!$C$2,Kontrakter!$E$2,M392=Kontrakter!$C$4,Kontrakter!$E$4,M392=Kontrakter!$C$5,Kontrakter!$E$5,M392=Kontrakter!$C$6,Kontrakter!$E$6,M392=Kontrakter!$C$7,Kontrakter!$E$7,M392=Kontrakter!$C$8,Kontrakter!$E$8,M392=Kontrakter!$C$9,Kontrakter!$E$9,M392=Kontrakter!$C$10,Kontrakter!$E$10,M392=Kontrakter!$C$11,Kontrakter!$E$11)</f>
        <v>elsikkerhet@omexom.com</v>
      </c>
    </row>
    <row r="393" spans="1:15">
      <c r="A393" s="47">
        <v>672</v>
      </c>
      <c r="B393" s="3" t="s">
        <v>10</v>
      </c>
      <c r="C393" s="3" t="s">
        <v>423</v>
      </c>
      <c r="D393" s="3" t="s">
        <v>19</v>
      </c>
      <c r="E393" s="3" t="s">
        <v>24</v>
      </c>
      <c r="F393" s="28" t="s">
        <v>1430</v>
      </c>
      <c r="G393" s="3" t="s">
        <v>10</v>
      </c>
      <c r="H393" s="3" t="s">
        <v>10</v>
      </c>
      <c r="I393" s="26" t="str" cm="1">
        <f t="array" ref="I393">_xlfn.IFS(J393=Kontrakter!$A$3,Kontrakter!$B$3,J393=Kontrakter!$A$2,Kontrakter!$B$2,J393=Kontrakter!$A$4,Kontrakter!$B$4,J393=Kontrakter!$A$5,Kontrakter!$B$5,J393=Kontrakter!$A$6,Kontrakter!$B$6,J393=Kontrakter!$A$7,Kontrakter!$B$7,J393=Kontrakter!$A$8,Kontrakter!$B$8,J393=Kontrakter!$A$9,Kontrakter!$B$9,J393=Kontrakter!$A$10,Kontrakter!$B$10,J393=Kontrakter!$A$11,Kontrakter!$B$11)</f>
        <v>Oslo Øst</v>
      </c>
      <c r="J393" s="4">
        <v>3</v>
      </c>
      <c r="K393" s="4" t="s">
        <v>10</v>
      </c>
      <c r="L393" s="4" t="s">
        <v>24</v>
      </c>
      <c r="M393" s="24" t="str" cm="1">
        <f t="array" ref="M393">_xlfn.IFS(I393=Kontrakter!$B$3,Kontrakter!$C$3,I393=Kontrakter!$B$2,Kontrakter!$C$2,I393=Kontrakter!$B$4,Kontrakter!$C$4,I393=Kontrakter!$B$5,Kontrakter!$C$5,I393=Kontrakter!$B$6,Kontrakter!$C$6,I393=Kontrakter!$B$7,Kontrakter!$C$7,I393=Kontrakter!$B$8,Kontrakter!$C$8,I393=Kontrakter!$B$9,Kontrakter!$C$9,I393=Kontrakter!$B$10,Kontrakter!$C$10,I393=Kontrakter!$B$11,Kontrakter!$C$11)</f>
        <v>Omexom Elsikkerhet AS</v>
      </c>
      <c r="N393" s="24" cm="1">
        <f t="array" ref="N393">_xlfn.IFS(M393=Kontrakter!$C$3,Kontrakter!$D$3,M393=Kontrakter!$C$2,Kontrakter!$D$2,M393=Kontrakter!$C$4,Kontrakter!$D$4,M393=Kontrakter!$C$5,Kontrakter!$D$5,M393=Kontrakter!$C$6,Kontrakter!$D$6,M393=Kontrakter!$C$7,Kontrakter!$D$7,M393=Kontrakter!$C$8,Kontrakter!$D$8,M393=Kontrakter!$C$9,Kontrakter!$D$9,M393=Kontrakter!$C$10,Kontrakter!$D$10,M393=Kontrakter!$C$11,Kontrakter!$D$11)</f>
        <v>23128800</v>
      </c>
      <c r="O393" s="1" t="str" cm="1">
        <f t="array" ref="O393">_xlfn.IFS(M393=Kontrakter!$C$3,Kontrakter!$E$3,M393=Kontrakter!$C$2,Kontrakter!$E$2,M393=Kontrakter!$C$4,Kontrakter!$E$4,M393=Kontrakter!$C$5,Kontrakter!$E$5,M393=Kontrakter!$C$6,Kontrakter!$E$6,M393=Kontrakter!$C$7,Kontrakter!$E$7,M393=Kontrakter!$C$8,Kontrakter!$E$8,M393=Kontrakter!$C$9,Kontrakter!$E$9,M393=Kontrakter!$C$10,Kontrakter!$E$10,M393=Kontrakter!$C$11,Kontrakter!$E$11)</f>
        <v>elsikkerhet@omexom.com</v>
      </c>
    </row>
    <row r="394" spans="1:15">
      <c r="A394" s="47">
        <v>673</v>
      </c>
      <c r="B394" s="3" t="s">
        <v>10</v>
      </c>
      <c r="C394" s="3" t="s">
        <v>424</v>
      </c>
      <c r="D394" s="3" t="s">
        <v>19</v>
      </c>
      <c r="E394" s="3" t="s">
        <v>24</v>
      </c>
      <c r="F394" s="28" t="s">
        <v>1430</v>
      </c>
      <c r="G394" s="3" t="s">
        <v>10</v>
      </c>
      <c r="H394" s="3" t="s">
        <v>10</v>
      </c>
      <c r="I394" s="26" t="str" cm="1">
        <f t="array" ref="I394">_xlfn.IFS(J394=Kontrakter!$A$3,Kontrakter!$B$3,J394=Kontrakter!$A$2,Kontrakter!$B$2,J394=Kontrakter!$A$4,Kontrakter!$B$4,J394=Kontrakter!$A$5,Kontrakter!$B$5,J394=Kontrakter!$A$6,Kontrakter!$B$6,J394=Kontrakter!$A$7,Kontrakter!$B$7,J394=Kontrakter!$A$8,Kontrakter!$B$8,J394=Kontrakter!$A$9,Kontrakter!$B$9,J394=Kontrakter!$A$10,Kontrakter!$B$10,J394=Kontrakter!$A$11,Kontrakter!$B$11)</f>
        <v>Oslo Øst</v>
      </c>
      <c r="J394" s="4">
        <v>3</v>
      </c>
      <c r="K394" s="4" t="s">
        <v>10</v>
      </c>
      <c r="L394" s="4" t="s">
        <v>24</v>
      </c>
      <c r="M394" s="24" t="str" cm="1">
        <f t="array" ref="M394">_xlfn.IFS(I394=Kontrakter!$B$3,Kontrakter!$C$3,I394=Kontrakter!$B$2,Kontrakter!$C$2,I394=Kontrakter!$B$4,Kontrakter!$C$4,I394=Kontrakter!$B$5,Kontrakter!$C$5,I394=Kontrakter!$B$6,Kontrakter!$C$6,I394=Kontrakter!$B$7,Kontrakter!$C$7,I394=Kontrakter!$B$8,Kontrakter!$C$8,I394=Kontrakter!$B$9,Kontrakter!$C$9,I394=Kontrakter!$B$10,Kontrakter!$C$10,I394=Kontrakter!$B$11,Kontrakter!$C$11)</f>
        <v>Omexom Elsikkerhet AS</v>
      </c>
      <c r="N394" s="24" cm="1">
        <f t="array" ref="N394">_xlfn.IFS(M394=Kontrakter!$C$3,Kontrakter!$D$3,M394=Kontrakter!$C$2,Kontrakter!$D$2,M394=Kontrakter!$C$4,Kontrakter!$D$4,M394=Kontrakter!$C$5,Kontrakter!$D$5,M394=Kontrakter!$C$6,Kontrakter!$D$6,M394=Kontrakter!$C$7,Kontrakter!$D$7,M394=Kontrakter!$C$8,Kontrakter!$D$8,M394=Kontrakter!$C$9,Kontrakter!$D$9,M394=Kontrakter!$C$10,Kontrakter!$D$10,M394=Kontrakter!$C$11,Kontrakter!$D$11)</f>
        <v>23128800</v>
      </c>
      <c r="O394" s="1" t="str" cm="1">
        <f t="array" ref="O394">_xlfn.IFS(M394=Kontrakter!$C$3,Kontrakter!$E$3,M394=Kontrakter!$C$2,Kontrakter!$E$2,M394=Kontrakter!$C$4,Kontrakter!$E$4,M394=Kontrakter!$C$5,Kontrakter!$E$5,M394=Kontrakter!$C$6,Kontrakter!$E$6,M394=Kontrakter!$C$7,Kontrakter!$E$7,M394=Kontrakter!$C$8,Kontrakter!$E$8,M394=Kontrakter!$C$9,Kontrakter!$E$9,M394=Kontrakter!$C$10,Kontrakter!$E$10,M394=Kontrakter!$C$11,Kontrakter!$E$11)</f>
        <v>elsikkerhet@omexom.com</v>
      </c>
    </row>
    <row r="395" spans="1:15">
      <c r="A395" s="47">
        <v>674</v>
      </c>
      <c r="B395" s="3" t="s">
        <v>10</v>
      </c>
      <c r="C395" s="3" t="s">
        <v>425</v>
      </c>
      <c r="D395" s="3" t="s">
        <v>19</v>
      </c>
      <c r="E395" s="3" t="s">
        <v>24</v>
      </c>
      <c r="F395" s="28" t="s">
        <v>1430</v>
      </c>
      <c r="G395" s="3" t="s">
        <v>10</v>
      </c>
      <c r="H395" s="3" t="s">
        <v>10</v>
      </c>
      <c r="I395" s="26" t="str" cm="1">
        <f t="array" ref="I395">_xlfn.IFS(J395=Kontrakter!$A$3,Kontrakter!$B$3,J395=Kontrakter!$A$2,Kontrakter!$B$2,J395=Kontrakter!$A$4,Kontrakter!$B$4,J395=Kontrakter!$A$5,Kontrakter!$B$5,J395=Kontrakter!$A$6,Kontrakter!$B$6,J395=Kontrakter!$A$7,Kontrakter!$B$7,J395=Kontrakter!$A$8,Kontrakter!$B$8,J395=Kontrakter!$A$9,Kontrakter!$B$9,J395=Kontrakter!$A$10,Kontrakter!$B$10,J395=Kontrakter!$A$11,Kontrakter!$B$11)</f>
        <v>Oslo Øst</v>
      </c>
      <c r="J395" s="4">
        <v>3</v>
      </c>
      <c r="K395" s="4" t="s">
        <v>10</v>
      </c>
      <c r="L395" s="4" t="s">
        <v>24</v>
      </c>
      <c r="M395" s="24" t="str" cm="1">
        <f t="array" ref="M395">_xlfn.IFS(I395=Kontrakter!$B$3,Kontrakter!$C$3,I395=Kontrakter!$B$2,Kontrakter!$C$2,I395=Kontrakter!$B$4,Kontrakter!$C$4,I395=Kontrakter!$B$5,Kontrakter!$C$5,I395=Kontrakter!$B$6,Kontrakter!$C$6,I395=Kontrakter!$B$7,Kontrakter!$C$7,I395=Kontrakter!$B$8,Kontrakter!$C$8,I395=Kontrakter!$B$9,Kontrakter!$C$9,I395=Kontrakter!$B$10,Kontrakter!$C$10,I395=Kontrakter!$B$11,Kontrakter!$C$11)</f>
        <v>Omexom Elsikkerhet AS</v>
      </c>
      <c r="N395" s="24" cm="1">
        <f t="array" ref="N395">_xlfn.IFS(M395=Kontrakter!$C$3,Kontrakter!$D$3,M395=Kontrakter!$C$2,Kontrakter!$D$2,M395=Kontrakter!$C$4,Kontrakter!$D$4,M395=Kontrakter!$C$5,Kontrakter!$D$5,M395=Kontrakter!$C$6,Kontrakter!$D$6,M395=Kontrakter!$C$7,Kontrakter!$D$7,M395=Kontrakter!$C$8,Kontrakter!$D$8,M395=Kontrakter!$C$9,Kontrakter!$D$9,M395=Kontrakter!$C$10,Kontrakter!$D$10,M395=Kontrakter!$C$11,Kontrakter!$D$11)</f>
        <v>23128800</v>
      </c>
      <c r="O395" s="1" t="str" cm="1">
        <f t="array" ref="O395">_xlfn.IFS(M395=Kontrakter!$C$3,Kontrakter!$E$3,M395=Kontrakter!$C$2,Kontrakter!$E$2,M395=Kontrakter!$C$4,Kontrakter!$E$4,M395=Kontrakter!$C$5,Kontrakter!$E$5,M395=Kontrakter!$C$6,Kontrakter!$E$6,M395=Kontrakter!$C$7,Kontrakter!$E$7,M395=Kontrakter!$C$8,Kontrakter!$E$8,M395=Kontrakter!$C$9,Kontrakter!$E$9,M395=Kontrakter!$C$10,Kontrakter!$E$10,M395=Kontrakter!$C$11,Kontrakter!$E$11)</f>
        <v>elsikkerhet@omexom.com</v>
      </c>
    </row>
    <row r="396" spans="1:15">
      <c r="A396" s="47">
        <v>675</v>
      </c>
      <c r="B396" s="3" t="s">
        <v>10</v>
      </c>
      <c r="C396" s="3" t="s">
        <v>426</v>
      </c>
      <c r="D396" s="3" t="s">
        <v>19</v>
      </c>
      <c r="E396" s="3" t="s">
        <v>24</v>
      </c>
      <c r="F396" s="28" t="s">
        <v>1430</v>
      </c>
      <c r="G396" s="3" t="s">
        <v>10</v>
      </c>
      <c r="H396" s="3" t="s">
        <v>10</v>
      </c>
      <c r="I396" s="26" t="str" cm="1">
        <f t="array" ref="I396">_xlfn.IFS(J396=Kontrakter!$A$3,Kontrakter!$B$3,J396=Kontrakter!$A$2,Kontrakter!$B$2,J396=Kontrakter!$A$4,Kontrakter!$B$4,J396=Kontrakter!$A$5,Kontrakter!$B$5,J396=Kontrakter!$A$6,Kontrakter!$B$6,J396=Kontrakter!$A$7,Kontrakter!$B$7,J396=Kontrakter!$A$8,Kontrakter!$B$8,J396=Kontrakter!$A$9,Kontrakter!$B$9,J396=Kontrakter!$A$10,Kontrakter!$B$10,J396=Kontrakter!$A$11,Kontrakter!$B$11)</f>
        <v>Oslo Øst</v>
      </c>
      <c r="J396" s="4">
        <v>3</v>
      </c>
      <c r="K396" s="4" t="s">
        <v>10</v>
      </c>
      <c r="L396" s="4" t="s">
        <v>24</v>
      </c>
      <c r="M396" s="24" t="str" cm="1">
        <f t="array" ref="M396">_xlfn.IFS(I396=Kontrakter!$B$3,Kontrakter!$C$3,I396=Kontrakter!$B$2,Kontrakter!$C$2,I396=Kontrakter!$B$4,Kontrakter!$C$4,I396=Kontrakter!$B$5,Kontrakter!$C$5,I396=Kontrakter!$B$6,Kontrakter!$C$6,I396=Kontrakter!$B$7,Kontrakter!$C$7,I396=Kontrakter!$B$8,Kontrakter!$C$8,I396=Kontrakter!$B$9,Kontrakter!$C$9,I396=Kontrakter!$B$10,Kontrakter!$C$10,I396=Kontrakter!$B$11,Kontrakter!$C$11)</f>
        <v>Omexom Elsikkerhet AS</v>
      </c>
      <c r="N396" s="24" cm="1">
        <f t="array" ref="N396">_xlfn.IFS(M396=Kontrakter!$C$3,Kontrakter!$D$3,M396=Kontrakter!$C$2,Kontrakter!$D$2,M396=Kontrakter!$C$4,Kontrakter!$D$4,M396=Kontrakter!$C$5,Kontrakter!$D$5,M396=Kontrakter!$C$6,Kontrakter!$D$6,M396=Kontrakter!$C$7,Kontrakter!$D$7,M396=Kontrakter!$C$8,Kontrakter!$D$8,M396=Kontrakter!$C$9,Kontrakter!$D$9,M396=Kontrakter!$C$10,Kontrakter!$D$10,M396=Kontrakter!$C$11,Kontrakter!$D$11)</f>
        <v>23128800</v>
      </c>
      <c r="O396" s="1" t="str" cm="1">
        <f t="array" ref="O396">_xlfn.IFS(M396=Kontrakter!$C$3,Kontrakter!$E$3,M396=Kontrakter!$C$2,Kontrakter!$E$2,M396=Kontrakter!$C$4,Kontrakter!$E$4,M396=Kontrakter!$C$5,Kontrakter!$E$5,M396=Kontrakter!$C$6,Kontrakter!$E$6,M396=Kontrakter!$C$7,Kontrakter!$E$7,M396=Kontrakter!$C$8,Kontrakter!$E$8,M396=Kontrakter!$C$9,Kontrakter!$E$9,M396=Kontrakter!$C$10,Kontrakter!$E$10,M396=Kontrakter!$C$11,Kontrakter!$E$11)</f>
        <v>elsikkerhet@omexom.com</v>
      </c>
    </row>
    <row r="397" spans="1:15">
      <c r="A397" s="47">
        <v>676</v>
      </c>
      <c r="B397" s="3" t="s">
        <v>10</v>
      </c>
      <c r="C397" s="3" t="s">
        <v>427</v>
      </c>
      <c r="D397" s="3" t="s">
        <v>19</v>
      </c>
      <c r="E397" s="3" t="s">
        <v>24</v>
      </c>
      <c r="F397" s="28" t="s">
        <v>1430</v>
      </c>
      <c r="G397" s="3" t="s">
        <v>10</v>
      </c>
      <c r="H397" s="3" t="s">
        <v>10</v>
      </c>
      <c r="I397" s="26" t="str" cm="1">
        <f t="array" ref="I397">_xlfn.IFS(J397=Kontrakter!$A$3,Kontrakter!$B$3,J397=Kontrakter!$A$2,Kontrakter!$B$2,J397=Kontrakter!$A$4,Kontrakter!$B$4,J397=Kontrakter!$A$5,Kontrakter!$B$5,J397=Kontrakter!$A$6,Kontrakter!$B$6,J397=Kontrakter!$A$7,Kontrakter!$B$7,J397=Kontrakter!$A$8,Kontrakter!$B$8,J397=Kontrakter!$A$9,Kontrakter!$B$9,J397=Kontrakter!$A$10,Kontrakter!$B$10,J397=Kontrakter!$A$11,Kontrakter!$B$11)</f>
        <v>Oslo Øst</v>
      </c>
      <c r="J397" s="4">
        <v>3</v>
      </c>
      <c r="K397" s="4" t="s">
        <v>10</v>
      </c>
      <c r="L397" s="4" t="s">
        <v>24</v>
      </c>
      <c r="M397" s="24" t="str" cm="1">
        <f t="array" ref="M397">_xlfn.IFS(I397=Kontrakter!$B$3,Kontrakter!$C$3,I397=Kontrakter!$B$2,Kontrakter!$C$2,I397=Kontrakter!$B$4,Kontrakter!$C$4,I397=Kontrakter!$B$5,Kontrakter!$C$5,I397=Kontrakter!$B$6,Kontrakter!$C$6,I397=Kontrakter!$B$7,Kontrakter!$C$7,I397=Kontrakter!$B$8,Kontrakter!$C$8,I397=Kontrakter!$B$9,Kontrakter!$C$9,I397=Kontrakter!$B$10,Kontrakter!$C$10,I397=Kontrakter!$B$11,Kontrakter!$C$11)</f>
        <v>Omexom Elsikkerhet AS</v>
      </c>
      <c r="N397" s="24" cm="1">
        <f t="array" ref="N397">_xlfn.IFS(M397=Kontrakter!$C$3,Kontrakter!$D$3,M397=Kontrakter!$C$2,Kontrakter!$D$2,M397=Kontrakter!$C$4,Kontrakter!$D$4,M397=Kontrakter!$C$5,Kontrakter!$D$5,M397=Kontrakter!$C$6,Kontrakter!$D$6,M397=Kontrakter!$C$7,Kontrakter!$D$7,M397=Kontrakter!$C$8,Kontrakter!$D$8,M397=Kontrakter!$C$9,Kontrakter!$D$9,M397=Kontrakter!$C$10,Kontrakter!$D$10,M397=Kontrakter!$C$11,Kontrakter!$D$11)</f>
        <v>23128800</v>
      </c>
      <c r="O397" s="1" t="str" cm="1">
        <f t="array" ref="O397">_xlfn.IFS(M397=Kontrakter!$C$3,Kontrakter!$E$3,M397=Kontrakter!$C$2,Kontrakter!$E$2,M397=Kontrakter!$C$4,Kontrakter!$E$4,M397=Kontrakter!$C$5,Kontrakter!$E$5,M397=Kontrakter!$C$6,Kontrakter!$E$6,M397=Kontrakter!$C$7,Kontrakter!$E$7,M397=Kontrakter!$C$8,Kontrakter!$E$8,M397=Kontrakter!$C$9,Kontrakter!$E$9,M397=Kontrakter!$C$10,Kontrakter!$E$10,M397=Kontrakter!$C$11,Kontrakter!$E$11)</f>
        <v>elsikkerhet@omexom.com</v>
      </c>
    </row>
    <row r="398" spans="1:15">
      <c r="A398" s="47">
        <v>677</v>
      </c>
      <c r="B398" s="3" t="s">
        <v>10</v>
      </c>
      <c r="C398" s="3" t="s">
        <v>428</v>
      </c>
      <c r="D398" s="3" t="s">
        <v>19</v>
      </c>
      <c r="E398" s="3" t="s">
        <v>83</v>
      </c>
      <c r="F398" s="28" t="s">
        <v>1430</v>
      </c>
      <c r="G398" s="3" t="s">
        <v>10</v>
      </c>
      <c r="H398" s="3" t="s">
        <v>10</v>
      </c>
      <c r="I398" s="26" t="str" cm="1">
        <f t="array" ref="I398">_xlfn.IFS(J398=Kontrakter!$A$3,Kontrakter!$B$3,J398=Kontrakter!$A$2,Kontrakter!$B$2,J398=Kontrakter!$A$4,Kontrakter!$B$4,J398=Kontrakter!$A$5,Kontrakter!$B$5,J398=Kontrakter!$A$6,Kontrakter!$B$6,J398=Kontrakter!$A$7,Kontrakter!$B$7,J398=Kontrakter!$A$8,Kontrakter!$B$8,J398=Kontrakter!$A$9,Kontrakter!$B$9,J398=Kontrakter!$A$10,Kontrakter!$B$10,J398=Kontrakter!$A$11,Kontrakter!$B$11)</f>
        <v>Oslo Øst</v>
      </c>
      <c r="J398" s="4">
        <v>3</v>
      </c>
      <c r="K398" s="4" t="s">
        <v>10</v>
      </c>
      <c r="L398" s="4" t="s">
        <v>83</v>
      </c>
      <c r="M398" s="24" t="str" cm="1">
        <f t="array" ref="M398">_xlfn.IFS(I398=Kontrakter!$B$3,Kontrakter!$C$3,I398=Kontrakter!$B$2,Kontrakter!$C$2,I398=Kontrakter!$B$4,Kontrakter!$C$4,I398=Kontrakter!$B$5,Kontrakter!$C$5,I398=Kontrakter!$B$6,Kontrakter!$C$6,I398=Kontrakter!$B$7,Kontrakter!$C$7,I398=Kontrakter!$B$8,Kontrakter!$C$8,I398=Kontrakter!$B$9,Kontrakter!$C$9,I398=Kontrakter!$B$10,Kontrakter!$C$10,I398=Kontrakter!$B$11,Kontrakter!$C$11)</f>
        <v>Omexom Elsikkerhet AS</v>
      </c>
      <c r="N398" s="24" cm="1">
        <f t="array" ref="N398">_xlfn.IFS(M398=Kontrakter!$C$3,Kontrakter!$D$3,M398=Kontrakter!$C$2,Kontrakter!$D$2,M398=Kontrakter!$C$4,Kontrakter!$D$4,M398=Kontrakter!$C$5,Kontrakter!$D$5,M398=Kontrakter!$C$6,Kontrakter!$D$6,M398=Kontrakter!$C$7,Kontrakter!$D$7,M398=Kontrakter!$C$8,Kontrakter!$D$8,M398=Kontrakter!$C$9,Kontrakter!$D$9,M398=Kontrakter!$C$10,Kontrakter!$D$10,M398=Kontrakter!$C$11,Kontrakter!$D$11)</f>
        <v>23128800</v>
      </c>
      <c r="O398" s="1" t="str" cm="1">
        <f t="array" ref="O398">_xlfn.IFS(M398=Kontrakter!$C$3,Kontrakter!$E$3,M398=Kontrakter!$C$2,Kontrakter!$E$2,M398=Kontrakter!$C$4,Kontrakter!$E$4,M398=Kontrakter!$C$5,Kontrakter!$E$5,M398=Kontrakter!$C$6,Kontrakter!$E$6,M398=Kontrakter!$C$7,Kontrakter!$E$7,M398=Kontrakter!$C$8,Kontrakter!$E$8,M398=Kontrakter!$C$9,Kontrakter!$E$9,M398=Kontrakter!$C$10,Kontrakter!$E$10,M398=Kontrakter!$C$11,Kontrakter!$E$11)</f>
        <v>elsikkerhet@omexom.com</v>
      </c>
    </row>
    <row r="399" spans="1:15">
      <c r="A399" s="47">
        <v>678</v>
      </c>
      <c r="B399" s="3" t="s">
        <v>10</v>
      </c>
      <c r="C399" s="3" t="s">
        <v>429</v>
      </c>
      <c r="D399" s="3" t="s">
        <v>19</v>
      </c>
      <c r="E399" s="3" t="s">
        <v>386</v>
      </c>
      <c r="F399" s="28" t="s">
        <v>1430</v>
      </c>
      <c r="G399" s="3" t="s">
        <v>10</v>
      </c>
      <c r="H399" s="3" t="s">
        <v>10</v>
      </c>
      <c r="I399" s="26" t="str" cm="1">
        <f t="array" ref="I399">_xlfn.IFS(J399=Kontrakter!$A$3,Kontrakter!$B$3,J399=Kontrakter!$A$2,Kontrakter!$B$2,J399=Kontrakter!$A$4,Kontrakter!$B$4,J399=Kontrakter!$A$5,Kontrakter!$B$5,J399=Kontrakter!$A$6,Kontrakter!$B$6,J399=Kontrakter!$A$7,Kontrakter!$B$7,J399=Kontrakter!$A$8,Kontrakter!$B$8,J399=Kontrakter!$A$9,Kontrakter!$B$9,J399=Kontrakter!$A$10,Kontrakter!$B$10,J399=Kontrakter!$A$11,Kontrakter!$B$11)</f>
        <v>Oslo Øst</v>
      </c>
      <c r="J399" s="4">
        <v>3</v>
      </c>
      <c r="K399" s="4" t="s">
        <v>10</v>
      </c>
      <c r="L399" s="4" t="s">
        <v>386</v>
      </c>
      <c r="M399" s="24" t="str" cm="1">
        <f t="array" ref="M399">_xlfn.IFS(I399=Kontrakter!$B$3,Kontrakter!$C$3,I399=Kontrakter!$B$2,Kontrakter!$C$2,I399=Kontrakter!$B$4,Kontrakter!$C$4,I399=Kontrakter!$B$5,Kontrakter!$C$5,I399=Kontrakter!$B$6,Kontrakter!$C$6,I399=Kontrakter!$B$7,Kontrakter!$C$7,I399=Kontrakter!$B$8,Kontrakter!$C$8,I399=Kontrakter!$B$9,Kontrakter!$C$9,I399=Kontrakter!$B$10,Kontrakter!$C$10,I399=Kontrakter!$B$11,Kontrakter!$C$11)</f>
        <v>Omexom Elsikkerhet AS</v>
      </c>
      <c r="N399" s="24" cm="1">
        <f t="array" ref="N399">_xlfn.IFS(M399=Kontrakter!$C$3,Kontrakter!$D$3,M399=Kontrakter!$C$2,Kontrakter!$D$2,M399=Kontrakter!$C$4,Kontrakter!$D$4,M399=Kontrakter!$C$5,Kontrakter!$D$5,M399=Kontrakter!$C$6,Kontrakter!$D$6,M399=Kontrakter!$C$7,Kontrakter!$D$7,M399=Kontrakter!$C$8,Kontrakter!$D$8,M399=Kontrakter!$C$9,Kontrakter!$D$9,M399=Kontrakter!$C$10,Kontrakter!$D$10,M399=Kontrakter!$C$11,Kontrakter!$D$11)</f>
        <v>23128800</v>
      </c>
      <c r="O399" s="1" t="str" cm="1">
        <f t="array" ref="O399">_xlfn.IFS(M399=Kontrakter!$C$3,Kontrakter!$E$3,M399=Kontrakter!$C$2,Kontrakter!$E$2,M399=Kontrakter!$C$4,Kontrakter!$E$4,M399=Kontrakter!$C$5,Kontrakter!$E$5,M399=Kontrakter!$C$6,Kontrakter!$E$6,M399=Kontrakter!$C$7,Kontrakter!$E$7,M399=Kontrakter!$C$8,Kontrakter!$E$8,M399=Kontrakter!$C$9,Kontrakter!$E$9,M399=Kontrakter!$C$10,Kontrakter!$E$10,M399=Kontrakter!$C$11,Kontrakter!$E$11)</f>
        <v>elsikkerhet@omexom.com</v>
      </c>
    </row>
    <row r="400" spans="1:15">
      <c r="A400" s="47">
        <v>679</v>
      </c>
      <c r="B400" s="3" t="s">
        <v>10</v>
      </c>
      <c r="C400" s="3" t="s">
        <v>430</v>
      </c>
      <c r="D400" s="3" t="s">
        <v>19</v>
      </c>
      <c r="E400" s="3" t="s">
        <v>386</v>
      </c>
      <c r="F400" s="28" t="s">
        <v>1430</v>
      </c>
      <c r="G400" s="3" t="s">
        <v>10</v>
      </c>
      <c r="H400" s="3" t="s">
        <v>10</v>
      </c>
      <c r="I400" s="26" t="str" cm="1">
        <f t="array" ref="I400">_xlfn.IFS(J400=Kontrakter!$A$3,Kontrakter!$B$3,J400=Kontrakter!$A$2,Kontrakter!$B$2,J400=Kontrakter!$A$4,Kontrakter!$B$4,J400=Kontrakter!$A$5,Kontrakter!$B$5,J400=Kontrakter!$A$6,Kontrakter!$B$6,J400=Kontrakter!$A$7,Kontrakter!$B$7,J400=Kontrakter!$A$8,Kontrakter!$B$8,J400=Kontrakter!$A$9,Kontrakter!$B$9,J400=Kontrakter!$A$10,Kontrakter!$B$10,J400=Kontrakter!$A$11,Kontrakter!$B$11)</f>
        <v>Oslo Øst</v>
      </c>
      <c r="J400" s="4">
        <v>3</v>
      </c>
      <c r="K400" s="4" t="s">
        <v>10</v>
      </c>
      <c r="L400" s="4" t="s">
        <v>386</v>
      </c>
      <c r="M400" s="24" t="str" cm="1">
        <f t="array" ref="M400">_xlfn.IFS(I400=Kontrakter!$B$3,Kontrakter!$C$3,I400=Kontrakter!$B$2,Kontrakter!$C$2,I400=Kontrakter!$B$4,Kontrakter!$C$4,I400=Kontrakter!$B$5,Kontrakter!$C$5,I400=Kontrakter!$B$6,Kontrakter!$C$6,I400=Kontrakter!$B$7,Kontrakter!$C$7,I400=Kontrakter!$B$8,Kontrakter!$C$8,I400=Kontrakter!$B$9,Kontrakter!$C$9,I400=Kontrakter!$B$10,Kontrakter!$C$10,I400=Kontrakter!$B$11,Kontrakter!$C$11)</f>
        <v>Omexom Elsikkerhet AS</v>
      </c>
      <c r="N400" s="24" cm="1">
        <f t="array" ref="N400">_xlfn.IFS(M400=Kontrakter!$C$3,Kontrakter!$D$3,M400=Kontrakter!$C$2,Kontrakter!$D$2,M400=Kontrakter!$C$4,Kontrakter!$D$4,M400=Kontrakter!$C$5,Kontrakter!$D$5,M400=Kontrakter!$C$6,Kontrakter!$D$6,M400=Kontrakter!$C$7,Kontrakter!$D$7,M400=Kontrakter!$C$8,Kontrakter!$D$8,M400=Kontrakter!$C$9,Kontrakter!$D$9,M400=Kontrakter!$C$10,Kontrakter!$D$10,M400=Kontrakter!$C$11,Kontrakter!$D$11)</f>
        <v>23128800</v>
      </c>
      <c r="O400" s="1" t="str" cm="1">
        <f t="array" ref="O400">_xlfn.IFS(M400=Kontrakter!$C$3,Kontrakter!$E$3,M400=Kontrakter!$C$2,Kontrakter!$E$2,M400=Kontrakter!$C$4,Kontrakter!$E$4,M400=Kontrakter!$C$5,Kontrakter!$E$5,M400=Kontrakter!$C$6,Kontrakter!$E$6,M400=Kontrakter!$C$7,Kontrakter!$E$7,M400=Kontrakter!$C$8,Kontrakter!$E$8,M400=Kontrakter!$C$9,Kontrakter!$E$9,M400=Kontrakter!$C$10,Kontrakter!$E$10,M400=Kontrakter!$C$11,Kontrakter!$E$11)</f>
        <v>elsikkerhet@omexom.com</v>
      </c>
    </row>
    <row r="401" spans="1:15">
      <c r="A401" s="47">
        <v>680</v>
      </c>
      <c r="B401" s="3" t="s">
        <v>10</v>
      </c>
      <c r="C401" s="3" t="s">
        <v>431</v>
      </c>
      <c r="D401" s="3" t="s">
        <v>19</v>
      </c>
      <c r="E401" s="3" t="s">
        <v>386</v>
      </c>
      <c r="F401" s="28" t="s">
        <v>1430</v>
      </c>
      <c r="G401" s="3" t="s">
        <v>10</v>
      </c>
      <c r="H401" s="3" t="s">
        <v>10</v>
      </c>
      <c r="I401" s="26" t="str" cm="1">
        <f t="array" ref="I401">_xlfn.IFS(J401=Kontrakter!$A$3,Kontrakter!$B$3,J401=Kontrakter!$A$2,Kontrakter!$B$2,J401=Kontrakter!$A$4,Kontrakter!$B$4,J401=Kontrakter!$A$5,Kontrakter!$B$5,J401=Kontrakter!$A$6,Kontrakter!$B$6,J401=Kontrakter!$A$7,Kontrakter!$B$7,J401=Kontrakter!$A$8,Kontrakter!$B$8,J401=Kontrakter!$A$9,Kontrakter!$B$9,J401=Kontrakter!$A$10,Kontrakter!$B$10,J401=Kontrakter!$A$11,Kontrakter!$B$11)</f>
        <v>Oslo Øst</v>
      </c>
      <c r="J401" s="4">
        <v>3</v>
      </c>
      <c r="K401" s="4" t="s">
        <v>10</v>
      </c>
      <c r="L401" s="4" t="s">
        <v>386</v>
      </c>
      <c r="M401" s="24" t="str" cm="1">
        <f t="array" ref="M401">_xlfn.IFS(I401=Kontrakter!$B$3,Kontrakter!$C$3,I401=Kontrakter!$B$2,Kontrakter!$C$2,I401=Kontrakter!$B$4,Kontrakter!$C$4,I401=Kontrakter!$B$5,Kontrakter!$C$5,I401=Kontrakter!$B$6,Kontrakter!$C$6,I401=Kontrakter!$B$7,Kontrakter!$C$7,I401=Kontrakter!$B$8,Kontrakter!$C$8,I401=Kontrakter!$B$9,Kontrakter!$C$9,I401=Kontrakter!$B$10,Kontrakter!$C$10,I401=Kontrakter!$B$11,Kontrakter!$C$11)</f>
        <v>Omexom Elsikkerhet AS</v>
      </c>
      <c r="N401" s="24" cm="1">
        <f t="array" ref="N401">_xlfn.IFS(M401=Kontrakter!$C$3,Kontrakter!$D$3,M401=Kontrakter!$C$2,Kontrakter!$D$2,M401=Kontrakter!$C$4,Kontrakter!$D$4,M401=Kontrakter!$C$5,Kontrakter!$D$5,M401=Kontrakter!$C$6,Kontrakter!$D$6,M401=Kontrakter!$C$7,Kontrakter!$D$7,M401=Kontrakter!$C$8,Kontrakter!$D$8,M401=Kontrakter!$C$9,Kontrakter!$D$9,M401=Kontrakter!$C$10,Kontrakter!$D$10,M401=Kontrakter!$C$11,Kontrakter!$D$11)</f>
        <v>23128800</v>
      </c>
      <c r="O401" s="1" t="str" cm="1">
        <f t="array" ref="O401">_xlfn.IFS(M401=Kontrakter!$C$3,Kontrakter!$E$3,M401=Kontrakter!$C$2,Kontrakter!$E$2,M401=Kontrakter!$C$4,Kontrakter!$E$4,M401=Kontrakter!$C$5,Kontrakter!$E$5,M401=Kontrakter!$C$6,Kontrakter!$E$6,M401=Kontrakter!$C$7,Kontrakter!$E$7,M401=Kontrakter!$C$8,Kontrakter!$E$8,M401=Kontrakter!$C$9,Kontrakter!$E$9,M401=Kontrakter!$C$10,Kontrakter!$E$10,M401=Kontrakter!$C$11,Kontrakter!$E$11)</f>
        <v>elsikkerhet@omexom.com</v>
      </c>
    </row>
    <row r="402" spans="1:15">
      <c r="A402" s="47">
        <v>681</v>
      </c>
      <c r="B402" s="3" t="s">
        <v>10</v>
      </c>
      <c r="C402" s="3" t="s">
        <v>432</v>
      </c>
      <c r="D402" s="3" t="s">
        <v>19</v>
      </c>
      <c r="E402" s="3" t="s">
        <v>386</v>
      </c>
      <c r="F402" s="28" t="s">
        <v>1430</v>
      </c>
      <c r="G402" s="3" t="s">
        <v>10</v>
      </c>
      <c r="H402" s="3" t="s">
        <v>10</v>
      </c>
      <c r="I402" s="26" t="str" cm="1">
        <f t="array" ref="I402">_xlfn.IFS(J402=Kontrakter!$A$3,Kontrakter!$B$3,J402=Kontrakter!$A$2,Kontrakter!$B$2,J402=Kontrakter!$A$4,Kontrakter!$B$4,J402=Kontrakter!$A$5,Kontrakter!$B$5,J402=Kontrakter!$A$6,Kontrakter!$B$6,J402=Kontrakter!$A$7,Kontrakter!$B$7,J402=Kontrakter!$A$8,Kontrakter!$B$8,J402=Kontrakter!$A$9,Kontrakter!$B$9,J402=Kontrakter!$A$10,Kontrakter!$B$10,J402=Kontrakter!$A$11,Kontrakter!$B$11)</f>
        <v>Oslo Øst</v>
      </c>
      <c r="J402" s="4">
        <v>3</v>
      </c>
      <c r="K402" s="4" t="s">
        <v>10</v>
      </c>
      <c r="L402" s="4" t="s">
        <v>386</v>
      </c>
      <c r="M402" s="24" t="str" cm="1">
        <f t="array" ref="M402">_xlfn.IFS(I402=Kontrakter!$B$3,Kontrakter!$C$3,I402=Kontrakter!$B$2,Kontrakter!$C$2,I402=Kontrakter!$B$4,Kontrakter!$C$4,I402=Kontrakter!$B$5,Kontrakter!$C$5,I402=Kontrakter!$B$6,Kontrakter!$C$6,I402=Kontrakter!$B$7,Kontrakter!$C$7,I402=Kontrakter!$B$8,Kontrakter!$C$8,I402=Kontrakter!$B$9,Kontrakter!$C$9,I402=Kontrakter!$B$10,Kontrakter!$C$10,I402=Kontrakter!$B$11,Kontrakter!$C$11)</f>
        <v>Omexom Elsikkerhet AS</v>
      </c>
      <c r="N402" s="24" cm="1">
        <f t="array" ref="N402">_xlfn.IFS(M402=Kontrakter!$C$3,Kontrakter!$D$3,M402=Kontrakter!$C$2,Kontrakter!$D$2,M402=Kontrakter!$C$4,Kontrakter!$D$4,M402=Kontrakter!$C$5,Kontrakter!$D$5,M402=Kontrakter!$C$6,Kontrakter!$D$6,M402=Kontrakter!$C$7,Kontrakter!$D$7,M402=Kontrakter!$C$8,Kontrakter!$D$8,M402=Kontrakter!$C$9,Kontrakter!$D$9,M402=Kontrakter!$C$10,Kontrakter!$D$10,M402=Kontrakter!$C$11,Kontrakter!$D$11)</f>
        <v>23128800</v>
      </c>
      <c r="O402" s="1" t="str" cm="1">
        <f t="array" ref="O402">_xlfn.IFS(M402=Kontrakter!$C$3,Kontrakter!$E$3,M402=Kontrakter!$C$2,Kontrakter!$E$2,M402=Kontrakter!$C$4,Kontrakter!$E$4,M402=Kontrakter!$C$5,Kontrakter!$E$5,M402=Kontrakter!$C$6,Kontrakter!$E$6,M402=Kontrakter!$C$7,Kontrakter!$E$7,M402=Kontrakter!$C$8,Kontrakter!$E$8,M402=Kontrakter!$C$9,Kontrakter!$E$9,M402=Kontrakter!$C$10,Kontrakter!$E$10,M402=Kontrakter!$C$11,Kontrakter!$E$11)</f>
        <v>elsikkerhet@omexom.com</v>
      </c>
    </row>
    <row r="403" spans="1:15">
      <c r="A403" s="47">
        <v>682</v>
      </c>
      <c r="B403" s="3" t="s">
        <v>10</v>
      </c>
      <c r="C403" s="3" t="s">
        <v>433</v>
      </c>
      <c r="D403" s="3" t="s">
        <v>19</v>
      </c>
      <c r="E403" s="3" t="s">
        <v>386</v>
      </c>
      <c r="F403" s="28" t="s">
        <v>1430</v>
      </c>
      <c r="G403" s="3" t="s">
        <v>10</v>
      </c>
      <c r="H403" s="3" t="s">
        <v>10</v>
      </c>
      <c r="I403" s="26" t="str" cm="1">
        <f t="array" ref="I403">_xlfn.IFS(J403=Kontrakter!$A$3,Kontrakter!$B$3,J403=Kontrakter!$A$2,Kontrakter!$B$2,J403=Kontrakter!$A$4,Kontrakter!$B$4,J403=Kontrakter!$A$5,Kontrakter!$B$5,J403=Kontrakter!$A$6,Kontrakter!$B$6,J403=Kontrakter!$A$7,Kontrakter!$B$7,J403=Kontrakter!$A$8,Kontrakter!$B$8,J403=Kontrakter!$A$9,Kontrakter!$B$9,J403=Kontrakter!$A$10,Kontrakter!$B$10,J403=Kontrakter!$A$11,Kontrakter!$B$11)</f>
        <v>Oslo Øst</v>
      </c>
      <c r="J403" s="4">
        <v>3</v>
      </c>
      <c r="K403" s="4" t="s">
        <v>10</v>
      </c>
      <c r="L403" s="4" t="s">
        <v>386</v>
      </c>
      <c r="M403" s="24" t="str" cm="1">
        <f t="array" ref="M403">_xlfn.IFS(I403=Kontrakter!$B$3,Kontrakter!$C$3,I403=Kontrakter!$B$2,Kontrakter!$C$2,I403=Kontrakter!$B$4,Kontrakter!$C$4,I403=Kontrakter!$B$5,Kontrakter!$C$5,I403=Kontrakter!$B$6,Kontrakter!$C$6,I403=Kontrakter!$B$7,Kontrakter!$C$7,I403=Kontrakter!$B$8,Kontrakter!$C$8,I403=Kontrakter!$B$9,Kontrakter!$C$9,I403=Kontrakter!$B$10,Kontrakter!$C$10,I403=Kontrakter!$B$11,Kontrakter!$C$11)</f>
        <v>Omexom Elsikkerhet AS</v>
      </c>
      <c r="N403" s="24" cm="1">
        <f t="array" ref="N403">_xlfn.IFS(M403=Kontrakter!$C$3,Kontrakter!$D$3,M403=Kontrakter!$C$2,Kontrakter!$D$2,M403=Kontrakter!$C$4,Kontrakter!$D$4,M403=Kontrakter!$C$5,Kontrakter!$D$5,M403=Kontrakter!$C$6,Kontrakter!$D$6,M403=Kontrakter!$C$7,Kontrakter!$D$7,M403=Kontrakter!$C$8,Kontrakter!$D$8,M403=Kontrakter!$C$9,Kontrakter!$D$9,M403=Kontrakter!$C$10,Kontrakter!$D$10,M403=Kontrakter!$C$11,Kontrakter!$D$11)</f>
        <v>23128800</v>
      </c>
      <c r="O403" s="1" t="str" cm="1">
        <f t="array" ref="O403">_xlfn.IFS(M403=Kontrakter!$C$3,Kontrakter!$E$3,M403=Kontrakter!$C$2,Kontrakter!$E$2,M403=Kontrakter!$C$4,Kontrakter!$E$4,M403=Kontrakter!$C$5,Kontrakter!$E$5,M403=Kontrakter!$C$6,Kontrakter!$E$6,M403=Kontrakter!$C$7,Kontrakter!$E$7,M403=Kontrakter!$C$8,Kontrakter!$E$8,M403=Kontrakter!$C$9,Kontrakter!$E$9,M403=Kontrakter!$C$10,Kontrakter!$E$10,M403=Kontrakter!$C$11,Kontrakter!$E$11)</f>
        <v>elsikkerhet@omexom.com</v>
      </c>
    </row>
    <row r="404" spans="1:15">
      <c r="A404" s="47">
        <v>683</v>
      </c>
      <c r="B404" s="3" t="s">
        <v>10</v>
      </c>
      <c r="C404" s="3" t="s">
        <v>434</v>
      </c>
      <c r="D404" s="3" t="s">
        <v>19</v>
      </c>
      <c r="E404" s="3" t="s">
        <v>386</v>
      </c>
      <c r="F404" s="28" t="s">
        <v>1430</v>
      </c>
      <c r="G404" s="3" t="s">
        <v>10</v>
      </c>
      <c r="H404" s="3" t="s">
        <v>10</v>
      </c>
      <c r="I404" s="26" t="str" cm="1">
        <f t="array" ref="I404">_xlfn.IFS(J404=Kontrakter!$A$3,Kontrakter!$B$3,J404=Kontrakter!$A$2,Kontrakter!$B$2,J404=Kontrakter!$A$4,Kontrakter!$B$4,J404=Kontrakter!$A$5,Kontrakter!$B$5,J404=Kontrakter!$A$6,Kontrakter!$B$6,J404=Kontrakter!$A$7,Kontrakter!$B$7,J404=Kontrakter!$A$8,Kontrakter!$B$8,J404=Kontrakter!$A$9,Kontrakter!$B$9,J404=Kontrakter!$A$10,Kontrakter!$B$10,J404=Kontrakter!$A$11,Kontrakter!$B$11)</f>
        <v>Oslo Øst</v>
      </c>
      <c r="J404" s="4">
        <v>3</v>
      </c>
      <c r="K404" s="4" t="s">
        <v>10</v>
      </c>
      <c r="L404" s="4" t="s">
        <v>386</v>
      </c>
      <c r="M404" s="24" t="str" cm="1">
        <f t="array" ref="M404">_xlfn.IFS(I404=Kontrakter!$B$3,Kontrakter!$C$3,I404=Kontrakter!$B$2,Kontrakter!$C$2,I404=Kontrakter!$B$4,Kontrakter!$C$4,I404=Kontrakter!$B$5,Kontrakter!$C$5,I404=Kontrakter!$B$6,Kontrakter!$C$6,I404=Kontrakter!$B$7,Kontrakter!$C$7,I404=Kontrakter!$B$8,Kontrakter!$C$8,I404=Kontrakter!$B$9,Kontrakter!$C$9,I404=Kontrakter!$B$10,Kontrakter!$C$10,I404=Kontrakter!$B$11,Kontrakter!$C$11)</f>
        <v>Omexom Elsikkerhet AS</v>
      </c>
      <c r="N404" s="24" cm="1">
        <f t="array" ref="N404">_xlfn.IFS(M404=Kontrakter!$C$3,Kontrakter!$D$3,M404=Kontrakter!$C$2,Kontrakter!$D$2,M404=Kontrakter!$C$4,Kontrakter!$D$4,M404=Kontrakter!$C$5,Kontrakter!$D$5,M404=Kontrakter!$C$6,Kontrakter!$D$6,M404=Kontrakter!$C$7,Kontrakter!$D$7,M404=Kontrakter!$C$8,Kontrakter!$D$8,M404=Kontrakter!$C$9,Kontrakter!$D$9,M404=Kontrakter!$C$10,Kontrakter!$D$10,M404=Kontrakter!$C$11,Kontrakter!$D$11)</f>
        <v>23128800</v>
      </c>
      <c r="O404" s="1" t="str" cm="1">
        <f t="array" ref="O404">_xlfn.IFS(M404=Kontrakter!$C$3,Kontrakter!$E$3,M404=Kontrakter!$C$2,Kontrakter!$E$2,M404=Kontrakter!$C$4,Kontrakter!$E$4,M404=Kontrakter!$C$5,Kontrakter!$E$5,M404=Kontrakter!$C$6,Kontrakter!$E$6,M404=Kontrakter!$C$7,Kontrakter!$E$7,M404=Kontrakter!$C$8,Kontrakter!$E$8,M404=Kontrakter!$C$9,Kontrakter!$E$9,M404=Kontrakter!$C$10,Kontrakter!$E$10,M404=Kontrakter!$C$11,Kontrakter!$E$11)</f>
        <v>elsikkerhet@omexom.com</v>
      </c>
    </row>
    <row r="405" spans="1:15">
      <c r="A405" s="47">
        <v>684</v>
      </c>
      <c r="B405" s="3" t="s">
        <v>10</v>
      </c>
      <c r="C405" s="3" t="s">
        <v>435</v>
      </c>
      <c r="D405" s="3" t="s">
        <v>19</v>
      </c>
      <c r="E405" s="3" t="s">
        <v>386</v>
      </c>
      <c r="F405" s="28" t="s">
        <v>1430</v>
      </c>
      <c r="G405" s="3" t="s">
        <v>10</v>
      </c>
      <c r="H405" s="3" t="s">
        <v>10</v>
      </c>
      <c r="I405" s="26" t="str" cm="1">
        <f t="array" ref="I405">_xlfn.IFS(J405=Kontrakter!$A$3,Kontrakter!$B$3,J405=Kontrakter!$A$2,Kontrakter!$B$2,J405=Kontrakter!$A$4,Kontrakter!$B$4,J405=Kontrakter!$A$5,Kontrakter!$B$5,J405=Kontrakter!$A$6,Kontrakter!$B$6,J405=Kontrakter!$A$7,Kontrakter!$B$7,J405=Kontrakter!$A$8,Kontrakter!$B$8,J405=Kontrakter!$A$9,Kontrakter!$B$9,J405=Kontrakter!$A$10,Kontrakter!$B$10,J405=Kontrakter!$A$11,Kontrakter!$B$11)</f>
        <v>Oslo Øst</v>
      </c>
      <c r="J405" s="4">
        <v>3</v>
      </c>
      <c r="K405" s="4" t="s">
        <v>10</v>
      </c>
      <c r="L405" s="4" t="s">
        <v>386</v>
      </c>
      <c r="M405" s="24" t="str" cm="1">
        <f t="array" ref="M405">_xlfn.IFS(I405=Kontrakter!$B$3,Kontrakter!$C$3,I405=Kontrakter!$B$2,Kontrakter!$C$2,I405=Kontrakter!$B$4,Kontrakter!$C$4,I405=Kontrakter!$B$5,Kontrakter!$C$5,I405=Kontrakter!$B$6,Kontrakter!$C$6,I405=Kontrakter!$B$7,Kontrakter!$C$7,I405=Kontrakter!$B$8,Kontrakter!$C$8,I405=Kontrakter!$B$9,Kontrakter!$C$9,I405=Kontrakter!$B$10,Kontrakter!$C$10,I405=Kontrakter!$B$11,Kontrakter!$C$11)</f>
        <v>Omexom Elsikkerhet AS</v>
      </c>
      <c r="N405" s="24" cm="1">
        <f t="array" ref="N405">_xlfn.IFS(M405=Kontrakter!$C$3,Kontrakter!$D$3,M405=Kontrakter!$C$2,Kontrakter!$D$2,M405=Kontrakter!$C$4,Kontrakter!$D$4,M405=Kontrakter!$C$5,Kontrakter!$D$5,M405=Kontrakter!$C$6,Kontrakter!$D$6,M405=Kontrakter!$C$7,Kontrakter!$D$7,M405=Kontrakter!$C$8,Kontrakter!$D$8,M405=Kontrakter!$C$9,Kontrakter!$D$9,M405=Kontrakter!$C$10,Kontrakter!$D$10,M405=Kontrakter!$C$11,Kontrakter!$D$11)</f>
        <v>23128800</v>
      </c>
      <c r="O405" s="1" t="str" cm="1">
        <f t="array" ref="O405">_xlfn.IFS(M405=Kontrakter!$C$3,Kontrakter!$E$3,M405=Kontrakter!$C$2,Kontrakter!$E$2,M405=Kontrakter!$C$4,Kontrakter!$E$4,M405=Kontrakter!$C$5,Kontrakter!$E$5,M405=Kontrakter!$C$6,Kontrakter!$E$6,M405=Kontrakter!$C$7,Kontrakter!$E$7,M405=Kontrakter!$C$8,Kontrakter!$E$8,M405=Kontrakter!$C$9,Kontrakter!$E$9,M405=Kontrakter!$C$10,Kontrakter!$E$10,M405=Kontrakter!$C$11,Kontrakter!$E$11)</f>
        <v>elsikkerhet@omexom.com</v>
      </c>
    </row>
    <row r="406" spans="1:15">
      <c r="A406" s="47">
        <v>685</v>
      </c>
      <c r="B406" s="3" t="s">
        <v>10</v>
      </c>
      <c r="C406" s="3" t="s">
        <v>436</v>
      </c>
      <c r="D406" s="3" t="s">
        <v>19</v>
      </c>
      <c r="E406" s="3" t="s">
        <v>386</v>
      </c>
      <c r="F406" s="28" t="s">
        <v>1430</v>
      </c>
      <c r="G406" s="3" t="s">
        <v>10</v>
      </c>
      <c r="H406" s="3" t="s">
        <v>10</v>
      </c>
      <c r="I406" s="26" t="str" cm="1">
        <f t="array" ref="I406">_xlfn.IFS(J406=Kontrakter!$A$3,Kontrakter!$B$3,J406=Kontrakter!$A$2,Kontrakter!$B$2,J406=Kontrakter!$A$4,Kontrakter!$B$4,J406=Kontrakter!$A$5,Kontrakter!$B$5,J406=Kontrakter!$A$6,Kontrakter!$B$6,J406=Kontrakter!$A$7,Kontrakter!$B$7,J406=Kontrakter!$A$8,Kontrakter!$B$8,J406=Kontrakter!$A$9,Kontrakter!$B$9,J406=Kontrakter!$A$10,Kontrakter!$B$10,J406=Kontrakter!$A$11,Kontrakter!$B$11)</f>
        <v>Oslo Øst</v>
      </c>
      <c r="J406" s="4">
        <v>3</v>
      </c>
      <c r="K406" s="4" t="s">
        <v>10</v>
      </c>
      <c r="L406" s="4" t="s">
        <v>386</v>
      </c>
      <c r="M406" s="24" t="str" cm="1">
        <f t="array" ref="M406">_xlfn.IFS(I406=Kontrakter!$B$3,Kontrakter!$C$3,I406=Kontrakter!$B$2,Kontrakter!$C$2,I406=Kontrakter!$B$4,Kontrakter!$C$4,I406=Kontrakter!$B$5,Kontrakter!$C$5,I406=Kontrakter!$B$6,Kontrakter!$C$6,I406=Kontrakter!$B$7,Kontrakter!$C$7,I406=Kontrakter!$B$8,Kontrakter!$C$8,I406=Kontrakter!$B$9,Kontrakter!$C$9,I406=Kontrakter!$B$10,Kontrakter!$C$10,I406=Kontrakter!$B$11,Kontrakter!$C$11)</f>
        <v>Omexom Elsikkerhet AS</v>
      </c>
      <c r="N406" s="24" cm="1">
        <f t="array" ref="N406">_xlfn.IFS(M406=Kontrakter!$C$3,Kontrakter!$D$3,M406=Kontrakter!$C$2,Kontrakter!$D$2,M406=Kontrakter!$C$4,Kontrakter!$D$4,M406=Kontrakter!$C$5,Kontrakter!$D$5,M406=Kontrakter!$C$6,Kontrakter!$D$6,M406=Kontrakter!$C$7,Kontrakter!$D$7,M406=Kontrakter!$C$8,Kontrakter!$D$8,M406=Kontrakter!$C$9,Kontrakter!$D$9,M406=Kontrakter!$C$10,Kontrakter!$D$10,M406=Kontrakter!$C$11,Kontrakter!$D$11)</f>
        <v>23128800</v>
      </c>
      <c r="O406" s="1" t="str" cm="1">
        <f t="array" ref="O406">_xlfn.IFS(M406=Kontrakter!$C$3,Kontrakter!$E$3,M406=Kontrakter!$C$2,Kontrakter!$E$2,M406=Kontrakter!$C$4,Kontrakter!$E$4,M406=Kontrakter!$C$5,Kontrakter!$E$5,M406=Kontrakter!$C$6,Kontrakter!$E$6,M406=Kontrakter!$C$7,Kontrakter!$E$7,M406=Kontrakter!$C$8,Kontrakter!$E$8,M406=Kontrakter!$C$9,Kontrakter!$E$9,M406=Kontrakter!$C$10,Kontrakter!$E$10,M406=Kontrakter!$C$11,Kontrakter!$E$11)</f>
        <v>elsikkerhet@omexom.com</v>
      </c>
    </row>
    <row r="407" spans="1:15">
      <c r="A407" s="47">
        <v>686</v>
      </c>
      <c r="B407" s="3" t="s">
        <v>10</v>
      </c>
      <c r="C407" s="3" t="s">
        <v>437</v>
      </c>
      <c r="D407" s="3" t="s">
        <v>19</v>
      </c>
      <c r="E407" s="3" t="s">
        <v>386</v>
      </c>
      <c r="F407" s="28" t="s">
        <v>1430</v>
      </c>
      <c r="G407" s="3" t="s">
        <v>10</v>
      </c>
      <c r="H407" s="3" t="s">
        <v>10</v>
      </c>
      <c r="I407" s="26" t="str" cm="1">
        <f t="array" ref="I407">_xlfn.IFS(J407=Kontrakter!$A$3,Kontrakter!$B$3,J407=Kontrakter!$A$2,Kontrakter!$B$2,J407=Kontrakter!$A$4,Kontrakter!$B$4,J407=Kontrakter!$A$5,Kontrakter!$B$5,J407=Kontrakter!$A$6,Kontrakter!$B$6,J407=Kontrakter!$A$7,Kontrakter!$B$7,J407=Kontrakter!$A$8,Kontrakter!$B$8,J407=Kontrakter!$A$9,Kontrakter!$B$9,J407=Kontrakter!$A$10,Kontrakter!$B$10,J407=Kontrakter!$A$11,Kontrakter!$B$11)</f>
        <v>Oslo Øst</v>
      </c>
      <c r="J407" s="4">
        <v>3</v>
      </c>
      <c r="K407" s="4" t="s">
        <v>10</v>
      </c>
      <c r="L407" s="4" t="s">
        <v>386</v>
      </c>
      <c r="M407" s="24" t="str" cm="1">
        <f t="array" ref="M407">_xlfn.IFS(I407=Kontrakter!$B$3,Kontrakter!$C$3,I407=Kontrakter!$B$2,Kontrakter!$C$2,I407=Kontrakter!$B$4,Kontrakter!$C$4,I407=Kontrakter!$B$5,Kontrakter!$C$5,I407=Kontrakter!$B$6,Kontrakter!$C$6,I407=Kontrakter!$B$7,Kontrakter!$C$7,I407=Kontrakter!$B$8,Kontrakter!$C$8,I407=Kontrakter!$B$9,Kontrakter!$C$9,I407=Kontrakter!$B$10,Kontrakter!$C$10,I407=Kontrakter!$B$11,Kontrakter!$C$11)</f>
        <v>Omexom Elsikkerhet AS</v>
      </c>
      <c r="N407" s="24" cm="1">
        <f t="array" ref="N407">_xlfn.IFS(M407=Kontrakter!$C$3,Kontrakter!$D$3,M407=Kontrakter!$C$2,Kontrakter!$D$2,M407=Kontrakter!$C$4,Kontrakter!$D$4,M407=Kontrakter!$C$5,Kontrakter!$D$5,M407=Kontrakter!$C$6,Kontrakter!$D$6,M407=Kontrakter!$C$7,Kontrakter!$D$7,M407=Kontrakter!$C$8,Kontrakter!$D$8,M407=Kontrakter!$C$9,Kontrakter!$D$9,M407=Kontrakter!$C$10,Kontrakter!$D$10,M407=Kontrakter!$C$11,Kontrakter!$D$11)</f>
        <v>23128800</v>
      </c>
      <c r="O407" s="1" t="str" cm="1">
        <f t="array" ref="O407">_xlfn.IFS(M407=Kontrakter!$C$3,Kontrakter!$E$3,M407=Kontrakter!$C$2,Kontrakter!$E$2,M407=Kontrakter!$C$4,Kontrakter!$E$4,M407=Kontrakter!$C$5,Kontrakter!$E$5,M407=Kontrakter!$C$6,Kontrakter!$E$6,M407=Kontrakter!$C$7,Kontrakter!$E$7,M407=Kontrakter!$C$8,Kontrakter!$E$8,M407=Kontrakter!$C$9,Kontrakter!$E$9,M407=Kontrakter!$C$10,Kontrakter!$E$10,M407=Kontrakter!$C$11,Kontrakter!$E$11)</f>
        <v>elsikkerhet@omexom.com</v>
      </c>
    </row>
    <row r="408" spans="1:15">
      <c r="A408" s="47">
        <v>687</v>
      </c>
      <c r="B408" s="3" t="s">
        <v>10</v>
      </c>
      <c r="C408" s="3" t="s">
        <v>438</v>
      </c>
      <c r="D408" s="3" t="s">
        <v>19</v>
      </c>
      <c r="E408" s="3" t="s">
        <v>386</v>
      </c>
      <c r="F408" s="28" t="s">
        <v>1430</v>
      </c>
      <c r="G408" s="3" t="s">
        <v>10</v>
      </c>
      <c r="H408" s="3" t="s">
        <v>10</v>
      </c>
      <c r="I408" s="26" t="str" cm="1">
        <f t="array" ref="I408">_xlfn.IFS(J408=Kontrakter!$A$3,Kontrakter!$B$3,J408=Kontrakter!$A$2,Kontrakter!$B$2,J408=Kontrakter!$A$4,Kontrakter!$B$4,J408=Kontrakter!$A$5,Kontrakter!$B$5,J408=Kontrakter!$A$6,Kontrakter!$B$6,J408=Kontrakter!$A$7,Kontrakter!$B$7,J408=Kontrakter!$A$8,Kontrakter!$B$8,J408=Kontrakter!$A$9,Kontrakter!$B$9,J408=Kontrakter!$A$10,Kontrakter!$B$10,J408=Kontrakter!$A$11,Kontrakter!$B$11)</f>
        <v>Oslo Øst</v>
      </c>
      <c r="J408" s="4">
        <v>3</v>
      </c>
      <c r="K408" s="4" t="s">
        <v>10</v>
      </c>
      <c r="L408" s="4" t="s">
        <v>386</v>
      </c>
      <c r="M408" s="24" t="str" cm="1">
        <f t="array" ref="M408">_xlfn.IFS(I408=Kontrakter!$B$3,Kontrakter!$C$3,I408=Kontrakter!$B$2,Kontrakter!$C$2,I408=Kontrakter!$B$4,Kontrakter!$C$4,I408=Kontrakter!$B$5,Kontrakter!$C$5,I408=Kontrakter!$B$6,Kontrakter!$C$6,I408=Kontrakter!$B$7,Kontrakter!$C$7,I408=Kontrakter!$B$8,Kontrakter!$C$8,I408=Kontrakter!$B$9,Kontrakter!$C$9,I408=Kontrakter!$B$10,Kontrakter!$C$10,I408=Kontrakter!$B$11,Kontrakter!$C$11)</f>
        <v>Omexom Elsikkerhet AS</v>
      </c>
      <c r="N408" s="24" cm="1">
        <f t="array" ref="N408">_xlfn.IFS(M408=Kontrakter!$C$3,Kontrakter!$D$3,M408=Kontrakter!$C$2,Kontrakter!$D$2,M408=Kontrakter!$C$4,Kontrakter!$D$4,M408=Kontrakter!$C$5,Kontrakter!$D$5,M408=Kontrakter!$C$6,Kontrakter!$D$6,M408=Kontrakter!$C$7,Kontrakter!$D$7,M408=Kontrakter!$C$8,Kontrakter!$D$8,M408=Kontrakter!$C$9,Kontrakter!$D$9,M408=Kontrakter!$C$10,Kontrakter!$D$10,M408=Kontrakter!$C$11,Kontrakter!$D$11)</f>
        <v>23128800</v>
      </c>
      <c r="O408" s="1" t="str" cm="1">
        <f t="array" ref="O408">_xlfn.IFS(M408=Kontrakter!$C$3,Kontrakter!$E$3,M408=Kontrakter!$C$2,Kontrakter!$E$2,M408=Kontrakter!$C$4,Kontrakter!$E$4,M408=Kontrakter!$C$5,Kontrakter!$E$5,M408=Kontrakter!$C$6,Kontrakter!$E$6,M408=Kontrakter!$C$7,Kontrakter!$E$7,M408=Kontrakter!$C$8,Kontrakter!$E$8,M408=Kontrakter!$C$9,Kontrakter!$E$9,M408=Kontrakter!$C$10,Kontrakter!$E$10,M408=Kontrakter!$C$11,Kontrakter!$E$11)</f>
        <v>elsikkerhet@omexom.com</v>
      </c>
    </row>
    <row r="409" spans="1:15">
      <c r="A409" s="47">
        <v>688</v>
      </c>
      <c r="B409" s="3" t="s">
        <v>10</v>
      </c>
      <c r="C409" s="3" t="s">
        <v>439</v>
      </c>
      <c r="D409" s="3" t="s">
        <v>19</v>
      </c>
      <c r="E409" s="3" t="s">
        <v>386</v>
      </c>
      <c r="F409" s="28" t="s">
        <v>1430</v>
      </c>
      <c r="G409" s="3" t="s">
        <v>10</v>
      </c>
      <c r="H409" s="3" t="s">
        <v>10</v>
      </c>
      <c r="I409" s="26" t="str" cm="1">
        <f t="array" ref="I409">_xlfn.IFS(J409=Kontrakter!$A$3,Kontrakter!$B$3,J409=Kontrakter!$A$2,Kontrakter!$B$2,J409=Kontrakter!$A$4,Kontrakter!$B$4,J409=Kontrakter!$A$5,Kontrakter!$B$5,J409=Kontrakter!$A$6,Kontrakter!$B$6,J409=Kontrakter!$A$7,Kontrakter!$B$7,J409=Kontrakter!$A$8,Kontrakter!$B$8,J409=Kontrakter!$A$9,Kontrakter!$B$9,J409=Kontrakter!$A$10,Kontrakter!$B$10,J409=Kontrakter!$A$11,Kontrakter!$B$11)</f>
        <v>Oslo Øst</v>
      </c>
      <c r="J409" s="4">
        <v>3</v>
      </c>
      <c r="K409" s="4" t="s">
        <v>10</v>
      </c>
      <c r="L409" s="4" t="s">
        <v>386</v>
      </c>
      <c r="M409" s="24" t="str" cm="1">
        <f t="array" ref="M409">_xlfn.IFS(I409=Kontrakter!$B$3,Kontrakter!$C$3,I409=Kontrakter!$B$2,Kontrakter!$C$2,I409=Kontrakter!$B$4,Kontrakter!$C$4,I409=Kontrakter!$B$5,Kontrakter!$C$5,I409=Kontrakter!$B$6,Kontrakter!$C$6,I409=Kontrakter!$B$7,Kontrakter!$C$7,I409=Kontrakter!$B$8,Kontrakter!$C$8,I409=Kontrakter!$B$9,Kontrakter!$C$9,I409=Kontrakter!$B$10,Kontrakter!$C$10,I409=Kontrakter!$B$11,Kontrakter!$C$11)</f>
        <v>Omexom Elsikkerhet AS</v>
      </c>
      <c r="N409" s="24" cm="1">
        <f t="array" ref="N409">_xlfn.IFS(M409=Kontrakter!$C$3,Kontrakter!$D$3,M409=Kontrakter!$C$2,Kontrakter!$D$2,M409=Kontrakter!$C$4,Kontrakter!$D$4,M409=Kontrakter!$C$5,Kontrakter!$D$5,M409=Kontrakter!$C$6,Kontrakter!$D$6,M409=Kontrakter!$C$7,Kontrakter!$D$7,M409=Kontrakter!$C$8,Kontrakter!$D$8,M409=Kontrakter!$C$9,Kontrakter!$D$9,M409=Kontrakter!$C$10,Kontrakter!$D$10,M409=Kontrakter!$C$11,Kontrakter!$D$11)</f>
        <v>23128800</v>
      </c>
      <c r="O409" s="1" t="str" cm="1">
        <f t="array" ref="O409">_xlfn.IFS(M409=Kontrakter!$C$3,Kontrakter!$E$3,M409=Kontrakter!$C$2,Kontrakter!$E$2,M409=Kontrakter!$C$4,Kontrakter!$E$4,M409=Kontrakter!$C$5,Kontrakter!$E$5,M409=Kontrakter!$C$6,Kontrakter!$E$6,M409=Kontrakter!$C$7,Kontrakter!$E$7,M409=Kontrakter!$C$8,Kontrakter!$E$8,M409=Kontrakter!$C$9,Kontrakter!$E$9,M409=Kontrakter!$C$10,Kontrakter!$E$10,M409=Kontrakter!$C$11,Kontrakter!$E$11)</f>
        <v>elsikkerhet@omexom.com</v>
      </c>
    </row>
    <row r="410" spans="1:15">
      <c r="A410" s="47">
        <v>689</v>
      </c>
      <c r="B410" s="3" t="s">
        <v>10</v>
      </c>
      <c r="C410" s="3" t="s">
        <v>440</v>
      </c>
      <c r="D410" s="3" t="s">
        <v>19</v>
      </c>
      <c r="E410" s="3" t="s">
        <v>386</v>
      </c>
      <c r="F410" s="28" t="s">
        <v>1430</v>
      </c>
      <c r="G410" s="3" t="s">
        <v>10</v>
      </c>
      <c r="H410" s="3" t="s">
        <v>10</v>
      </c>
      <c r="I410" s="26" t="str" cm="1">
        <f t="array" ref="I410">_xlfn.IFS(J410=Kontrakter!$A$3,Kontrakter!$B$3,J410=Kontrakter!$A$2,Kontrakter!$B$2,J410=Kontrakter!$A$4,Kontrakter!$B$4,J410=Kontrakter!$A$5,Kontrakter!$B$5,J410=Kontrakter!$A$6,Kontrakter!$B$6,J410=Kontrakter!$A$7,Kontrakter!$B$7,J410=Kontrakter!$A$8,Kontrakter!$B$8,J410=Kontrakter!$A$9,Kontrakter!$B$9,J410=Kontrakter!$A$10,Kontrakter!$B$10,J410=Kontrakter!$A$11,Kontrakter!$B$11)</f>
        <v>Oslo Øst</v>
      </c>
      <c r="J410" s="4">
        <v>3</v>
      </c>
      <c r="K410" s="4" t="s">
        <v>10</v>
      </c>
      <c r="L410" s="4" t="s">
        <v>386</v>
      </c>
      <c r="M410" s="24" t="str" cm="1">
        <f t="array" ref="M410">_xlfn.IFS(I410=Kontrakter!$B$3,Kontrakter!$C$3,I410=Kontrakter!$B$2,Kontrakter!$C$2,I410=Kontrakter!$B$4,Kontrakter!$C$4,I410=Kontrakter!$B$5,Kontrakter!$C$5,I410=Kontrakter!$B$6,Kontrakter!$C$6,I410=Kontrakter!$B$7,Kontrakter!$C$7,I410=Kontrakter!$B$8,Kontrakter!$C$8,I410=Kontrakter!$B$9,Kontrakter!$C$9,I410=Kontrakter!$B$10,Kontrakter!$C$10,I410=Kontrakter!$B$11,Kontrakter!$C$11)</f>
        <v>Omexom Elsikkerhet AS</v>
      </c>
      <c r="N410" s="24" cm="1">
        <f t="array" ref="N410">_xlfn.IFS(M410=Kontrakter!$C$3,Kontrakter!$D$3,M410=Kontrakter!$C$2,Kontrakter!$D$2,M410=Kontrakter!$C$4,Kontrakter!$D$4,M410=Kontrakter!$C$5,Kontrakter!$D$5,M410=Kontrakter!$C$6,Kontrakter!$D$6,M410=Kontrakter!$C$7,Kontrakter!$D$7,M410=Kontrakter!$C$8,Kontrakter!$D$8,M410=Kontrakter!$C$9,Kontrakter!$D$9,M410=Kontrakter!$C$10,Kontrakter!$D$10,M410=Kontrakter!$C$11,Kontrakter!$D$11)</f>
        <v>23128800</v>
      </c>
      <c r="O410" s="1" t="str" cm="1">
        <f t="array" ref="O410">_xlfn.IFS(M410=Kontrakter!$C$3,Kontrakter!$E$3,M410=Kontrakter!$C$2,Kontrakter!$E$2,M410=Kontrakter!$C$4,Kontrakter!$E$4,M410=Kontrakter!$C$5,Kontrakter!$E$5,M410=Kontrakter!$C$6,Kontrakter!$E$6,M410=Kontrakter!$C$7,Kontrakter!$E$7,M410=Kontrakter!$C$8,Kontrakter!$E$8,M410=Kontrakter!$C$9,Kontrakter!$E$9,M410=Kontrakter!$C$10,Kontrakter!$E$10,M410=Kontrakter!$C$11,Kontrakter!$E$11)</f>
        <v>elsikkerhet@omexom.com</v>
      </c>
    </row>
    <row r="411" spans="1:15">
      <c r="A411" s="47">
        <v>690</v>
      </c>
      <c r="B411" s="3" t="s">
        <v>10</v>
      </c>
      <c r="C411" s="3" t="s">
        <v>441</v>
      </c>
      <c r="D411" s="3" t="s">
        <v>19</v>
      </c>
      <c r="E411" s="3" t="s">
        <v>386</v>
      </c>
      <c r="F411" s="28" t="s">
        <v>1430</v>
      </c>
      <c r="G411" s="3" t="s">
        <v>10</v>
      </c>
      <c r="H411" s="3" t="s">
        <v>10</v>
      </c>
      <c r="I411" s="26" t="str" cm="1">
        <f t="array" ref="I411">_xlfn.IFS(J411=Kontrakter!$A$3,Kontrakter!$B$3,J411=Kontrakter!$A$2,Kontrakter!$B$2,J411=Kontrakter!$A$4,Kontrakter!$B$4,J411=Kontrakter!$A$5,Kontrakter!$B$5,J411=Kontrakter!$A$6,Kontrakter!$B$6,J411=Kontrakter!$A$7,Kontrakter!$B$7,J411=Kontrakter!$A$8,Kontrakter!$B$8,J411=Kontrakter!$A$9,Kontrakter!$B$9,J411=Kontrakter!$A$10,Kontrakter!$B$10,J411=Kontrakter!$A$11,Kontrakter!$B$11)</f>
        <v>Oslo Øst</v>
      </c>
      <c r="J411" s="4">
        <v>3</v>
      </c>
      <c r="K411" s="4" t="s">
        <v>10</v>
      </c>
      <c r="L411" s="4" t="s">
        <v>386</v>
      </c>
      <c r="M411" s="24" t="str" cm="1">
        <f t="array" ref="M411">_xlfn.IFS(I411=Kontrakter!$B$3,Kontrakter!$C$3,I411=Kontrakter!$B$2,Kontrakter!$C$2,I411=Kontrakter!$B$4,Kontrakter!$C$4,I411=Kontrakter!$B$5,Kontrakter!$C$5,I411=Kontrakter!$B$6,Kontrakter!$C$6,I411=Kontrakter!$B$7,Kontrakter!$C$7,I411=Kontrakter!$B$8,Kontrakter!$C$8,I411=Kontrakter!$B$9,Kontrakter!$C$9,I411=Kontrakter!$B$10,Kontrakter!$C$10,I411=Kontrakter!$B$11,Kontrakter!$C$11)</f>
        <v>Omexom Elsikkerhet AS</v>
      </c>
      <c r="N411" s="24" cm="1">
        <f t="array" ref="N411">_xlfn.IFS(M411=Kontrakter!$C$3,Kontrakter!$D$3,M411=Kontrakter!$C$2,Kontrakter!$D$2,M411=Kontrakter!$C$4,Kontrakter!$D$4,M411=Kontrakter!$C$5,Kontrakter!$D$5,M411=Kontrakter!$C$6,Kontrakter!$D$6,M411=Kontrakter!$C$7,Kontrakter!$D$7,M411=Kontrakter!$C$8,Kontrakter!$D$8,M411=Kontrakter!$C$9,Kontrakter!$D$9,M411=Kontrakter!$C$10,Kontrakter!$D$10,M411=Kontrakter!$C$11,Kontrakter!$D$11)</f>
        <v>23128800</v>
      </c>
      <c r="O411" s="1" t="str" cm="1">
        <f t="array" ref="O411">_xlfn.IFS(M411=Kontrakter!$C$3,Kontrakter!$E$3,M411=Kontrakter!$C$2,Kontrakter!$E$2,M411=Kontrakter!$C$4,Kontrakter!$E$4,M411=Kontrakter!$C$5,Kontrakter!$E$5,M411=Kontrakter!$C$6,Kontrakter!$E$6,M411=Kontrakter!$C$7,Kontrakter!$E$7,M411=Kontrakter!$C$8,Kontrakter!$E$8,M411=Kontrakter!$C$9,Kontrakter!$E$9,M411=Kontrakter!$C$10,Kontrakter!$E$10,M411=Kontrakter!$C$11,Kontrakter!$E$11)</f>
        <v>elsikkerhet@omexom.com</v>
      </c>
    </row>
    <row r="412" spans="1:15">
      <c r="A412" s="47">
        <v>691</v>
      </c>
      <c r="B412" s="3" t="s">
        <v>10</v>
      </c>
      <c r="C412" s="3" t="s">
        <v>442</v>
      </c>
      <c r="D412" s="3" t="s">
        <v>19</v>
      </c>
      <c r="E412" s="3" t="s">
        <v>386</v>
      </c>
      <c r="F412" s="28" t="s">
        <v>1430</v>
      </c>
      <c r="G412" s="3" t="s">
        <v>10</v>
      </c>
      <c r="H412" s="3" t="s">
        <v>10</v>
      </c>
      <c r="I412" s="26" t="str" cm="1">
        <f t="array" ref="I412">_xlfn.IFS(J412=Kontrakter!$A$3,Kontrakter!$B$3,J412=Kontrakter!$A$2,Kontrakter!$B$2,J412=Kontrakter!$A$4,Kontrakter!$B$4,J412=Kontrakter!$A$5,Kontrakter!$B$5,J412=Kontrakter!$A$6,Kontrakter!$B$6,J412=Kontrakter!$A$7,Kontrakter!$B$7,J412=Kontrakter!$A$8,Kontrakter!$B$8,J412=Kontrakter!$A$9,Kontrakter!$B$9,J412=Kontrakter!$A$10,Kontrakter!$B$10,J412=Kontrakter!$A$11,Kontrakter!$B$11)</f>
        <v>Oslo Øst</v>
      </c>
      <c r="J412" s="4">
        <v>3</v>
      </c>
      <c r="K412" s="4" t="s">
        <v>10</v>
      </c>
      <c r="L412" s="4" t="s">
        <v>386</v>
      </c>
      <c r="M412" s="24" t="str" cm="1">
        <f t="array" ref="M412">_xlfn.IFS(I412=Kontrakter!$B$3,Kontrakter!$C$3,I412=Kontrakter!$B$2,Kontrakter!$C$2,I412=Kontrakter!$B$4,Kontrakter!$C$4,I412=Kontrakter!$B$5,Kontrakter!$C$5,I412=Kontrakter!$B$6,Kontrakter!$C$6,I412=Kontrakter!$B$7,Kontrakter!$C$7,I412=Kontrakter!$B$8,Kontrakter!$C$8,I412=Kontrakter!$B$9,Kontrakter!$C$9,I412=Kontrakter!$B$10,Kontrakter!$C$10,I412=Kontrakter!$B$11,Kontrakter!$C$11)</f>
        <v>Omexom Elsikkerhet AS</v>
      </c>
      <c r="N412" s="24" cm="1">
        <f t="array" ref="N412">_xlfn.IFS(M412=Kontrakter!$C$3,Kontrakter!$D$3,M412=Kontrakter!$C$2,Kontrakter!$D$2,M412=Kontrakter!$C$4,Kontrakter!$D$4,M412=Kontrakter!$C$5,Kontrakter!$D$5,M412=Kontrakter!$C$6,Kontrakter!$D$6,M412=Kontrakter!$C$7,Kontrakter!$D$7,M412=Kontrakter!$C$8,Kontrakter!$D$8,M412=Kontrakter!$C$9,Kontrakter!$D$9,M412=Kontrakter!$C$10,Kontrakter!$D$10,M412=Kontrakter!$C$11,Kontrakter!$D$11)</f>
        <v>23128800</v>
      </c>
      <c r="O412" s="1" t="str" cm="1">
        <f t="array" ref="O412">_xlfn.IFS(M412=Kontrakter!$C$3,Kontrakter!$E$3,M412=Kontrakter!$C$2,Kontrakter!$E$2,M412=Kontrakter!$C$4,Kontrakter!$E$4,M412=Kontrakter!$C$5,Kontrakter!$E$5,M412=Kontrakter!$C$6,Kontrakter!$E$6,M412=Kontrakter!$C$7,Kontrakter!$E$7,M412=Kontrakter!$C$8,Kontrakter!$E$8,M412=Kontrakter!$C$9,Kontrakter!$E$9,M412=Kontrakter!$C$10,Kontrakter!$E$10,M412=Kontrakter!$C$11,Kontrakter!$E$11)</f>
        <v>elsikkerhet@omexom.com</v>
      </c>
    </row>
    <row r="413" spans="1:15">
      <c r="A413" s="47">
        <v>692</v>
      </c>
      <c r="B413" s="3" t="s">
        <v>10</v>
      </c>
      <c r="C413" s="3" t="s">
        <v>443</v>
      </c>
      <c r="D413" s="3" t="s">
        <v>19</v>
      </c>
      <c r="E413" s="3" t="s">
        <v>386</v>
      </c>
      <c r="F413" s="28" t="s">
        <v>1430</v>
      </c>
      <c r="G413" s="3" t="s">
        <v>10</v>
      </c>
      <c r="H413" s="3" t="s">
        <v>10</v>
      </c>
      <c r="I413" s="26" t="str" cm="1">
        <f t="array" ref="I413">_xlfn.IFS(J413=Kontrakter!$A$3,Kontrakter!$B$3,J413=Kontrakter!$A$2,Kontrakter!$B$2,J413=Kontrakter!$A$4,Kontrakter!$B$4,J413=Kontrakter!$A$5,Kontrakter!$B$5,J413=Kontrakter!$A$6,Kontrakter!$B$6,J413=Kontrakter!$A$7,Kontrakter!$B$7,J413=Kontrakter!$A$8,Kontrakter!$B$8,J413=Kontrakter!$A$9,Kontrakter!$B$9,J413=Kontrakter!$A$10,Kontrakter!$B$10,J413=Kontrakter!$A$11,Kontrakter!$B$11)</f>
        <v>Oslo Øst</v>
      </c>
      <c r="J413" s="4">
        <v>3</v>
      </c>
      <c r="K413" s="4" t="s">
        <v>10</v>
      </c>
      <c r="L413" s="4" t="s">
        <v>386</v>
      </c>
      <c r="M413" s="24" t="str" cm="1">
        <f t="array" ref="M413">_xlfn.IFS(I413=Kontrakter!$B$3,Kontrakter!$C$3,I413=Kontrakter!$B$2,Kontrakter!$C$2,I413=Kontrakter!$B$4,Kontrakter!$C$4,I413=Kontrakter!$B$5,Kontrakter!$C$5,I413=Kontrakter!$B$6,Kontrakter!$C$6,I413=Kontrakter!$B$7,Kontrakter!$C$7,I413=Kontrakter!$B$8,Kontrakter!$C$8,I413=Kontrakter!$B$9,Kontrakter!$C$9,I413=Kontrakter!$B$10,Kontrakter!$C$10,I413=Kontrakter!$B$11,Kontrakter!$C$11)</f>
        <v>Omexom Elsikkerhet AS</v>
      </c>
      <c r="N413" s="24" cm="1">
        <f t="array" ref="N413">_xlfn.IFS(M413=Kontrakter!$C$3,Kontrakter!$D$3,M413=Kontrakter!$C$2,Kontrakter!$D$2,M413=Kontrakter!$C$4,Kontrakter!$D$4,M413=Kontrakter!$C$5,Kontrakter!$D$5,M413=Kontrakter!$C$6,Kontrakter!$D$6,M413=Kontrakter!$C$7,Kontrakter!$D$7,M413=Kontrakter!$C$8,Kontrakter!$D$8,M413=Kontrakter!$C$9,Kontrakter!$D$9,M413=Kontrakter!$C$10,Kontrakter!$D$10,M413=Kontrakter!$C$11,Kontrakter!$D$11)</f>
        <v>23128800</v>
      </c>
      <c r="O413" s="1" t="str" cm="1">
        <f t="array" ref="O413">_xlfn.IFS(M413=Kontrakter!$C$3,Kontrakter!$E$3,M413=Kontrakter!$C$2,Kontrakter!$E$2,M413=Kontrakter!$C$4,Kontrakter!$E$4,M413=Kontrakter!$C$5,Kontrakter!$E$5,M413=Kontrakter!$C$6,Kontrakter!$E$6,M413=Kontrakter!$C$7,Kontrakter!$E$7,M413=Kontrakter!$C$8,Kontrakter!$E$8,M413=Kontrakter!$C$9,Kontrakter!$E$9,M413=Kontrakter!$C$10,Kontrakter!$E$10,M413=Kontrakter!$C$11,Kontrakter!$E$11)</f>
        <v>elsikkerhet@omexom.com</v>
      </c>
    </row>
    <row r="414" spans="1:15">
      <c r="A414" s="47">
        <v>693</v>
      </c>
      <c r="B414" s="3" t="s">
        <v>10</v>
      </c>
      <c r="C414" s="3" t="s">
        <v>444</v>
      </c>
      <c r="D414" s="3" t="s">
        <v>19</v>
      </c>
      <c r="E414" s="3" t="s">
        <v>386</v>
      </c>
      <c r="F414" s="28" t="s">
        <v>1430</v>
      </c>
      <c r="G414" s="3" t="s">
        <v>10</v>
      </c>
      <c r="H414" s="3" t="s">
        <v>10</v>
      </c>
      <c r="I414" s="26" t="str" cm="1">
        <f t="array" ref="I414">_xlfn.IFS(J414=Kontrakter!$A$3,Kontrakter!$B$3,J414=Kontrakter!$A$2,Kontrakter!$B$2,J414=Kontrakter!$A$4,Kontrakter!$B$4,J414=Kontrakter!$A$5,Kontrakter!$B$5,J414=Kontrakter!$A$6,Kontrakter!$B$6,J414=Kontrakter!$A$7,Kontrakter!$B$7,J414=Kontrakter!$A$8,Kontrakter!$B$8,J414=Kontrakter!$A$9,Kontrakter!$B$9,J414=Kontrakter!$A$10,Kontrakter!$B$10,J414=Kontrakter!$A$11,Kontrakter!$B$11)</f>
        <v>Oslo Øst</v>
      </c>
      <c r="J414" s="4">
        <v>3</v>
      </c>
      <c r="K414" s="4" t="s">
        <v>10</v>
      </c>
      <c r="L414" s="4" t="s">
        <v>386</v>
      </c>
      <c r="M414" s="24" t="str" cm="1">
        <f t="array" ref="M414">_xlfn.IFS(I414=Kontrakter!$B$3,Kontrakter!$C$3,I414=Kontrakter!$B$2,Kontrakter!$C$2,I414=Kontrakter!$B$4,Kontrakter!$C$4,I414=Kontrakter!$B$5,Kontrakter!$C$5,I414=Kontrakter!$B$6,Kontrakter!$C$6,I414=Kontrakter!$B$7,Kontrakter!$C$7,I414=Kontrakter!$B$8,Kontrakter!$C$8,I414=Kontrakter!$B$9,Kontrakter!$C$9,I414=Kontrakter!$B$10,Kontrakter!$C$10,I414=Kontrakter!$B$11,Kontrakter!$C$11)</f>
        <v>Omexom Elsikkerhet AS</v>
      </c>
      <c r="N414" s="24" cm="1">
        <f t="array" ref="N414">_xlfn.IFS(M414=Kontrakter!$C$3,Kontrakter!$D$3,M414=Kontrakter!$C$2,Kontrakter!$D$2,M414=Kontrakter!$C$4,Kontrakter!$D$4,M414=Kontrakter!$C$5,Kontrakter!$D$5,M414=Kontrakter!$C$6,Kontrakter!$D$6,M414=Kontrakter!$C$7,Kontrakter!$D$7,M414=Kontrakter!$C$8,Kontrakter!$D$8,M414=Kontrakter!$C$9,Kontrakter!$D$9,M414=Kontrakter!$C$10,Kontrakter!$D$10,M414=Kontrakter!$C$11,Kontrakter!$D$11)</f>
        <v>23128800</v>
      </c>
      <c r="O414" s="1" t="str" cm="1">
        <f t="array" ref="O414">_xlfn.IFS(M414=Kontrakter!$C$3,Kontrakter!$E$3,M414=Kontrakter!$C$2,Kontrakter!$E$2,M414=Kontrakter!$C$4,Kontrakter!$E$4,M414=Kontrakter!$C$5,Kontrakter!$E$5,M414=Kontrakter!$C$6,Kontrakter!$E$6,M414=Kontrakter!$C$7,Kontrakter!$E$7,M414=Kontrakter!$C$8,Kontrakter!$E$8,M414=Kontrakter!$C$9,Kontrakter!$E$9,M414=Kontrakter!$C$10,Kontrakter!$E$10,M414=Kontrakter!$C$11,Kontrakter!$E$11)</f>
        <v>elsikkerhet@omexom.com</v>
      </c>
    </row>
    <row r="415" spans="1:15">
      <c r="A415" s="47">
        <v>694</v>
      </c>
      <c r="B415" s="3" t="s">
        <v>10</v>
      </c>
      <c r="C415" s="3" t="s">
        <v>445</v>
      </c>
      <c r="D415" s="3" t="s">
        <v>19</v>
      </c>
      <c r="E415" s="3" t="s">
        <v>386</v>
      </c>
      <c r="F415" s="28" t="s">
        <v>1430</v>
      </c>
      <c r="G415" s="3" t="s">
        <v>10</v>
      </c>
      <c r="H415" s="3" t="s">
        <v>10</v>
      </c>
      <c r="I415" s="26" t="str" cm="1">
        <f t="array" ref="I415">_xlfn.IFS(J415=Kontrakter!$A$3,Kontrakter!$B$3,J415=Kontrakter!$A$2,Kontrakter!$B$2,J415=Kontrakter!$A$4,Kontrakter!$B$4,J415=Kontrakter!$A$5,Kontrakter!$B$5,J415=Kontrakter!$A$6,Kontrakter!$B$6,J415=Kontrakter!$A$7,Kontrakter!$B$7,J415=Kontrakter!$A$8,Kontrakter!$B$8,J415=Kontrakter!$A$9,Kontrakter!$B$9,J415=Kontrakter!$A$10,Kontrakter!$B$10,J415=Kontrakter!$A$11,Kontrakter!$B$11)</f>
        <v>Oslo Øst</v>
      </c>
      <c r="J415" s="4">
        <v>3</v>
      </c>
      <c r="K415" s="4" t="s">
        <v>10</v>
      </c>
      <c r="L415" s="4" t="s">
        <v>386</v>
      </c>
      <c r="M415" s="24" t="str" cm="1">
        <f t="array" ref="M415">_xlfn.IFS(I415=Kontrakter!$B$3,Kontrakter!$C$3,I415=Kontrakter!$B$2,Kontrakter!$C$2,I415=Kontrakter!$B$4,Kontrakter!$C$4,I415=Kontrakter!$B$5,Kontrakter!$C$5,I415=Kontrakter!$B$6,Kontrakter!$C$6,I415=Kontrakter!$B$7,Kontrakter!$C$7,I415=Kontrakter!$B$8,Kontrakter!$C$8,I415=Kontrakter!$B$9,Kontrakter!$C$9,I415=Kontrakter!$B$10,Kontrakter!$C$10,I415=Kontrakter!$B$11,Kontrakter!$C$11)</f>
        <v>Omexom Elsikkerhet AS</v>
      </c>
      <c r="N415" s="24" cm="1">
        <f t="array" ref="N415">_xlfn.IFS(M415=Kontrakter!$C$3,Kontrakter!$D$3,M415=Kontrakter!$C$2,Kontrakter!$D$2,M415=Kontrakter!$C$4,Kontrakter!$D$4,M415=Kontrakter!$C$5,Kontrakter!$D$5,M415=Kontrakter!$C$6,Kontrakter!$D$6,M415=Kontrakter!$C$7,Kontrakter!$D$7,M415=Kontrakter!$C$8,Kontrakter!$D$8,M415=Kontrakter!$C$9,Kontrakter!$D$9,M415=Kontrakter!$C$10,Kontrakter!$D$10,M415=Kontrakter!$C$11,Kontrakter!$D$11)</f>
        <v>23128800</v>
      </c>
      <c r="O415" s="1" t="str" cm="1">
        <f t="array" ref="O415">_xlfn.IFS(M415=Kontrakter!$C$3,Kontrakter!$E$3,M415=Kontrakter!$C$2,Kontrakter!$E$2,M415=Kontrakter!$C$4,Kontrakter!$E$4,M415=Kontrakter!$C$5,Kontrakter!$E$5,M415=Kontrakter!$C$6,Kontrakter!$E$6,M415=Kontrakter!$C$7,Kontrakter!$E$7,M415=Kontrakter!$C$8,Kontrakter!$E$8,M415=Kontrakter!$C$9,Kontrakter!$E$9,M415=Kontrakter!$C$10,Kontrakter!$E$10,M415=Kontrakter!$C$11,Kontrakter!$E$11)</f>
        <v>elsikkerhet@omexom.com</v>
      </c>
    </row>
    <row r="416" spans="1:15">
      <c r="A416" s="47">
        <v>701</v>
      </c>
      <c r="B416" s="3" t="s">
        <v>10</v>
      </c>
      <c r="C416" s="3" t="s">
        <v>446</v>
      </c>
      <c r="D416" s="3" t="s">
        <v>12</v>
      </c>
      <c r="E416" s="3" t="s">
        <v>194</v>
      </c>
      <c r="F416" s="28" t="s">
        <v>1430</v>
      </c>
      <c r="G416" s="3" t="s">
        <v>10</v>
      </c>
      <c r="H416" s="3" t="s">
        <v>10</v>
      </c>
      <c r="I416" s="26" t="str" cm="1">
        <f t="array" ref="I416">_xlfn.IFS(J416=Kontrakter!$A$3,Kontrakter!$B$3,J416=Kontrakter!$A$2,Kontrakter!$B$2,J416=Kontrakter!$A$4,Kontrakter!$B$4,J416=Kontrakter!$A$5,Kontrakter!$B$5,J416=Kontrakter!$A$6,Kontrakter!$B$6,J416=Kontrakter!$A$7,Kontrakter!$B$7,J416=Kontrakter!$A$8,Kontrakter!$B$8,J416=Kontrakter!$A$9,Kontrakter!$B$9,J416=Kontrakter!$A$10,Kontrakter!$B$10,J416=Kontrakter!$A$11,Kontrakter!$B$11)</f>
        <v>Oslo Vest</v>
      </c>
      <c r="J416" s="4">
        <v>1</v>
      </c>
      <c r="K416" s="4" t="s">
        <v>10</v>
      </c>
      <c r="L416" s="4" t="s">
        <v>194</v>
      </c>
      <c r="M416" s="24" t="str" cm="1">
        <f t="array" ref="M416">_xlfn.IFS(I416=Kontrakter!$B$3,Kontrakter!$C$3,I416=Kontrakter!$B$2,Kontrakter!$C$2,I416=Kontrakter!$B$4,Kontrakter!$C$4,I416=Kontrakter!$B$5,Kontrakter!$C$5,I416=Kontrakter!$B$6,Kontrakter!$C$6,I416=Kontrakter!$B$7,Kontrakter!$C$7,I416=Kontrakter!$B$8,Kontrakter!$C$8,I416=Kontrakter!$B$9,Kontrakter!$C$9,I416=Kontrakter!$B$10,Kontrakter!$C$10,I416=Kontrakter!$B$11,Kontrakter!$C$11)</f>
        <v>Rejlers Elsikkerhet AS</v>
      </c>
      <c r="N416" s="24" cm="1">
        <f t="array" ref="N416">_xlfn.IFS(M416=Kontrakter!$C$3,Kontrakter!$D$3,M416=Kontrakter!$C$2,Kontrakter!$D$2,M416=Kontrakter!$C$4,Kontrakter!$D$4,M416=Kontrakter!$C$5,Kontrakter!$D$5,M416=Kontrakter!$C$6,Kontrakter!$D$6,M416=Kontrakter!$C$7,Kontrakter!$D$7,M416=Kontrakter!$C$8,Kontrakter!$D$8,M416=Kontrakter!$C$9,Kontrakter!$D$9,M416=Kontrakter!$C$10,Kontrakter!$D$10,M416=Kontrakter!$C$11,Kontrakter!$D$11)</f>
        <v>95823000</v>
      </c>
      <c r="O416" s="1" t="str" cm="1">
        <f t="array" ref="O416">_xlfn.IFS(M416=Kontrakter!$C$3,Kontrakter!$E$3,M416=Kontrakter!$C$2,Kontrakter!$E$2,M416=Kontrakter!$C$4,Kontrakter!$E$4,M416=Kontrakter!$C$5,Kontrakter!$E$5,M416=Kontrakter!$C$6,Kontrakter!$E$6,M416=Kontrakter!$C$7,Kontrakter!$E$7,M416=Kontrakter!$C$8,Kontrakter!$E$8,M416=Kontrakter!$C$9,Kontrakter!$E$9,M416=Kontrakter!$C$10,Kontrakter!$E$10,M416=Kontrakter!$C$11,Kontrakter!$E$11)</f>
        <v>elsikkerhet@rejlers.no</v>
      </c>
    </row>
    <row r="417" spans="1:15">
      <c r="A417" s="47">
        <v>702</v>
      </c>
      <c r="B417" s="3" t="s">
        <v>10</v>
      </c>
      <c r="C417" s="3" t="s">
        <v>447</v>
      </c>
      <c r="D417" s="3" t="s">
        <v>12</v>
      </c>
      <c r="E417" s="3" t="s">
        <v>194</v>
      </c>
      <c r="F417" s="28" t="s">
        <v>1430</v>
      </c>
      <c r="G417" s="3" t="s">
        <v>10</v>
      </c>
      <c r="H417" s="3" t="s">
        <v>10</v>
      </c>
      <c r="I417" s="26" t="str" cm="1">
        <f t="array" ref="I417">_xlfn.IFS(J417=Kontrakter!$A$3,Kontrakter!$B$3,J417=Kontrakter!$A$2,Kontrakter!$B$2,J417=Kontrakter!$A$4,Kontrakter!$B$4,J417=Kontrakter!$A$5,Kontrakter!$B$5,J417=Kontrakter!$A$6,Kontrakter!$B$6,J417=Kontrakter!$A$7,Kontrakter!$B$7,J417=Kontrakter!$A$8,Kontrakter!$B$8,J417=Kontrakter!$A$9,Kontrakter!$B$9,J417=Kontrakter!$A$10,Kontrakter!$B$10,J417=Kontrakter!$A$11,Kontrakter!$B$11)</f>
        <v>Oslo Vest</v>
      </c>
      <c r="J417" s="4">
        <v>1</v>
      </c>
      <c r="K417" s="4" t="s">
        <v>10</v>
      </c>
      <c r="L417" s="4" t="s">
        <v>194</v>
      </c>
      <c r="M417" s="24" t="str" cm="1">
        <f t="array" ref="M417">_xlfn.IFS(I417=Kontrakter!$B$3,Kontrakter!$C$3,I417=Kontrakter!$B$2,Kontrakter!$C$2,I417=Kontrakter!$B$4,Kontrakter!$C$4,I417=Kontrakter!$B$5,Kontrakter!$C$5,I417=Kontrakter!$B$6,Kontrakter!$C$6,I417=Kontrakter!$B$7,Kontrakter!$C$7,I417=Kontrakter!$B$8,Kontrakter!$C$8,I417=Kontrakter!$B$9,Kontrakter!$C$9,I417=Kontrakter!$B$10,Kontrakter!$C$10,I417=Kontrakter!$B$11,Kontrakter!$C$11)</f>
        <v>Rejlers Elsikkerhet AS</v>
      </c>
      <c r="N417" s="24" cm="1">
        <f t="array" ref="N417">_xlfn.IFS(M417=Kontrakter!$C$3,Kontrakter!$D$3,M417=Kontrakter!$C$2,Kontrakter!$D$2,M417=Kontrakter!$C$4,Kontrakter!$D$4,M417=Kontrakter!$C$5,Kontrakter!$D$5,M417=Kontrakter!$C$6,Kontrakter!$D$6,M417=Kontrakter!$C$7,Kontrakter!$D$7,M417=Kontrakter!$C$8,Kontrakter!$D$8,M417=Kontrakter!$C$9,Kontrakter!$D$9,M417=Kontrakter!$C$10,Kontrakter!$D$10,M417=Kontrakter!$C$11,Kontrakter!$D$11)</f>
        <v>95823000</v>
      </c>
      <c r="O417" s="1" t="str" cm="1">
        <f t="array" ref="O417">_xlfn.IFS(M417=Kontrakter!$C$3,Kontrakter!$E$3,M417=Kontrakter!$C$2,Kontrakter!$E$2,M417=Kontrakter!$C$4,Kontrakter!$E$4,M417=Kontrakter!$C$5,Kontrakter!$E$5,M417=Kontrakter!$C$6,Kontrakter!$E$6,M417=Kontrakter!$C$7,Kontrakter!$E$7,M417=Kontrakter!$C$8,Kontrakter!$E$8,M417=Kontrakter!$C$9,Kontrakter!$E$9,M417=Kontrakter!$C$10,Kontrakter!$E$10,M417=Kontrakter!$C$11,Kontrakter!$E$11)</f>
        <v>elsikkerhet@rejlers.no</v>
      </c>
    </row>
    <row r="418" spans="1:15">
      <c r="A418" s="47">
        <v>705</v>
      </c>
      <c r="B418" s="3" t="s">
        <v>10</v>
      </c>
      <c r="C418" s="3" t="s">
        <v>448</v>
      </c>
      <c r="D418" s="3" t="s">
        <v>12</v>
      </c>
      <c r="E418" s="3" t="s">
        <v>194</v>
      </c>
      <c r="F418" s="28" t="s">
        <v>1430</v>
      </c>
      <c r="G418" s="3" t="s">
        <v>10</v>
      </c>
      <c r="H418" s="3" t="s">
        <v>10</v>
      </c>
      <c r="I418" s="26" t="str" cm="1">
        <f t="array" ref="I418">_xlfn.IFS(J418=Kontrakter!$A$3,Kontrakter!$B$3,J418=Kontrakter!$A$2,Kontrakter!$B$2,J418=Kontrakter!$A$4,Kontrakter!$B$4,J418=Kontrakter!$A$5,Kontrakter!$B$5,J418=Kontrakter!$A$6,Kontrakter!$B$6,J418=Kontrakter!$A$7,Kontrakter!$B$7,J418=Kontrakter!$A$8,Kontrakter!$B$8,J418=Kontrakter!$A$9,Kontrakter!$B$9,J418=Kontrakter!$A$10,Kontrakter!$B$10,J418=Kontrakter!$A$11,Kontrakter!$B$11)</f>
        <v>Oslo Vest</v>
      </c>
      <c r="J418" s="4">
        <v>1</v>
      </c>
      <c r="K418" s="4" t="s">
        <v>10</v>
      </c>
      <c r="L418" s="4" t="s">
        <v>194</v>
      </c>
      <c r="M418" s="24" t="str" cm="1">
        <f t="array" ref="M418">_xlfn.IFS(I418=Kontrakter!$B$3,Kontrakter!$C$3,I418=Kontrakter!$B$2,Kontrakter!$C$2,I418=Kontrakter!$B$4,Kontrakter!$C$4,I418=Kontrakter!$B$5,Kontrakter!$C$5,I418=Kontrakter!$B$6,Kontrakter!$C$6,I418=Kontrakter!$B$7,Kontrakter!$C$7,I418=Kontrakter!$B$8,Kontrakter!$C$8,I418=Kontrakter!$B$9,Kontrakter!$C$9,I418=Kontrakter!$B$10,Kontrakter!$C$10,I418=Kontrakter!$B$11,Kontrakter!$C$11)</f>
        <v>Rejlers Elsikkerhet AS</v>
      </c>
      <c r="N418" s="24" cm="1">
        <f t="array" ref="N418">_xlfn.IFS(M418=Kontrakter!$C$3,Kontrakter!$D$3,M418=Kontrakter!$C$2,Kontrakter!$D$2,M418=Kontrakter!$C$4,Kontrakter!$D$4,M418=Kontrakter!$C$5,Kontrakter!$D$5,M418=Kontrakter!$C$6,Kontrakter!$D$6,M418=Kontrakter!$C$7,Kontrakter!$D$7,M418=Kontrakter!$C$8,Kontrakter!$D$8,M418=Kontrakter!$C$9,Kontrakter!$D$9,M418=Kontrakter!$C$10,Kontrakter!$D$10,M418=Kontrakter!$C$11,Kontrakter!$D$11)</f>
        <v>95823000</v>
      </c>
      <c r="O418" s="1" t="str" cm="1">
        <f t="array" ref="O418">_xlfn.IFS(M418=Kontrakter!$C$3,Kontrakter!$E$3,M418=Kontrakter!$C$2,Kontrakter!$E$2,M418=Kontrakter!$C$4,Kontrakter!$E$4,M418=Kontrakter!$C$5,Kontrakter!$E$5,M418=Kontrakter!$C$6,Kontrakter!$E$6,M418=Kontrakter!$C$7,Kontrakter!$E$7,M418=Kontrakter!$C$8,Kontrakter!$E$8,M418=Kontrakter!$C$9,Kontrakter!$E$9,M418=Kontrakter!$C$10,Kontrakter!$E$10,M418=Kontrakter!$C$11,Kontrakter!$E$11)</f>
        <v>elsikkerhet@rejlers.no</v>
      </c>
    </row>
    <row r="419" spans="1:15">
      <c r="A419" s="47">
        <v>710</v>
      </c>
      <c r="B419" s="3" t="s">
        <v>10</v>
      </c>
      <c r="C419" s="3" t="s">
        <v>449</v>
      </c>
      <c r="D419" s="3" t="s">
        <v>12</v>
      </c>
      <c r="E419" s="3" t="s">
        <v>194</v>
      </c>
      <c r="F419" s="28" t="s">
        <v>1430</v>
      </c>
      <c r="G419" s="3" t="s">
        <v>10</v>
      </c>
      <c r="H419" s="3" t="s">
        <v>10</v>
      </c>
      <c r="I419" s="26" t="str" cm="1">
        <f t="array" ref="I419">_xlfn.IFS(J419=Kontrakter!$A$3,Kontrakter!$B$3,J419=Kontrakter!$A$2,Kontrakter!$B$2,J419=Kontrakter!$A$4,Kontrakter!$B$4,J419=Kontrakter!$A$5,Kontrakter!$B$5,J419=Kontrakter!$A$6,Kontrakter!$B$6,J419=Kontrakter!$A$7,Kontrakter!$B$7,J419=Kontrakter!$A$8,Kontrakter!$B$8,J419=Kontrakter!$A$9,Kontrakter!$B$9,J419=Kontrakter!$A$10,Kontrakter!$B$10,J419=Kontrakter!$A$11,Kontrakter!$B$11)</f>
        <v>Oslo Vest</v>
      </c>
      <c r="J419" s="4">
        <v>1</v>
      </c>
      <c r="K419" s="4" t="s">
        <v>10</v>
      </c>
      <c r="L419" s="4" t="s">
        <v>194</v>
      </c>
      <c r="M419" s="24" t="str" cm="1">
        <f t="array" ref="M419">_xlfn.IFS(I419=Kontrakter!$B$3,Kontrakter!$C$3,I419=Kontrakter!$B$2,Kontrakter!$C$2,I419=Kontrakter!$B$4,Kontrakter!$C$4,I419=Kontrakter!$B$5,Kontrakter!$C$5,I419=Kontrakter!$B$6,Kontrakter!$C$6,I419=Kontrakter!$B$7,Kontrakter!$C$7,I419=Kontrakter!$B$8,Kontrakter!$C$8,I419=Kontrakter!$B$9,Kontrakter!$C$9,I419=Kontrakter!$B$10,Kontrakter!$C$10,I419=Kontrakter!$B$11,Kontrakter!$C$11)</f>
        <v>Rejlers Elsikkerhet AS</v>
      </c>
      <c r="N419" s="24" cm="1">
        <f t="array" ref="N419">_xlfn.IFS(M419=Kontrakter!$C$3,Kontrakter!$D$3,M419=Kontrakter!$C$2,Kontrakter!$D$2,M419=Kontrakter!$C$4,Kontrakter!$D$4,M419=Kontrakter!$C$5,Kontrakter!$D$5,M419=Kontrakter!$C$6,Kontrakter!$D$6,M419=Kontrakter!$C$7,Kontrakter!$D$7,M419=Kontrakter!$C$8,Kontrakter!$D$8,M419=Kontrakter!$C$9,Kontrakter!$D$9,M419=Kontrakter!$C$10,Kontrakter!$D$10,M419=Kontrakter!$C$11,Kontrakter!$D$11)</f>
        <v>95823000</v>
      </c>
      <c r="O419" s="1" t="str" cm="1">
        <f t="array" ref="O419">_xlfn.IFS(M419=Kontrakter!$C$3,Kontrakter!$E$3,M419=Kontrakter!$C$2,Kontrakter!$E$2,M419=Kontrakter!$C$4,Kontrakter!$E$4,M419=Kontrakter!$C$5,Kontrakter!$E$5,M419=Kontrakter!$C$6,Kontrakter!$E$6,M419=Kontrakter!$C$7,Kontrakter!$E$7,M419=Kontrakter!$C$8,Kontrakter!$E$8,M419=Kontrakter!$C$9,Kontrakter!$E$9,M419=Kontrakter!$C$10,Kontrakter!$E$10,M419=Kontrakter!$C$11,Kontrakter!$E$11)</f>
        <v>elsikkerhet@rejlers.no</v>
      </c>
    </row>
    <row r="420" spans="1:15">
      <c r="A420" s="47">
        <v>712</v>
      </c>
      <c r="B420" s="3" t="s">
        <v>10</v>
      </c>
      <c r="C420" s="3" t="s">
        <v>450</v>
      </c>
      <c r="D420" s="3" t="s">
        <v>12</v>
      </c>
      <c r="E420" s="3" t="s">
        <v>194</v>
      </c>
      <c r="F420" s="28" t="s">
        <v>1430</v>
      </c>
      <c r="G420" s="3" t="s">
        <v>10</v>
      </c>
      <c r="H420" s="3" t="s">
        <v>10</v>
      </c>
      <c r="I420" s="26" t="str" cm="1">
        <f t="array" ref="I420">_xlfn.IFS(J420=Kontrakter!$A$3,Kontrakter!$B$3,J420=Kontrakter!$A$2,Kontrakter!$B$2,J420=Kontrakter!$A$4,Kontrakter!$B$4,J420=Kontrakter!$A$5,Kontrakter!$B$5,J420=Kontrakter!$A$6,Kontrakter!$B$6,J420=Kontrakter!$A$7,Kontrakter!$B$7,J420=Kontrakter!$A$8,Kontrakter!$B$8,J420=Kontrakter!$A$9,Kontrakter!$B$9,J420=Kontrakter!$A$10,Kontrakter!$B$10,J420=Kontrakter!$A$11,Kontrakter!$B$11)</f>
        <v>Oslo Vest</v>
      </c>
      <c r="J420" s="4">
        <v>1</v>
      </c>
      <c r="K420" s="4" t="s">
        <v>10</v>
      </c>
      <c r="L420" s="4" t="s">
        <v>194</v>
      </c>
      <c r="M420" s="24" t="str" cm="1">
        <f t="array" ref="M420">_xlfn.IFS(I420=Kontrakter!$B$3,Kontrakter!$C$3,I420=Kontrakter!$B$2,Kontrakter!$C$2,I420=Kontrakter!$B$4,Kontrakter!$C$4,I420=Kontrakter!$B$5,Kontrakter!$C$5,I420=Kontrakter!$B$6,Kontrakter!$C$6,I420=Kontrakter!$B$7,Kontrakter!$C$7,I420=Kontrakter!$B$8,Kontrakter!$C$8,I420=Kontrakter!$B$9,Kontrakter!$C$9,I420=Kontrakter!$B$10,Kontrakter!$C$10,I420=Kontrakter!$B$11,Kontrakter!$C$11)</f>
        <v>Rejlers Elsikkerhet AS</v>
      </c>
      <c r="N420" s="24" cm="1">
        <f t="array" ref="N420">_xlfn.IFS(M420=Kontrakter!$C$3,Kontrakter!$D$3,M420=Kontrakter!$C$2,Kontrakter!$D$2,M420=Kontrakter!$C$4,Kontrakter!$D$4,M420=Kontrakter!$C$5,Kontrakter!$D$5,M420=Kontrakter!$C$6,Kontrakter!$D$6,M420=Kontrakter!$C$7,Kontrakter!$D$7,M420=Kontrakter!$C$8,Kontrakter!$D$8,M420=Kontrakter!$C$9,Kontrakter!$D$9,M420=Kontrakter!$C$10,Kontrakter!$D$10,M420=Kontrakter!$C$11,Kontrakter!$D$11)</f>
        <v>95823000</v>
      </c>
      <c r="O420" s="1" t="str" cm="1">
        <f t="array" ref="O420">_xlfn.IFS(M420=Kontrakter!$C$3,Kontrakter!$E$3,M420=Kontrakter!$C$2,Kontrakter!$E$2,M420=Kontrakter!$C$4,Kontrakter!$E$4,M420=Kontrakter!$C$5,Kontrakter!$E$5,M420=Kontrakter!$C$6,Kontrakter!$E$6,M420=Kontrakter!$C$7,Kontrakter!$E$7,M420=Kontrakter!$C$8,Kontrakter!$E$8,M420=Kontrakter!$C$9,Kontrakter!$E$9,M420=Kontrakter!$C$10,Kontrakter!$E$10,M420=Kontrakter!$C$11,Kontrakter!$E$11)</f>
        <v>elsikkerhet@rejlers.no</v>
      </c>
    </row>
    <row r="421" spans="1:15">
      <c r="A421" s="47" t="s">
        <v>1435</v>
      </c>
      <c r="B421" s="3" t="s">
        <v>10</v>
      </c>
      <c r="C421" s="3" t="s">
        <v>451</v>
      </c>
      <c r="D421" s="3" t="s">
        <v>19</v>
      </c>
      <c r="E421" s="3" t="s">
        <v>139</v>
      </c>
      <c r="F421" s="28" t="s">
        <v>1430</v>
      </c>
      <c r="G421" s="3" t="s">
        <v>10</v>
      </c>
      <c r="H421" s="3" t="s">
        <v>10</v>
      </c>
      <c r="I421" s="26" t="str" cm="1">
        <f t="array" ref="I421">_xlfn.IFS(J421=Kontrakter!$A$3,Kontrakter!$B$3,J421=Kontrakter!$A$2,Kontrakter!$B$2,J421=Kontrakter!$A$4,Kontrakter!$B$4,J421=Kontrakter!$A$5,Kontrakter!$B$5,J421=Kontrakter!$A$6,Kontrakter!$B$6,J421=Kontrakter!$A$7,Kontrakter!$B$7,J421=Kontrakter!$A$8,Kontrakter!$B$8,J421=Kontrakter!$A$9,Kontrakter!$B$9,J421=Kontrakter!$A$10,Kontrakter!$B$10,J421=Kontrakter!$A$11,Kontrakter!$B$11)</f>
        <v>Oslo Vest</v>
      </c>
      <c r="J421" s="4">
        <v>1</v>
      </c>
      <c r="K421" s="4" t="s">
        <v>10</v>
      </c>
      <c r="L421" s="4" t="s">
        <v>139</v>
      </c>
      <c r="M421" s="24" t="str" cm="1">
        <f t="array" ref="M421">_xlfn.IFS(I421=Kontrakter!$B$3,Kontrakter!$C$3,I421=Kontrakter!$B$2,Kontrakter!$C$2,I421=Kontrakter!$B$4,Kontrakter!$C$4,I421=Kontrakter!$B$5,Kontrakter!$C$5,I421=Kontrakter!$B$6,Kontrakter!$C$6,I421=Kontrakter!$B$7,Kontrakter!$C$7,I421=Kontrakter!$B$8,Kontrakter!$C$8,I421=Kontrakter!$B$9,Kontrakter!$C$9,I421=Kontrakter!$B$10,Kontrakter!$C$10,I421=Kontrakter!$B$11,Kontrakter!$C$11)</f>
        <v>Rejlers Elsikkerhet AS</v>
      </c>
      <c r="N421" s="24" cm="1">
        <f t="array" ref="N421">_xlfn.IFS(M421=Kontrakter!$C$3,Kontrakter!$D$3,M421=Kontrakter!$C$2,Kontrakter!$D$2,M421=Kontrakter!$C$4,Kontrakter!$D$4,M421=Kontrakter!$C$5,Kontrakter!$D$5,M421=Kontrakter!$C$6,Kontrakter!$D$6,M421=Kontrakter!$C$7,Kontrakter!$D$7,M421=Kontrakter!$C$8,Kontrakter!$D$8,M421=Kontrakter!$C$9,Kontrakter!$D$9,M421=Kontrakter!$C$10,Kontrakter!$D$10,M421=Kontrakter!$C$11,Kontrakter!$D$11)</f>
        <v>95823000</v>
      </c>
      <c r="O421" s="1" t="str" cm="1">
        <f t="array" ref="O421">_xlfn.IFS(M421=Kontrakter!$C$3,Kontrakter!$E$3,M421=Kontrakter!$C$2,Kontrakter!$E$2,M421=Kontrakter!$C$4,Kontrakter!$E$4,M421=Kontrakter!$C$5,Kontrakter!$E$5,M421=Kontrakter!$C$6,Kontrakter!$E$6,M421=Kontrakter!$C$7,Kontrakter!$E$7,M421=Kontrakter!$C$8,Kontrakter!$E$8,M421=Kontrakter!$C$9,Kontrakter!$E$9,M421=Kontrakter!$C$10,Kontrakter!$E$10,M421=Kontrakter!$C$11,Kontrakter!$E$11)</f>
        <v>elsikkerhet@rejlers.no</v>
      </c>
    </row>
    <row r="422" spans="1:15">
      <c r="A422" s="47">
        <v>751</v>
      </c>
      <c r="B422" s="3" t="s">
        <v>10</v>
      </c>
      <c r="C422" s="3" t="s">
        <v>452</v>
      </c>
      <c r="D422" s="3" t="s">
        <v>19</v>
      </c>
      <c r="E422" s="3" t="s">
        <v>194</v>
      </c>
      <c r="F422" s="28" t="s">
        <v>1430</v>
      </c>
      <c r="G422" s="3" t="s">
        <v>10</v>
      </c>
      <c r="H422" s="3" t="s">
        <v>10</v>
      </c>
      <c r="I422" s="26" t="str" cm="1">
        <f t="array" ref="I422">_xlfn.IFS(J422=Kontrakter!$A$3,Kontrakter!$B$3,J422=Kontrakter!$A$2,Kontrakter!$B$2,J422=Kontrakter!$A$4,Kontrakter!$B$4,J422=Kontrakter!$A$5,Kontrakter!$B$5,J422=Kontrakter!$A$6,Kontrakter!$B$6,J422=Kontrakter!$A$7,Kontrakter!$B$7,J422=Kontrakter!$A$8,Kontrakter!$B$8,J422=Kontrakter!$A$9,Kontrakter!$B$9,J422=Kontrakter!$A$10,Kontrakter!$B$10,J422=Kontrakter!$A$11,Kontrakter!$B$11)</f>
        <v>Oslo Vest</v>
      </c>
      <c r="J422" s="4">
        <v>1</v>
      </c>
      <c r="K422" s="4" t="s">
        <v>10</v>
      </c>
      <c r="L422" s="4" t="s">
        <v>194</v>
      </c>
      <c r="M422" s="24" t="str" cm="1">
        <f t="array" ref="M422">_xlfn.IFS(I422=Kontrakter!$B$3,Kontrakter!$C$3,I422=Kontrakter!$B$2,Kontrakter!$C$2,I422=Kontrakter!$B$4,Kontrakter!$C$4,I422=Kontrakter!$B$5,Kontrakter!$C$5,I422=Kontrakter!$B$6,Kontrakter!$C$6,I422=Kontrakter!$B$7,Kontrakter!$C$7,I422=Kontrakter!$B$8,Kontrakter!$C$8,I422=Kontrakter!$B$9,Kontrakter!$C$9,I422=Kontrakter!$B$10,Kontrakter!$C$10,I422=Kontrakter!$B$11,Kontrakter!$C$11)</f>
        <v>Rejlers Elsikkerhet AS</v>
      </c>
      <c r="N422" s="24" cm="1">
        <f t="array" ref="N422">_xlfn.IFS(M422=Kontrakter!$C$3,Kontrakter!$D$3,M422=Kontrakter!$C$2,Kontrakter!$D$2,M422=Kontrakter!$C$4,Kontrakter!$D$4,M422=Kontrakter!$C$5,Kontrakter!$D$5,M422=Kontrakter!$C$6,Kontrakter!$D$6,M422=Kontrakter!$C$7,Kontrakter!$D$7,M422=Kontrakter!$C$8,Kontrakter!$D$8,M422=Kontrakter!$C$9,Kontrakter!$D$9,M422=Kontrakter!$C$10,Kontrakter!$D$10,M422=Kontrakter!$C$11,Kontrakter!$D$11)</f>
        <v>95823000</v>
      </c>
      <c r="O422" s="1" t="str" cm="1">
        <f t="array" ref="O422">_xlfn.IFS(M422=Kontrakter!$C$3,Kontrakter!$E$3,M422=Kontrakter!$C$2,Kontrakter!$E$2,M422=Kontrakter!$C$4,Kontrakter!$E$4,M422=Kontrakter!$C$5,Kontrakter!$E$5,M422=Kontrakter!$C$6,Kontrakter!$E$6,M422=Kontrakter!$C$7,Kontrakter!$E$7,M422=Kontrakter!$C$8,Kontrakter!$E$8,M422=Kontrakter!$C$9,Kontrakter!$E$9,M422=Kontrakter!$C$10,Kontrakter!$E$10,M422=Kontrakter!$C$11,Kontrakter!$E$11)</f>
        <v>elsikkerhet@rejlers.no</v>
      </c>
    </row>
    <row r="423" spans="1:15">
      <c r="A423" s="47">
        <v>752</v>
      </c>
      <c r="B423" s="3" t="s">
        <v>10</v>
      </c>
      <c r="C423" s="3" t="s">
        <v>453</v>
      </c>
      <c r="D423" s="3" t="s">
        <v>19</v>
      </c>
      <c r="E423" s="3" t="s">
        <v>194</v>
      </c>
      <c r="F423" s="28" t="s">
        <v>1430</v>
      </c>
      <c r="G423" s="3" t="s">
        <v>10</v>
      </c>
      <c r="H423" s="3" t="s">
        <v>10</v>
      </c>
      <c r="I423" s="26" t="str" cm="1">
        <f t="array" ref="I423">_xlfn.IFS(J423=Kontrakter!$A$3,Kontrakter!$B$3,J423=Kontrakter!$A$2,Kontrakter!$B$2,J423=Kontrakter!$A$4,Kontrakter!$B$4,J423=Kontrakter!$A$5,Kontrakter!$B$5,J423=Kontrakter!$A$6,Kontrakter!$B$6,J423=Kontrakter!$A$7,Kontrakter!$B$7,J423=Kontrakter!$A$8,Kontrakter!$B$8,J423=Kontrakter!$A$9,Kontrakter!$B$9,J423=Kontrakter!$A$10,Kontrakter!$B$10,J423=Kontrakter!$A$11,Kontrakter!$B$11)</f>
        <v>Oslo Vest</v>
      </c>
      <c r="J423" s="4">
        <v>1</v>
      </c>
      <c r="K423" s="4" t="s">
        <v>10</v>
      </c>
      <c r="L423" s="4" t="s">
        <v>194</v>
      </c>
      <c r="M423" s="24" t="str" cm="1">
        <f t="array" ref="M423">_xlfn.IFS(I423=Kontrakter!$B$3,Kontrakter!$C$3,I423=Kontrakter!$B$2,Kontrakter!$C$2,I423=Kontrakter!$B$4,Kontrakter!$C$4,I423=Kontrakter!$B$5,Kontrakter!$C$5,I423=Kontrakter!$B$6,Kontrakter!$C$6,I423=Kontrakter!$B$7,Kontrakter!$C$7,I423=Kontrakter!$B$8,Kontrakter!$C$8,I423=Kontrakter!$B$9,Kontrakter!$C$9,I423=Kontrakter!$B$10,Kontrakter!$C$10,I423=Kontrakter!$B$11,Kontrakter!$C$11)</f>
        <v>Rejlers Elsikkerhet AS</v>
      </c>
      <c r="N423" s="24" cm="1">
        <f t="array" ref="N423">_xlfn.IFS(M423=Kontrakter!$C$3,Kontrakter!$D$3,M423=Kontrakter!$C$2,Kontrakter!$D$2,M423=Kontrakter!$C$4,Kontrakter!$D$4,M423=Kontrakter!$C$5,Kontrakter!$D$5,M423=Kontrakter!$C$6,Kontrakter!$D$6,M423=Kontrakter!$C$7,Kontrakter!$D$7,M423=Kontrakter!$C$8,Kontrakter!$D$8,M423=Kontrakter!$C$9,Kontrakter!$D$9,M423=Kontrakter!$C$10,Kontrakter!$D$10,M423=Kontrakter!$C$11,Kontrakter!$D$11)</f>
        <v>95823000</v>
      </c>
      <c r="O423" s="1" t="str" cm="1">
        <f t="array" ref="O423">_xlfn.IFS(M423=Kontrakter!$C$3,Kontrakter!$E$3,M423=Kontrakter!$C$2,Kontrakter!$E$2,M423=Kontrakter!$C$4,Kontrakter!$E$4,M423=Kontrakter!$C$5,Kontrakter!$E$5,M423=Kontrakter!$C$6,Kontrakter!$E$6,M423=Kontrakter!$C$7,Kontrakter!$E$7,M423=Kontrakter!$C$8,Kontrakter!$E$8,M423=Kontrakter!$C$9,Kontrakter!$E$9,M423=Kontrakter!$C$10,Kontrakter!$E$10,M423=Kontrakter!$C$11,Kontrakter!$E$11)</f>
        <v>elsikkerhet@rejlers.no</v>
      </c>
    </row>
    <row r="424" spans="1:15">
      <c r="A424" s="47">
        <v>753</v>
      </c>
      <c r="B424" s="3" t="s">
        <v>10</v>
      </c>
      <c r="C424" s="3" t="s">
        <v>454</v>
      </c>
      <c r="D424" s="3" t="s">
        <v>19</v>
      </c>
      <c r="E424" s="3" t="s">
        <v>194</v>
      </c>
      <c r="F424" s="28" t="s">
        <v>1430</v>
      </c>
      <c r="G424" s="3" t="s">
        <v>10</v>
      </c>
      <c r="H424" s="3" t="s">
        <v>10</v>
      </c>
      <c r="I424" s="26" t="str" cm="1">
        <f t="array" ref="I424">_xlfn.IFS(J424=Kontrakter!$A$3,Kontrakter!$B$3,J424=Kontrakter!$A$2,Kontrakter!$B$2,J424=Kontrakter!$A$4,Kontrakter!$B$4,J424=Kontrakter!$A$5,Kontrakter!$B$5,J424=Kontrakter!$A$6,Kontrakter!$B$6,J424=Kontrakter!$A$7,Kontrakter!$B$7,J424=Kontrakter!$A$8,Kontrakter!$B$8,J424=Kontrakter!$A$9,Kontrakter!$B$9,J424=Kontrakter!$A$10,Kontrakter!$B$10,J424=Kontrakter!$A$11,Kontrakter!$B$11)</f>
        <v>Oslo Vest</v>
      </c>
      <c r="J424" s="4">
        <v>1</v>
      </c>
      <c r="K424" s="4" t="s">
        <v>10</v>
      </c>
      <c r="L424" s="4" t="s">
        <v>194</v>
      </c>
      <c r="M424" s="24" t="str" cm="1">
        <f t="array" ref="M424">_xlfn.IFS(I424=Kontrakter!$B$3,Kontrakter!$C$3,I424=Kontrakter!$B$2,Kontrakter!$C$2,I424=Kontrakter!$B$4,Kontrakter!$C$4,I424=Kontrakter!$B$5,Kontrakter!$C$5,I424=Kontrakter!$B$6,Kontrakter!$C$6,I424=Kontrakter!$B$7,Kontrakter!$C$7,I424=Kontrakter!$B$8,Kontrakter!$C$8,I424=Kontrakter!$B$9,Kontrakter!$C$9,I424=Kontrakter!$B$10,Kontrakter!$C$10,I424=Kontrakter!$B$11,Kontrakter!$C$11)</f>
        <v>Rejlers Elsikkerhet AS</v>
      </c>
      <c r="N424" s="24" cm="1">
        <f t="array" ref="N424">_xlfn.IFS(M424=Kontrakter!$C$3,Kontrakter!$D$3,M424=Kontrakter!$C$2,Kontrakter!$D$2,M424=Kontrakter!$C$4,Kontrakter!$D$4,M424=Kontrakter!$C$5,Kontrakter!$D$5,M424=Kontrakter!$C$6,Kontrakter!$D$6,M424=Kontrakter!$C$7,Kontrakter!$D$7,M424=Kontrakter!$C$8,Kontrakter!$D$8,M424=Kontrakter!$C$9,Kontrakter!$D$9,M424=Kontrakter!$C$10,Kontrakter!$D$10,M424=Kontrakter!$C$11,Kontrakter!$D$11)</f>
        <v>95823000</v>
      </c>
      <c r="O424" s="1" t="str" cm="1">
        <f t="array" ref="O424">_xlfn.IFS(M424=Kontrakter!$C$3,Kontrakter!$E$3,M424=Kontrakter!$C$2,Kontrakter!$E$2,M424=Kontrakter!$C$4,Kontrakter!$E$4,M424=Kontrakter!$C$5,Kontrakter!$E$5,M424=Kontrakter!$C$6,Kontrakter!$E$6,M424=Kontrakter!$C$7,Kontrakter!$E$7,M424=Kontrakter!$C$8,Kontrakter!$E$8,M424=Kontrakter!$C$9,Kontrakter!$E$9,M424=Kontrakter!$C$10,Kontrakter!$E$10,M424=Kontrakter!$C$11,Kontrakter!$E$11)</f>
        <v>elsikkerhet@rejlers.no</v>
      </c>
    </row>
    <row r="425" spans="1:15">
      <c r="A425" s="47">
        <v>754</v>
      </c>
      <c r="B425" s="3" t="s">
        <v>10</v>
      </c>
      <c r="C425" s="3" t="s">
        <v>455</v>
      </c>
      <c r="D425" s="3" t="s">
        <v>19</v>
      </c>
      <c r="E425" s="3" t="s">
        <v>194</v>
      </c>
      <c r="F425" s="28" t="s">
        <v>1430</v>
      </c>
      <c r="G425" s="3" t="s">
        <v>10</v>
      </c>
      <c r="H425" s="3" t="s">
        <v>10</v>
      </c>
      <c r="I425" s="26" t="str" cm="1">
        <f t="array" ref="I425">_xlfn.IFS(J425=Kontrakter!$A$3,Kontrakter!$B$3,J425=Kontrakter!$A$2,Kontrakter!$B$2,J425=Kontrakter!$A$4,Kontrakter!$B$4,J425=Kontrakter!$A$5,Kontrakter!$B$5,J425=Kontrakter!$A$6,Kontrakter!$B$6,J425=Kontrakter!$A$7,Kontrakter!$B$7,J425=Kontrakter!$A$8,Kontrakter!$B$8,J425=Kontrakter!$A$9,Kontrakter!$B$9,J425=Kontrakter!$A$10,Kontrakter!$B$10,J425=Kontrakter!$A$11,Kontrakter!$B$11)</f>
        <v>Oslo Vest</v>
      </c>
      <c r="J425" s="4">
        <v>1</v>
      </c>
      <c r="K425" s="4" t="s">
        <v>10</v>
      </c>
      <c r="L425" s="4" t="s">
        <v>194</v>
      </c>
      <c r="M425" s="24" t="str" cm="1">
        <f t="array" ref="M425">_xlfn.IFS(I425=Kontrakter!$B$3,Kontrakter!$C$3,I425=Kontrakter!$B$2,Kontrakter!$C$2,I425=Kontrakter!$B$4,Kontrakter!$C$4,I425=Kontrakter!$B$5,Kontrakter!$C$5,I425=Kontrakter!$B$6,Kontrakter!$C$6,I425=Kontrakter!$B$7,Kontrakter!$C$7,I425=Kontrakter!$B$8,Kontrakter!$C$8,I425=Kontrakter!$B$9,Kontrakter!$C$9,I425=Kontrakter!$B$10,Kontrakter!$C$10,I425=Kontrakter!$B$11,Kontrakter!$C$11)</f>
        <v>Rejlers Elsikkerhet AS</v>
      </c>
      <c r="N425" s="24" cm="1">
        <f t="array" ref="N425">_xlfn.IFS(M425=Kontrakter!$C$3,Kontrakter!$D$3,M425=Kontrakter!$C$2,Kontrakter!$D$2,M425=Kontrakter!$C$4,Kontrakter!$D$4,M425=Kontrakter!$C$5,Kontrakter!$D$5,M425=Kontrakter!$C$6,Kontrakter!$D$6,M425=Kontrakter!$C$7,Kontrakter!$D$7,M425=Kontrakter!$C$8,Kontrakter!$D$8,M425=Kontrakter!$C$9,Kontrakter!$D$9,M425=Kontrakter!$C$10,Kontrakter!$D$10,M425=Kontrakter!$C$11,Kontrakter!$D$11)</f>
        <v>95823000</v>
      </c>
      <c r="O425" s="1" t="str" cm="1">
        <f t="array" ref="O425">_xlfn.IFS(M425=Kontrakter!$C$3,Kontrakter!$E$3,M425=Kontrakter!$C$2,Kontrakter!$E$2,M425=Kontrakter!$C$4,Kontrakter!$E$4,M425=Kontrakter!$C$5,Kontrakter!$E$5,M425=Kontrakter!$C$6,Kontrakter!$E$6,M425=Kontrakter!$C$7,Kontrakter!$E$7,M425=Kontrakter!$C$8,Kontrakter!$E$8,M425=Kontrakter!$C$9,Kontrakter!$E$9,M425=Kontrakter!$C$10,Kontrakter!$E$10,M425=Kontrakter!$C$11,Kontrakter!$E$11)</f>
        <v>elsikkerhet@rejlers.no</v>
      </c>
    </row>
    <row r="426" spans="1:15">
      <c r="A426" s="47">
        <v>755</v>
      </c>
      <c r="B426" s="3" t="s">
        <v>10</v>
      </c>
      <c r="C426" s="3" t="s">
        <v>456</v>
      </c>
      <c r="D426" s="3" t="s">
        <v>19</v>
      </c>
      <c r="E426" s="3" t="s">
        <v>194</v>
      </c>
      <c r="F426" s="28" t="s">
        <v>1430</v>
      </c>
      <c r="G426" s="3" t="s">
        <v>10</v>
      </c>
      <c r="H426" s="3" t="s">
        <v>10</v>
      </c>
      <c r="I426" s="26" t="str" cm="1">
        <f t="array" ref="I426">_xlfn.IFS(J426=Kontrakter!$A$3,Kontrakter!$B$3,J426=Kontrakter!$A$2,Kontrakter!$B$2,J426=Kontrakter!$A$4,Kontrakter!$B$4,J426=Kontrakter!$A$5,Kontrakter!$B$5,J426=Kontrakter!$A$6,Kontrakter!$B$6,J426=Kontrakter!$A$7,Kontrakter!$B$7,J426=Kontrakter!$A$8,Kontrakter!$B$8,J426=Kontrakter!$A$9,Kontrakter!$B$9,J426=Kontrakter!$A$10,Kontrakter!$B$10,J426=Kontrakter!$A$11,Kontrakter!$B$11)</f>
        <v>Oslo Vest</v>
      </c>
      <c r="J426" s="4">
        <v>1</v>
      </c>
      <c r="K426" s="4" t="s">
        <v>10</v>
      </c>
      <c r="L426" s="4" t="s">
        <v>194</v>
      </c>
      <c r="M426" s="24" t="str" cm="1">
        <f t="array" ref="M426">_xlfn.IFS(I426=Kontrakter!$B$3,Kontrakter!$C$3,I426=Kontrakter!$B$2,Kontrakter!$C$2,I426=Kontrakter!$B$4,Kontrakter!$C$4,I426=Kontrakter!$B$5,Kontrakter!$C$5,I426=Kontrakter!$B$6,Kontrakter!$C$6,I426=Kontrakter!$B$7,Kontrakter!$C$7,I426=Kontrakter!$B$8,Kontrakter!$C$8,I426=Kontrakter!$B$9,Kontrakter!$C$9,I426=Kontrakter!$B$10,Kontrakter!$C$10,I426=Kontrakter!$B$11,Kontrakter!$C$11)</f>
        <v>Rejlers Elsikkerhet AS</v>
      </c>
      <c r="N426" s="24" cm="1">
        <f t="array" ref="N426">_xlfn.IFS(M426=Kontrakter!$C$3,Kontrakter!$D$3,M426=Kontrakter!$C$2,Kontrakter!$D$2,M426=Kontrakter!$C$4,Kontrakter!$D$4,M426=Kontrakter!$C$5,Kontrakter!$D$5,M426=Kontrakter!$C$6,Kontrakter!$D$6,M426=Kontrakter!$C$7,Kontrakter!$D$7,M426=Kontrakter!$C$8,Kontrakter!$D$8,M426=Kontrakter!$C$9,Kontrakter!$D$9,M426=Kontrakter!$C$10,Kontrakter!$D$10,M426=Kontrakter!$C$11,Kontrakter!$D$11)</f>
        <v>95823000</v>
      </c>
      <c r="O426" s="1" t="str" cm="1">
        <f t="array" ref="O426">_xlfn.IFS(M426=Kontrakter!$C$3,Kontrakter!$E$3,M426=Kontrakter!$C$2,Kontrakter!$E$2,M426=Kontrakter!$C$4,Kontrakter!$E$4,M426=Kontrakter!$C$5,Kontrakter!$E$5,M426=Kontrakter!$C$6,Kontrakter!$E$6,M426=Kontrakter!$C$7,Kontrakter!$E$7,M426=Kontrakter!$C$8,Kontrakter!$E$8,M426=Kontrakter!$C$9,Kontrakter!$E$9,M426=Kontrakter!$C$10,Kontrakter!$E$10,M426=Kontrakter!$C$11,Kontrakter!$E$11)</f>
        <v>elsikkerhet@rejlers.no</v>
      </c>
    </row>
    <row r="427" spans="1:15">
      <c r="A427" s="47">
        <v>756</v>
      </c>
      <c r="B427" s="3" t="s">
        <v>10</v>
      </c>
      <c r="C427" s="3" t="s">
        <v>457</v>
      </c>
      <c r="D427" s="3" t="s">
        <v>19</v>
      </c>
      <c r="E427" s="3" t="s">
        <v>194</v>
      </c>
      <c r="F427" s="28" t="s">
        <v>1430</v>
      </c>
      <c r="G427" s="3" t="s">
        <v>10</v>
      </c>
      <c r="H427" s="3" t="s">
        <v>10</v>
      </c>
      <c r="I427" s="26" t="str" cm="1">
        <f t="array" ref="I427">_xlfn.IFS(J427=Kontrakter!$A$3,Kontrakter!$B$3,J427=Kontrakter!$A$2,Kontrakter!$B$2,J427=Kontrakter!$A$4,Kontrakter!$B$4,J427=Kontrakter!$A$5,Kontrakter!$B$5,J427=Kontrakter!$A$6,Kontrakter!$B$6,J427=Kontrakter!$A$7,Kontrakter!$B$7,J427=Kontrakter!$A$8,Kontrakter!$B$8,J427=Kontrakter!$A$9,Kontrakter!$B$9,J427=Kontrakter!$A$10,Kontrakter!$B$10,J427=Kontrakter!$A$11,Kontrakter!$B$11)</f>
        <v>Oslo Vest</v>
      </c>
      <c r="J427" s="4">
        <v>1</v>
      </c>
      <c r="K427" s="4" t="s">
        <v>10</v>
      </c>
      <c r="L427" s="4" t="s">
        <v>194</v>
      </c>
      <c r="M427" s="24" t="str" cm="1">
        <f t="array" ref="M427">_xlfn.IFS(I427=Kontrakter!$B$3,Kontrakter!$C$3,I427=Kontrakter!$B$2,Kontrakter!$C$2,I427=Kontrakter!$B$4,Kontrakter!$C$4,I427=Kontrakter!$B$5,Kontrakter!$C$5,I427=Kontrakter!$B$6,Kontrakter!$C$6,I427=Kontrakter!$B$7,Kontrakter!$C$7,I427=Kontrakter!$B$8,Kontrakter!$C$8,I427=Kontrakter!$B$9,Kontrakter!$C$9,I427=Kontrakter!$B$10,Kontrakter!$C$10,I427=Kontrakter!$B$11,Kontrakter!$C$11)</f>
        <v>Rejlers Elsikkerhet AS</v>
      </c>
      <c r="N427" s="24" cm="1">
        <f t="array" ref="N427">_xlfn.IFS(M427=Kontrakter!$C$3,Kontrakter!$D$3,M427=Kontrakter!$C$2,Kontrakter!$D$2,M427=Kontrakter!$C$4,Kontrakter!$D$4,M427=Kontrakter!$C$5,Kontrakter!$D$5,M427=Kontrakter!$C$6,Kontrakter!$D$6,M427=Kontrakter!$C$7,Kontrakter!$D$7,M427=Kontrakter!$C$8,Kontrakter!$D$8,M427=Kontrakter!$C$9,Kontrakter!$D$9,M427=Kontrakter!$C$10,Kontrakter!$D$10,M427=Kontrakter!$C$11,Kontrakter!$D$11)</f>
        <v>95823000</v>
      </c>
      <c r="O427" s="1" t="str" cm="1">
        <f t="array" ref="O427">_xlfn.IFS(M427=Kontrakter!$C$3,Kontrakter!$E$3,M427=Kontrakter!$C$2,Kontrakter!$E$2,M427=Kontrakter!$C$4,Kontrakter!$E$4,M427=Kontrakter!$C$5,Kontrakter!$E$5,M427=Kontrakter!$C$6,Kontrakter!$E$6,M427=Kontrakter!$C$7,Kontrakter!$E$7,M427=Kontrakter!$C$8,Kontrakter!$E$8,M427=Kontrakter!$C$9,Kontrakter!$E$9,M427=Kontrakter!$C$10,Kontrakter!$E$10,M427=Kontrakter!$C$11,Kontrakter!$E$11)</f>
        <v>elsikkerhet@rejlers.no</v>
      </c>
    </row>
    <row r="428" spans="1:15">
      <c r="A428" s="47">
        <v>757</v>
      </c>
      <c r="B428" s="3" t="s">
        <v>10</v>
      </c>
      <c r="C428" s="3" t="s">
        <v>458</v>
      </c>
      <c r="D428" s="3" t="s">
        <v>19</v>
      </c>
      <c r="E428" s="3" t="s">
        <v>194</v>
      </c>
      <c r="F428" s="28" t="s">
        <v>1430</v>
      </c>
      <c r="G428" s="3" t="s">
        <v>10</v>
      </c>
      <c r="H428" s="3" t="s">
        <v>10</v>
      </c>
      <c r="I428" s="26" t="str" cm="1">
        <f t="array" ref="I428">_xlfn.IFS(J428=Kontrakter!$A$3,Kontrakter!$B$3,J428=Kontrakter!$A$2,Kontrakter!$B$2,J428=Kontrakter!$A$4,Kontrakter!$B$4,J428=Kontrakter!$A$5,Kontrakter!$B$5,J428=Kontrakter!$A$6,Kontrakter!$B$6,J428=Kontrakter!$A$7,Kontrakter!$B$7,J428=Kontrakter!$A$8,Kontrakter!$B$8,J428=Kontrakter!$A$9,Kontrakter!$B$9,J428=Kontrakter!$A$10,Kontrakter!$B$10,J428=Kontrakter!$A$11,Kontrakter!$B$11)</f>
        <v>Oslo Vest</v>
      </c>
      <c r="J428" s="4">
        <v>1</v>
      </c>
      <c r="K428" s="4" t="s">
        <v>10</v>
      </c>
      <c r="L428" s="4" t="s">
        <v>194</v>
      </c>
      <c r="M428" s="24" t="str" cm="1">
        <f t="array" ref="M428">_xlfn.IFS(I428=Kontrakter!$B$3,Kontrakter!$C$3,I428=Kontrakter!$B$2,Kontrakter!$C$2,I428=Kontrakter!$B$4,Kontrakter!$C$4,I428=Kontrakter!$B$5,Kontrakter!$C$5,I428=Kontrakter!$B$6,Kontrakter!$C$6,I428=Kontrakter!$B$7,Kontrakter!$C$7,I428=Kontrakter!$B$8,Kontrakter!$C$8,I428=Kontrakter!$B$9,Kontrakter!$C$9,I428=Kontrakter!$B$10,Kontrakter!$C$10,I428=Kontrakter!$B$11,Kontrakter!$C$11)</f>
        <v>Rejlers Elsikkerhet AS</v>
      </c>
      <c r="N428" s="24" cm="1">
        <f t="array" ref="N428">_xlfn.IFS(M428=Kontrakter!$C$3,Kontrakter!$D$3,M428=Kontrakter!$C$2,Kontrakter!$D$2,M428=Kontrakter!$C$4,Kontrakter!$D$4,M428=Kontrakter!$C$5,Kontrakter!$D$5,M428=Kontrakter!$C$6,Kontrakter!$D$6,M428=Kontrakter!$C$7,Kontrakter!$D$7,M428=Kontrakter!$C$8,Kontrakter!$D$8,M428=Kontrakter!$C$9,Kontrakter!$D$9,M428=Kontrakter!$C$10,Kontrakter!$D$10,M428=Kontrakter!$C$11,Kontrakter!$D$11)</f>
        <v>95823000</v>
      </c>
      <c r="O428" s="1" t="str" cm="1">
        <f t="array" ref="O428">_xlfn.IFS(M428=Kontrakter!$C$3,Kontrakter!$E$3,M428=Kontrakter!$C$2,Kontrakter!$E$2,M428=Kontrakter!$C$4,Kontrakter!$E$4,M428=Kontrakter!$C$5,Kontrakter!$E$5,M428=Kontrakter!$C$6,Kontrakter!$E$6,M428=Kontrakter!$C$7,Kontrakter!$E$7,M428=Kontrakter!$C$8,Kontrakter!$E$8,M428=Kontrakter!$C$9,Kontrakter!$E$9,M428=Kontrakter!$C$10,Kontrakter!$E$10,M428=Kontrakter!$C$11,Kontrakter!$E$11)</f>
        <v>elsikkerhet@rejlers.no</v>
      </c>
    </row>
    <row r="429" spans="1:15">
      <c r="A429" s="47">
        <v>758</v>
      </c>
      <c r="B429" s="3" t="s">
        <v>10</v>
      </c>
      <c r="C429" s="3" t="s">
        <v>459</v>
      </c>
      <c r="D429" s="3" t="s">
        <v>19</v>
      </c>
      <c r="E429" s="3" t="s">
        <v>194</v>
      </c>
      <c r="F429" s="28" t="s">
        <v>1430</v>
      </c>
      <c r="G429" s="3" t="s">
        <v>10</v>
      </c>
      <c r="H429" s="3" t="s">
        <v>10</v>
      </c>
      <c r="I429" s="26" t="str" cm="1">
        <f t="array" ref="I429">_xlfn.IFS(J429=Kontrakter!$A$3,Kontrakter!$B$3,J429=Kontrakter!$A$2,Kontrakter!$B$2,J429=Kontrakter!$A$4,Kontrakter!$B$4,J429=Kontrakter!$A$5,Kontrakter!$B$5,J429=Kontrakter!$A$6,Kontrakter!$B$6,J429=Kontrakter!$A$7,Kontrakter!$B$7,J429=Kontrakter!$A$8,Kontrakter!$B$8,J429=Kontrakter!$A$9,Kontrakter!$B$9,J429=Kontrakter!$A$10,Kontrakter!$B$10,J429=Kontrakter!$A$11,Kontrakter!$B$11)</f>
        <v>Oslo Vest</v>
      </c>
      <c r="J429" s="4">
        <v>1</v>
      </c>
      <c r="K429" s="4" t="s">
        <v>10</v>
      </c>
      <c r="L429" s="4" t="s">
        <v>194</v>
      </c>
      <c r="M429" s="24" t="str" cm="1">
        <f t="array" ref="M429">_xlfn.IFS(I429=Kontrakter!$B$3,Kontrakter!$C$3,I429=Kontrakter!$B$2,Kontrakter!$C$2,I429=Kontrakter!$B$4,Kontrakter!$C$4,I429=Kontrakter!$B$5,Kontrakter!$C$5,I429=Kontrakter!$B$6,Kontrakter!$C$6,I429=Kontrakter!$B$7,Kontrakter!$C$7,I429=Kontrakter!$B$8,Kontrakter!$C$8,I429=Kontrakter!$B$9,Kontrakter!$C$9,I429=Kontrakter!$B$10,Kontrakter!$C$10,I429=Kontrakter!$B$11,Kontrakter!$C$11)</f>
        <v>Rejlers Elsikkerhet AS</v>
      </c>
      <c r="N429" s="24" cm="1">
        <f t="array" ref="N429">_xlfn.IFS(M429=Kontrakter!$C$3,Kontrakter!$D$3,M429=Kontrakter!$C$2,Kontrakter!$D$2,M429=Kontrakter!$C$4,Kontrakter!$D$4,M429=Kontrakter!$C$5,Kontrakter!$D$5,M429=Kontrakter!$C$6,Kontrakter!$D$6,M429=Kontrakter!$C$7,Kontrakter!$D$7,M429=Kontrakter!$C$8,Kontrakter!$D$8,M429=Kontrakter!$C$9,Kontrakter!$D$9,M429=Kontrakter!$C$10,Kontrakter!$D$10,M429=Kontrakter!$C$11,Kontrakter!$D$11)</f>
        <v>95823000</v>
      </c>
      <c r="O429" s="1" t="str" cm="1">
        <f t="array" ref="O429">_xlfn.IFS(M429=Kontrakter!$C$3,Kontrakter!$E$3,M429=Kontrakter!$C$2,Kontrakter!$E$2,M429=Kontrakter!$C$4,Kontrakter!$E$4,M429=Kontrakter!$C$5,Kontrakter!$E$5,M429=Kontrakter!$C$6,Kontrakter!$E$6,M429=Kontrakter!$C$7,Kontrakter!$E$7,M429=Kontrakter!$C$8,Kontrakter!$E$8,M429=Kontrakter!$C$9,Kontrakter!$E$9,M429=Kontrakter!$C$10,Kontrakter!$E$10,M429=Kontrakter!$C$11,Kontrakter!$E$11)</f>
        <v>elsikkerhet@rejlers.no</v>
      </c>
    </row>
    <row r="430" spans="1:15">
      <c r="A430" s="47">
        <v>760</v>
      </c>
      <c r="B430" s="3" t="s">
        <v>10</v>
      </c>
      <c r="C430" s="3" t="s">
        <v>460</v>
      </c>
      <c r="D430" s="3" t="s">
        <v>19</v>
      </c>
      <c r="E430" s="3" t="s">
        <v>194</v>
      </c>
      <c r="F430" s="28" t="s">
        <v>1430</v>
      </c>
      <c r="G430" s="3" t="s">
        <v>10</v>
      </c>
      <c r="H430" s="3" t="s">
        <v>10</v>
      </c>
      <c r="I430" s="26" t="str" cm="1">
        <f t="array" ref="I430">_xlfn.IFS(J430=Kontrakter!$A$3,Kontrakter!$B$3,J430=Kontrakter!$A$2,Kontrakter!$B$2,J430=Kontrakter!$A$4,Kontrakter!$B$4,J430=Kontrakter!$A$5,Kontrakter!$B$5,J430=Kontrakter!$A$6,Kontrakter!$B$6,J430=Kontrakter!$A$7,Kontrakter!$B$7,J430=Kontrakter!$A$8,Kontrakter!$B$8,J430=Kontrakter!$A$9,Kontrakter!$B$9,J430=Kontrakter!$A$10,Kontrakter!$B$10,J430=Kontrakter!$A$11,Kontrakter!$B$11)</f>
        <v>Oslo Vest</v>
      </c>
      <c r="J430" s="4">
        <v>1</v>
      </c>
      <c r="K430" s="4" t="s">
        <v>10</v>
      </c>
      <c r="L430" s="4" t="s">
        <v>194</v>
      </c>
      <c r="M430" s="24" t="str" cm="1">
        <f t="array" ref="M430">_xlfn.IFS(I430=Kontrakter!$B$3,Kontrakter!$C$3,I430=Kontrakter!$B$2,Kontrakter!$C$2,I430=Kontrakter!$B$4,Kontrakter!$C$4,I430=Kontrakter!$B$5,Kontrakter!$C$5,I430=Kontrakter!$B$6,Kontrakter!$C$6,I430=Kontrakter!$B$7,Kontrakter!$C$7,I430=Kontrakter!$B$8,Kontrakter!$C$8,I430=Kontrakter!$B$9,Kontrakter!$C$9,I430=Kontrakter!$B$10,Kontrakter!$C$10,I430=Kontrakter!$B$11,Kontrakter!$C$11)</f>
        <v>Rejlers Elsikkerhet AS</v>
      </c>
      <c r="N430" s="24" cm="1">
        <f t="array" ref="N430">_xlfn.IFS(M430=Kontrakter!$C$3,Kontrakter!$D$3,M430=Kontrakter!$C$2,Kontrakter!$D$2,M430=Kontrakter!$C$4,Kontrakter!$D$4,M430=Kontrakter!$C$5,Kontrakter!$D$5,M430=Kontrakter!$C$6,Kontrakter!$D$6,M430=Kontrakter!$C$7,Kontrakter!$D$7,M430=Kontrakter!$C$8,Kontrakter!$D$8,M430=Kontrakter!$C$9,Kontrakter!$D$9,M430=Kontrakter!$C$10,Kontrakter!$D$10,M430=Kontrakter!$C$11,Kontrakter!$D$11)</f>
        <v>95823000</v>
      </c>
      <c r="O430" s="1" t="str" cm="1">
        <f t="array" ref="O430">_xlfn.IFS(M430=Kontrakter!$C$3,Kontrakter!$E$3,M430=Kontrakter!$C$2,Kontrakter!$E$2,M430=Kontrakter!$C$4,Kontrakter!$E$4,M430=Kontrakter!$C$5,Kontrakter!$E$5,M430=Kontrakter!$C$6,Kontrakter!$E$6,M430=Kontrakter!$C$7,Kontrakter!$E$7,M430=Kontrakter!$C$8,Kontrakter!$E$8,M430=Kontrakter!$C$9,Kontrakter!$E$9,M430=Kontrakter!$C$10,Kontrakter!$E$10,M430=Kontrakter!$C$11,Kontrakter!$E$11)</f>
        <v>elsikkerhet@rejlers.no</v>
      </c>
    </row>
    <row r="431" spans="1:15">
      <c r="A431" s="47">
        <v>763</v>
      </c>
      <c r="B431" s="3" t="s">
        <v>10</v>
      </c>
      <c r="C431" s="3" t="s">
        <v>461</v>
      </c>
      <c r="D431" s="3" t="s">
        <v>19</v>
      </c>
      <c r="E431" s="3" t="s">
        <v>194</v>
      </c>
      <c r="F431" s="28" t="s">
        <v>1430</v>
      </c>
      <c r="G431" s="3" t="s">
        <v>10</v>
      </c>
      <c r="H431" s="3" t="s">
        <v>10</v>
      </c>
      <c r="I431" s="26" t="str" cm="1">
        <f t="array" ref="I431">_xlfn.IFS(J431=Kontrakter!$A$3,Kontrakter!$B$3,J431=Kontrakter!$A$2,Kontrakter!$B$2,J431=Kontrakter!$A$4,Kontrakter!$B$4,J431=Kontrakter!$A$5,Kontrakter!$B$5,J431=Kontrakter!$A$6,Kontrakter!$B$6,J431=Kontrakter!$A$7,Kontrakter!$B$7,J431=Kontrakter!$A$8,Kontrakter!$B$8,J431=Kontrakter!$A$9,Kontrakter!$B$9,J431=Kontrakter!$A$10,Kontrakter!$B$10,J431=Kontrakter!$A$11,Kontrakter!$B$11)</f>
        <v>Oslo Vest</v>
      </c>
      <c r="J431" s="4">
        <v>1</v>
      </c>
      <c r="K431" s="4" t="s">
        <v>10</v>
      </c>
      <c r="L431" s="4" t="s">
        <v>194</v>
      </c>
      <c r="M431" s="24" t="str" cm="1">
        <f t="array" ref="M431">_xlfn.IFS(I431=Kontrakter!$B$3,Kontrakter!$C$3,I431=Kontrakter!$B$2,Kontrakter!$C$2,I431=Kontrakter!$B$4,Kontrakter!$C$4,I431=Kontrakter!$B$5,Kontrakter!$C$5,I431=Kontrakter!$B$6,Kontrakter!$C$6,I431=Kontrakter!$B$7,Kontrakter!$C$7,I431=Kontrakter!$B$8,Kontrakter!$C$8,I431=Kontrakter!$B$9,Kontrakter!$C$9,I431=Kontrakter!$B$10,Kontrakter!$C$10,I431=Kontrakter!$B$11,Kontrakter!$C$11)</f>
        <v>Rejlers Elsikkerhet AS</v>
      </c>
      <c r="N431" s="24" cm="1">
        <f t="array" ref="N431">_xlfn.IFS(M431=Kontrakter!$C$3,Kontrakter!$D$3,M431=Kontrakter!$C$2,Kontrakter!$D$2,M431=Kontrakter!$C$4,Kontrakter!$D$4,M431=Kontrakter!$C$5,Kontrakter!$D$5,M431=Kontrakter!$C$6,Kontrakter!$D$6,M431=Kontrakter!$C$7,Kontrakter!$D$7,M431=Kontrakter!$C$8,Kontrakter!$D$8,M431=Kontrakter!$C$9,Kontrakter!$D$9,M431=Kontrakter!$C$10,Kontrakter!$D$10,M431=Kontrakter!$C$11,Kontrakter!$D$11)</f>
        <v>95823000</v>
      </c>
      <c r="O431" s="1" t="str" cm="1">
        <f t="array" ref="O431">_xlfn.IFS(M431=Kontrakter!$C$3,Kontrakter!$E$3,M431=Kontrakter!$C$2,Kontrakter!$E$2,M431=Kontrakter!$C$4,Kontrakter!$E$4,M431=Kontrakter!$C$5,Kontrakter!$E$5,M431=Kontrakter!$C$6,Kontrakter!$E$6,M431=Kontrakter!$C$7,Kontrakter!$E$7,M431=Kontrakter!$C$8,Kontrakter!$E$8,M431=Kontrakter!$C$9,Kontrakter!$E$9,M431=Kontrakter!$C$10,Kontrakter!$E$10,M431=Kontrakter!$C$11,Kontrakter!$E$11)</f>
        <v>elsikkerhet@rejlers.no</v>
      </c>
    </row>
    <row r="432" spans="1:15">
      <c r="A432" s="47">
        <v>764</v>
      </c>
      <c r="B432" s="3" t="s">
        <v>10</v>
      </c>
      <c r="C432" s="3" t="s">
        <v>462</v>
      </c>
      <c r="D432" s="3" t="s">
        <v>19</v>
      </c>
      <c r="E432" s="3" t="s">
        <v>194</v>
      </c>
      <c r="F432" s="28" t="s">
        <v>1430</v>
      </c>
      <c r="G432" s="3" t="s">
        <v>10</v>
      </c>
      <c r="H432" s="3" t="s">
        <v>10</v>
      </c>
      <c r="I432" s="26" t="str" cm="1">
        <f t="array" ref="I432">_xlfn.IFS(J432=Kontrakter!$A$3,Kontrakter!$B$3,J432=Kontrakter!$A$2,Kontrakter!$B$2,J432=Kontrakter!$A$4,Kontrakter!$B$4,J432=Kontrakter!$A$5,Kontrakter!$B$5,J432=Kontrakter!$A$6,Kontrakter!$B$6,J432=Kontrakter!$A$7,Kontrakter!$B$7,J432=Kontrakter!$A$8,Kontrakter!$B$8,J432=Kontrakter!$A$9,Kontrakter!$B$9,J432=Kontrakter!$A$10,Kontrakter!$B$10,J432=Kontrakter!$A$11,Kontrakter!$B$11)</f>
        <v>Oslo Vest</v>
      </c>
      <c r="J432" s="4">
        <v>1</v>
      </c>
      <c r="K432" s="4" t="s">
        <v>10</v>
      </c>
      <c r="L432" s="4" t="s">
        <v>194</v>
      </c>
      <c r="M432" s="24" t="str" cm="1">
        <f t="array" ref="M432">_xlfn.IFS(I432=Kontrakter!$B$3,Kontrakter!$C$3,I432=Kontrakter!$B$2,Kontrakter!$C$2,I432=Kontrakter!$B$4,Kontrakter!$C$4,I432=Kontrakter!$B$5,Kontrakter!$C$5,I432=Kontrakter!$B$6,Kontrakter!$C$6,I432=Kontrakter!$B$7,Kontrakter!$C$7,I432=Kontrakter!$B$8,Kontrakter!$C$8,I432=Kontrakter!$B$9,Kontrakter!$C$9,I432=Kontrakter!$B$10,Kontrakter!$C$10,I432=Kontrakter!$B$11,Kontrakter!$C$11)</f>
        <v>Rejlers Elsikkerhet AS</v>
      </c>
      <c r="N432" s="24" cm="1">
        <f t="array" ref="N432">_xlfn.IFS(M432=Kontrakter!$C$3,Kontrakter!$D$3,M432=Kontrakter!$C$2,Kontrakter!$D$2,M432=Kontrakter!$C$4,Kontrakter!$D$4,M432=Kontrakter!$C$5,Kontrakter!$D$5,M432=Kontrakter!$C$6,Kontrakter!$D$6,M432=Kontrakter!$C$7,Kontrakter!$D$7,M432=Kontrakter!$C$8,Kontrakter!$D$8,M432=Kontrakter!$C$9,Kontrakter!$D$9,M432=Kontrakter!$C$10,Kontrakter!$D$10,M432=Kontrakter!$C$11,Kontrakter!$D$11)</f>
        <v>95823000</v>
      </c>
      <c r="O432" s="1" t="str" cm="1">
        <f t="array" ref="O432">_xlfn.IFS(M432=Kontrakter!$C$3,Kontrakter!$E$3,M432=Kontrakter!$C$2,Kontrakter!$E$2,M432=Kontrakter!$C$4,Kontrakter!$E$4,M432=Kontrakter!$C$5,Kontrakter!$E$5,M432=Kontrakter!$C$6,Kontrakter!$E$6,M432=Kontrakter!$C$7,Kontrakter!$E$7,M432=Kontrakter!$C$8,Kontrakter!$E$8,M432=Kontrakter!$C$9,Kontrakter!$E$9,M432=Kontrakter!$C$10,Kontrakter!$E$10,M432=Kontrakter!$C$11,Kontrakter!$E$11)</f>
        <v>elsikkerhet@rejlers.no</v>
      </c>
    </row>
    <row r="433" spans="1:15">
      <c r="A433" s="47">
        <v>765</v>
      </c>
      <c r="B433" s="3" t="s">
        <v>10</v>
      </c>
      <c r="C433" s="3" t="s">
        <v>463</v>
      </c>
      <c r="D433" s="3" t="s">
        <v>19</v>
      </c>
      <c r="E433" s="3" t="s">
        <v>194</v>
      </c>
      <c r="F433" s="28" t="s">
        <v>1430</v>
      </c>
      <c r="G433" s="3" t="s">
        <v>10</v>
      </c>
      <c r="H433" s="3" t="s">
        <v>10</v>
      </c>
      <c r="I433" s="26" t="str" cm="1">
        <f t="array" ref="I433">_xlfn.IFS(J433=Kontrakter!$A$3,Kontrakter!$B$3,J433=Kontrakter!$A$2,Kontrakter!$B$2,J433=Kontrakter!$A$4,Kontrakter!$B$4,J433=Kontrakter!$A$5,Kontrakter!$B$5,J433=Kontrakter!$A$6,Kontrakter!$B$6,J433=Kontrakter!$A$7,Kontrakter!$B$7,J433=Kontrakter!$A$8,Kontrakter!$B$8,J433=Kontrakter!$A$9,Kontrakter!$B$9,J433=Kontrakter!$A$10,Kontrakter!$B$10,J433=Kontrakter!$A$11,Kontrakter!$B$11)</f>
        <v>Oslo Vest</v>
      </c>
      <c r="J433" s="4">
        <v>1</v>
      </c>
      <c r="K433" s="4" t="s">
        <v>10</v>
      </c>
      <c r="L433" s="4" t="s">
        <v>194</v>
      </c>
      <c r="M433" s="24" t="str" cm="1">
        <f t="array" ref="M433">_xlfn.IFS(I433=Kontrakter!$B$3,Kontrakter!$C$3,I433=Kontrakter!$B$2,Kontrakter!$C$2,I433=Kontrakter!$B$4,Kontrakter!$C$4,I433=Kontrakter!$B$5,Kontrakter!$C$5,I433=Kontrakter!$B$6,Kontrakter!$C$6,I433=Kontrakter!$B$7,Kontrakter!$C$7,I433=Kontrakter!$B$8,Kontrakter!$C$8,I433=Kontrakter!$B$9,Kontrakter!$C$9,I433=Kontrakter!$B$10,Kontrakter!$C$10,I433=Kontrakter!$B$11,Kontrakter!$C$11)</f>
        <v>Rejlers Elsikkerhet AS</v>
      </c>
      <c r="N433" s="24" cm="1">
        <f t="array" ref="N433">_xlfn.IFS(M433=Kontrakter!$C$3,Kontrakter!$D$3,M433=Kontrakter!$C$2,Kontrakter!$D$2,M433=Kontrakter!$C$4,Kontrakter!$D$4,M433=Kontrakter!$C$5,Kontrakter!$D$5,M433=Kontrakter!$C$6,Kontrakter!$D$6,M433=Kontrakter!$C$7,Kontrakter!$D$7,M433=Kontrakter!$C$8,Kontrakter!$D$8,M433=Kontrakter!$C$9,Kontrakter!$D$9,M433=Kontrakter!$C$10,Kontrakter!$D$10,M433=Kontrakter!$C$11,Kontrakter!$D$11)</f>
        <v>95823000</v>
      </c>
      <c r="O433" s="1" t="str" cm="1">
        <f t="array" ref="O433">_xlfn.IFS(M433=Kontrakter!$C$3,Kontrakter!$E$3,M433=Kontrakter!$C$2,Kontrakter!$E$2,M433=Kontrakter!$C$4,Kontrakter!$E$4,M433=Kontrakter!$C$5,Kontrakter!$E$5,M433=Kontrakter!$C$6,Kontrakter!$E$6,M433=Kontrakter!$C$7,Kontrakter!$E$7,M433=Kontrakter!$C$8,Kontrakter!$E$8,M433=Kontrakter!$C$9,Kontrakter!$E$9,M433=Kontrakter!$C$10,Kontrakter!$E$10,M433=Kontrakter!$C$11,Kontrakter!$E$11)</f>
        <v>elsikkerhet@rejlers.no</v>
      </c>
    </row>
    <row r="434" spans="1:15">
      <c r="A434" s="47">
        <v>766</v>
      </c>
      <c r="B434" s="3" t="s">
        <v>10</v>
      </c>
      <c r="C434" s="3" t="s">
        <v>464</v>
      </c>
      <c r="D434" s="3" t="s">
        <v>19</v>
      </c>
      <c r="E434" s="3" t="s">
        <v>194</v>
      </c>
      <c r="F434" s="28" t="s">
        <v>1430</v>
      </c>
      <c r="G434" s="3" t="s">
        <v>10</v>
      </c>
      <c r="H434" s="3" t="s">
        <v>10</v>
      </c>
      <c r="I434" s="26" t="str" cm="1">
        <f t="array" ref="I434">_xlfn.IFS(J434=Kontrakter!$A$3,Kontrakter!$B$3,J434=Kontrakter!$A$2,Kontrakter!$B$2,J434=Kontrakter!$A$4,Kontrakter!$B$4,J434=Kontrakter!$A$5,Kontrakter!$B$5,J434=Kontrakter!$A$6,Kontrakter!$B$6,J434=Kontrakter!$A$7,Kontrakter!$B$7,J434=Kontrakter!$A$8,Kontrakter!$B$8,J434=Kontrakter!$A$9,Kontrakter!$B$9,J434=Kontrakter!$A$10,Kontrakter!$B$10,J434=Kontrakter!$A$11,Kontrakter!$B$11)</f>
        <v>Oslo Vest</v>
      </c>
      <c r="J434" s="4">
        <v>1</v>
      </c>
      <c r="K434" s="4" t="s">
        <v>10</v>
      </c>
      <c r="L434" s="4" t="s">
        <v>194</v>
      </c>
      <c r="M434" s="24" t="str" cm="1">
        <f t="array" ref="M434">_xlfn.IFS(I434=Kontrakter!$B$3,Kontrakter!$C$3,I434=Kontrakter!$B$2,Kontrakter!$C$2,I434=Kontrakter!$B$4,Kontrakter!$C$4,I434=Kontrakter!$B$5,Kontrakter!$C$5,I434=Kontrakter!$B$6,Kontrakter!$C$6,I434=Kontrakter!$B$7,Kontrakter!$C$7,I434=Kontrakter!$B$8,Kontrakter!$C$8,I434=Kontrakter!$B$9,Kontrakter!$C$9,I434=Kontrakter!$B$10,Kontrakter!$C$10,I434=Kontrakter!$B$11,Kontrakter!$C$11)</f>
        <v>Rejlers Elsikkerhet AS</v>
      </c>
      <c r="N434" s="24" cm="1">
        <f t="array" ref="N434">_xlfn.IFS(M434=Kontrakter!$C$3,Kontrakter!$D$3,M434=Kontrakter!$C$2,Kontrakter!$D$2,M434=Kontrakter!$C$4,Kontrakter!$D$4,M434=Kontrakter!$C$5,Kontrakter!$D$5,M434=Kontrakter!$C$6,Kontrakter!$D$6,M434=Kontrakter!$C$7,Kontrakter!$D$7,M434=Kontrakter!$C$8,Kontrakter!$D$8,M434=Kontrakter!$C$9,Kontrakter!$D$9,M434=Kontrakter!$C$10,Kontrakter!$D$10,M434=Kontrakter!$C$11,Kontrakter!$D$11)</f>
        <v>95823000</v>
      </c>
      <c r="O434" s="1" t="str" cm="1">
        <f t="array" ref="O434">_xlfn.IFS(M434=Kontrakter!$C$3,Kontrakter!$E$3,M434=Kontrakter!$C$2,Kontrakter!$E$2,M434=Kontrakter!$C$4,Kontrakter!$E$4,M434=Kontrakter!$C$5,Kontrakter!$E$5,M434=Kontrakter!$C$6,Kontrakter!$E$6,M434=Kontrakter!$C$7,Kontrakter!$E$7,M434=Kontrakter!$C$8,Kontrakter!$E$8,M434=Kontrakter!$C$9,Kontrakter!$E$9,M434=Kontrakter!$C$10,Kontrakter!$E$10,M434=Kontrakter!$C$11,Kontrakter!$E$11)</f>
        <v>elsikkerhet@rejlers.no</v>
      </c>
    </row>
    <row r="435" spans="1:15">
      <c r="A435" s="47">
        <v>767</v>
      </c>
      <c r="B435" s="3" t="s">
        <v>10</v>
      </c>
      <c r="C435" s="3" t="s">
        <v>465</v>
      </c>
      <c r="D435" s="3" t="s">
        <v>19</v>
      </c>
      <c r="E435" s="3" t="s">
        <v>194</v>
      </c>
      <c r="F435" s="28" t="s">
        <v>1430</v>
      </c>
      <c r="G435" s="3" t="s">
        <v>10</v>
      </c>
      <c r="H435" s="3" t="s">
        <v>10</v>
      </c>
      <c r="I435" s="26" t="str" cm="1">
        <f t="array" ref="I435">_xlfn.IFS(J435=Kontrakter!$A$3,Kontrakter!$B$3,J435=Kontrakter!$A$2,Kontrakter!$B$2,J435=Kontrakter!$A$4,Kontrakter!$B$4,J435=Kontrakter!$A$5,Kontrakter!$B$5,J435=Kontrakter!$A$6,Kontrakter!$B$6,J435=Kontrakter!$A$7,Kontrakter!$B$7,J435=Kontrakter!$A$8,Kontrakter!$B$8,J435=Kontrakter!$A$9,Kontrakter!$B$9,J435=Kontrakter!$A$10,Kontrakter!$B$10,J435=Kontrakter!$A$11,Kontrakter!$B$11)</f>
        <v>Oslo Vest</v>
      </c>
      <c r="J435" s="4">
        <v>1</v>
      </c>
      <c r="K435" s="4" t="s">
        <v>10</v>
      </c>
      <c r="L435" s="4" t="s">
        <v>194</v>
      </c>
      <c r="M435" s="24" t="str" cm="1">
        <f t="array" ref="M435">_xlfn.IFS(I435=Kontrakter!$B$3,Kontrakter!$C$3,I435=Kontrakter!$B$2,Kontrakter!$C$2,I435=Kontrakter!$B$4,Kontrakter!$C$4,I435=Kontrakter!$B$5,Kontrakter!$C$5,I435=Kontrakter!$B$6,Kontrakter!$C$6,I435=Kontrakter!$B$7,Kontrakter!$C$7,I435=Kontrakter!$B$8,Kontrakter!$C$8,I435=Kontrakter!$B$9,Kontrakter!$C$9,I435=Kontrakter!$B$10,Kontrakter!$C$10,I435=Kontrakter!$B$11,Kontrakter!$C$11)</f>
        <v>Rejlers Elsikkerhet AS</v>
      </c>
      <c r="N435" s="24" cm="1">
        <f t="array" ref="N435">_xlfn.IFS(M435=Kontrakter!$C$3,Kontrakter!$D$3,M435=Kontrakter!$C$2,Kontrakter!$D$2,M435=Kontrakter!$C$4,Kontrakter!$D$4,M435=Kontrakter!$C$5,Kontrakter!$D$5,M435=Kontrakter!$C$6,Kontrakter!$D$6,M435=Kontrakter!$C$7,Kontrakter!$D$7,M435=Kontrakter!$C$8,Kontrakter!$D$8,M435=Kontrakter!$C$9,Kontrakter!$D$9,M435=Kontrakter!$C$10,Kontrakter!$D$10,M435=Kontrakter!$C$11,Kontrakter!$D$11)</f>
        <v>95823000</v>
      </c>
      <c r="O435" s="1" t="str" cm="1">
        <f t="array" ref="O435">_xlfn.IFS(M435=Kontrakter!$C$3,Kontrakter!$E$3,M435=Kontrakter!$C$2,Kontrakter!$E$2,M435=Kontrakter!$C$4,Kontrakter!$E$4,M435=Kontrakter!$C$5,Kontrakter!$E$5,M435=Kontrakter!$C$6,Kontrakter!$E$6,M435=Kontrakter!$C$7,Kontrakter!$E$7,M435=Kontrakter!$C$8,Kontrakter!$E$8,M435=Kontrakter!$C$9,Kontrakter!$E$9,M435=Kontrakter!$C$10,Kontrakter!$E$10,M435=Kontrakter!$C$11,Kontrakter!$E$11)</f>
        <v>elsikkerhet@rejlers.no</v>
      </c>
    </row>
    <row r="436" spans="1:15">
      <c r="A436" s="47">
        <v>768</v>
      </c>
      <c r="B436" s="3" t="s">
        <v>10</v>
      </c>
      <c r="C436" s="3" t="s">
        <v>466</v>
      </c>
      <c r="D436" s="3" t="s">
        <v>19</v>
      </c>
      <c r="E436" s="3" t="s">
        <v>194</v>
      </c>
      <c r="F436" s="28" t="s">
        <v>1430</v>
      </c>
      <c r="G436" s="3" t="s">
        <v>10</v>
      </c>
      <c r="H436" s="3" t="s">
        <v>10</v>
      </c>
      <c r="I436" s="26" t="str" cm="1">
        <f t="array" ref="I436">_xlfn.IFS(J436=Kontrakter!$A$3,Kontrakter!$B$3,J436=Kontrakter!$A$2,Kontrakter!$B$2,J436=Kontrakter!$A$4,Kontrakter!$B$4,J436=Kontrakter!$A$5,Kontrakter!$B$5,J436=Kontrakter!$A$6,Kontrakter!$B$6,J436=Kontrakter!$A$7,Kontrakter!$B$7,J436=Kontrakter!$A$8,Kontrakter!$B$8,J436=Kontrakter!$A$9,Kontrakter!$B$9,J436=Kontrakter!$A$10,Kontrakter!$B$10,J436=Kontrakter!$A$11,Kontrakter!$B$11)</f>
        <v>Oslo Vest</v>
      </c>
      <c r="J436" s="4">
        <v>1</v>
      </c>
      <c r="K436" s="4" t="s">
        <v>10</v>
      </c>
      <c r="L436" s="4" t="s">
        <v>194</v>
      </c>
      <c r="M436" s="24" t="str" cm="1">
        <f t="array" ref="M436">_xlfn.IFS(I436=Kontrakter!$B$3,Kontrakter!$C$3,I436=Kontrakter!$B$2,Kontrakter!$C$2,I436=Kontrakter!$B$4,Kontrakter!$C$4,I436=Kontrakter!$B$5,Kontrakter!$C$5,I436=Kontrakter!$B$6,Kontrakter!$C$6,I436=Kontrakter!$B$7,Kontrakter!$C$7,I436=Kontrakter!$B$8,Kontrakter!$C$8,I436=Kontrakter!$B$9,Kontrakter!$C$9,I436=Kontrakter!$B$10,Kontrakter!$C$10,I436=Kontrakter!$B$11,Kontrakter!$C$11)</f>
        <v>Rejlers Elsikkerhet AS</v>
      </c>
      <c r="N436" s="24" cm="1">
        <f t="array" ref="N436">_xlfn.IFS(M436=Kontrakter!$C$3,Kontrakter!$D$3,M436=Kontrakter!$C$2,Kontrakter!$D$2,M436=Kontrakter!$C$4,Kontrakter!$D$4,M436=Kontrakter!$C$5,Kontrakter!$D$5,M436=Kontrakter!$C$6,Kontrakter!$D$6,M436=Kontrakter!$C$7,Kontrakter!$D$7,M436=Kontrakter!$C$8,Kontrakter!$D$8,M436=Kontrakter!$C$9,Kontrakter!$D$9,M436=Kontrakter!$C$10,Kontrakter!$D$10,M436=Kontrakter!$C$11,Kontrakter!$D$11)</f>
        <v>95823000</v>
      </c>
      <c r="O436" s="1" t="str" cm="1">
        <f t="array" ref="O436">_xlfn.IFS(M436=Kontrakter!$C$3,Kontrakter!$E$3,M436=Kontrakter!$C$2,Kontrakter!$E$2,M436=Kontrakter!$C$4,Kontrakter!$E$4,M436=Kontrakter!$C$5,Kontrakter!$E$5,M436=Kontrakter!$C$6,Kontrakter!$E$6,M436=Kontrakter!$C$7,Kontrakter!$E$7,M436=Kontrakter!$C$8,Kontrakter!$E$8,M436=Kontrakter!$C$9,Kontrakter!$E$9,M436=Kontrakter!$C$10,Kontrakter!$E$10,M436=Kontrakter!$C$11,Kontrakter!$E$11)</f>
        <v>elsikkerhet@rejlers.no</v>
      </c>
    </row>
    <row r="437" spans="1:15">
      <c r="A437" s="47">
        <v>770</v>
      </c>
      <c r="B437" s="3" t="s">
        <v>10</v>
      </c>
      <c r="C437" s="3" t="s">
        <v>467</v>
      </c>
      <c r="D437" s="3" t="s">
        <v>19</v>
      </c>
      <c r="E437" s="3" t="s">
        <v>194</v>
      </c>
      <c r="F437" s="28" t="s">
        <v>1430</v>
      </c>
      <c r="G437" s="3" t="s">
        <v>10</v>
      </c>
      <c r="H437" s="3" t="s">
        <v>10</v>
      </c>
      <c r="I437" s="26" t="str" cm="1">
        <f t="array" ref="I437">_xlfn.IFS(J437=Kontrakter!$A$3,Kontrakter!$B$3,J437=Kontrakter!$A$2,Kontrakter!$B$2,J437=Kontrakter!$A$4,Kontrakter!$B$4,J437=Kontrakter!$A$5,Kontrakter!$B$5,J437=Kontrakter!$A$6,Kontrakter!$B$6,J437=Kontrakter!$A$7,Kontrakter!$B$7,J437=Kontrakter!$A$8,Kontrakter!$B$8,J437=Kontrakter!$A$9,Kontrakter!$B$9,J437=Kontrakter!$A$10,Kontrakter!$B$10,J437=Kontrakter!$A$11,Kontrakter!$B$11)</f>
        <v>Oslo Vest</v>
      </c>
      <c r="J437" s="4">
        <v>1</v>
      </c>
      <c r="K437" s="4" t="s">
        <v>10</v>
      </c>
      <c r="L437" s="4" t="s">
        <v>194</v>
      </c>
      <c r="M437" s="24" t="str" cm="1">
        <f t="array" ref="M437">_xlfn.IFS(I437=Kontrakter!$B$3,Kontrakter!$C$3,I437=Kontrakter!$B$2,Kontrakter!$C$2,I437=Kontrakter!$B$4,Kontrakter!$C$4,I437=Kontrakter!$B$5,Kontrakter!$C$5,I437=Kontrakter!$B$6,Kontrakter!$C$6,I437=Kontrakter!$B$7,Kontrakter!$C$7,I437=Kontrakter!$B$8,Kontrakter!$C$8,I437=Kontrakter!$B$9,Kontrakter!$C$9,I437=Kontrakter!$B$10,Kontrakter!$C$10,I437=Kontrakter!$B$11,Kontrakter!$C$11)</f>
        <v>Rejlers Elsikkerhet AS</v>
      </c>
      <c r="N437" s="24" cm="1">
        <f t="array" ref="N437">_xlfn.IFS(M437=Kontrakter!$C$3,Kontrakter!$D$3,M437=Kontrakter!$C$2,Kontrakter!$D$2,M437=Kontrakter!$C$4,Kontrakter!$D$4,M437=Kontrakter!$C$5,Kontrakter!$D$5,M437=Kontrakter!$C$6,Kontrakter!$D$6,M437=Kontrakter!$C$7,Kontrakter!$D$7,M437=Kontrakter!$C$8,Kontrakter!$D$8,M437=Kontrakter!$C$9,Kontrakter!$D$9,M437=Kontrakter!$C$10,Kontrakter!$D$10,M437=Kontrakter!$C$11,Kontrakter!$D$11)</f>
        <v>95823000</v>
      </c>
      <c r="O437" s="1" t="str" cm="1">
        <f t="array" ref="O437">_xlfn.IFS(M437=Kontrakter!$C$3,Kontrakter!$E$3,M437=Kontrakter!$C$2,Kontrakter!$E$2,M437=Kontrakter!$C$4,Kontrakter!$E$4,M437=Kontrakter!$C$5,Kontrakter!$E$5,M437=Kontrakter!$C$6,Kontrakter!$E$6,M437=Kontrakter!$C$7,Kontrakter!$E$7,M437=Kontrakter!$C$8,Kontrakter!$E$8,M437=Kontrakter!$C$9,Kontrakter!$E$9,M437=Kontrakter!$C$10,Kontrakter!$E$10,M437=Kontrakter!$C$11,Kontrakter!$E$11)</f>
        <v>elsikkerhet@rejlers.no</v>
      </c>
    </row>
    <row r="438" spans="1:15">
      <c r="A438" s="47">
        <v>771</v>
      </c>
      <c r="B438" s="3" t="s">
        <v>10</v>
      </c>
      <c r="C438" s="3" t="s">
        <v>468</v>
      </c>
      <c r="D438" s="3" t="s">
        <v>19</v>
      </c>
      <c r="E438" s="3" t="s">
        <v>194</v>
      </c>
      <c r="F438" s="28" t="s">
        <v>1430</v>
      </c>
      <c r="G438" s="3" t="s">
        <v>10</v>
      </c>
      <c r="H438" s="3" t="s">
        <v>10</v>
      </c>
      <c r="I438" s="26" t="str" cm="1">
        <f t="array" ref="I438">_xlfn.IFS(J438=Kontrakter!$A$3,Kontrakter!$B$3,J438=Kontrakter!$A$2,Kontrakter!$B$2,J438=Kontrakter!$A$4,Kontrakter!$B$4,J438=Kontrakter!$A$5,Kontrakter!$B$5,J438=Kontrakter!$A$6,Kontrakter!$B$6,J438=Kontrakter!$A$7,Kontrakter!$B$7,J438=Kontrakter!$A$8,Kontrakter!$B$8,J438=Kontrakter!$A$9,Kontrakter!$B$9,J438=Kontrakter!$A$10,Kontrakter!$B$10,J438=Kontrakter!$A$11,Kontrakter!$B$11)</f>
        <v>Oslo Vest</v>
      </c>
      <c r="J438" s="4">
        <v>1</v>
      </c>
      <c r="K438" s="4" t="s">
        <v>10</v>
      </c>
      <c r="L438" s="4" t="s">
        <v>194</v>
      </c>
      <c r="M438" s="24" t="str" cm="1">
        <f t="array" ref="M438">_xlfn.IFS(I438=Kontrakter!$B$3,Kontrakter!$C$3,I438=Kontrakter!$B$2,Kontrakter!$C$2,I438=Kontrakter!$B$4,Kontrakter!$C$4,I438=Kontrakter!$B$5,Kontrakter!$C$5,I438=Kontrakter!$B$6,Kontrakter!$C$6,I438=Kontrakter!$B$7,Kontrakter!$C$7,I438=Kontrakter!$B$8,Kontrakter!$C$8,I438=Kontrakter!$B$9,Kontrakter!$C$9,I438=Kontrakter!$B$10,Kontrakter!$C$10,I438=Kontrakter!$B$11,Kontrakter!$C$11)</f>
        <v>Rejlers Elsikkerhet AS</v>
      </c>
      <c r="N438" s="24" cm="1">
        <f t="array" ref="N438">_xlfn.IFS(M438=Kontrakter!$C$3,Kontrakter!$D$3,M438=Kontrakter!$C$2,Kontrakter!$D$2,M438=Kontrakter!$C$4,Kontrakter!$D$4,M438=Kontrakter!$C$5,Kontrakter!$D$5,M438=Kontrakter!$C$6,Kontrakter!$D$6,M438=Kontrakter!$C$7,Kontrakter!$D$7,M438=Kontrakter!$C$8,Kontrakter!$D$8,M438=Kontrakter!$C$9,Kontrakter!$D$9,M438=Kontrakter!$C$10,Kontrakter!$D$10,M438=Kontrakter!$C$11,Kontrakter!$D$11)</f>
        <v>95823000</v>
      </c>
      <c r="O438" s="1" t="str" cm="1">
        <f t="array" ref="O438">_xlfn.IFS(M438=Kontrakter!$C$3,Kontrakter!$E$3,M438=Kontrakter!$C$2,Kontrakter!$E$2,M438=Kontrakter!$C$4,Kontrakter!$E$4,M438=Kontrakter!$C$5,Kontrakter!$E$5,M438=Kontrakter!$C$6,Kontrakter!$E$6,M438=Kontrakter!$C$7,Kontrakter!$E$7,M438=Kontrakter!$C$8,Kontrakter!$E$8,M438=Kontrakter!$C$9,Kontrakter!$E$9,M438=Kontrakter!$C$10,Kontrakter!$E$10,M438=Kontrakter!$C$11,Kontrakter!$E$11)</f>
        <v>elsikkerhet@rejlers.no</v>
      </c>
    </row>
    <row r="439" spans="1:15">
      <c r="A439" s="47">
        <v>772</v>
      </c>
      <c r="B439" s="3" t="s">
        <v>10</v>
      </c>
      <c r="C439" s="3" t="s">
        <v>469</v>
      </c>
      <c r="D439" s="3" t="s">
        <v>19</v>
      </c>
      <c r="E439" s="3" t="s">
        <v>194</v>
      </c>
      <c r="F439" s="28" t="s">
        <v>1430</v>
      </c>
      <c r="G439" s="3" t="s">
        <v>10</v>
      </c>
      <c r="H439" s="3" t="s">
        <v>10</v>
      </c>
      <c r="I439" s="26" t="str" cm="1">
        <f t="array" ref="I439">_xlfn.IFS(J439=Kontrakter!$A$3,Kontrakter!$B$3,J439=Kontrakter!$A$2,Kontrakter!$B$2,J439=Kontrakter!$A$4,Kontrakter!$B$4,J439=Kontrakter!$A$5,Kontrakter!$B$5,J439=Kontrakter!$A$6,Kontrakter!$B$6,J439=Kontrakter!$A$7,Kontrakter!$B$7,J439=Kontrakter!$A$8,Kontrakter!$B$8,J439=Kontrakter!$A$9,Kontrakter!$B$9,J439=Kontrakter!$A$10,Kontrakter!$B$10,J439=Kontrakter!$A$11,Kontrakter!$B$11)</f>
        <v>Oslo Vest</v>
      </c>
      <c r="J439" s="4">
        <v>1</v>
      </c>
      <c r="K439" s="4" t="s">
        <v>10</v>
      </c>
      <c r="L439" s="4" t="s">
        <v>194</v>
      </c>
      <c r="M439" s="24" t="str" cm="1">
        <f t="array" ref="M439">_xlfn.IFS(I439=Kontrakter!$B$3,Kontrakter!$C$3,I439=Kontrakter!$B$2,Kontrakter!$C$2,I439=Kontrakter!$B$4,Kontrakter!$C$4,I439=Kontrakter!$B$5,Kontrakter!$C$5,I439=Kontrakter!$B$6,Kontrakter!$C$6,I439=Kontrakter!$B$7,Kontrakter!$C$7,I439=Kontrakter!$B$8,Kontrakter!$C$8,I439=Kontrakter!$B$9,Kontrakter!$C$9,I439=Kontrakter!$B$10,Kontrakter!$C$10,I439=Kontrakter!$B$11,Kontrakter!$C$11)</f>
        <v>Rejlers Elsikkerhet AS</v>
      </c>
      <c r="N439" s="24" cm="1">
        <f t="array" ref="N439">_xlfn.IFS(M439=Kontrakter!$C$3,Kontrakter!$D$3,M439=Kontrakter!$C$2,Kontrakter!$D$2,M439=Kontrakter!$C$4,Kontrakter!$D$4,M439=Kontrakter!$C$5,Kontrakter!$D$5,M439=Kontrakter!$C$6,Kontrakter!$D$6,M439=Kontrakter!$C$7,Kontrakter!$D$7,M439=Kontrakter!$C$8,Kontrakter!$D$8,M439=Kontrakter!$C$9,Kontrakter!$D$9,M439=Kontrakter!$C$10,Kontrakter!$D$10,M439=Kontrakter!$C$11,Kontrakter!$D$11)</f>
        <v>95823000</v>
      </c>
      <c r="O439" s="1" t="str" cm="1">
        <f t="array" ref="O439">_xlfn.IFS(M439=Kontrakter!$C$3,Kontrakter!$E$3,M439=Kontrakter!$C$2,Kontrakter!$E$2,M439=Kontrakter!$C$4,Kontrakter!$E$4,M439=Kontrakter!$C$5,Kontrakter!$E$5,M439=Kontrakter!$C$6,Kontrakter!$E$6,M439=Kontrakter!$C$7,Kontrakter!$E$7,M439=Kontrakter!$C$8,Kontrakter!$E$8,M439=Kontrakter!$C$9,Kontrakter!$E$9,M439=Kontrakter!$C$10,Kontrakter!$E$10,M439=Kontrakter!$C$11,Kontrakter!$E$11)</f>
        <v>elsikkerhet@rejlers.no</v>
      </c>
    </row>
    <row r="440" spans="1:15">
      <c r="A440" s="47">
        <v>773</v>
      </c>
      <c r="B440" s="3" t="s">
        <v>10</v>
      </c>
      <c r="C440" s="3" t="s">
        <v>470</v>
      </c>
      <c r="D440" s="3" t="s">
        <v>19</v>
      </c>
      <c r="E440" s="3" t="s">
        <v>194</v>
      </c>
      <c r="F440" s="28" t="s">
        <v>1430</v>
      </c>
      <c r="G440" s="3" t="s">
        <v>10</v>
      </c>
      <c r="H440" s="3" t="s">
        <v>10</v>
      </c>
      <c r="I440" s="26" t="str" cm="1">
        <f t="array" ref="I440">_xlfn.IFS(J440=Kontrakter!$A$3,Kontrakter!$B$3,J440=Kontrakter!$A$2,Kontrakter!$B$2,J440=Kontrakter!$A$4,Kontrakter!$B$4,J440=Kontrakter!$A$5,Kontrakter!$B$5,J440=Kontrakter!$A$6,Kontrakter!$B$6,J440=Kontrakter!$A$7,Kontrakter!$B$7,J440=Kontrakter!$A$8,Kontrakter!$B$8,J440=Kontrakter!$A$9,Kontrakter!$B$9,J440=Kontrakter!$A$10,Kontrakter!$B$10,J440=Kontrakter!$A$11,Kontrakter!$B$11)</f>
        <v>Oslo Vest</v>
      </c>
      <c r="J440" s="4">
        <v>1</v>
      </c>
      <c r="K440" s="4" t="s">
        <v>10</v>
      </c>
      <c r="L440" s="4" t="s">
        <v>194</v>
      </c>
      <c r="M440" s="24" t="str" cm="1">
        <f t="array" ref="M440">_xlfn.IFS(I440=Kontrakter!$B$3,Kontrakter!$C$3,I440=Kontrakter!$B$2,Kontrakter!$C$2,I440=Kontrakter!$B$4,Kontrakter!$C$4,I440=Kontrakter!$B$5,Kontrakter!$C$5,I440=Kontrakter!$B$6,Kontrakter!$C$6,I440=Kontrakter!$B$7,Kontrakter!$C$7,I440=Kontrakter!$B$8,Kontrakter!$C$8,I440=Kontrakter!$B$9,Kontrakter!$C$9,I440=Kontrakter!$B$10,Kontrakter!$C$10,I440=Kontrakter!$B$11,Kontrakter!$C$11)</f>
        <v>Rejlers Elsikkerhet AS</v>
      </c>
      <c r="N440" s="24" cm="1">
        <f t="array" ref="N440">_xlfn.IFS(M440=Kontrakter!$C$3,Kontrakter!$D$3,M440=Kontrakter!$C$2,Kontrakter!$D$2,M440=Kontrakter!$C$4,Kontrakter!$D$4,M440=Kontrakter!$C$5,Kontrakter!$D$5,M440=Kontrakter!$C$6,Kontrakter!$D$6,M440=Kontrakter!$C$7,Kontrakter!$D$7,M440=Kontrakter!$C$8,Kontrakter!$D$8,M440=Kontrakter!$C$9,Kontrakter!$D$9,M440=Kontrakter!$C$10,Kontrakter!$D$10,M440=Kontrakter!$C$11,Kontrakter!$D$11)</f>
        <v>95823000</v>
      </c>
      <c r="O440" s="1" t="str" cm="1">
        <f t="array" ref="O440">_xlfn.IFS(M440=Kontrakter!$C$3,Kontrakter!$E$3,M440=Kontrakter!$C$2,Kontrakter!$E$2,M440=Kontrakter!$C$4,Kontrakter!$E$4,M440=Kontrakter!$C$5,Kontrakter!$E$5,M440=Kontrakter!$C$6,Kontrakter!$E$6,M440=Kontrakter!$C$7,Kontrakter!$E$7,M440=Kontrakter!$C$8,Kontrakter!$E$8,M440=Kontrakter!$C$9,Kontrakter!$E$9,M440=Kontrakter!$C$10,Kontrakter!$E$10,M440=Kontrakter!$C$11,Kontrakter!$E$11)</f>
        <v>elsikkerhet@rejlers.no</v>
      </c>
    </row>
    <row r="441" spans="1:15">
      <c r="A441" s="47">
        <v>774</v>
      </c>
      <c r="B441" s="3" t="s">
        <v>10</v>
      </c>
      <c r="C441" s="3" t="s">
        <v>471</v>
      </c>
      <c r="D441" s="3" t="s">
        <v>19</v>
      </c>
      <c r="E441" s="3" t="s">
        <v>194</v>
      </c>
      <c r="F441" s="28" t="s">
        <v>1430</v>
      </c>
      <c r="G441" s="3" t="s">
        <v>10</v>
      </c>
      <c r="H441" s="3" t="s">
        <v>10</v>
      </c>
      <c r="I441" s="26" t="str" cm="1">
        <f t="array" ref="I441">_xlfn.IFS(J441=Kontrakter!$A$3,Kontrakter!$B$3,J441=Kontrakter!$A$2,Kontrakter!$B$2,J441=Kontrakter!$A$4,Kontrakter!$B$4,J441=Kontrakter!$A$5,Kontrakter!$B$5,J441=Kontrakter!$A$6,Kontrakter!$B$6,J441=Kontrakter!$A$7,Kontrakter!$B$7,J441=Kontrakter!$A$8,Kontrakter!$B$8,J441=Kontrakter!$A$9,Kontrakter!$B$9,J441=Kontrakter!$A$10,Kontrakter!$B$10,J441=Kontrakter!$A$11,Kontrakter!$B$11)</f>
        <v>Oslo Vest</v>
      </c>
      <c r="J441" s="4">
        <v>1</v>
      </c>
      <c r="K441" s="4" t="s">
        <v>10</v>
      </c>
      <c r="L441" s="4" t="s">
        <v>194</v>
      </c>
      <c r="M441" s="24" t="str" cm="1">
        <f t="array" ref="M441">_xlfn.IFS(I441=Kontrakter!$B$3,Kontrakter!$C$3,I441=Kontrakter!$B$2,Kontrakter!$C$2,I441=Kontrakter!$B$4,Kontrakter!$C$4,I441=Kontrakter!$B$5,Kontrakter!$C$5,I441=Kontrakter!$B$6,Kontrakter!$C$6,I441=Kontrakter!$B$7,Kontrakter!$C$7,I441=Kontrakter!$B$8,Kontrakter!$C$8,I441=Kontrakter!$B$9,Kontrakter!$C$9,I441=Kontrakter!$B$10,Kontrakter!$C$10,I441=Kontrakter!$B$11,Kontrakter!$C$11)</f>
        <v>Rejlers Elsikkerhet AS</v>
      </c>
      <c r="N441" s="24" cm="1">
        <f t="array" ref="N441">_xlfn.IFS(M441=Kontrakter!$C$3,Kontrakter!$D$3,M441=Kontrakter!$C$2,Kontrakter!$D$2,M441=Kontrakter!$C$4,Kontrakter!$D$4,M441=Kontrakter!$C$5,Kontrakter!$D$5,M441=Kontrakter!$C$6,Kontrakter!$D$6,M441=Kontrakter!$C$7,Kontrakter!$D$7,M441=Kontrakter!$C$8,Kontrakter!$D$8,M441=Kontrakter!$C$9,Kontrakter!$D$9,M441=Kontrakter!$C$10,Kontrakter!$D$10,M441=Kontrakter!$C$11,Kontrakter!$D$11)</f>
        <v>95823000</v>
      </c>
      <c r="O441" s="1" t="str" cm="1">
        <f t="array" ref="O441">_xlfn.IFS(M441=Kontrakter!$C$3,Kontrakter!$E$3,M441=Kontrakter!$C$2,Kontrakter!$E$2,M441=Kontrakter!$C$4,Kontrakter!$E$4,M441=Kontrakter!$C$5,Kontrakter!$E$5,M441=Kontrakter!$C$6,Kontrakter!$E$6,M441=Kontrakter!$C$7,Kontrakter!$E$7,M441=Kontrakter!$C$8,Kontrakter!$E$8,M441=Kontrakter!$C$9,Kontrakter!$E$9,M441=Kontrakter!$C$10,Kontrakter!$E$10,M441=Kontrakter!$C$11,Kontrakter!$E$11)</f>
        <v>elsikkerhet@rejlers.no</v>
      </c>
    </row>
    <row r="442" spans="1:15">
      <c r="A442" s="47">
        <v>775</v>
      </c>
      <c r="B442" s="3" t="s">
        <v>10</v>
      </c>
      <c r="C442" s="3" t="s">
        <v>472</v>
      </c>
      <c r="D442" s="3" t="s">
        <v>19</v>
      </c>
      <c r="E442" s="3" t="s">
        <v>194</v>
      </c>
      <c r="F442" s="28" t="s">
        <v>1430</v>
      </c>
      <c r="G442" s="3" t="s">
        <v>10</v>
      </c>
      <c r="H442" s="3" t="s">
        <v>10</v>
      </c>
      <c r="I442" s="26" t="str" cm="1">
        <f t="array" ref="I442">_xlfn.IFS(J442=Kontrakter!$A$3,Kontrakter!$B$3,J442=Kontrakter!$A$2,Kontrakter!$B$2,J442=Kontrakter!$A$4,Kontrakter!$B$4,J442=Kontrakter!$A$5,Kontrakter!$B$5,J442=Kontrakter!$A$6,Kontrakter!$B$6,J442=Kontrakter!$A$7,Kontrakter!$B$7,J442=Kontrakter!$A$8,Kontrakter!$B$8,J442=Kontrakter!$A$9,Kontrakter!$B$9,J442=Kontrakter!$A$10,Kontrakter!$B$10,J442=Kontrakter!$A$11,Kontrakter!$B$11)</f>
        <v>Oslo Vest</v>
      </c>
      <c r="J442" s="4">
        <v>1</v>
      </c>
      <c r="K442" s="4" t="s">
        <v>10</v>
      </c>
      <c r="L442" s="4" t="s">
        <v>194</v>
      </c>
      <c r="M442" s="24" t="str" cm="1">
        <f t="array" ref="M442">_xlfn.IFS(I442=Kontrakter!$B$3,Kontrakter!$C$3,I442=Kontrakter!$B$2,Kontrakter!$C$2,I442=Kontrakter!$B$4,Kontrakter!$C$4,I442=Kontrakter!$B$5,Kontrakter!$C$5,I442=Kontrakter!$B$6,Kontrakter!$C$6,I442=Kontrakter!$B$7,Kontrakter!$C$7,I442=Kontrakter!$B$8,Kontrakter!$C$8,I442=Kontrakter!$B$9,Kontrakter!$C$9,I442=Kontrakter!$B$10,Kontrakter!$C$10,I442=Kontrakter!$B$11,Kontrakter!$C$11)</f>
        <v>Rejlers Elsikkerhet AS</v>
      </c>
      <c r="N442" s="24" cm="1">
        <f t="array" ref="N442">_xlfn.IFS(M442=Kontrakter!$C$3,Kontrakter!$D$3,M442=Kontrakter!$C$2,Kontrakter!$D$2,M442=Kontrakter!$C$4,Kontrakter!$D$4,M442=Kontrakter!$C$5,Kontrakter!$D$5,M442=Kontrakter!$C$6,Kontrakter!$D$6,M442=Kontrakter!$C$7,Kontrakter!$D$7,M442=Kontrakter!$C$8,Kontrakter!$D$8,M442=Kontrakter!$C$9,Kontrakter!$D$9,M442=Kontrakter!$C$10,Kontrakter!$D$10,M442=Kontrakter!$C$11,Kontrakter!$D$11)</f>
        <v>95823000</v>
      </c>
      <c r="O442" s="1" t="str" cm="1">
        <f t="array" ref="O442">_xlfn.IFS(M442=Kontrakter!$C$3,Kontrakter!$E$3,M442=Kontrakter!$C$2,Kontrakter!$E$2,M442=Kontrakter!$C$4,Kontrakter!$E$4,M442=Kontrakter!$C$5,Kontrakter!$E$5,M442=Kontrakter!$C$6,Kontrakter!$E$6,M442=Kontrakter!$C$7,Kontrakter!$E$7,M442=Kontrakter!$C$8,Kontrakter!$E$8,M442=Kontrakter!$C$9,Kontrakter!$E$9,M442=Kontrakter!$C$10,Kontrakter!$E$10,M442=Kontrakter!$C$11,Kontrakter!$E$11)</f>
        <v>elsikkerhet@rejlers.no</v>
      </c>
    </row>
    <row r="443" spans="1:15">
      <c r="A443" s="47">
        <v>776</v>
      </c>
      <c r="B443" s="3" t="s">
        <v>10</v>
      </c>
      <c r="C443" s="3" t="s">
        <v>473</v>
      </c>
      <c r="D443" s="3" t="s">
        <v>19</v>
      </c>
      <c r="E443" s="3" t="s">
        <v>194</v>
      </c>
      <c r="F443" s="28" t="s">
        <v>1430</v>
      </c>
      <c r="G443" s="3" t="s">
        <v>10</v>
      </c>
      <c r="H443" s="3" t="s">
        <v>10</v>
      </c>
      <c r="I443" s="26" t="str" cm="1">
        <f t="array" ref="I443">_xlfn.IFS(J443=Kontrakter!$A$3,Kontrakter!$B$3,J443=Kontrakter!$A$2,Kontrakter!$B$2,J443=Kontrakter!$A$4,Kontrakter!$B$4,J443=Kontrakter!$A$5,Kontrakter!$B$5,J443=Kontrakter!$A$6,Kontrakter!$B$6,J443=Kontrakter!$A$7,Kontrakter!$B$7,J443=Kontrakter!$A$8,Kontrakter!$B$8,J443=Kontrakter!$A$9,Kontrakter!$B$9,J443=Kontrakter!$A$10,Kontrakter!$B$10,J443=Kontrakter!$A$11,Kontrakter!$B$11)</f>
        <v>Oslo Vest</v>
      </c>
      <c r="J443" s="4">
        <v>1</v>
      </c>
      <c r="K443" s="4" t="s">
        <v>10</v>
      </c>
      <c r="L443" s="4" t="s">
        <v>194</v>
      </c>
      <c r="M443" s="24" t="str" cm="1">
        <f t="array" ref="M443">_xlfn.IFS(I443=Kontrakter!$B$3,Kontrakter!$C$3,I443=Kontrakter!$B$2,Kontrakter!$C$2,I443=Kontrakter!$B$4,Kontrakter!$C$4,I443=Kontrakter!$B$5,Kontrakter!$C$5,I443=Kontrakter!$B$6,Kontrakter!$C$6,I443=Kontrakter!$B$7,Kontrakter!$C$7,I443=Kontrakter!$B$8,Kontrakter!$C$8,I443=Kontrakter!$B$9,Kontrakter!$C$9,I443=Kontrakter!$B$10,Kontrakter!$C$10,I443=Kontrakter!$B$11,Kontrakter!$C$11)</f>
        <v>Rejlers Elsikkerhet AS</v>
      </c>
      <c r="N443" s="24" cm="1">
        <f t="array" ref="N443">_xlfn.IFS(M443=Kontrakter!$C$3,Kontrakter!$D$3,M443=Kontrakter!$C$2,Kontrakter!$D$2,M443=Kontrakter!$C$4,Kontrakter!$D$4,M443=Kontrakter!$C$5,Kontrakter!$D$5,M443=Kontrakter!$C$6,Kontrakter!$D$6,M443=Kontrakter!$C$7,Kontrakter!$D$7,M443=Kontrakter!$C$8,Kontrakter!$D$8,M443=Kontrakter!$C$9,Kontrakter!$D$9,M443=Kontrakter!$C$10,Kontrakter!$D$10,M443=Kontrakter!$C$11,Kontrakter!$D$11)</f>
        <v>95823000</v>
      </c>
      <c r="O443" s="1" t="str" cm="1">
        <f t="array" ref="O443">_xlfn.IFS(M443=Kontrakter!$C$3,Kontrakter!$E$3,M443=Kontrakter!$C$2,Kontrakter!$E$2,M443=Kontrakter!$C$4,Kontrakter!$E$4,M443=Kontrakter!$C$5,Kontrakter!$E$5,M443=Kontrakter!$C$6,Kontrakter!$E$6,M443=Kontrakter!$C$7,Kontrakter!$E$7,M443=Kontrakter!$C$8,Kontrakter!$E$8,M443=Kontrakter!$C$9,Kontrakter!$E$9,M443=Kontrakter!$C$10,Kontrakter!$E$10,M443=Kontrakter!$C$11,Kontrakter!$E$11)</f>
        <v>elsikkerhet@rejlers.no</v>
      </c>
    </row>
    <row r="444" spans="1:15">
      <c r="A444" s="47">
        <v>777</v>
      </c>
      <c r="B444" s="3" t="s">
        <v>10</v>
      </c>
      <c r="C444" s="3" t="s">
        <v>474</v>
      </c>
      <c r="D444" s="3" t="s">
        <v>19</v>
      </c>
      <c r="E444" s="3" t="s">
        <v>194</v>
      </c>
      <c r="F444" s="28" t="s">
        <v>1430</v>
      </c>
      <c r="G444" s="3" t="s">
        <v>10</v>
      </c>
      <c r="H444" s="3" t="s">
        <v>10</v>
      </c>
      <c r="I444" s="26" t="str" cm="1">
        <f t="array" ref="I444">_xlfn.IFS(J444=Kontrakter!$A$3,Kontrakter!$B$3,J444=Kontrakter!$A$2,Kontrakter!$B$2,J444=Kontrakter!$A$4,Kontrakter!$B$4,J444=Kontrakter!$A$5,Kontrakter!$B$5,J444=Kontrakter!$A$6,Kontrakter!$B$6,J444=Kontrakter!$A$7,Kontrakter!$B$7,J444=Kontrakter!$A$8,Kontrakter!$B$8,J444=Kontrakter!$A$9,Kontrakter!$B$9,J444=Kontrakter!$A$10,Kontrakter!$B$10,J444=Kontrakter!$A$11,Kontrakter!$B$11)</f>
        <v>Oslo Vest</v>
      </c>
      <c r="J444" s="4">
        <v>1</v>
      </c>
      <c r="K444" s="4" t="s">
        <v>10</v>
      </c>
      <c r="L444" s="4" t="s">
        <v>194</v>
      </c>
      <c r="M444" s="24" t="str" cm="1">
        <f t="array" ref="M444">_xlfn.IFS(I444=Kontrakter!$B$3,Kontrakter!$C$3,I444=Kontrakter!$B$2,Kontrakter!$C$2,I444=Kontrakter!$B$4,Kontrakter!$C$4,I444=Kontrakter!$B$5,Kontrakter!$C$5,I444=Kontrakter!$B$6,Kontrakter!$C$6,I444=Kontrakter!$B$7,Kontrakter!$C$7,I444=Kontrakter!$B$8,Kontrakter!$C$8,I444=Kontrakter!$B$9,Kontrakter!$C$9,I444=Kontrakter!$B$10,Kontrakter!$C$10,I444=Kontrakter!$B$11,Kontrakter!$C$11)</f>
        <v>Rejlers Elsikkerhet AS</v>
      </c>
      <c r="N444" s="24" cm="1">
        <f t="array" ref="N444">_xlfn.IFS(M444=Kontrakter!$C$3,Kontrakter!$D$3,M444=Kontrakter!$C$2,Kontrakter!$D$2,M444=Kontrakter!$C$4,Kontrakter!$D$4,M444=Kontrakter!$C$5,Kontrakter!$D$5,M444=Kontrakter!$C$6,Kontrakter!$D$6,M444=Kontrakter!$C$7,Kontrakter!$D$7,M444=Kontrakter!$C$8,Kontrakter!$D$8,M444=Kontrakter!$C$9,Kontrakter!$D$9,M444=Kontrakter!$C$10,Kontrakter!$D$10,M444=Kontrakter!$C$11,Kontrakter!$D$11)</f>
        <v>95823000</v>
      </c>
      <c r="O444" s="1" t="str" cm="1">
        <f t="array" ref="O444">_xlfn.IFS(M444=Kontrakter!$C$3,Kontrakter!$E$3,M444=Kontrakter!$C$2,Kontrakter!$E$2,M444=Kontrakter!$C$4,Kontrakter!$E$4,M444=Kontrakter!$C$5,Kontrakter!$E$5,M444=Kontrakter!$C$6,Kontrakter!$E$6,M444=Kontrakter!$C$7,Kontrakter!$E$7,M444=Kontrakter!$C$8,Kontrakter!$E$8,M444=Kontrakter!$C$9,Kontrakter!$E$9,M444=Kontrakter!$C$10,Kontrakter!$E$10,M444=Kontrakter!$C$11,Kontrakter!$E$11)</f>
        <v>elsikkerhet@rejlers.no</v>
      </c>
    </row>
    <row r="445" spans="1:15">
      <c r="A445" s="47">
        <v>778</v>
      </c>
      <c r="B445" s="3" t="s">
        <v>10</v>
      </c>
      <c r="C445" s="3" t="s">
        <v>475</v>
      </c>
      <c r="D445" s="3" t="s">
        <v>19</v>
      </c>
      <c r="E445" s="3" t="s">
        <v>194</v>
      </c>
      <c r="F445" s="28" t="s">
        <v>1430</v>
      </c>
      <c r="G445" s="3" t="s">
        <v>10</v>
      </c>
      <c r="H445" s="3" t="s">
        <v>10</v>
      </c>
      <c r="I445" s="26" t="str" cm="1">
        <f t="array" ref="I445">_xlfn.IFS(J445=Kontrakter!$A$3,Kontrakter!$B$3,J445=Kontrakter!$A$2,Kontrakter!$B$2,J445=Kontrakter!$A$4,Kontrakter!$B$4,J445=Kontrakter!$A$5,Kontrakter!$B$5,J445=Kontrakter!$A$6,Kontrakter!$B$6,J445=Kontrakter!$A$7,Kontrakter!$B$7,J445=Kontrakter!$A$8,Kontrakter!$B$8,J445=Kontrakter!$A$9,Kontrakter!$B$9,J445=Kontrakter!$A$10,Kontrakter!$B$10,J445=Kontrakter!$A$11,Kontrakter!$B$11)</f>
        <v>Oslo Vest</v>
      </c>
      <c r="J445" s="4">
        <v>1</v>
      </c>
      <c r="K445" s="4" t="s">
        <v>10</v>
      </c>
      <c r="L445" s="4" t="s">
        <v>194</v>
      </c>
      <c r="M445" s="24" t="str" cm="1">
        <f t="array" ref="M445">_xlfn.IFS(I445=Kontrakter!$B$3,Kontrakter!$C$3,I445=Kontrakter!$B$2,Kontrakter!$C$2,I445=Kontrakter!$B$4,Kontrakter!$C$4,I445=Kontrakter!$B$5,Kontrakter!$C$5,I445=Kontrakter!$B$6,Kontrakter!$C$6,I445=Kontrakter!$B$7,Kontrakter!$C$7,I445=Kontrakter!$B$8,Kontrakter!$C$8,I445=Kontrakter!$B$9,Kontrakter!$C$9,I445=Kontrakter!$B$10,Kontrakter!$C$10,I445=Kontrakter!$B$11,Kontrakter!$C$11)</f>
        <v>Rejlers Elsikkerhet AS</v>
      </c>
      <c r="N445" s="24" cm="1">
        <f t="array" ref="N445">_xlfn.IFS(M445=Kontrakter!$C$3,Kontrakter!$D$3,M445=Kontrakter!$C$2,Kontrakter!$D$2,M445=Kontrakter!$C$4,Kontrakter!$D$4,M445=Kontrakter!$C$5,Kontrakter!$D$5,M445=Kontrakter!$C$6,Kontrakter!$D$6,M445=Kontrakter!$C$7,Kontrakter!$D$7,M445=Kontrakter!$C$8,Kontrakter!$D$8,M445=Kontrakter!$C$9,Kontrakter!$D$9,M445=Kontrakter!$C$10,Kontrakter!$D$10,M445=Kontrakter!$C$11,Kontrakter!$D$11)</f>
        <v>95823000</v>
      </c>
      <c r="O445" s="1" t="str" cm="1">
        <f t="array" ref="O445">_xlfn.IFS(M445=Kontrakter!$C$3,Kontrakter!$E$3,M445=Kontrakter!$C$2,Kontrakter!$E$2,M445=Kontrakter!$C$4,Kontrakter!$E$4,M445=Kontrakter!$C$5,Kontrakter!$E$5,M445=Kontrakter!$C$6,Kontrakter!$E$6,M445=Kontrakter!$C$7,Kontrakter!$E$7,M445=Kontrakter!$C$8,Kontrakter!$E$8,M445=Kontrakter!$C$9,Kontrakter!$E$9,M445=Kontrakter!$C$10,Kontrakter!$E$10,M445=Kontrakter!$C$11,Kontrakter!$E$11)</f>
        <v>elsikkerhet@rejlers.no</v>
      </c>
    </row>
    <row r="446" spans="1:15">
      <c r="A446" s="47">
        <v>779</v>
      </c>
      <c r="B446" s="3" t="s">
        <v>10</v>
      </c>
      <c r="C446" s="3" t="s">
        <v>476</v>
      </c>
      <c r="D446" s="3" t="s">
        <v>19</v>
      </c>
      <c r="E446" s="3" t="s">
        <v>194</v>
      </c>
      <c r="F446" s="28" t="s">
        <v>1430</v>
      </c>
      <c r="G446" s="3" t="s">
        <v>10</v>
      </c>
      <c r="H446" s="3" t="s">
        <v>10</v>
      </c>
      <c r="I446" s="26" t="str" cm="1">
        <f t="array" ref="I446">_xlfn.IFS(J446=Kontrakter!$A$3,Kontrakter!$B$3,J446=Kontrakter!$A$2,Kontrakter!$B$2,J446=Kontrakter!$A$4,Kontrakter!$B$4,J446=Kontrakter!$A$5,Kontrakter!$B$5,J446=Kontrakter!$A$6,Kontrakter!$B$6,J446=Kontrakter!$A$7,Kontrakter!$B$7,J446=Kontrakter!$A$8,Kontrakter!$B$8,J446=Kontrakter!$A$9,Kontrakter!$B$9,J446=Kontrakter!$A$10,Kontrakter!$B$10,J446=Kontrakter!$A$11,Kontrakter!$B$11)</f>
        <v>Oslo Vest</v>
      </c>
      <c r="J446" s="4">
        <v>1</v>
      </c>
      <c r="K446" s="4" t="s">
        <v>10</v>
      </c>
      <c r="L446" s="4" t="s">
        <v>194</v>
      </c>
      <c r="M446" s="24" t="str" cm="1">
        <f t="array" ref="M446">_xlfn.IFS(I446=Kontrakter!$B$3,Kontrakter!$C$3,I446=Kontrakter!$B$2,Kontrakter!$C$2,I446=Kontrakter!$B$4,Kontrakter!$C$4,I446=Kontrakter!$B$5,Kontrakter!$C$5,I446=Kontrakter!$B$6,Kontrakter!$C$6,I446=Kontrakter!$B$7,Kontrakter!$C$7,I446=Kontrakter!$B$8,Kontrakter!$C$8,I446=Kontrakter!$B$9,Kontrakter!$C$9,I446=Kontrakter!$B$10,Kontrakter!$C$10,I446=Kontrakter!$B$11,Kontrakter!$C$11)</f>
        <v>Rejlers Elsikkerhet AS</v>
      </c>
      <c r="N446" s="24" cm="1">
        <f t="array" ref="N446">_xlfn.IFS(M446=Kontrakter!$C$3,Kontrakter!$D$3,M446=Kontrakter!$C$2,Kontrakter!$D$2,M446=Kontrakter!$C$4,Kontrakter!$D$4,M446=Kontrakter!$C$5,Kontrakter!$D$5,M446=Kontrakter!$C$6,Kontrakter!$D$6,M446=Kontrakter!$C$7,Kontrakter!$D$7,M446=Kontrakter!$C$8,Kontrakter!$D$8,M446=Kontrakter!$C$9,Kontrakter!$D$9,M446=Kontrakter!$C$10,Kontrakter!$D$10,M446=Kontrakter!$C$11,Kontrakter!$D$11)</f>
        <v>95823000</v>
      </c>
      <c r="O446" s="1" t="str" cm="1">
        <f t="array" ref="O446">_xlfn.IFS(M446=Kontrakter!$C$3,Kontrakter!$E$3,M446=Kontrakter!$C$2,Kontrakter!$E$2,M446=Kontrakter!$C$4,Kontrakter!$E$4,M446=Kontrakter!$C$5,Kontrakter!$E$5,M446=Kontrakter!$C$6,Kontrakter!$E$6,M446=Kontrakter!$C$7,Kontrakter!$E$7,M446=Kontrakter!$C$8,Kontrakter!$E$8,M446=Kontrakter!$C$9,Kontrakter!$E$9,M446=Kontrakter!$C$10,Kontrakter!$E$10,M446=Kontrakter!$C$11,Kontrakter!$E$11)</f>
        <v>elsikkerhet@rejlers.no</v>
      </c>
    </row>
    <row r="447" spans="1:15">
      <c r="A447" s="47">
        <v>781</v>
      </c>
      <c r="B447" s="3" t="s">
        <v>10</v>
      </c>
      <c r="C447" s="3" t="s">
        <v>477</v>
      </c>
      <c r="D447" s="3" t="s">
        <v>19</v>
      </c>
      <c r="E447" s="3" t="s">
        <v>194</v>
      </c>
      <c r="F447" s="28" t="s">
        <v>1430</v>
      </c>
      <c r="G447" s="3" t="s">
        <v>10</v>
      </c>
      <c r="H447" s="3" t="s">
        <v>10</v>
      </c>
      <c r="I447" s="26" t="str" cm="1">
        <f t="array" ref="I447">_xlfn.IFS(J447=Kontrakter!$A$3,Kontrakter!$B$3,J447=Kontrakter!$A$2,Kontrakter!$B$2,J447=Kontrakter!$A$4,Kontrakter!$B$4,J447=Kontrakter!$A$5,Kontrakter!$B$5,J447=Kontrakter!$A$6,Kontrakter!$B$6,J447=Kontrakter!$A$7,Kontrakter!$B$7,J447=Kontrakter!$A$8,Kontrakter!$B$8,J447=Kontrakter!$A$9,Kontrakter!$B$9,J447=Kontrakter!$A$10,Kontrakter!$B$10,J447=Kontrakter!$A$11,Kontrakter!$B$11)</f>
        <v>Oslo Vest</v>
      </c>
      <c r="J447" s="4">
        <v>1</v>
      </c>
      <c r="K447" s="4" t="s">
        <v>10</v>
      </c>
      <c r="L447" s="4" t="s">
        <v>194</v>
      </c>
      <c r="M447" s="24" t="str" cm="1">
        <f t="array" ref="M447">_xlfn.IFS(I447=Kontrakter!$B$3,Kontrakter!$C$3,I447=Kontrakter!$B$2,Kontrakter!$C$2,I447=Kontrakter!$B$4,Kontrakter!$C$4,I447=Kontrakter!$B$5,Kontrakter!$C$5,I447=Kontrakter!$B$6,Kontrakter!$C$6,I447=Kontrakter!$B$7,Kontrakter!$C$7,I447=Kontrakter!$B$8,Kontrakter!$C$8,I447=Kontrakter!$B$9,Kontrakter!$C$9,I447=Kontrakter!$B$10,Kontrakter!$C$10,I447=Kontrakter!$B$11,Kontrakter!$C$11)</f>
        <v>Rejlers Elsikkerhet AS</v>
      </c>
      <c r="N447" s="24" cm="1">
        <f t="array" ref="N447">_xlfn.IFS(M447=Kontrakter!$C$3,Kontrakter!$D$3,M447=Kontrakter!$C$2,Kontrakter!$D$2,M447=Kontrakter!$C$4,Kontrakter!$D$4,M447=Kontrakter!$C$5,Kontrakter!$D$5,M447=Kontrakter!$C$6,Kontrakter!$D$6,M447=Kontrakter!$C$7,Kontrakter!$D$7,M447=Kontrakter!$C$8,Kontrakter!$D$8,M447=Kontrakter!$C$9,Kontrakter!$D$9,M447=Kontrakter!$C$10,Kontrakter!$D$10,M447=Kontrakter!$C$11,Kontrakter!$D$11)</f>
        <v>95823000</v>
      </c>
      <c r="O447" s="1" t="str" cm="1">
        <f t="array" ref="O447">_xlfn.IFS(M447=Kontrakter!$C$3,Kontrakter!$E$3,M447=Kontrakter!$C$2,Kontrakter!$E$2,M447=Kontrakter!$C$4,Kontrakter!$E$4,M447=Kontrakter!$C$5,Kontrakter!$E$5,M447=Kontrakter!$C$6,Kontrakter!$E$6,M447=Kontrakter!$C$7,Kontrakter!$E$7,M447=Kontrakter!$C$8,Kontrakter!$E$8,M447=Kontrakter!$C$9,Kontrakter!$E$9,M447=Kontrakter!$C$10,Kontrakter!$E$10,M447=Kontrakter!$C$11,Kontrakter!$E$11)</f>
        <v>elsikkerhet@rejlers.no</v>
      </c>
    </row>
    <row r="448" spans="1:15">
      <c r="A448" s="47">
        <v>782</v>
      </c>
      <c r="B448" s="3" t="s">
        <v>10</v>
      </c>
      <c r="C448" s="3" t="s">
        <v>478</v>
      </c>
      <c r="D448" s="3" t="s">
        <v>19</v>
      </c>
      <c r="E448" s="3" t="s">
        <v>194</v>
      </c>
      <c r="F448" s="28" t="s">
        <v>1430</v>
      </c>
      <c r="G448" s="3" t="s">
        <v>10</v>
      </c>
      <c r="H448" s="3" t="s">
        <v>10</v>
      </c>
      <c r="I448" s="26" t="str" cm="1">
        <f t="array" ref="I448">_xlfn.IFS(J448=Kontrakter!$A$3,Kontrakter!$B$3,J448=Kontrakter!$A$2,Kontrakter!$B$2,J448=Kontrakter!$A$4,Kontrakter!$B$4,J448=Kontrakter!$A$5,Kontrakter!$B$5,J448=Kontrakter!$A$6,Kontrakter!$B$6,J448=Kontrakter!$A$7,Kontrakter!$B$7,J448=Kontrakter!$A$8,Kontrakter!$B$8,J448=Kontrakter!$A$9,Kontrakter!$B$9,J448=Kontrakter!$A$10,Kontrakter!$B$10,J448=Kontrakter!$A$11,Kontrakter!$B$11)</f>
        <v>Oslo Vest</v>
      </c>
      <c r="J448" s="4">
        <v>1</v>
      </c>
      <c r="K448" s="4" t="s">
        <v>10</v>
      </c>
      <c r="L448" s="4" t="s">
        <v>194</v>
      </c>
      <c r="M448" s="24" t="str" cm="1">
        <f t="array" ref="M448">_xlfn.IFS(I448=Kontrakter!$B$3,Kontrakter!$C$3,I448=Kontrakter!$B$2,Kontrakter!$C$2,I448=Kontrakter!$B$4,Kontrakter!$C$4,I448=Kontrakter!$B$5,Kontrakter!$C$5,I448=Kontrakter!$B$6,Kontrakter!$C$6,I448=Kontrakter!$B$7,Kontrakter!$C$7,I448=Kontrakter!$B$8,Kontrakter!$C$8,I448=Kontrakter!$B$9,Kontrakter!$C$9,I448=Kontrakter!$B$10,Kontrakter!$C$10,I448=Kontrakter!$B$11,Kontrakter!$C$11)</f>
        <v>Rejlers Elsikkerhet AS</v>
      </c>
      <c r="N448" s="24" cm="1">
        <f t="array" ref="N448">_xlfn.IFS(M448=Kontrakter!$C$3,Kontrakter!$D$3,M448=Kontrakter!$C$2,Kontrakter!$D$2,M448=Kontrakter!$C$4,Kontrakter!$D$4,M448=Kontrakter!$C$5,Kontrakter!$D$5,M448=Kontrakter!$C$6,Kontrakter!$D$6,M448=Kontrakter!$C$7,Kontrakter!$D$7,M448=Kontrakter!$C$8,Kontrakter!$D$8,M448=Kontrakter!$C$9,Kontrakter!$D$9,M448=Kontrakter!$C$10,Kontrakter!$D$10,M448=Kontrakter!$C$11,Kontrakter!$D$11)</f>
        <v>95823000</v>
      </c>
      <c r="O448" s="1" t="str" cm="1">
        <f t="array" ref="O448">_xlfn.IFS(M448=Kontrakter!$C$3,Kontrakter!$E$3,M448=Kontrakter!$C$2,Kontrakter!$E$2,M448=Kontrakter!$C$4,Kontrakter!$E$4,M448=Kontrakter!$C$5,Kontrakter!$E$5,M448=Kontrakter!$C$6,Kontrakter!$E$6,M448=Kontrakter!$C$7,Kontrakter!$E$7,M448=Kontrakter!$C$8,Kontrakter!$E$8,M448=Kontrakter!$C$9,Kontrakter!$E$9,M448=Kontrakter!$C$10,Kontrakter!$E$10,M448=Kontrakter!$C$11,Kontrakter!$E$11)</f>
        <v>elsikkerhet@rejlers.no</v>
      </c>
    </row>
    <row r="449" spans="1:15">
      <c r="A449" s="47">
        <v>783</v>
      </c>
      <c r="B449" s="3" t="s">
        <v>10</v>
      </c>
      <c r="C449" s="3" t="s">
        <v>479</v>
      </c>
      <c r="D449" s="3" t="s">
        <v>19</v>
      </c>
      <c r="E449" s="3" t="s">
        <v>194</v>
      </c>
      <c r="F449" s="28" t="s">
        <v>1430</v>
      </c>
      <c r="G449" s="3" t="s">
        <v>10</v>
      </c>
      <c r="H449" s="3" t="s">
        <v>10</v>
      </c>
      <c r="I449" s="26" t="str" cm="1">
        <f t="array" ref="I449">_xlfn.IFS(J449=Kontrakter!$A$3,Kontrakter!$B$3,J449=Kontrakter!$A$2,Kontrakter!$B$2,J449=Kontrakter!$A$4,Kontrakter!$B$4,J449=Kontrakter!$A$5,Kontrakter!$B$5,J449=Kontrakter!$A$6,Kontrakter!$B$6,J449=Kontrakter!$A$7,Kontrakter!$B$7,J449=Kontrakter!$A$8,Kontrakter!$B$8,J449=Kontrakter!$A$9,Kontrakter!$B$9,J449=Kontrakter!$A$10,Kontrakter!$B$10,J449=Kontrakter!$A$11,Kontrakter!$B$11)</f>
        <v>Oslo Vest</v>
      </c>
      <c r="J449" s="4">
        <v>1</v>
      </c>
      <c r="K449" s="4" t="s">
        <v>10</v>
      </c>
      <c r="L449" s="4" t="s">
        <v>194</v>
      </c>
      <c r="M449" s="24" t="str" cm="1">
        <f t="array" ref="M449">_xlfn.IFS(I449=Kontrakter!$B$3,Kontrakter!$C$3,I449=Kontrakter!$B$2,Kontrakter!$C$2,I449=Kontrakter!$B$4,Kontrakter!$C$4,I449=Kontrakter!$B$5,Kontrakter!$C$5,I449=Kontrakter!$B$6,Kontrakter!$C$6,I449=Kontrakter!$B$7,Kontrakter!$C$7,I449=Kontrakter!$B$8,Kontrakter!$C$8,I449=Kontrakter!$B$9,Kontrakter!$C$9,I449=Kontrakter!$B$10,Kontrakter!$C$10,I449=Kontrakter!$B$11,Kontrakter!$C$11)</f>
        <v>Rejlers Elsikkerhet AS</v>
      </c>
      <c r="N449" s="24" cm="1">
        <f t="array" ref="N449">_xlfn.IFS(M449=Kontrakter!$C$3,Kontrakter!$D$3,M449=Kontrakter!$C$2,Kontrakter!$D$2,M449=Kontrakter!$C$4,Kontrakter!$D$4,M449=Kontrakter!$C$5,Kontrakter!$D$5,M449=Kontrakter!$C$6,Kontrakter!$D$6,M449=Kontrakter!$C$7,Kontrakter!$D$7,M449=Kontrakter!$C$8,Kontrakter!$D$8,M449=Kontrakter!$C$9,Kontrakter!$D$9,M449=Kontrakter!$C$10,Kontrakter!$D$10,M449=Kontrakter!$C$11,Kontrakter!$D$11)</f>
        <v>95823000</v>
      </c>
      <c r="O449" s="1" t="str" cm="1">
        <f t="array" ref="O449">_xlfn.IFS(M449=Kontrakter!$C$3,Kontrakter!$E$3,M449=Kontrakter!$C$2,Kontrakter!$E$2,M449=Kontrakter!$C$4,Kontrakter!$E$4,M449=Kontrakter!$C$5,Kontrakter!$E$5,M449=Kontrakter!$C$6,Kontrakter!$E$6,M449=Kontrakter!$C$7,Kontrakter!$E$7,M449=Kontrakter!$C$8,Kontrakter!$E$8,M449=Kontrakter!$C$9,Kontrakter!$E$9,M449=Kontrakter!$C$10,Kontrakter!$E$10,M449=Kontrakter!$C$11,Kontrakter!$E$11)</f>
        <v>elsikkerhet@rejlers.no</v>
      </c>
    </row>
    <row r="450" spans="1:15">
      <c r="A450" s="47">
        <v>784</v>
      </c>
      <c r="B450" s="3" t="s">
        <v>10</v>
      </c>
      <c r="C450" s="3" t="s">
        <v>480</v>
      </c>
      <c r="D450" s="3" t="s">
        <v>19</v>
      </c>
      <c r="E450" s="3" t="s">
        <v>194</v>
      </c>
      <c r="F450" s="28" t="s">
        <v>1430</v>
      </c>
      <c r="G450" s="3" t="s">
        <v>10</v>
      </c>
      <c r="H450" s="3" t="s">
        <v>10</v>
      </c>
      <c r="I450" s="26" t="str" cm="1">
        <f t="array" ref="I450">_xlfn.IFS(J450=Kontrakter!$A$3,Kontrakter!$B$3,J450=Kontrakter!$A$2,Kontrakter!$B$2,J450=Kontrakter!$A$4,Kontrakter!$B$4,J450=Kontrakter!$A$5,Kontrakter!$B$5,J450=Kontrakter!$A$6,Kontrakter!$B$6,J450=Kontrakter!$A$7,Kontrakter!$B$7,J450=Kontrakter!$A$8,Kontrakter!$B$8,J450=Kontrakter!$A$9,Kontrakter!$B$9,J450=Kontrakter!$A$10,Kontrakter!$B$10,J450=Kontrakter!$A$11,Kontrakter!$B$11)</f>
        <v>Oslo Vest</v>
      </c>
      <c r="J450" s="4">
        <v>1</v>
      </c>
      <c r="K450" s="4" t="s">
        <v>10</v>
      </c>
      <c r="L450" s="4" t="s">
        <v>194</v>
      </c>
      <c r="M450" s="24" t="str" cm="1">
        <f t="array" ref="M450">_xlfn.IFS(I450=Kontrakter!$B$3,Kontrakter!$C$3,I450=Kontrakter!$B$2,Kontrakter!$C$2,I450=Kontrakter!$B$4,Kontrakter!$C$4,I450=Kontrakter!$B$5,Kontrakter!$C$5,I450=Kontrakter!$B$6,Kontrakter!$C$6,I450=Kontrakter!$B$7,Kontrakter!$C$7,I450=Kontrakter!$B$8,Kontrakter!$C$8,I450=Kontrakter!$B$9,Kontrakter!$C$9,I450=Kontrakter!$B$10,Kontrakter!$C$10,I450=Kontrakter!$B$11,Kontrakter!$C$11)</f>
        <v>Rejlers Elsikkerhet AS</v>
      </c>
      <c r="N450" s="24" cm="1">
        <f t="array" ref="N450">_xlfn.IFS(M450=Kontrakter!$C$3,Kontrakter!$D$3,M450=Kontrakter!$C$2,Kontrakter!$D$2,M450=Kontrakter!$C$4,Kontrakter!$D$4,M450=Kontrakter!$C$5,Kontrakter!$D$5,M450=Kontrakter!$C$6,Kontrakter!$D$6,M450=Kontrakter!$C$7,Kontrakter!$D$7,M450=Kontrakter!$C$8,Kontrakter!$D$8,M450=Kontrakter!$C$9,Kontrakter!$D$9,M450=Kontrakter!$C$10,Kontrakter!$D$10,M450=Kontrakter!$C$11,Kontrakter!$D$11)</f>
        <v>95823000</v>
      </c>
      <c r="O450" s="1" t="str" cm="1">
        <f t="array" ref="O450">_xlfn.IFS(M450=Kontrakter!$C$3,Kontrakter!$E$3,M450=Kontrakter!$C$2,Kontrakter!$E$2,M450=Kontrakter!$C$4,Kontrakter!$E$4,M450=Kontrakter!$C$5,Kontrakter!$E$5,M450=Kontrakter!$C$6,Kontrakter!$E$6,M450=Kontrakter!$C$7,Kontrakter!$E$7,M450=Kontrakter!$C$8,Kontrakter!$E$8,M450=Kontrakter!$C$9,Kontrakter!$E$9,M450=Kontrakter!$C$10,Kontrakter!$E$10,M450=Kontrakter!$C$11,Kontrakter!$E$11)</f>
        <v>elsikkerhet@rejlers.no</v>
      </c>
    </row>
    <row r="451" spans="1:15">
      <c r="A451" s="47">
        <v>785</v>
      </c>
      <c r="B451" s="3" t="s">
        <v>10</v>
      </c>
      <c r="C451" s="3" t="s">
        <v>481</v>
      </c>
      <c r="D451" s="3" t="s">
        <v>19</v>
      </c>
      <c r="E451" s="3" t="s">
        <v>194</v>
      </c>
      <c r="F451" s="28" t="s">
        <v>1430</v>
      </c>
      <c r="G451" s="3" t="s">
        <v>10</v>
      </c>
      <c r="H451" s="3" t="s">
        <v>10</v>
      </c>
      <c r="I451" s="26" t="str" cm="1">
        <f t="array" ref="I451">_xlfn.IFS(J451=Kontrakter!$A$3,Kontrakter!$B$3,J451=Kontrakter!$A$2,Kontrakter!$B$2,J451=Kontrakter!$A$4,Kontrakter!$B$4,J451=Kontrakter!$A$5,Kontrakter!$B$5,J451=Kontrakter!$A$6,Kontrakter!$B$6,J451=Kontrakter!$A$7,Kontrakter!$B$7,J451=Kontrakter!$A$8,Kontrakter!$B$8,J451=Kontrakter!$A$9,Kontrakter!$B$9,J451=Kontrakter!$A$10,Kontrakter!$B$10,J451=Kontrakter!$A$11,Kontrakter!$B$11)</f>
        <v>Oslo Vest</v>
      </c>
      <c r="J451" s="4">
        <v>1</v>
      </c>
      <c r="K451" s="4" t="s">
        <v>10</v>
      </c>
      <c r="L451" s="4" t="s">
        <v>194</v>
      </c>
      <c r="M451" s="24" t="str" cm="1">
        <f t="array" ref="M451">_xlfn.IFS(I451=Kontrakter!$B$3,Kontrakter!$C$3,I451=Kontrakter!$B$2,Kontrakter!$C$2,I451=Kontrakter!$B$4,Kontrakter!$C$4,I451=Kontrakter!$B$5,Kontrakter!$C$5,I451=Kontrakter!$B$6,Kontrakter!$C$6,I451=Kontrakter!$B$7,Kontrakter!$C$7,I451=Kontrakter!$B$8,Kontrakter!$C$8,I451=Kontrakter!$B$9,Kontrakter!$C$9,I451=Kontrakter!$B$10,Kontrakter!$C$10,I451=Kontrakter!$B$11,Kontrakter!$C$11)</f>
        <v>Rejlers Elsikkerhet AS</v>
      </c>
      <c r="N451" s="24" cm="1">
        <f t="array" ref="N451">_xlfn.IFS(M451=Kontrakter!$C$3,Kontrakter!$D$3,M451=Kontrakter!$C$2,Kontrakter!$D$2,M451=Kontrakter!$C$4,Kontrakter!$D$4,M451=Kontrakter!$C$5,Kontrakter!$D$5,M451=Kontrakter!$C$6,Kontrakter!$D$6,M451=Kontrakter!$C$7,Kontrakter!$D$7,M451=Kontrakter!$C$8,Kontrakter!$D$8,M451=Kontrakter!$C$9,Kontrakter!$D$9,M451=Kontrakter!$C$10,Kontrakter!$D$10,M451=Kontrakter!$C$11,Kontrakter!$D$11)</f>
        <v>95823000</v>
      </c>
      <c r="O451" s="1" t="str" cm="1">
        <f t="array" ref="O451">_xlfn.IFS(M451=Kontrakter!$C$3,Kontrakter!$E$3,M451=Kontrakter!$C$2,Kontrakter!$E$2,M451=Kontrakter!$C$4,Kontrakter!$E$4,M451=Kontrakter!$C$5,Kontrakter!$E$5,M451=Kontrakter!$C$6,Kontrakter!$E$6,M451=Kontrakter!$C$7,Kontrakter!$E$7,M451=Kontrakter!$C$8,Kontrakter!$E$8,M451=Kontrakter!$C$9,Kontrakter!$E$9,M451=Kontrakter!$C$10,Kontrakter!$E$10,M451=Kontrakter!$C$11,Kontrakter!$E$11)</f>
        <v>elsikkerhet@rejlers.no</v>
      </c>
    </row>
    <row r="452" spans="1:15">
      <c r="A452" s="47">
        <v>786</v>
      </c>
      <c r="B452" s="3" t="s">
        <v>10</v>
      </c>
      <c r="C452" s="3" t="s">
        <v>482</v>
      </c>
      <c r="D452" s="3" t="s">
        <v>19</v>
      </c>
      <c r="E452" s="3" t="s">
        <v>194</v>
      </c>
      <c r="F452" s="28" t="s">
        <v>1430</v>
      </c>
      <c r="G452" s="3" t="s">
        <v>10</v>
      </c>
      <c r="H452" s="3" t="s">
        <v>10</v>
      </c>
      <c r="I452" s="26" t="str" cm="1">
        <f t="array" ref="I452">_xlfn.IFS(J452=Kontrakter!$A$3,Kontrakter!$B$3,J452=Kontrakter!$A$2,Kontrakter!$B$2,J452=Kontrakter!$A$4,Kontrakter!$B$4,J452=Kontrakter!$A$5,Kontrakter!$B$5,J452=Kontrakter!$A$6,Kontrakter!$B$6,J452=Kontrakter!$A$7,Kontrakter!$B$7,J452=Kontrakter!$A$8,Kontrakter!$B$8,J452=Kontrakter!$A$9,Kontrakter!$B$9,J452=Kontrakter!$A$10,Kontrakter!$B$10,J452=Kontrakter!$A$11,Kontrakter!$B$11)</f>
        <v>Oslo Vest</v>
      </c>
      <c r="J452" s="4">
        <v>1</v>
      </c>
      <c r="K452" s="4" t="s">
        <v>10</v>
      </c>
      <c r="L452" s="4" t="s">
        <v>194</v>
      </c>
      <c r="M452" s="24" t="str" cm="1">
        <f t="array" ref="M452">_xlfn.IFS(I452=Kontrakter!$B$3,Kontrakter!$C$3,I452=Kontrakter!$B$2,Kontrakter!$C$2,I452=Kontrakter!$B$4,Kontrakter!$C$4,I452=Kontrakter!$B$5,Kontrakter!$C$5,I452=Kontrakter!$B$6,Kontrakter!$C$6,I452=Kontrakter!$B$7,Kontrakter!$C$7,I452=Kontrakter!$B$8,Kontrakter!$C$8,I452=Kontrakter!$B$9,Kontrakter!$C$9,I452=Kontrakter!$B$10,Kontrakter!$C$10,I452=Kontrakter!$B$11,Kontrakter!$C$11)</f>
        <v>Rejlers Elsikkerhet AS</v>
      </c>
      <c r="N452" s="24" cm="1">
        <f t="array" ref="N452">_xlfn.IFS(M452=Kontrakter!$C$3,Kontrakter!$D$3,M452=Kontrakter!$C$2,Kontrakter!$D$2,M452=Kontrakter!$C$4,Kontrakter!$D$4,M452=Kontrakter!$C$5,Kontrakter!$D$5,M452=Kontrakter!$C$6,Kontrakter!$D$6,M452=Kontrakter!$C$7,Kontrakter!$D$7,M452=Kontrakter!$C$8,Kontrakter!$D$8,M452=Kontrakter!$C$9,Kontrakter!$D$9,M452=Kontrakter!$C$10,Kontrakter!$D$10,M452=Kontrakter!$C$11,Kontrakter!$D$11)</f>
        <v>95823000</v>
      </c>
      <c r="O452" s="1" t="str" cm="1">
        <f t="array" ref="O452">_xlfn.IFS(M452=Kontrakter!$C$3,Kontrakter!$E$3,M452=Kontrakter!$C$2,Kontrakter!$E$2,M452=Kontrakter!$C$4,Kontrakter!$E$4,M452=Kontrakter!$C$5,Kontrakter!$E$5,M452=Kontrakter!$C$6,Kontrakter!$E$6,M452=Kontrakter!$C$7,Kontrakter!$E$7,M452=Kontrakter!$C$8,Kontrakter!$E$8,M452=Kontrakter!$C$9,Kontrakter!$E$9,M452=Kontrakter!$C$10,Kontrakter!$E$10,M452=Kontrakter!$C$11,Kontrakter!$E$11)</f>
        <v>elsikkerhet@rejlers.no</v>
      </c>
    </row>
    <row r="453" spans="1:15">
      <c r="A453" s="47">
        <v>787</v>
      </c>
      <c r="B453" s="3" t="s">
        <v>10</v>
      </c>
      <c r="C453" s="3" t="s">
        <v>483</v>
      </c>
      <c r="D453" s="3" t="s">
        <v>19</v>
      </c>
      <c r="E453" s="3" t="s">
        <v>194</v>
      </c>
      <c r="F453" s="28" t="s">
        <v>1430</v>
      </c>
      <c r="G453" s="3" t="s">
        <v>10</v>
      </c>
      <c r="H453" s="3" t="s">
        <v>10</v>
      </c>
      <c r="I453" s="26" t="str" cm="1">
        <f t="array" ref="I453">_xlfn.IFS(J453=Kontrakter!$A$3,Kontrakter!$B$3,J453=Kontrakter!$A$2,Kontrakter!$B$2,J453=Kontrakter!$A$4,Kontrakter!$B$4,J453=Kontrakter!$A$5,Kontrakter!$B$5,J453=Kontrakter!$A$6,Kontrakter!$B$6,J453=Kontrakter!$A$7,Kontrakter!$B$7,J453=Kontrakter!$A$8,Kontrakter!$B$8,J453=Kontrakter!$A$9,Kontrakter!$B$9,J453=Kontrakter!$A$10,Kontrakter!$B$10,J453=Kontrakter!$A$11,Kontrakter!$B$11)</f>
        <v>Oslo Vest</v>
      </c>
      <c r="J453" s="4">
        <v>1</v>
      </c>
      <c r="K453" s="4" t="s">
        <v>10</v>
      </c>
      <c r="L453" s="4" t="s">
        <v>194</v>
      </c>
      <c r="M453" s="24" t="str" cm="1">
        <f t="array" ref="M453">_xlfn.IFS(I453=Kontrakter!$B$3,Kontrakter!$C$3,I453=Kontrakter!$B$2,Kontrakter!$C$2,I453=Kontrakter!$B$4,Kontrakter!$C$4,I453=Kontrakter!$B$5,Kontrakter!$C$5,I453=Kontrakter!$B$6,Kontrakter!$C$6,I453=Kontrakter!$B$7,Kontrakter!$C$7,I453=Kontrakter!$B$8,Kontrakter!$C$8,I453=Kontrakter!$B$9,Kontrakter!$C$9,I453=Kontrakter!$B$10,Kontrakter!$C$10,I453=Kontrakter!$B$11,Kontrakter!$C$11)</f>
        <v>Rejlers Elsikkerhet AS</v>
      </c>
      <c r="N453" s="24" cm="1">
        <f t="array" ref="N453">_xlfn.IFS(M453=Kontrakter!$C$3,Kontrakter!$D$3,M453=Kontrakter!$C$2,Kontrakter!$D$2,M453=Kontrakter!$C$4,Kontrakter!$D$4,M453=Kontrakter!$C$5,Kontrakter!$D$5,M453=Kontrakter!$C$6,Kontrakter!$D$6,M453=Kontrakter!$C$7,Kontrakter!$D$7,M453=Kontrakter!$C$8,Kontrakter!$D$8,M453=Kontrakter!$C$9,Kontrakter!$D$9,M453=Kontrakter!$C$10,Kontrakter!$D$10,M453=Kontrakter!$C$11,Kontrakter!$D$11)</f>
        <v>95823000</v>
      </c>
      <c r="O453" s="1" t="str" cm="1">
        <f t="array" ref="O453">_xlfn.IFS(M453=Kontrakter!$C$3,Kontrakter!$E$3,M453=Kontrakter!$C$2,Kontrakter!$E$2,M453=Kontrakter!$C$4,Kontrakter!$E$4,M453=Kontrakter!$C$5,Kontrakter!$E$5,M453=Kontrakter!$C$6,Kontrakter!$E$6,M453=Kontrakter!$C$7,Kontrakter!$E$7,M453=Kontrakter!$C$8,Kontrakter!$E$8,M453=Kontrakter!$C$9,Kontrakter!$E$9,M453=Kontrakter!$C$10,Kontrakter!$E$10,M453=Kontrakter!$C$11,Kontrakter!$E$11)</f>
        <v>elsikkerhet@rejlers.no</v>
      </c>
    </row>
    <row r="454" spans="1:15">
      <c r="A454" s="47">
        <v>788</v>
      </c>
      <c r="B454" s="3" t="s">
        <v>10</v>
      </c>
      <c r="C454" s="3" t="s">
        <v>484</v>
      </c>
      <c r="D454" s="3" t="s">
        <v>19</v>
      </c>
      <c r="E454" s="3" t="s">
        <v>194</v>
      </c>
      <c r="F454" s="28" t="s">
        <v>1430</v>
      </c>
      <c r="G454" s="3" t="s">
        <v>10</v>
      </c>
      <c r="H454" s="3" t="s">
        <v>10</v>
      </c>
      <c r="I454" s="26" t="str" cm="1">
        <f t="array" ref="I454">_xlfn.IFS(J454=Kontrakter!$A$3,Kontrakter!$B$3,J454=Kontrakter!$A$2,Kontrakter!$B$2,J454=Kontrakter!$A$4,Kontrakter!$B$4,J454=Kontrakter!$A$5,Kontrakter!$B$5,J454=Kontrakter!$A$6,Kontrakter!$B$6,J454=Kontrakter!$A$7,Kontrakter!$B$7,J454=Kontrakter!$A$8,Kontrakter!$B$8,J454=Kontrakter!$A$9,Kontrakter!$B$9,J454=Kontrakter!$A$10,Kontrakter!$B$10,J454=Kontrakter!$A$11,Kontrakter!$B$11)</f>
        <v>Oslo Vest</v>
      </c>
      <c r="J454" s="4">
        <v>1</v>
      </c>
      <c r="K454" s="4" t="s">
        <v>10</v>
      </c>
      <c r="L454" s="4" t="s">
        <v>194</v>
      </c>
      <c r="M454" s="24" t="str" cm="1">
        <f t="array" ref="M454">_xlfn.IFS(I454=Kontrakter!$B$3,Kontrakter!$C$3,I454=Kontrakter!$B$2,Kontrakter!$C$2,I454=Kontrakter!$B$4,Kontrakter!$C$4,I454=Kontrakter!$B$5,Kontrakter!$C$5,I454=Kontrakter!$B$6,Kontrakter!$C$6,I454=Kontrakter!$B$7,Kontrakter!$C$7,I454=Kontrakter!$B$8,Kontrakter!$C$8,I454=Kontrakter!$B$9,Kontrakter!$C$9,I454=Kontrakter!$B$10,Kontrakter!$C$10,I454=Kontrakter!$B$11,Kontrakter!$C$11)</f>
        <v>Rejlers Elsikkerhet AS</v>
      </c>
      <c r="N454" s="24" cm="1">
        <f t="array" ref="N454">_xlfn.IFS(M454=Kontrakter!$C$3,Kontrakter!$D$3,M454=Kontrakter!$C$2,Kontrakter!$D$2,M454=Kontrakter!$C$4,Kontrakter!$D$4,M454=Kontrakter!$C$5,Kontrakter!$D$5,M454=Kontrakter!$C$6,Kontrakter!$D$6,M454=Kontrakter!$C$7,Kontrakter!$D$7,M454=Kontrakter!$C$8,Kontrakter!$D$8,M454=Kontrakter!$C$9,Kontrakter!$D$9,M454=Kontrakter!$C$10,Kontrakter!$D$10,M454=Kontrakter!$C$11,Kontrakter!$D$11)</f>
        <v>95823000</v>
      </c>
      <c r="O454" s="1" t="str" cm="1">
        <f t="array" ref="O454">_xlfn.IFS(M454=Kontrakter!$C$3,Kontrakter!$E$3,M454=Kontrakter!$C$2,Kontrakter!$E$2,M454=Kontrakter!$C$4,Kontrakter!$E$4,M454=Kontrakter!$C$5,Kontrakter!$E$5,M454=Kontrakter!$C$6,Kontrakter!$E$6,M454=Kontrakter!$C$7,Kontrakter!$E$7,M454=Kontrakter!$C$8,Kontrakter!$E$8,M454=Kontrakter!$C$9,Kontrakter!$E$9,M454=Kontrakter!$C$10,Kontrakter!$E$10,M454=Kontrakter!$C$11,Kontrakter!$E$11)</f>
        <v>elsikkerhet@rejlers.no</v>
      </c>
    </row>
    <row r="455" spans="1:15">
      <c r="A455" s="47">
        <v>789</v>
      </c>
      <c r="B455" s="3" t="s">
        <v>10</v>
      </c>
      <c r="C455" s="3" t="s">
        <v>485</v>
      </c>
      <c r="D455" s="3" t="s">
        <v>19</v>
      </c>
      <c r="E455" s="3" t="s">
        <v>194</v>
      </c>
      <c r="F455" s="28" t="s">
        <v>1430</v>
      </c>
      <c r="G455" s="3" t="s">
        <v>10</v>
      </c>
      <c r="H455" s="3" t="s">
        <v>10</v>
      </c>
      <c r="I455" s="26" t="str" cm="1">
        <f t="array" ref="I455">_xlfn.IFS(J455=Kontrakter!$A$3,Kontrakter!$B$3,J455=Kontrakter!$A$2,Kontrakter!$B$2,J455=Kontrakter!$A$4,Kontrakter!$B$4,J455=Kontrakter!$A$5,Kontrakter!$B$5,J455=Kontrakter!$A$6,Kontrakter!$B$6,J455=Kontrakter!$A$7,Kontrakter!$B$7,J455=Kontrakter!$A$8,Kontrakter!$B$8,J455=Kontrakter!$A$9,Kontrakter!$B$9,J455=Kontrakter!$A$10,Kontrakter!$B$10,J455=Kontrakter!$A$11,Kontrakter!$B$11)</f>
        <v>Oslo Vest</v>
      </c>
      <c r="J455" s="4">
        <v>1</v>
      </c>
      <c r="K455" s="4" t="s">
        <v>10</v>
      </c>
      <c r="L455" s="4" t="s">
        <v>194</v>
      </c>
      <c r="M455" s="24" t="str" cm="1">
        <f t="array" ref="M455">_xlfn.IFS(I455=Kontrakter!$B$3,Kontrakter!$C$3,I455=Kontrakter!$B$2,Kontrakter!$C$2,I455=Kontrakter!$B$4,Kontrakter!$C$4,I455=Kontrakter!$B$5,Kontrakter!$C$5,I455=Kontrakter!$B$6,Kontrakter!$C$6,I455=Kontrakter!$B$7,Kontrakter!$C$7,I455=Kontrakter!$B$8,Kontrakter!$C$8,I455=Kontrakter!$B$9,Kontrakter!$C$9,I455=Kontrakter!$B$10,Kontrakter!$C$10,I455=Kontrakter!$B$11,Kontrakter!$C$11)</f>
        <v>Rejlers Elsikkerhet AS</v>
      </c>
      <c r="N455" s="24" cm="1">
        <f t="array" ref="N455">_xlfn.IFS(M455=Kontrakter!$C$3,Kontrakter!$D$3,M455=Kontrakter!$C$2,Kontrakter!$D$2,M455=Kontrakter!$C$4,Kontrakter!$D$4,M455=Kontrakter!$C$5,Kontrakter!$D$5,M455=Kontrakter!$C$6,Kontrakter!$D$6,M455=Kontrakter!$C$7,Kontrakter!$D$7,M455=Kontrakter!$C$8,Kontrakter!$D$8,M455=Kontrakter!$C$9,Kontrakter!$D$9,M455=Kontrakter!$C$10,Kontrakter!$D$10,M455=Kontrakter!$C$11,Kontrakter!$D$11)</f>
        <v>95823000</v>
      </c>
      <c r="O455" s="1" t="str" cm="1">
        <f t="array" ref="O455">_xlfn.IFS(M455=Kontrakter!$C$3,Kontrakter!$E$3,M455=Kontrakter!$C$2,Kontrakter!$E$2,M455=Kontrakter!$C$4,Kontrakter!$E$4,M455=Kontrakter!$C$5,Kontrakter!$E$5,M455=Kontrakter!$C$6,Kontrakter!$E$6,M455=Kontrakter!$C$7,Kontrakter!$E$7,M455=Kontrakter!$C$8,Kontrakter!$E$8,M455=Kontrakter!$C$9,Kontrakter!$E$9,M455=Kontrakter!$C$10,Kontrakter!$E$10,M455=Kontrakter!$C$11,Kontrakter!$E$11)</f>
        <v>elsikkerhet@rejlers.no</v>
      </c>
    </row>
    <row r="456" spans="1:15">
      <c r="A456" s="47">
        <v>790</v>
      </c>
      <c r="B456" s="3" t="s">
        <v>10</v>
      </c>
      <c r="C456" s="3" t="s">
        <v>486</v>
      </c>
      <c r="D456" s="3" t="s">
        <v>19</v>
      </c>
      <c r="E456" s="3" t="s">
        <v>194</v>
      </c>
      <c r="F456" s="28" t="s">
        <v>1430</v>
      </c>
      <c r="G456" s="3" t="s">
        <v>10</v>
      </c>
      <c r="H456" s="3" t="s">
        <v>10</v>
      </c>
      <c r="I456" s="26" t="str" cm="1">
        <f t="array" ref="I456">_xlfn.IFS(J456=Kontrakter!$A$3,Kontrakter!$B$3,J456=Kontrakter!$A$2,Kontrakter!$B$2,J456=Kontrakter!$A$4,Kontrakter!$B$4,J456=Kontrakter!$A$5,Kontrakter!$B$5,J456=Kontrakter!$A$6,Kontrakter!$B$6,J456=Kontrakter!$A$7,Kontrakter!$B$7,J456=Kontrakter!$A$8,Kontrakter!$B$8,J456=Kontrakter!$A$9,Kontrakter!$B$9,J456=Kontrakter!$A$10,Kontrakter!$B$10,J456=Kontrakter!$A$11,Kontrakter!$B$11)</f>
        <v>Oslo Vest</v>
      </c>
      <c r="J456" s="4">
        <v>1</v>
      </c>
      <c r="K456" s="4" t="s">
        <v>10</v>
      </c>
      <c r="L456" s="4" t="s">
        <v>194</v>
      </c>
      <c r="M456" s="24" t="str" cm="1">
        <f t="array" ref="M456">_xlfn.IFS(I456=Kontrakter!$B$3,Kontrakter!$C$3,I456=Kontrakter!$B$2,Kontrakter!$C$2,I456=Kontrakter!$B$4,Kontrakter!$C$4,I456=Kontrakter!$B$5,Kontrakter!$C$5,I456=Kontrakter!$B$6,Kontrakter!$C$6,I456=Kontrakter!$B$7,Kontrakter!$C$7,I456=Kontrakter!$B$8,Kontrakter!$C$8,I456=Kontrakter!$B$9,Kontrakter!$C$9,I456=Kontrakter!$B$10,Kontrakter!$C$10,I456=Kontrakter!$B$11,Kontrakter!$C$11)</f>
        <v>Rejlers Elsikkerhet AS</v>
      </c>
      <c r="N456" s="24" cm="1">
        <f t="array" ref="N456">_xlfn.IFS(M456=Kontrakter!$C$3,Kontrakter!$D$3,M456=Kontrakter!$C$2,Kontrakter!$D$2,M456=Kontrakter!$C$4,Kontrakter!$D$4,M456=Kontrakter!$C$5,Kontrakter!$D$5,M456=Kontrakter!$C$6,Kontrakter!$D$6,M456=Kontrakter!$C$7,Kontrakter!$D$7,M456=Kontrakter!$C$8,Kontrakter!$D$8,M456=Kontrakter!$C$9,Kontrakter!$D$9,M456=Kontrakter!$C$10,Kontrakter!$D$10,M456=Kontrakter!$C$11,Kontrakter!$D$11)</f>
        <v>95823000</v>
      </c>
      <c r="O456" s="1" t="str" cm="1">
        <f t="array" ref="O456">_xlfn.IFS(M456=Kontrakter!$C$3,Kontrakter!$E$3,M456=Kontrakter!$C$2,Kontrakter!$E$2,M456=Kontrakter!$C$4,Kontrakter!$E$4,M456=Kontrakter!$C$5,Kontrakter!$E$5,M456=Kontrakter!$C$6,Kontrakter!$E$6,M456=Kontrakter!$C$7,Kontrakter!$E$7,M456=Kontrakter!$C$8,Kontrakter!$E$8,M456=Kontrakter!$C$9,Kontrakter!$E$9,M456=Kontrakter!$C$10,Kontrakter!$E$10,M456=Kontrakter!$C$11,Kontrakter!$E$11)</f>
        <v>elsikkerhet@rejlers.no</v>
      </c>
    </row>
    <row r="457" spans="1:15">
      <c r="A457" s="47">
        <v>791</v>
      </c>
      <c r="B457" s="3" t="s">
        <v>10</v>
      </c>
      <c r="C457" s="3" t="s">
        <v>487</v>
      </c>
      <c r="D457" s="3" t="s">
        <v>19</v>
      </c>
      <c r="E457" s="3" t="s">
        <v>194</v>
      </c>
      <c r="F457" s="28" t="s">
        <v>1430</v>
      </c>
      <c r="G457" s="3" t="s">
        <v>10</v>
      </c>
      <c r="H457" s="3" t="s">
        <v>10</v>
      </c>
      <c r="I457" s="26" t="str" cm="1">
        <f t="array" ref="I457">_xlfn.IFS(J457=Kontrakter!$A$3,Kontrakter!$B$3,J457=Kontrakter!$A$2,Kontrakter!$B$2,J457=Kontrakter!$A$4,Kontrakter!$B$4,J457=Kontrakter!$A$5,Kontrakter!$B$5,J457=Kontrakter!$A$6,Kontrakter!$B$6,J457=Kontrakter!$A$7,Kontrakter!$B$7,J457=Kontrakter!$A$8,Kontrakter!$B$8,J457=Kontrakter!$A$9,Kontrakter!$B$9,J457=Kontrakter!$A$10,Kontrakter!$B$10,J457=Kontrakter!$A$11,Kontrakter!$B$11)</f>
        <v>Oslo Vest</v>
      </c>
      <c r="J457" s="4">
        <v>1</v>
      </c>
      <c r="K457" s="4" t="s">
        <v>10</v>
      </c>
      <c r="L457" s="4" t="s">
        <v>194</v>
      </c>
      <c r="M457" s="24" t="str" cm="1">
        <f t="array" ref="M457">_xlfn.IFS(I457=Kontrakter!$B$3,Kontrakter!$C$3,I457=Kontrakter!$B$2,Kontrakter!$C$2,I457=Kontrakter!$B$4,Kontrakter!$C$4,I457=Kontrakter!$B$5,Kontrakter!$C$5,I457=Kontrakter!$B$6,Kontrakter!$C$6,I457=Kontrakter!$B$7,Kontrakter!$C$7,I457=Kontrakter!$B$8,Kontrakter!$C$8,I457=Kontrakter!$B$9,Kontrakter!$C$9,I457=Kontrakter!$B$10,Kontrakter!$C$10,I457=Kontrakter!$B$11,Kontrakter!$C$11)</f>
        <v>Rejlers Elsikkerhet AS</v>
      </c>
      <c r="N457" s="24" cm="1">
        <f t="array" ref="N457">_xlfn.IFS(M457=Kontrakter!$C$3,Kontrakter!$D$3,M457=Kontrakter!$C$2,Kontrakter!$D$2,M457=Kontrakter!$C$4,Kontrakter!$D$4,M457=Kontrakter!$C$5,Kontrakter!$D$5,M457=Kontrakter!$C$6,Kontrakter!$D$6,M457=Kontrakter!$C$7,Kontrakter!$D$7,M457=Kontrakter!$C$8,Kontrakter!$D$8,M457=Kontrakter!$C$9,Kontrakter!$D$9,M457=Kontrakter!$C$10,Kontrakter!$D$10,M457=Kontrakter!$C$11,Kontrakter!$D$11)</f>
        <v>95823000</v>
      </c>
      <c r="O457" s="1" t="str" cm="1">
        <f t="array" ref="O457">_xlfn.IFS(M457=Kontrakter!$C$3,Kontrakter!$E$3,M457=Kontrakter!$C$2,Kontrakter!$E$2,M457=Kontrakter!$C$4,Kontrakter!$E$4,M457=Kontrakter!$C$5,Kontrakter!$E$5,M457=Kontrakter!$C$6,Kontrakter!$E$6,M457=Kontrakter!$C$7,Kontrakter!$E$7,M457=Kontrakter!$C$8,Kontrakter!$E$8,M457=Kontrakter!$C$9,Kontrakter!$E$9,M457=Kontrakter!$C$10,Kontrakter!$E$10,M457=Kontrakter!$C$11,Kontrakter!$E$11)</f>
        <v>elsikkerhet@rejlers.no</v>
      </c>
    </row>
    <row r="458" spans="1:15">
      <c r="A458" s="47">
        <v>801</v>
      </c>
      <c r="B458" s="3" t="s">
        <v>10</v>
      </c>
      <c r="C458" s="3" t="s">
        <v>256</v>
      </c>
      <c r="D458" s="3" t="s">
        <v>12</v>
      </c>
      <c r="E458" s="3" t="s">
        <v>197</v>
      </c>
      <c r="F458" s="28" t="s">
        <v>1430</v>
      </c>
      <c r="G458" s="3" t="s">
        <v>10</v>
      </c>
      <c r="H458" s="3" t="s">
        <v>10</v>
      </c>
      <c r="I458" s="26" t="str" cm="1">
        <f t="array" ref="I458">_xlfn.IFS(J458=Kontrakter!$A$3,Kontrakter!$B$3,J458=Kontrakter!$A$2,Kontrakter!$B$2,J458=Kontrakter!$A$4,Kontrakter!$B$4,J458=Kontrakter!$A$5,Kontrakter!$B$5,J458=Kontrakter!$A$6,Kontrakter!$B$6,J458=Kontrakter!$A$7,Kontrakter!$B$7,J458=Kontrakter!$A$8,Kontrakter!$B$8,J458=Kontrakter!$A$9,Kontrakter!$B$9,J458=Kontrakter!$A$10,Kontrakter!$B$10,J458=Kontrakter!$A$11,Kontrakter!$B$11)</f>
        <v>Oslo Midt</v>
      </c>
      <c r="J458" s="4">
        <v>2</v>
      </c>
      <c r="K458" s="4" t="s">
        <v>10</v>
      </c>
      <c r="L458" s="4" t="s">
        <v>197</v>
      </c>
      <c r="M458" s="24" t="str" cm="1">
        <f t="array" ref="M458">_xlfn.IFS(I458=Kontrakter!$B$3,Kontrakter!$C$3,I458=Kontrakter!$B$2,Kontrakter!$C$2,I458=Kontrakter!$B$4,Kontrakter!$C$4,I458=Kontrakter!$B$5,Kontrakter!$C$5,I458=Kontrakter!$B$6,Kontrakter!$C$6,I458=Kontrakter!$B$7,Kontrakter!$C$7,I458=Kontrakter!$B$8,Kontrakter!$C$8,I458=Kontrakter!$B$9,Kontrakter!$C$9,I458=Kontrakter!$B$10,Kontrakter!$C$10,I458=Kontrakter!$B$11,Kontrakter!$C$11)</f>
        <v>Omexom Elsikkerhet AS</v>
      </c>
      <c r="N458" s="24" cm="1">
        <f t="array" ref="N458">_xlfn.IFS(M458=Kontrakter!$C$3,Kontrakter!$D$3,M458=Kontrakter!$C$2,Kontrakter!$D$2,M458=Kontrakter!$C$4,Kontrakter!$D$4,M458=Kontrakter!$C$5,Kontrakter!$D$5,M458=Kontrakter!$C$6,Kontrakter!$D$6,M458=Kontrakter!$C$7,Kontrakter!$D$7,M458=Kontrakter!$C$8,Kontrakter!$D$8,M458=Kontrakter!$C$9,Kontrakter!$D$9,M458=Kontrakter!$C$10,Kontrakter!$D$10,M458=Kontrakter!$C$11,Kontrakter!$D$11)</f>
        <v>23128800</v>
      </c>
      <c r="O458" s="1" t="str" cm="1">
        <f t="array" ref="O458">_xlfn.IFS(M458=Kontrakter!$C$3,Kontrakter!$E$3,M458=Kontrakter!$C$2,Kontrakter!$E$2,M458=Kontrakter!$C$4,Kontrakter!$E$4,M458=Kontrakter!$C$5,Kontrakter!$E$5,M458=Kontrakter!$C$6,Kontrakter!$E$6,M458=Kontrakter!$C$7,Kontrakter!$E$7,M458=Kontrakter!$C$8,Kontrakter!$E$8,M458=Kontrakter!$C$9,Kontrakter!$E$9,M458=Kontrakter!$C$10,Kontrakter!$E$10,M458=Kontrakter!$C$11,Kontrakter!$E$11)</f>
        <v>elsikkerhet@omexom.com</v>
      </c>
    </row>
    <row r="459" spans="1:15">
      <c r="A459" s="47">
        <v>805</v>
      </c>
      <c r="B459" s="3" t="s">
        <v>10</v>
      </c>
      <c r="C459" s="3" t="s">
        <v>257</v>
      </c>
      <c r="D459" s="3" t="s">
        <v>12</v>
      </c>
      <c r="E459" s="3" t="s">
        <v>197</v>
      </c>
      <c r="F459" s="28" t="s">
        <v>1430</v>
      </c>
      <c r="G459" s="3" t="s">
        <v>10</v>
      </c>
      <c r="H459" s="3" t="s">
        <v>10</v>
      </c>
      <c r="I459" s="26" t="str" cm="1">
        <f t="array" ref="I459">_xlfn.IFS(J459=Kontrakter!$A$3,Kontrakter!$B$3,J459=Kontrakter!$A$2,Kontrakter!$B$2,J459=Kontrakter!$A$4,Kontrakter!$B$4,J459=Kontrakter!$A$5,Kontrakter!$B$5,J459=Kontrakter!$A$6,Kontrakter!$B$6,J459=Kontrakter!$A$7,Kontrakter!$B$7,J459=Kontrakter!$A$8,Kontrakter!$B$8,J459=Kontrakter!$A$9,Kontrakter!$B$9,J459=Kontrakter!$A$10,Kontrakter!$B$10,J459=Kontrakter!$A$11,Kontrakter!$B$11)</f>
        <v>Oslo Midt</v>
      </c>
      <c r="J459" s="4">
        <v>2</v>
      </c>
      <c r="K459" s="4" t="s">
        <v>10</v>
      </c>
      <c r="L459" s="4" t="s">
        <v>197</v>
      </c>
      <c r="M459" s="24" t="str" cm="1">
        <f t="array" ref="M459">_xlfn.IFS(I459=Kontrakter!$B$3,Kontrakter!$C$3,I459=Kontrakter!$B$2,Kontrakter!$C$2,I459=Kontrakter!$B$4,Kontrakter!$C$4,I459=Kontrakter!$B$5,Kontrakter!$C$5,I459=Kontrakter!$B$6,Kontrakter!$C$6,I459=Kontrakter!$B$7,Kontrakter!$C$7,I459=Kontrakter!$B$8,Kontrakter!$C$8,I459=Kontrakter!$B$9,Kontrakter!$C$9,I459=Kontrakter!$B$10,Kontrakter!$C$10,I459=Kontrakter!$B$11,Kontrakter!$C$11)</f>
        <v>Omexom Elsikkerhet AS</v>
      </c>
      <c r="N459" s="24" cm="1">
        <f t="array" ref="N459">_xlfn.IFS(M459=Kontrakter!$C$3,Kontrakter!$D$3,M459=Kontrakter!$C$2,Kontrakter!$D$2,M459=Kontrakter!$C$4,Kontrakter!$D$4,M459=Kontrakter!$C$5,Kontrakter!$D$5,M459=Kontrakter!$C$6,Kontrakter!$D$6,M459=Kontrakter!$C$7,Kontrakter!$D$7,M459=Kontrakter!$C$8,Kontrakter!$D$8,M459=Kontrakter!$C$9,Kontrakter!$D$9,M459=Kontrakter!$C$10,Kontrakter!$D$10,M459=Kontrakter!$C$11,Kontrakter!$D$11)</f>
        <v>23128800</v>
      </c>
      <c r="O459" s="1" t="str" cm="1">
        <f t="array" ref="O459">_xlfn.IFS(M459=Kontrakter!$C$3,Kontrakter!$E$3,M459=Kontrakter!$C$2,Kontrakter!$E$2,M459=Kontrakter!$C$4,Kontrakter!$E$4,M459=Kontrakter!$C$5,Kontrakter!$E$5,M459=Kontrakter!$C$6,Kontrakter!$E$6,M459=Kontrakter!$C$7,Kontrakter!$E$7,M459=Kontrakter!$C$8,Kontrakter!$E$8,M459=Kontrakter!$C$9,Kontrakter!$E$9,M459=Kontrakter!$C$10,Kontrakter!$E$10,M459=Kontrakter!$C$11,Kontrakter!$E$11)</f>
        <v>elsikkerhet@omexom.com</v>
      </c>
    </row>
    <row r="460" spans="1:15">
      <c r="A460" s="47">
        <v>806</v>
      </c>
      <c r="B460" s="3" t="s">
        <v>10</v>
      </c>
      <c r="C460" s="3" t="s">
        <v>258</v>
      </c>
      <c r="D460" s="3" t="s">
        <v>12</v>
      </c>
      <c r="E460" s="3" t="s">
        <v>197</v>
      </c>
      <c r="F460" s="28" t="s">
        <v>1430</v>
      </c>
      <c r="G460" s="3" t="s">
        <v>10</v>
      </c>
      <c r="H460" s="3" t="s">
        <v>10</v>
      </c>
      <c r="I460" s="26" t="str" cm="1">
        <f t="array" ref="I460">_xlfn.IFS(J460=Kontrakter!$A$3,Kontrakter!$B$3,J460=Kontrakter!$A$2,Kontrakter!$B$2,J460=Kontrakter!$A$4,Kontrakter!$B$4,J460=Kontrakter!$A$5,Kontrakter!$B$5,J460=Kontrakter!$A$6,Kontrakter!$B$6,J460=Kontrakter!$A$7,Kontrakter!$B$7,J460=Kontrakter!$A$8,Kontrakter!$B$8,J460=Kontrakter!$A$9,Kontrakter!$B$9,J460=Kontrakter!$A$10,Kontrakter!$B$10,J460=Kontrakter!$A$11,Kontrakter!$B$11)</f>
        <v>Oslo Midt</v>
      </c>
      <c r="J460" s="4">
        <v>2</v>
      </c>
      <c r="K460" s="4" t="s">
        <v>10</v>
      </c>
      <c r="L460" s="4" t="s">
        <v>197</v>
      </c>
      <c r="M460" s="24" t="str" cm="1">
        <f t="array" ref="M460">_xlfn.IFS(I460=Kontrakter!$B$3,Kontrakter!$C$3,I460=Kontrakter!$B$2,Kontrakter!$C$2,I460=Kontrakter!$B$4,Kontrakter!$C$4,I460=Kontrakter!$B$5,Kontrakter!$C$5,I460=Kontrakter!$B$6,Kontrakter!$C$6,I460=Kontrakter!$B$7,Kontrakter!$C$7,I460=Kontrakter!$B$8,Kontrakter!$C$8,I460=Kontrakter!$B$9,Kontrakter!$C$9,I460=Kontrakter!$B$10,Kontrakter!$C$10,I460=Kontrakter!$B$11,Kontrakter!$C$11)</f>
        <v>Omexom Elsikkerhet AS</v>
      </c>
      <c r="N460" s="24" cm="1">
        <f t="array" ref="N460">_xlfn.IFS(M460=Kontrakter!$C$3,Kontrakter!$D$3,M460=Kontrakter!$C$2,Kontrakter!$D$2,M460=Kontrakter!$C$4,Kontrakter!$D$4,M460=Kontrakter!$C$5,Kontrakter!$D$5,M460=Kontrakter!$C$6,Kontrakter!$D$6,M460=Kontrakter!$C$7,Kontrakter!$D$7,M460=Kontrakter!$C$8,Kontrakter!$D$8,M460=Kontrakter!$C$9,Kontrakter!$D$9,M460=Kontrakter!$C$10,Kontrakter!$D$10,M460=Kontrakter!$C$11,Kontrakter!$D$11)</f>
        <v>23128800</v>
      </c>
      <c r="O460" s="1" t="str" cm="1">
        <f t="array" ref="O460">_xlfn.IFS(M460=Kontrakter!$C$3,Kontrakter!$E$3,M460=Kontrakter!$C$2,Kontrakter!$E$2,M460=Kontrakter!$C$4,Kontrakter!$E$4,M460=Kontrakter!$C$5,Kontrakter!$E$5,M460=Kontrakter!$C$6,Kontrakter!$E$6,M460=Kontrakter!$C$7,Kontrakter!$E$7,M460=Kontrakter!$C$8,Kontrakter!$E$8,M460=Kontrakter!$C$9,Kontrakter!$E$9,M460=Kontrakter!$C$10,Kontrakter!$E$10,M460=Kontrakter!$C$11,Kontrakter!$E$11)</f>
        <v>elsikkerhet@omexom.com</v>
      </c>
    </row>
    <row r="461" spans="1:15">
      <c r="A461" s="47">
        <v>807</v>
      </c>
      <c r="B461" s="3" t="s">
        <v>10</v>
      </c>
      <c r="C461" s="3" t="s">
        <v>260</v>
      </c>
      <c r="D461" s="3" t="s">
        <v>12</v>
      </c>
      <c r="E461" s="3" t="s">
        <v>197</v>
      </c>
      <c r="F461" s="28" t="s">
        <v>1430</v>
      </c>
      <c r="G461" s="3" t="s">
        <v>10</v>
      </c>
      <c r="H461" s="3" t="s">
        <v>10</v>
      </c>
      <c r="I461" s="26" t="str" cm="1">
        <f t="array" ref="I461">_xlfn.IFS(J461=Kontrakter!$A$3,Kontrakter!$B$3,J461=Kontrakter!$A$2,Kontrakter!$B$2,J461=Kontrakter!$A$4,Kontrakter!$B$4,J461=Kontrakter!$A$5,Kontrakter!$B$5,J461=Kontrakter!$A$6,Kontrakter!$B$6,J461=Kontrakter!$A$7,Kontrakter!$B$7,J461=Kontrakter!$A$8,Kontrakter!$B$8,J461=Kontrakter!$A$9,Kontrakter!$B$9,J461=Kontrakter!$A$10,Kontrakter!$B$10,J461=Kontrakter!$A$11,Kontrakter!$B$11)</f>
        <v>Oslo Midt</v>
      </c>
      <c r="J461" s="4">
        <v>2</v>
      </c>
      <c r="K461" s="4" t="s">
        <v>10</v>
      </c>
      <c r="L461" s="4" t="s">
        <v>197</v>
      </c>
      <c r="M461" s="24" t="str" cm="1">
        <f t="array" ref="M461">_xlfn.IFS(I461=Kontrakter!$B$3,Kontrakter!$C$3,I461=Kontrakter!$B$2,Kontrakter!$C$2,I461=Kontrakter!$B$4,Kontrakter!$C$4,I461=Kontrakter!$B$5,Kontrakter!$C$5,I461=Kontrakter!$B$6,Kontrakter!$C$6,I461=Kontrakter!$B$7,Kontrakter!$C$7,I461=Kontrakter!$B$8,Kontrakter!$C$8,I461=Kontrakter!$B$9,Kontrakter!$C$9,I461=Kontrakter!$B$10,Kontrakter!$C$10,I461=Kontrakter!$B$11,Kontrakter!$C$11)</f>
        <v>Omexom Elsikkerhet AS</v>
      </c>
      <c r="N461" s="24" cm="1">
        <f t="array" ref="N461">_xlfn.IFS(M461=Kontrakter!$C$3,Kontrakter!$D$3,M461=Kontrakter!$C$2,Kontrakter!$D$2,M461=Kontrakter!$C$4,Kontrakter!$D$4,M461=Kontrakter!$C$5,Kontrakter!$D$5,M461=Kontrakter!$C$6,Kontrakter!$D$6,M461=Kontrakter!$C$7,Kontrakter!$D$7,M461=Kontrakter!$C$8,Kontrakter!$D$8,M461=Kontrakter!$C$9,Kontrakter!$D$9,M461=Kontrakter!$C$10,Kontrakter!$D$10,M461=Kontrakter!$C$11,Kontrakter!$D$11)</f>
        <v>23128800</v>
      </c>
      <c r="O461" s="1" t="str" cm="1">
        <f t="array" ref="O461">_xlfn.IFS(M461=Kontrakter!$C$3,Kontrakter!$E$3,M461=Kontrakter!$C$2,Kontrakter!$E$2,M461=Kontrakter!$C$4,Kontrakter!$E$4,M461=Kontrakter!$C$5,Kontrakter!$E$5,M461=Kontrakter!$C$6,Kontrakter!$E$6,M461=Kontrakter!$C$7,Kontrakter!$E$7,M461=Kontrakter!$C$8,Kontrakter!$E$8,M461=Kontrakter!$C$9,Kontrakter!$E$9,M461=Kontrakter!$C$10,Kontrakter!$E$10,M461=Kontrakter!$C$11,Kontrakter!$E$11)</f>
        <v>elsikkerhet@omexom.com</v>
      </c>
    </row>
    <row r="462" spans="1:15">
      <c r="A462" s="47">
        <v>840</v>
      </c>
      <c r="B462" s="3" t="s">
        <v>10</v>
      </c>
      <c r="C462" s="3" t="s">
        <v>261</v>
      </c>
      <c r="D462" s="3" t="s">
        <v>12</v>
      </c>
      <c r="E462" s="3" t="s">
        <v>197</v>
      </c>
      <c r="F462" s="28" t="s">
        <v>1430</v>
      </c>
      <c r="G462" s="3" t="s">
        <v>10</v>
      </c>
      <c r="H462" s="3" t="s">
        <v>10</v>
      </c>
      <c r="I462" s="26" t="str" cm="1">
        <f t="array" ref="I462">_xlfn.IFS(J462=Kontrakter!$A$3,Kontrakter!$B$3,J462=Kontrakter!$A$2,Kontrakter!$B$2,J462=Kontrakter!$A$4,Kontrakter!$B$4,J462=Kontrakter!$A$5,Kontrakter!$B$5,J462=Kontrakter!$A$6,Kontrakter!$B$6,J462=Kontrakter!$A$7,Kontrakter!$B$7,J462=Kontrakter!$A$8,Kontrakter!$B$8,J462=Kontrakter!$A$9,Kontrakter!$B$9,J462=Kontrakter!$A$10,Kontrakter!$B$10,J462=Kontrakter!$A$11,Kontrakter!$B$11)</f>
        <v>Oslo Midt</v>
      </c>
      <c r="J462" s="4">
        <v>2</v>
      </c>
      <c r="K462" s="4" t="s">
        <v>10</v>
      </c>
      <c r="L462" s="4" t="s">
        <v>197</v>
      </c>
      <c r="M462" s="24" t="str" cm="1">
        <f t="array" ref="M462">_xlfn.IFS(I462=Kontrakter!$B$3,Kontrakter!$C$3,I462=Kontrakter!$B$2,Kontrakter!$C$2,I462=Kontrakter!$B$4,Kontrakter!$C$4,I462=Kontrakter!$B$5,Kontrakter!$C$5,I462=Kontrakter!$B$6,Kontrakter!$C$6,I462=Kontrakter!$B$7,Kontrakter!$C$7,I462=Kontrakter!$B$8,Kontrakter!$C$8,I462=Kontrakter!$B$9,Kontrakter!$C$9,I462=Kontrakter!$B$10,Kontrakter!$C$10,I462=Kontrakter!$B$11,Kontrakter!$C$11)</f>
        <v>Omexom Elsikkerhet AS</v>
      </c>
      <c r="N462" s="24" cm="1">
        <f t="array" ref="N462">_xlfn.IFS(M462=Kontrakter!$C$3,Kontrakter!$D$3,M462=Kontrakter!$C$2,Kontrakter!$D$2,M462=Kontrakter!$C$4,Kontrakter!$D$4,M462=Kontrakter!$C$5,Kontrakter!$D$5,M462=Kontrakter!$C$6,Kontrakter!$D$6,M462=Kontrakter!$C$7,Kontrakter!$D$7,M462=Kontrakter!$C$8,Kontrakter!$D$8,M462=Kontrakter!$C$9,Kontrakter!$D$9,M462=Kontrakter!$C$10,Kontrakter!$D$10,M462=Kontrakter!$C$11,Kontrakter!$D$11)</f>
        <v>23128800</v>
      </c>
      <c r="O462" s="1" t="str" cm="1">
        <f t="array" ref="O462">_xlfn.IFS(M462=Kontrakter!$C$3,Kontrakter!$E$3,M462=Kontrakter!$C$2,Kontrakter!$E$2,M462=Kontrakter!$C$4,Kontrakter!$E$4,M462=Kontrakter!$C$5,Kontrakter!$E$5,M462=Kontrakter!$C$6,Kontrakter!$E$6,M462=Kontrakter!$C$7,Kontrakter!$E$7,M462=Kontrakter!$C$8,Kontrakter!$E$8,M462=Kontrakter!$C$9,Kontrakter!$E$9,M462=Kontrakter!$C$10,Kontrakter!$E$10,M462=Kontrakter!$C$11,Kontrakter!$E$11)</f>
        <v>elsikkerhet@omexom.com</v>
      </c>
    </row>
    <row r="463" spans="1:15">
      <c r="A463" s="47">
        <v>850</v>
      </c>
      <c r="B463" s="3" t="s">
        <v>10</v>
      </c>
      <c r="C463" s="3" t="s">
        <v>493</v>
      </c>
      <c r="D463" s="3" t="s">
        <v>19</v>
      </c>
      <c r="E463" s="3" t="s">
        <v>73</v>
      </c>
      <c r="F463" s="28" t="s">
        <v>1430</v>
      </c>
      <c r="G463" s="3" t="s">
        <v>10</v>
      </c>
      <c r="H463" s="3" t="s">
        <v>10</v>
      </c>
      <c r="I463" s="26" t="str" cm="1">
        <f t="array" ref="I463">_xlfn.IFS(J463=Kontrakter!$A$3,Kontrakter!$B$3,J463=Kontrakter!$A$2,Kontrakter!$B$2,J463=Kontrakter!$A$4,Kontrakter!$B$4,J463=Kontrakter!$A$5,Kontrakter!$B$5,J463=Kontrakter!$A$6,Kontrakter!$B$6,J463=Kontrakter!$A$7,Kontrakter!$B$7,J463=Kontrakter!$A$8,Kontrakter!$B$8,J463=Kontrakter!$A$9,Kontrakter!$B$9,J463=Kontrakter!$A$10,Kontrakter!$B$10,J463=Kontrakter!$A$11,Kontrakter!$B$11)</f>
        <v>Oslo Vest</v>
      </c>
      <c r="J463" s="4">
        <v>1</v>
      </c>
      <c r="K463" s="4" t="s">
        <v>10</v>
      </c>
      <c r="L463" s="4" t="s">
        <v>73</v>
      </c>
      <c r="M463" s="24" t="str" cm="1">
        <f t="array" ref="M463">_xlfn.IFS(I463=Kontrakter!$B$3,Kontrakter!$C$3,I463=Kontrakter!$B$2,Kontrakter!$C$2,I463=Kontrakter!$B$4,Kontrakter!$C$4,I463=Kontrakter!$B$5,Kontrakter!$C$5,I463=Kontrakter!$B$6,Kontrakter!$C$6,I463=Kontrakter!$B$7,Kontrakter!$C$7,I463=Kontrakter!$B$8,Kontrakter!$C$8,I463=Kontrakter!$B$9,Kontrakter!$C$9,I463=Kontrakter!$B$10,Kontrakter!$C$10,I463=Kontrakter!$B$11,Kontrakter!$C$11)</f>
        <v>Rejlers Elsikkerhet AS</v>
      </c>
      <c r="N463" s="24" cm="1">
        <f t="array" ref="N463">_xlfn.IFS(M463=Kontrakter!$C$3,Kontrakter!$D$3,M463=Kontrakter!$C$2,Kontrakter!$D$2,M463=Kontrakter!$C$4,Kontrakter!$D$4,M463=Kontrakter!$C$5,Kontrakter!$D$5,M463=Kontrakter!$C$6,Kontrakter!$D$6,M463=Kontrakter!$C$7,Kontrakter!$D$7,M463=Kontrakter!$C$8,Kontrakter!$D$8,M463=Kontrakter!$C$9,Kontrakter!$D$9,M463=Kontrakter!$C$10,Kontrakter!$D$10,M463=Kontrakter!$C$11,Kontrakter!$D$11)</f>
        <v>95823000</v>
      </c>
      <c r="O463" s="1" t="str" cm="1">
        <f t="array" ref="O463">_xlfn.IFS(M463=Kontrakter!$C$3,Kontrakter!$E$3,M463=Kontrakter!$C$2,Kontrakter!$E$2,M463=Kontrakter!$C$4,Kontrakter!$E$4,M463=Kontrakter!$C$5,Kontrakter!$E$5,M463=Kontrakter!$C$6,Kontrakter!$E$6,M463=Kontrakter!$C$7,Kontrakter!$E$7,M463=Kontrakter!$C$8,Kontrakter!$E$8,M463=Kontrakter!$C$9,Kontrakter!$E$9,M463=Kontrakter!$C$10,Kontrakter!$E$10,M463=Kontrakter!$C$11,Kontrakter!$E$11)</f>
        <v>elsikkerhet@rejlers.no</v>
      </c>
    </row>
    <row r="464" spans="1:15">
      <c r="A464" s="47">
        <v>851</v>
      </c>
      <c r="B464" s="3" t="s">
        <v>10</v>
      </c>
      <c r="C464" s="3" t="s">
        <v>491</v>
      </c>
      <c r="D464" s="3" t="s">
        <v>19</v>
      </c>
      <c r="E464" s="3" t="s">
        <v>197</v>
      </c>
      <c r="F464" s="28" t="s">
        <v>1430</v>
      </c>
      <c r="G464" s="3" t="s">
        <v>10</v>
      </c>
      <c r="H464" s="3" t="s">
        <v>10</v>
      </c>
      <c r="I464" s="26" t="str" cm="1">
        <f t="array" ref="I464">_xlfn.IFS(J464=Kontrakter!$A$3,Kontrakter!$B$3,J464=Kontrakter!$A$2,Kontrakter!$B$2,J464=Kontrakter!$A$4,Kontrakter!$B$4,J464=Kontrakter!$A$5,Kontrakter!$B$5,J464=Kontrakter!$A$6,Kontrakter!$B$6,J464=Kontrakter!$A$7,Kontrakter!$B$7,J464=Kontrakter!$A$8,Kontrakter!$B$8,J464=Kontrakter!$A$9,Kontrakter!$B$9,J464=Kontrakter!$A$10,Kontrakter!$B$10,J464=Kontrakter!$A$11,Kontrakter!$B$11)</f>
        <v>Oslo Midt</v>
      </c>
      <c r="J464" s="4">
        <v>2</v>
      </c>
      <c r="K464" s="4" t="s">
        <v>10</v>
      </c>
      <c r="L464" s="4" t="s">
        <v>197</v>
      </c>
      <c r="M464" s="24" t="str" cm="1">
        <f t="array" ref="M464">_xlfn.IFS(I464=Kontrakter!$B$3,Kontrakter!$C$3,I464=Kontrakter!$B$2,Kontrakter!$C$2,I464=Kontrakter!$B$4,Kontrakter!$C$4,I464=Kontrakter!$B$5,Kontrakter!$C$5,I464=Kontrakter!$B$6,Kontrakter!$C$6,I464=Kontrakter!$B$7,Kontrakter!$C$7,I464=Kontrakter!$B$8,Kontrakter!$C$8,I464=Kontrakter!$B$9,Kontrakter!$C$9,I464=Kontrakter!$B$10,Kontrakter!$C$10,I464=Kontrakter!$B$11,Kontrakter!$C$11)</f>
        <v>Omexom Elsikkerhet AS</v>
      </c>
      <c r="N464" s="24" cm="1">
        <f t="array" ref="N464">_xlfn.IFS(M464=Kontrakter!$C$3,Kontrakter!$D$3,M464=Kontrakter!$C$2,Kontrakter!$D$2,M464=Kontrakter!$C$4,Kontrakter!$D$4,M464=Kontrakter!$C$5,Kontrakter!$D$5,M464=Kontrakter!$C$6,Kontrakter!$D$6,M464=Kontrakter!$C$7,Kontrakter!$D$7,M464=Kontrakter!$C$8,Kontrakter!$D$8,M464=Kontrakter!$C$9,Kontrakter!$D$9,M464=Kontrakter!$C$10,Kontrakter!$D$10,M464=Kontrakter!$C$11,Kontrakter!$D$11)</f>
        <v>23128800</v>
      </c>
      <c r="O464" s="1" t="str" cm="1">
        <f t="array" ref="O464">_xlfn.IFS(M464=Kontrakter!$C$3,Kontrakter!$E$3,M464=Kontrakter!$C$2,Kontrakter!$E$2,M464=Kontrakter!$C$4,Kontrakter!$E$4,M464=Kontrakter!$C$5,Kontrakter!$E$5,M464=Kontrakter!$C$6,Kontrakter!$E$6,M464=Kontrakter!$C$7,Kontrakter!$E$7,M464=Kontrakter!$C$8,Kontrakter!$E$8,M464=Kontrakter!$C$9,Kontrakter!$E$9,M464=Kontrakter!$C$10,Kontrakter!$E$10,M464=Kontrakter!$C$11,Kontrakter!$E$11)</f>
        <v>elsikkerhet@omexom.com</v>
      </c>
    </row>
    <row r="465" spans="1:15">
      <c r="A465" s="47">
        <v>852</v>
      </c>
      <c r="B465" s="3" t="s">
        <v>10</v>
      </c>
      <c r="C465" s="3" t="s">
        <v>492</v>
      </c>
      <c r="D465" s="3" t="s">
        <v>19</v>
      </c>
      <c r="E465" s="3" t="s">
        <v>197</v>
      </c>
      <c r="F465" s="28" t="s">
        <v>1430</v>
      </c>
      <c r="G465" s="3" t="s">
        <v>10</v>
      </c>
      <c r="H465" s="3" t="s">
        <v>10</v>
      </c>
      <c r="I465" s="26" t="str" cm="1">
        <f t="array" ref="I465">_xlfn.IFS(J465=Kontrakter!$A$3,Kontrakter!$B$3,J465=Kontrakter!$A$2,Kontrakter!$B$2,J465=Kontrakter!$A$4,Kontrakter!$B$4,J465=Kontrakter!$A$5,Kontrakter!$B$5,J465=Kontrakter!$A$6,Kontrakter!$B$6,J465=Kontrakter!$A$7,Kontrakter!$B$7,J465=Kontrakter!$A$8,Kontrakter!$B$8,J465=Kontrakter!$A$9,Kontrakter!$B$9,J465=Kontrakter!$A$10,Kontrakter!$B$10,J465=Kontrakter!$A$11,Kontrakter!$B$11)</f>
        <v>Oslo Midt</v>
      </c>
      <c r="J465" s="4">
        <v>2</v>
      </c>
      <c r="K465" s="4" t="s">
        <v>10</v>
      </c>
      <c r="L465" s="4" t="s">
        <v>197</v>
      </c>
      <c r="M465" s="24" t="str" cm="1">
        <f t="array" ref="M465">_xlfn.IFS(I465=Kontrakter!$B$3,Kontrakter!$C$3,I465=Kontrakter!$B$2,Kontrakter!$C$2,I465=Kontrakter!$B$4,Kontrakter!$C$4,I465=Kontrakter!$B$5,Kontrakter!$C$5,I465=Kontrakter!$B$6,Kontrakter!$C$6,I465=Kontrakter!$B$7,Kontrakter!$C$7,I465=Kontrakter!$B$8,Kontrakter!$C$8,I465=Kontrakter!$B$9,Kontrakter!$C$9,I465=Kontrakter!$B$10,Kontrakter!$C$10,I465=Kontrakter!$B$11,Kontrakter!$C$11)</f>
        <v>Omexom Elsikkerhet AS</v>
      </c>
      <c r="N465" s="24" cm="1">
        <f t="array" ref="N465">_xlfn.IFS(M465=Kontrakter!$C$3,Kontrakter!$D$3,M465=Kontrakter!$C$2,Kontrakter!$D$2,M465=Kontrakter!$C$4,Kontrakter!$D$4,M465=Kontrakter!$C$5,Kontrakter!$D$5,M465=Kontrakter!$C$6,Kontrakter!$D$6,M465=Kontrakter!$C$7,Kontrakter!$D$7,M465=Kontrakter!$C$8,Kontrakter!$D$8,M465=Kontrakter!$C$9,Kontrakter!$D$9,M465=Kontrakter!$C$10,Kontrakter!$D$10,M465=Kontrakter!$C$11,Kontrakter!$D$11)</f>
        <v>23128800</v>
      </c>
      <c r="O465" s="1" t="str" cm="1">
        <f t="array" ref="O465">_xlfn.IFS(M465=Kontrakter!$C$3,Kontrakter!$E$3,M465=Kontrakter!$C$2,Kontrakter!$E$2,M465=Kontrakter!$C$4,Kontrakter!$E$4,M465=Kontrakter!$C$5,Kontrakter!$E$5,M465=Kontrakter!$C$6,Kontrakter!$E$6,M465=Kontrakter!$C$7,Kontrakter!$E$7,M465=Kontrakter!$C$8,Kontrakter!$E$8,M465=Kontrakter!$C$9,Kontrakter!$E$9,M465=Kontrakter!$C$10,Kontrakter!$E$10,M465=Kontrakter!$C$11,Kontrakter!$E$11)</f>
        <v>elsikkerhet@omexom.com</v>
      </c>
    </row>
    <row r="466" spans="1:15">
      <c r="A466" s="47">
        <v>853</v>
      </c>
      <c r="B466" s="3" t="s">
        <v>10</v>
      </c>
      <c r="C466" s="3" t="s">
        <v>494</v>
      </c>
      <c r="D466" s="3" t="s">
        <v>19</v>
      </c>
      <c r="E466" s="3" t="s">
        <v>197</v>
      </c>
      <c r="F466" s="28" t="s">
        <v>1430</v>
      </c>
      <c r="G466" s="3" t="s">
        <v>10</v>
      </c>
      <c r="H466" s="3" t="s">
        <v>10</v>
      </c>
      <c r="I466" s="26" t="str" cm="1">
        <f t="array" ref="I466">_xlfn.IFS(J466=Kontrakter!$A$3,Kontrakter!$B$3,J466=Kontrakter!$A$2,Kontrakter!$B$2,J466=Kontrakter!$A$4,Kontrakter!$B$4,J466=Kontrakter!$A$5,Kontrakter!$B$5,J466=Kontrakter!$A$6,Kontrakter!$B$6,J466=Kontrakter!$A$7,Kontrakter!$B$7,J466=Kontrakter!$A$8,Kontrakter!$B$8,J466=Kontrakter!$A$9,Kontrakter!$B$9,J466=Kontrakter!$A$10,Kontrakter!$B$10,J466=Kontrakter!$A$11,Kontrakter!$B$11)</f>
        <v>Oslo Midt</v>
      </c>
      <c r="J466" s="4">
        <v>2</v>
      </c>
      <c r="K466" s="4" t="s">
        <v>10</v>
      </c>
      <c r="L466" s="4" t="s">
        <v>197</v>
      </c>
      <c r="M466" s="24" t="str" cm="1">
        <f t="array" ref="M466">_xlfn.IFS(I466=Kontrakter!$B$3,Kontrakter!$C$3,I466=Kontrakter!$B$2,Kontrakter!$C$2,I466=Kontrakter!$B$4,Kontrakter!$C$4,I466=Kontrakter!$B$5,Kontrakter!$C$5,I466=Kontrakter!$B$6,Kontrakter!$C$6,I466=Kontrakter!$B$7,Kontrakter!$C$7,I466=Kontrakter!$B$8,Kontrakter!$C$8,I466=Kontrakter!$B$9,Kontrakter!$C$9,I466=Kontrakter!$B$10,Kontrakter!$C$10,I466=Kontrakter!$B$11,Kontrakter!$C$11)</f>
        <v>Omexom Elsikkerhet AS</v>
      </c>
      <c r="N466" s="24" cm="1">
        <f t="array" ref="N466">_xlfn.IFS(M466=Kontrakter!$C$3,Kontrakter!$D$3,M466=Kontrakter!$C$2,Kontrakter!$D$2,M466=Kontrakter!$C$4,Kontrakter!$D$4,M466=Kontrakter!$C$5,Kontrakter!$D$5,M466=Kontrakter!$C$6,Kontrakter!$D$6,M466=Kontrakter!$C$7,Kontrakter!$D$7,M466=Kontrakter!$C$8,Kontrakter!$D$8,M466=Kontrakter!$C$9,Kontrakter!$D$9,M466=Kontrakter!$C$10,Kontrakter!$D$10,M466=Kontrakter!$C$11,Kontrakter!$D$11)</f>
        <v>23128800</v>
      </c>
      <c r="O466" s="1" t="str" cm="1">
        <f t="array" ref="O466">_xlfn.IFS(M466=Kontrakter!$C$3,Kontrakter!$E$3,M466=Kontrakter!$C$2,Kontrakter!$E$2,M466=Kontrakter!$C$4,Kontrakter!$E$4,M466=Kontrakter!$C$5,Kontrakter!$E$5,M466=Kontrakter!$C$6,Kontrakter!$E$6,M466=Kontrakter!$C$7,Kontrakter!$E$7,M466=Kontrakter!$C$8,Kontrakter!$E$8,M466=Kontrakter!$C$9,Kontrakter!$E$9,M466=Kontrakter!$C$10,Kontrakter!$E$10,M466=Kontrakter!$C$11,Kontrakter!$E$11)</f>
        <v>elsikkerhet@omexom.com</v>
      </c>
    </row>
    <row r="467" spans="1:15">
      <c r="A467" s="47">
        <v>854</v>
      </c>
      <c r="B467" s="3" t="s">
        <v>10</v>
      </c>
      <c r="C467" s="3" t="s">
        <v>495</v>
      </c>
      <c r="D467" s="3" t="s">
        <v>19</v>
      </c>
      <c r="E467" s="3" t="s">
        <v>197</v>
      </c>
      <c r="F467" s="28" t="s">
        <v>1430</v>
      </c>
      <c r="G467" s="3" t="s">
        <v>10</v>
      </c>
      <c r="H467" s="3" t="s">
        <v>10</v>
      </c>
      <c r="I467" s="26" t="str" cm="1">
        <f t="array" ref="I467">_xlfn.IFS(J467=Kontrakter!$A$3,Kontrakter!$B$3,J467=Kontrakter!$A$2,Kontrakter!$B$2,J467=Kontrakter!$A$4,Kontrakter!$B$4,J467=Kontrakter!$A$5,Kontrakter!$B$5,J467=Kontrakter!$A$6,Kontrakter!$B$6,J467=Kontrakter!$A$7,Kontrakter!$B$7,J467=Kontrakter!$A$8,Kontrakter!$B$8,J467=Kontrakter!$A$9,Kontrakter!$B$9,J467=Kontrakter!$A$10,Kontrakter!$B$10,J467=Kontrakter!$A$11,Kontrakter!$B$11)</f>
        <v>Oslo Midt</v>
      </c>
      <c r="J467" s="4">
        <v>2</v>
      </c>
      <c r="K467" s="4" t="s">
        <v>10</v>
      </c>
      <c r="L467" s="4" t="s">
        <v>197</v>
      </c>
      <c r="M467" s="24" t="str" cm="1">
        <f t="array" ref="M467">_xlfn.IFS(I467=Kontrakter!$B$3,Kontrakter!$C$3,I467=Kontrakter!$B$2,Kontrakter!$C$2,I467=Kontrakter!$B$4,Kontrakter!$C$4,I467=Kontrakter!$B$5,Kontrakter!$C$5,I467=Kontrakter!$B$6,Kontrakter!$C$6,I467=Kontrakter!$B$7,Kontrakter!$C$7,I467=Kontrakter!$B$8,Kontrakter!$C$8,I467=Kontrakter!$B$9,Kontrakter!$C$9,I467=Kontrakter!$B$10,Kontrakter!$C$10,I467=Kontrakter!$B$11,Kontrakter!$C$11)</f>
        <v>Omexom Elsikkerhet AS</v>
      </c>
      <c r="N467" s="24" cm="1">
        <f t="array" ref="N467">_xlfn.IFS(M467=Kontrakter!$C$3,Kontrakter!$D$3,M467=Kontrakter!$C$2,Kontrakter!$D$2,M467=Kontrakter!$C$4,Kontrakter!$D$4,M467=Kontrakter!$C$5,Kontrakter!$D$5,M467=Kontrakter!$C$6,Kontrakter!$D$6,M467=Kontrakter!$C$7,Kontrakter!$D$7,M467=Kontrakter!$C$8,Kontrakter!$D$8,M467=Kontrakter!$C$9,Kontrakter!$D$9,M467=Kontrakter!$C$10,Kontrakter!$D$10,M467=Kontrakter!$C$11,Kontrakter!$D$11)</f>
        <v>23128800</v>
      </c>
      <c r="O467" s="1" t="str" cm="1">
        <f t="array" ref="O467">_xlfn.IFS(M467=Kontrakter!$C$3,Kontrakter!$E$3,M467=Kontrakter!$C$2,Kontrakter!$E$2,M467=Kontrakter!$C$4,Kontrakter!$E$4,M467=Kontrakter!$C$5,Kontrakter!$E$5,M467=Kontrakter!$C$6,Kontrakter!$E$6,M467=Kontrakter!$C$7,Kontrakter!$E$7,M467=Kontrakter!$C$8,Kontrakter!$E$8,M467=Kontrakter!$C$9,Kontrakter!$E$9,M467=Kontrakter!$C$10,Kontrakter!$E$10,M467=Kontrakter!$C$11,Kontrakter!$E$11)</f>
        <v>elsikkerhet@omexom.com</v>
      </c>
    </row>
    <row r="468" spans="1:15">
      <c r="A468" s="47">
        <v>855</v>
      </c>
      <c r="B468" s="3" t="s">
        <v>10</v>
      </c>
      <c r="C468" s="3" t="s">
        <v>496</v>
      </c>
      <c r="D468" s="3" t="s">
        <v>19</v>
      </c>
      <c r="E468" s="3" t="s">
        <v>197</v>
      </c>
      <c r="F468" s="28" t="s">
        <v>1430</v>
      </c>
      <c r="G468" s="3" t="s">
        <v>10</v>
      </c>
      <c r="H468" s="3" t="s">
        <v>10</v>
      </c>
      <c r="I468" s="26" t="str" cm="1">
        <f t="array" ref="I468">_xlfn.IFS(J468=Kontrakter!$A$3,Kontrakter!$B$3,J468=Kontrakter!$A$2,Kontrakter!$B$2,J468=Kontrakter!$A$4,Kontrakter!$B$4,J468=Kontrakter!$A$5,Kontrakter!$B$5,J468=Kontrakter!$A$6,Kontrakter!$B$6,J468=Kontrakter!$A$7,Kontrakter!$B$7,J468=Kontrakter!$A$8,Kontrakter!$B$8,J468=Kontrakter!$A$9,Kontrakter!$B$9,J468=Kontrakter!$A$10,Kontrakter!$B$10,J468=Kontrakter!$A$11,Kontrakter!$B$11)</f>
        <v>Oslo Midt</v>
      </c>
      <c r="J468" s="4">
        <v>2</v>
      </c>
      <c r="K468" s="4" t="s">
        <v>10</v>
      </c>
      <c r="L468" s="4" t="s">
        <v>197</v>
      </c>
      <c r="M468" s="24" t="str" cm="1">
        <f t="array" ref="M468">_xlfn.IFS(I468=Kontrakter!$B$3,Kontrakter!$C$3,I468=Kontrakter!$B$2,Kontrakter!$C$2,I468=Kontrakter!$B$4,Kontrakter!$C$4,I468=Kontrakter!$B$5,Kontrakter!$C$5,I468=Kontrakter!$B$6,Kontrakter!$C$6,I468=Kontrakter!$B$7,Kontrakter!$C$7,I468=Kontrakter!$B$8,Kontrakter!$C$8,I468=Kontrakter!$B$9,Kontrakter!$C$9,I468=Kontrakter!$B$10,Kontrakter!$C$10,I468=Kontrakter!$B$11,Kontrakter!$C$11)</f>
        <v>Omexom Elsikkerhet AS</v>
      </c>
      <c r="N468" s="24" cm="1">
        <f t="array" ref="N468">_xlfn.IFS(M468=Kontrakter!$C$3,Kontrakter!$D$3,M468=Kontrakter!$C$2,Kontrakter!$D$2,M468=Kontrakter!$C$4,Kontrakter!$D$4,M468=Kontrakter!$C$5,Kontrakter!$D$5,M468=Kontrakter!$C$6,Kontrakter!$D$6,M468=Kontrakter!$C$7,Kontrakter!$D$7,M468=Kontrakter!$C$8,Kontrakter!$D$8,M468=Kontrakter!$C$9,Kontrakter!$D$9,M468=Kontrakter!$C$10,Kontrakter!$D$10,M468=Kontrakter!$C$11,Kontrakter!$D$11)</f>
        <v>23128800</v>
      </c>
      <c r="O468" s="1" t="str" cm="1">
        <f t="array" ref="O468">_xlfn.IFS(M468=Kontrakter!$C$3,Kontrakter!$E$3,M468=Kontrakter!$C$2,Kontrakter!$E$2,M468=Kontrakter!$C$4,Kontrakter!$E$4,M468=Kontrakter!$C$5,Kontrakter!$E$5,M468=Kontrakter!$C$6,Kontrakter!$E$6,M468=Kontrakter!$C$7,Kontrakter!$E$7,M468=Kontrakter!$C$8,Kontrakter!$E$8,M468=Kontrakter!$C$9,Kontrakter!$E$9,M468=Kontrakter!$C$10,Kontrakter!$E$10,M468=Kontrakter!$C$11,Kontrakter!$E$11)</f>
        <v>elsikkerhet@omexom.com</v>
      </c>
    </row>
    <row r="469" spans="1:15">
      <c r="A469" s="47">
        <v>856</v>
      </c>
      <c r="B469" s="3" t="s">
        <v>10</v>
      </c>
      <c r="C469" s="3" t="s">
        <v>497</v>
      </c>
      <c r="D469" s="3" t="s">
        <v>19</v>
      </c>
      <c r="E469" s="3" t="s">
        <v>197</v>
      </c>
      <c r="F469" s="28" t="s">
        <v>1430</v>
      </c>
      <c r="G469" s="3" t="s">
        <v>10</v>
      </c>
      <c r="H469" s="3" t="s">
        <v>10</v>
      </c>
      <c r="I469" s="26" t="str" cm="1">
        <f t="array" ref="I469">_xlfn.IFS(J469=Kontrakter!$A$3,Kontrakter!$B$3,J469=Kontrakter!$A$2,Kontrakter!$B$2,J469=Kontrakter!$A$4,Kontrakter!$B$4,J469=Kontrakter!$A$5,Kontrakter!$B$5,J469=Kontrakter!$A$6,Kontrakter!$B$6,J469=Kontrakter!$A$7,Kontrakter!$B$7,J469=Kontrakter!$A$8,Kontrakter!$B$8,J469=Kontrakter!$A$9,Kontrakter!$B$9,J469=Kontrakter!$A$10,Kontrakter!$B$10,J469=Kontrakter!$A$11,Kontrakter!$B$11)</f>
        <v>Oslo Midt</v>
      </c>
      <c r="J469" s="4">
        <v>2</v>
      </c>
      <c r="K469" s="4" t="s">
        <v>10</v>
      </c>
      <c r="L469" s="4" t="s">
        <v>197</v>
      </c>
      <c r="M469" s="24" t="str" cm="1">
        <f t="array" ref="M469">_xlfn.IFS(I469=Kontrakter!$B$3,Kontrakter!$C$3,I469=Kontrakter!$B$2,Kontrakter!$C$2,I469=Kontrakter!$B$4,Kontrakter!$C$4,I469=Kontrakter!$B$5,Kontrakter!$C$5,I469=Kontrakter!$B$6,Kontrakter!$C$6,I469=Kontrakter!$B$7,Kontrakter!$C$7,I469=Kontrakter!$B$8,Kontrakter!$C$8,I469=Kontrakter!$B$9,Kontrakter!$C$9,I469=Kontrakter!$B$10,Kontrakter!$C$10,I469=Kontrakter!$B$11,Kontrakter!$C$11)</f>
        <v>Omexom Elsikkerhet AS</v>
      </c>
      <c r="N469" s="24" cm="1">
        <f t="array" ref="N469">_xlfn.IFS(M469=Kontrakter!$C$3,Kontrakter!$D$3,M469=Kontrakter!$C$2,Kontrakter!$D$2,M469=Kontrakter!$C$4,Kontrakter!$D$4,M469=Kontrakter!$C$5,Kontrakter!$D$5,M469=Kontrakter!$C$6,Kontrakter!$D$6,M469=Kontrakter!$C$7,Kontrakter!$D$7,M469=Kontrakter!$C$8,Kontrakter!$D$8,M469=Kontrakter!$C$9,Kontrakter!$D$9,M469=Kontrakter!$C$10,Kontrakter!$D$10,M469=Kontrakter!$C$11,Kontrakter!$D$11)</f>
        <v>23128800</v>
      </c>
      <c r="O469" s="1" t="str" cm="1">
        <f t="array" ref="O469">_xlfn.IFS(M469=Kontrakter!$C$3,Kontrakter!$E$3,M469=Kontrakter!$C$2,Kontrakter!$E$2,M469=Kontrakter!$C$4,Kontrakter!$E$4,M469=Kontrakter!$C$5,Kontrakter!$E$5,M469=Kontrakter!$C$6,Kontrakter!$E$6,M469=Kontrakter!$C$7,Kontrakter!$E$7,M469=Kontrakter!$C$8,Kontrakter!$E$8,M469=Kontrakter!$C$9,Kontrakter!$E$9,M469=Kontrakter!$C$10,Kontrakter!$E$10,M469=Kontrakter!$C$11,Kontrakter!$E$11)</f>
        <v>elsikkerhet@omexom.com</v>
      </c>
    </row>
    <row r="470" spans="1:15">
      <c r="A470" s="47">
        <v>857</v>
      </c>
      <c r="B470" s="3" t="s">
        <v>10</v>
      </c>
      <c r="C470" s="3" t="s">
        <v>498</v>
      </c>
      <c r="D470" s="3" t="s">
        <v>19</v>
      </c>
      <c r="E470" s="3" t="s">
        <v>197</v>
      </c>
      <c r="F470" s="28" t="s">
        <v>1430</v>
      </c>
      <c r="G470" s="3" t="s">
        <v>10</v>
      </c>
      <c r="H470" s="3" t="s">
        <v>10</v>
      </c>
      <c r="I470" s="26" t="str" cm="1">
        <f t="array" ref="I470">_xlfn.IFS(J470=Kontrakter!$A$3,Kontrakter!$B$3,J470=Kontrakter!$A$2,Kontrakter!$B$2,J470=Kontrakter!$A$4,Kontrakter!$B$4,J470=Kontrakter!$A$5,Kontrakter!$B$5,J470=Kontrakter!$A$6,Kontrakter!$B$6,J470=Kontrakter!$A$7,Kontrakter!$B$7,J470=Kontrakter!$A$8,Kontrakter!$B$8,J470=Kontrakter!$A$9,Kontrakter!$B$9,J470=Kontrakter!$A$10,Kontrakter!$B$10,J470=Kontrakter!$A$11,Kontrakter!$B$11)</f>
        <v>Oslo Midt</v>
      </c>
      <c r="J470" s="4">
        <v>2</v>
      </c>
      <c r="K470" s="4" t="s">
        <v>10</v>
      </c>
      <c r="L470" s="4" t="s">
        <v>197</v>
      </c>
      <c r="M470" s="24" t="str" cm="1">
        <f t="array" ref="M470">_xlfn.IFS(I470=Kontrakter!$B$3,Kontrakter!$C$3,I470=Kontrakter!$B$2,Kontrakter!$C$2,I470=Kontrakter!$B$4,Kontrakter!$C$4,I470=Kontrakter!$B$5,Kontrakter!$C$5,I470=Kontrakter!$B$6,Kontrakter!$C$6,I470=Kontrakter!$B$7,Kontrakter!$C$7,I470=Kontrakter!$B$8,Kontrakter!$C$8,I470=Kontrakter!$B$9,Kontrakter!$C$9,I470=Kontrakter!$B$10,Kontrakter!$C$10,I470=Kontrakter!$B$11,Kontrakter!$C$11)</f>
        <v>Omexom Elsikkerhet AS</v>
      </c>
      <c r="N470" s="24" cm="1">
        <f t="array" ref="N470">_xlfn.IFS(M470=Kontrakter!$C$3,Kontrakter!$D$3,M470=Kontrakter!$C$2,Kontrakter!$D$2,M470=Kontrakter!$C$4,Kontrakter!$D$4,M470=Kontrakter!$C$5,Kontrakter!$D$5,M470=Kontrakter!$C$6,Kontrakter!$D$6,M470=Kontrakter!$C$7,Kontrakter!$D$7,M470=Kontrakter!$C$8,Kontrakter!$D$8,M470=Kontrakter!$C$9,Kontrakter!$D$9,M470=Kontrakter!$C$10,Kontrakter!$D$10,M470=Kontrakter!$C$11,Kontrakter!$D$11)</f>
        <v>23128800</v>
      </c>
      <c r="O470" s="1" t="str" cm="1">
        <f t="array" ref="O470">_xlfn.IFS(M470=Kontrakter!$C$3,Kontrakter!$E$3,M470=Kontrakter!$C$2,Kontrakter!$E$2,M470=Kontrakter!$C$4,Kontrakter!$E$4,M470=Kontrakter!$C$5,Kontrakter!$E$5,M470=Kontrakter!$C$6,Kontrakter!$E$6,M470=Kontrakter!$C$7,Kontrakter!$E$7,M470=Kontrakter!$C$8,Kontrakter!$E$8,M470=Kontrakter!$C$9,Kontrakter!$E$9,M470=Kontrakter!$C$10,Kontrakter!$E$10,M470=Kontrakter!$C$11,Kontrakter!$E$11)</f>
        <v>elsikkerhet@omexom.com</v>
      </c>
    </row>
    <row r="471" spans="1:15">
      <c r="A471" s="47">
        <v>858</v>
      </c>
      <c r="B471" s="3" t="s">
        <v>10</v>
      </c>
      <c r="C471" s="3" t="s">
        <v>499</v>
      </c>
      <c r="D471" s="3" t="s">
        <v>19</v>
      </c>
      <c r="E471" s="3" t="s">
        <v>197</v>
      </c>
      <c r="F471" s="28" t="s">
        <v>1430</v>
      </c>
      <c r="G471" s="3" t="s">
        <v>10</v>
      </c>
      <c r="H471" s="3" t="s">
        <v>10</v>
      </c>
      <c r="I471" s="26" t="str" cm="1">
        <f t="array" ref="I471">_xlfn.IFS(J471=Kontrakter!$A$3,Kontrakter!$B$3,J471=Kontrakter!$A$2,Kontrakter!$B$2,J471=Kontrakter!$A$4,Kontrakter!$B$4,J471=Kontrakter!$A$5,Kontrakter!$B$5,J471=Kontrakter!$A$6,Kontrakter!$B$6,J471=Kontrakter!$A$7,Kontrakter!$B$7,J471=Kontrakter!$A$8,Kontrakter!$B$8,J471=Kontrakter!$A$9,Kontrakter!$B$9,J471=Kontrakter!$A$10,Kontrakter!$B$10,J471=Kontrakter!$A$11,Kontrakter!$B$11)</f>
        <v>Oslo Midt</v>
      </c>
      <c r="J471" s="4">
        <v>2</v>
      </c>
      <c r="K471" s="4" t="s">
        <v>10</v>
      </c>
      <c r="L471" s="4" t="s">
        <v>197</v>
      </c>
      <c r="M471" s="24" t="str" cm="1">
        <f t="array" ref="M471">_xlfn.IFS(I471=Kontrakter!$B$3,Kontrakter!$C$3,I471=Kontrakter!$B$2,Kontrakter!$C$2,I471=Kontrakter!$B$4,Kontrakter!$C$4,I471=Kontrakter!$B$5,Kontrakter!$C$5,I471=Kontrakter!$B$6,Kontrakter!$C$6,I471=Kontrakter!$B$7,Kontrakter!$C$7,I471=Kontrakter!$B$8,Kontrakter!$C$8,I471=Kontrakter!$B$9,Kontrakter!$C$9,I471=Kontrakter!$B$10,Kontrakter!$C$10,I471=Kontrakter!$B$11,Kontrakter!$C$11)</f>
        <v>Omexom Elsikkerhet AS</v>
      </c>
      <c r="N471" s="24" cm="1">
        <f t="array" ref="N471">_xlfn.IFS(M471=Kontrakter!$C$3,Kontrakter!$D$3,M471=Kontrakter!$C$2,Kontrakter!$D$2,M471=Kontrakter!$C$4,Kontrakter!$D$4,M471=Kontrakter!$C$5,Kontrakter!$D$5,M471=Kontrakter!$C$6,Kontrakter!$D$6,M471=Kontrakter!$C$7,Kontrakter!$D$7,M471=Kontrakter!$C$8,Kontrakter!$D$8,M471=Kontrakter!$C$9,Kontrakter!$D$9,M471=Kontrakter!$C$10,Kontrakter!$D$10,M471=Kontrakter!$C$11,Kontrakter!$D$11)</f>
        <v>23128800</v>
      </c>
      <c r="O471" s="1" t="str" cm="1">
        <f t="array" ref="O471">_xlfn.IFS(M471=Kontrakter!$C$3,Kontrakter!$E$3,M471=Kontrakter!$C$2,Kontrakter!$E$2,M471=Kontrakter!$C$4,Kontrakter!$E$4,M471=Kontrakter!$C$5,Kontrakter!$E$5,M471=Kontrakter!$C$6,Kontrakter!$E$6,M471=Kontrakter!$C$7,Kontrakter!$E$7,M471=Kontrakter!$C$8,Kontrakter!$E$8,M471=Kontrakter!$C$9,Kontrakter!$E$9,M471=Kontrakter!$C$10,Kontrakter!$E$10,M471=Kontrakter!$C$11,Kontrakter!$E$11)</f>
        <v>elsikkerhet@omexom.com</v>
      </c>
    </row>
    <row r="472" spans="1:15">
      <c r="A472" s="47">
        <v>860</v>
      </c>
      <c r="B472" s="3" t="s">
        <v>10</v>
      </c>
      <c r="C472" s="3" t="s">
        <v>500</v>
      </c>
      <c r="D472" s="3" t="s">
        <v>19</v>
      </c>
      <c r="E472" s="3" t="s">
        <v>197</v>
      </c>
      <c r="F472" s="28" t="s">
        <v>1430</v>
      </c>
      <c r="G472" s="3" t="s">
        <v>10</v>
      </c>
      <c r="H472" s="3" t="s">
        <v>10</v>
      </c>
      <c r="I472" s="26" t="str" cm="1">
        <f t="array" ref="I472">_xlfn.IFS(J472=Kontrakter!$A$3,Kontrakter!$B$3,J472=Kontrakter!$A$2,Kontrakter!$B$2,J472=Kontrakter!$A$4,Kontrakter!$B$4,J472=Kontrakter!$A$5,Kontrakter!$B$5,J472=Kontrakter!$A$6,Kontrakter!$B$6,J472=Kontrakter!$A$7,Kontrakter!$B$7,J472=Kontrakter!$A$8,Kontrakter!$B$8,J472=Kontrakter!$A$9,Kontrakter!$B$9,J472=Kontrakter!$A$10,Kontrakter!$B$10,J472=Kontrakter!$A$11,Kontrakter!$B$11)</f>
        <v>Oslo Midt</v>
      </c>
      <c r="J472" s="4">
        <v>2</v>
      </c>
      <c r="K472" s="4" t="s">
        <v>10</v>
      </c>
      <c r="L472" s="4" t="s">
        <v>197</v>
      </c>
      <c r="M472" s="24" t="str" cm="1">
        <f t="array" ref="M472">_xlfn.IFS(I472=Kontrakter!$B$3,Kontrakter!$C$3,I472=Kontrakter!$B$2,Kontrakter!$C$2,I472=Kontrakter!$B$4,Kontrakter!$C$4,I472=Kontrakter!$B$5,Kontrakter!$C$5,I472=Kontrakter!$B$6,Kontrakter!$C$6,I472=Kontrakter!$B$7,Kontrakter!$C$7,I472=Kontrakter!$B$8,Kontrakter!$C$8,I472=Kontrakter!$B$9,Kontrakter!$C$9,I472=Kontrakter!$B$10,Kontrakter!$C$10,I472=Kontrakter!$B$11,Kontrakter!$C$11)</f>
        <v>Omexom Elsikkerhet AS</v>
      </c>
      <c r="N472" s="24" cm="1">
        <f t="array" ref="N472">_xlfn.IFS(M472=Kontrakter!$C$3,Kontrakter!$D$3,M472=Kontrakter!$C$2,Kontrakter!$D$2,M472=Kontrakter!$C$4,Kontrakter!$D$4,M472=Kontrakter!$C$5,Kontrakter!$D$5,M472=Kontrakter!$C$6,Kontrakter!$D$6,M472=Kontrakter!$C$7,Kontrakter!$D$7,M472=Kontrakter!$C$8,Kontrakter!$D$8,M472=Kontrakter!$C$9,Kontrakter!$D$9,M472=Kontrakter!$C$10,Kontrakter!$D$10,M472=Kontrakter!$C$11,Kontrakter!$D$11)</f>
        <v>23128800</v>
      </c>
      <c r="O472" s="1" t="str" cm="1">
        <f t="array" ref="O472">_xlfn.IFS(M472=Kontrakter!$C$3,Kontrakter!$E$3,M472=Kontrakter!$C$2,Kontrakter!$E$2,M472=Kontrakter!$C$4,Kontrakter!$E$4,M472=Kontrakter!$C$5,Kontrakter!$E$5,M472=Kontrakter!$C$6,Kontrakter!$E$6,M472=Kontrakter!$C$7,Kontrakter!$E$7,M472=Kontrakter!$C$8,Kontrakter!$E$8,M472=Kontrakter!$C$9,Kontrakter!$E$9,M472=Kontrakter!$C$10,Kontrakter!$E$10,M472=Kontrakter!$C$11,Kontrakter!$E$11)</f>
        <v>elsikkerhet@omexom.com</v>
      </c>
    </row>
    <row r="473" spans="1:15">
      <c r="A473" s="47">
        <v>861</v>
      </c>
      <c r="B473" s="3" t="s">
        <v>10</v>
      </c>
      <c r="C473" s="3" t="s">
        <v>501</v>
      </c>
      <c r="D473" s="3" t="s">
        <v>19</v>
      </c>
      <c r="E473" s="3" t="s">
        <v>197</v>
      </c>
      <c r="F473" s="28" t="s">
        <v>1430</v>
      </c>
      <c r="G473" s="3" t="s">
        <v>10</v>
      </c>
      <c r="H473" s="3" t="s">
        <v>10</v>
      </c>
      <c r="I473" s="26" t="str" cm="1">
        <f t="array" ref="I473">_xlfn.IFS(J473=Kontrakter!$A$3,Kontrakter!$B$3,J473=Kontrakter!$A$2,Kontrakter!$B$2,J473=Kontrakter!$A$4,Kontrakter!$B$4,J473=Kontrakter!$A$5,Kontrakter!$B$5,J473=Kontrakter!$A$6,Kontrakter!$B$6,J473=Kontrakter!$A$7,Kontrakter!$B$7,J473=Kontrakter!$A$8,Kontrakter!$B$8,J473=Kontrakter!$A$9,Kontrakter!$B$9,J473=Kontrakter!$A$10,Kontrakter!$B$10,J473=Kontrakter!$A$11,Kontrakter!$B$11)</f>
        <v>Oslo Midt</v>
      </c>
      <c r="J473" s="4">
        <v>2</v>
      </c>
      <c r="K473" s="4" t="s">
        <v>10</v>
      </c>
      <c r="L473" s="4" t="s">
        <v>197</v>
      </c>
      <c r="M473" s="24" t="str" cm="1">
        <f t="array" ref="M473">_xlfn.IFS(I473=Kontrakter!$B$3,Kontrakter!$C$3,I473=Kontrakter!$B$2,Kontrakter!$C$2,I473=Kontrakter!$B$4,Kontrakter!$C$4,I473=Kontrakter!$B$5,Kontrakter!$C$5,I473=Kontrakter!$B$6,Kontrakter!$C$6,I473=Kontrakter!$B$7,Kontrakter!$C$7,I473=Kontrakter!$B$8,Kontrakter!$C$8,I473=Kontrakter!$B$9,Kontrakter!$C$9,I473=Kontrakter!$B$10,Kontrakter!$C$10,I473=Kontrakter!$B$11,Kontrakter!$C$11)</f>
        <v>Omexom Elsikkerhet AS</v>
      </c>
      <c r="N473" s="24" cm="1">
        <f t="array" ref="N473">_xlfn.IFS(M473=Kontrakter!$C$3,Kontrakter!$D$3,M473=Kontrakter!$C$2,Kontrakter!$D$2,M473=Kontrakter!$C$4,Kontrakter!$D$4,M473=Kontrakter!$C$5,Kontrakter!$D$5,M473=Kontrakter!$C$6,Kontrakter!$D$6,M473=Kontrakter!$C$7,Kontrakter!$D$7,M473=Kontrakter!$C$8,Kontrakter!$D$8,M473=Kontrakter!$C$9,Kontrakter!$D$9,M473=Kontrakter!$C$10,Kontrakter!$D$10,M473=Kontrakter!$C$11,Kontrakter!$D$11)</f>
        <v>23128800</v>
      </c>
      <c r="O473" s="1" t="str" cm="1">
        <f t="array" ref="O473">_xlfn.IFS(M473=Kontrakter!$C$3,Kontrakter!$E$3,M473=Kontrakter!$C$2,Kontrakter!$E$2,M473=Kontrakter!$C$4,Kontrakter!$E$4,M473=Kontrakter!$C$5,Kontrakter!$E$5,M473=Kontrakter!$C$6,Kontrakter!$E$6,M473=Kontrakter!$C$7,Kontrakter!$E$7,M473=Kontrakter!$C$8,Kontrakter!$E$8,M473=Kontrakter!$C$9,Kontrakter!$E$9,M473=Kontrakter!$C$10,Kontrakter!$E$10,M473=Kontrakter!$C$11,Kontrakter!$E$11)</f>
        <v>elsikkerhet@omexom.com</v>
      </c>
    </row>
    <row r="474" spans="1:15">
      <c r="A474" s="47">
        <v>862</v>
      </c>
      <c r="B474" s="3" t="s">
        <v>10</v>
      </c>
      <c r="C474" s="3" t="s">
        <v>502</v>
      </c>
      <c r="D474" s="3" t="s">
        <v>19</v>
      </c>
      <c r="E474" s="3" t="s">
        <v>197</v>
      </c>
      <c r="F474" s="28" t="s">
        <v>1430</v>
      </c>
      <c r="G474" s="3" t="s">
        <v>10</v>
      </c>
      <c r="H474" s="3" t="s">
        <v>10</v>
      </c>
      <c r="I474" s="26" t="str" cm="1">
        <f t="array" ref="I474">_xlfn.IFS(J474=Kontrakter!$A$3,Kontrakter!$B$3,J474=Kontrakter!$A$2,Kontrakter!$B$2,J474=Kontrakter!$A$4,Kontrakter!$B$4,J474=Kontrakter!$A$5,Kontrakter!$B$5,J474=Kontrakter!$A$6,Kontrakter!$B$6,J474=Kontrakter!$A$7,Kontrakter!$B$7,J474=Kontrakter!$A$8,Kontrakter!$B$8,J474=Kontrakter!$A$9,Kontrakter!$B$9,J474=Kontrakter!$A$10,Kontrakter!$B$10,J474=Kontrakter!$A$11,Kontrakter!$B$11)</f>
        <v>Oslo Midt</v>
      </c>
      <c r="J474" s="4">
        <v>2</v>
      </c>
      <c r="K474" s="4" t="s">
        <v>10</v>
      </c>
      <c r="L474" s="4" t="s">
        <v>197</v>
      </c>
      <c r="M474" s="24" t="str" cm="1">
        <f t="array" ref="M474">_xlfn.IFS(I474=Kontrakter!$B$3,Kontrakter!$C$3,I474=Kontrakter!$B$2,Kontrakter!$C$2,I474=Kontrakter!$B$4,Kontrakter!$C$4,I474=Kontrakter!$B$5,Kontrakter!$C$5,I474=Kontrakter!$B$6,Kontrakter!$C$6,I474=Kontrakter!$B$7,Kontrakter!$C$7,I474=Kontrakter!$B$8,Kontrakter!$C$8,I474=Kontrakter!$B$9,Kontrakter!$C$9,I474=Kontrakter!$B$10,Kontrakter!$C$10,I474=Kontrakter!$B$11,Kontrakter!$C$11)</f>
        <v>Omexom Elsikkerhet AS</v>
      </c>
      <c r="N474" s="24" cm="1">
        <f t="array" ref="N474">_xlfn.IFS(M474=Kontrakter!$C$3,Kontrakter!$D$3,M474=Kontrakter!$C$2,Kontrakter!$D$2,M474=Kontrakter!$C$4,Kontrakter!$D$4,M474=Kontrakter!$C$5,Kontrakter!$D$5,M474=Kontrakter!$C$6,Kontrakter!$D$6,M474=Kontrakter!$C$7,Kontrakter!$D$7,M474=Kontrakter!$C$8,Kontrakter!$D$8,M474=Kontrakter!$C$9,Kontrakter!$D$9,M474=Kontrakter!$C$10,Kontrakter!$D$10,M474=Kontrakter!$C$11,Kontrakter!$D$11)</f>
        <v>23128800</v>
      </c>
      <c r="O474" s="1" t="str" cm="1">
        <f t="array" ref="O474">_xlfn.IFS(M474=Kontrakter!$C$3,Kontrakter!$E$3,M474=Kontrakter!$C$2,Kontrakter!$E$2,M474=Kontrakter!$C$4,Kontrakter!$E$4,M474=Kontrakter!$C$5,Kontrakter!$E$5,M474=Kontrakter!$C$6,Kontrakter!$E$6,M474=Kontrakter!$C$7,Kontrakter!$E$7,M474=Kontrakter!$C$8,Kontrakter!$E$8,M474=Kontrakter!$C$9,Kontrakter!$E$9,M474=Kontrakter!$C$10,Kontrakter!$E$10,M474=Kontrakter!$C$11,Kontrakter!$E$11)</f>
        <v>elsikkerhet@omexom.com</v>
      </c>
    </row>
    <row r="475" spans="1:15">
      <c r="A475" s="47">
        <v>863</v>
      </c>
      <c r="B475" s="3" t="s">
        <v>10</v>
      </c>
      <c r="C475" s="3" t="s">
        <v>503</v>
      </c>
      <c r="D475" s="3" t="s">
        <v>19</v>
      </c>
      <c r="E475" s="3" t="s">
        <v>197</v>
      </c>
      <c r="F475" s="28" t="s">
        <v>1430</v>
      </c>
      <c r="G475" s="3" t="s">
        <v>10</v>
      </c>
      <c r="H475" s="3" t="s">
        <v>10</v>
      </c>
      <c r="I475" s="26" t="str" cm="1">
        <f t="array" ref="I475">_xlfn.IFS(J475=Kontrakter!$A$3,Kontrakter!$B$3,J475=Kontrakter!$A$2,Kontrakter!$B$2,J475=Kontrakter!$A$4,Kontrakter!$B$4,J475=Kontrakter!$A$5,Kontrakter!$B$5,J475=Kontrakter!$A$6,Kontrakter!$B$6,J475=Kontrakter!$A$7,Kontrakter!$B$7,J475=Kontrakter!$A$8,Kontrakter!$B$8,J475=Kontrakter!$A$9,Kontrakter!$B$9,J475=Kontrakter!$A$10,Kontrakter!$B$10,J475=Kontrakter!$A$11,Kontrakter!$B$11)</f>
        <v>Oslo Midt</v>
      </c>
      <c r="J475" s="4">
        <v>2</v>
      </c>
      <c r="K475" s="4" t="s">
        <v>10</v>
      </c>
      <c r="L475" s="4" t="s">
        <v>197</v>
      </c>
      <c r="M475" s="24" t="str" cm="1">
        <f t="array" ref="M475">_xlfn.IFS(I475=Kontrakter!$B$3,Kontrakter!$C$3,I475=Kontrakter!$B$2,Kontrakter!$C$2,I475=Kontrakter!$B$4,Kontrakter!$C$4,I475=Kontrakter!$B$5,Kontrakter!$C$5,I475=Kontrakter!$B$6,Kontrakter!$C$6,I475=Kontrakter!$B$7,Kontrakter!$C$7,I475=Kontrakter!$B$8,Kontrakter!$C$8,I475=Kontrakter!$B$9,Kontrakter!$C$9,I475=Kontrakter!$B$10,Kontrakter!$C$10,I475=Kontrakter!$B$11,Kontrakter!$C$11)</f>
        <v>Omexom Elsikkerhet AS</v>
      </c>
      <c r="N475" s="24" cm="1">
        <f t="array" ref="N475">_xlfn.IFS(M475=Kontrakter!$C$3,Kontrakter!$D$3,M475=Kontrakter!$C$2,Kontrakter!$D$2,M475=Kontrakter!$C$4,Kontrakter!$D$4,M475=Kontrakter!$C$5,Kontrakter!$D$5,M475=Kontrakter!$C$6,Kontrakter!$D$6,M475=Kontrakter!$C$7,Kontrakter!$D$7,M475=Kontrakter!$C$8,Kontrakter!$D$8,M475=Kontrakter!$C$9,Kontrakter!$D$9,M475=Kontrakter!$C$10,Kontrakter!$D$10,M475=Kontrakter!$C$11,Kontrakter!$D$11)</f>
        <v>23128800</v>
      </c>
      <c r="O475" s="1" t="str" cm="1">
        <f t="array" ref="O475">_xlfn.IFS(M475=Kontrakter!$C$3,Kontrakter!$E$3,M475=Kontrakter!$C$2,Kontrakter!$E$2,M475=Kontrakter!$C$4,Kontrakter!$E$4,M475=Kontrakter!$C$5,Kontrakter!$E$5,M475=Kontrakter!$C$6,Kontrakter!$E$6,M475=Kontrakter!$C$7,Kontrakter!$E$7,M475=Kontrakter!$C$8,Kontrakter!$E$8,M475=Kontrakter!$C$9,Kontrakter!$E$9,M475=Kontrakter!$C$10,Kontrakter!$E$10,M475=Kontrakter!$C$11,Kontrakter!$E$11)</f>
        <v>elsikkerhet@omexom.com</v>
      </c>
    </row>
    <row r="476" spans="1:15">
      <c r="A476" s="47">
        <v>864</v>
      </c>
      <c r="B476" s="3" t="s">
        <v>10</v>
      </c>
      <c r="C476" s="3" t="s">
        <v>504</v>
      </c>
      <c r="D476" s="3" t="s">
        <v>19</v>
      </c>
      <c r="E476" s="3" t="s">
        <v>197</v>
      </c>
      <c r="F476" s="28" t="s">
        <v>1430</v>
      </c>
      <c r="G476" s="3" t="s">
        <v>10</v>
      </c>
      <c r="H476" s="3" t="s">
        <v>10</v>
      </c>
      <c r="I476" s="26" t="str" cm="1">
        <f t="array" ref="I476">_xlfn.IFS(J476=Kontrakter!$A$3,Kontrakter!$B$3,J476=Kontrakter!$A$2,Kontrakter!$B$2,J476=Kontrakter!$A$4,Kontrakter!$B$4,J476=Kontrakter!$A$5,Kontrakter!$B$5,J476=Kontrakter!$A$6,Kontrakter!$B$6,J476=Kontrakter!$A$7,Kontrakter!$B$7,J476=Kontrakter!$A$8,Kontrakter!$B$8,J476=Kontrakter!$A$9,Kontrakter!$B$9,J476=Kontrakter!$A$10,Kontrakter!$B$10,J476=Kontrakter!$A$11,Kontrakter!$B$11)</f>
        <v>Oslo Midt</v>
      </c>
      <c r="J476" s="4">
        <v>2</v>
      </c>
      <c r="K476" s="4" t="s">
        <v>10</v>
      </c>
      <c r="L476" s="4" t="s">
        <v>197</v>
      </c>
      <c r="M476" s="24" t="str" cm="1">
        <f t="array" ref="M476">_xlfn.IFS(I476=Kontrakter!$B$3,Kontrakter!$C$3,I476=Kontrakter!$B$2,Kontrakter!$C$2,I476=Kontrakter!$B$4,Kontrakter!$C$4,I476=Kontrakter!$B$5,Kontrakter!$C$5,I476=Kontrakter!$B$6,Kontrakter!$C$6,I476=Kontrakter!$B$7,Kontrakter!$C$7,I476=Kontrakter!$B$8,Kontrakter!$C$8,I476=Kontrakter!$B$9,Kontrakter!$C$9,I476=Kontrakter!$B$10,Kontrakter!$C$10,I476=Kontrakter!$B$11,Kontrakter!$C$11)</f>
        <v>Omexom Elsikkerhet AS</v>
      </c>
      <c r="N476" s="24" cm="1">
        <f t="array" ref="N476">_xlfn.IFS(M476=Kontrakter!$C$3,Kontrakter!$D$3,M476=Kontrakter!$C$2,Kontrakter!$D$2,M476=Kontrakter!$C$4,Kontrakter!$D$4,M476=Kontrakter!$C$5,Kontrakter!$D$5,M476=Kontrakter!$C$6,Kontrakter!$D$6,M476=Kontrakter!$C$7,Kontrakter!$D$7,M476=Kontrakter!$C$8,Kontrakter!$D$8,M476=Kontrakter!$C$9,Kontrakter!$D$9,M476=Kontrakter!$C$10,Kontrakter!$D$10,M476=Kontrakter!$C$11,Kontrakter!$D$11)</f>
        <v>23128800</v>
      </c>
      <c r="O476" s="1" t="str" cm="1">
        <f t="array" ref="O476">_xlfn.IFS(M476=Kontrakter!$C$3,Kontrakter!$E$3,M476=Kontrakter!$C$2,Kontrakter!$E$2,M476=Kontrakter!$C$4,Kontrakter!$E$4,M476=Kontrakter!$C$5,Kontrakter!$E$5,M476=Kontrakter!$C$6,Kontrakter!$E$6,M476=Kontrakter!$C$7,Kontrakter!$E$7,M476=Kontrakter!$C$8,Kontrakter!$E$8,M476=Kontrakter!$C$9,Kontrakter!$E$9,M476=Kontrakter!$C$10,Kontrakter!$E$10,M476=Kontrakter!$C$11,Kontrakter!$E$11)</f>
        <v>elsikkerhet@omexom.com</v>
      </c>
    </row>
    <row r="477" spans="1:15">
      <c r="A477" s="47">
        <v>870</v>
      </c>
      <c r="B477" s="3" t="s">
        <v>10</v>
      </c>
      <c r="C477" s="3" t="s">
        <v>505</v>
      </c>
      <c r="D477" s="3" t="s">
        <v>19</v>
      </c>
      <c r="E477" s="3" t="s">
        <v>197</v>
      </c>
      <c r="F477" s="28" t="s">
        <v>1430</v>
      </c>
      <c r="G477" s="3" t="s">
        <v>10</v>
      </c>
      <c r="H477" s="3" t="s">
        <v>10</v>
      </c>
      <c r="I477" s="26" t="str" cm="1">
        <f t="array" ref="I477">_xlfn.IFS(J477=Kontrakter!$A$3,Kontrakter!$B$3,J477=Kontrakter!$A$2,Kontrakter!$B$2,J477=Kontrakter!$A$4,Kontrakter!$B$4,J477=Kontrakter!$A$5,Kontrakter!$B$5,J477=Kontrakter!$A$6,Kontrakter!$B$6,J477=Kontrakter!$A$7,Kontrakter!$B$7,J477=Kontrakter!$A$8,Kontrakter!$B$8,J477=Kontrakter!$A$9,Kontrakter!$B$9,J477=Kontrakter!$A$10,Kontrakter!$B$10,J477=Kontrakter!$A$11,Kontrakter!$B$11)</f>
        <v>Oslo Midt</v>
      </c>
      <c r="J477" s="4">
        <v>2</v>
      </c>
      <c r="K477" s="4" t="s">
        <v>10</v>
      </c>
      <c r="L477" s="4" t="s">
        <v>197</v>
      </c>
      <c r="M477" s="24" t="str" cm="1">
        <f t="array" ref="M477">_xlfn.IFS(I477=Kontrakter!$B$3,Kontrakter!$C$3,I477=Kontrakter!$B$2,Kontrakter!$C$2,I477=Kontrakter!$B$4,Kontrakter!$C$4,I477=Kontrakter!$B$5,Kontrakter!$C$5,I477=Kontrakter!$B$6,Kontrakter!$C$6,I477=Kontrakter!$B$7,Kontrakter!$C$7,I477=Kontrakter!$B$8,Kontrakter!$C$8,I477=Kontrakter!$B$9,Kontrakter!$C$9,I477=Kontrakter!$B$10,Kontrakter!$C$10,I477=Kontrakter!$B$11,Kontrakter!$C$11)</f>
        <v>Omexom Elsikkerhet AS</v>
      </c>
      <c r="N477" s="24" cm="1">
        <f t="array" ref="N477">_xlfn.IFS(M477=Kontrakter!$C$3,Kontrakter!$D$3,M477=Kontrakter!$C$2,Kontrakter!$D$2,M477=Kontrakter!$C$4,Kontrakter!$D$4,M477=Kontrakter!$C$5,Kontrakter!$D$5,M477=Kontrakter!$C$6,Kontrakter!$D$6,M477=Kontrakter!$C$7,Kontrakter!$D$7,M477=Kontrakter!$C$8,Kontrakter!$D$8,M477=Kontrakter!$C$9,Kontrakter!$D$9,M477=Kontrakter!$C$10,Kontrakter!$D$10,M477=Kontrakter!$C$11,Kontrakter!$D$11)</f>
        <v>23128800</v>
      </c>
      <c r="O477" s="1" t="str" cm="1">
        <f t="array" ref="O477">_xlfn.IFS(M477=Kontrakter!$C$3,Kontrakter!$E$3,M477=Kontrakter!$C$2,Kontrakter!$E$2,M477=Kontrakter!$C$4,Kontrakter!$E$4,M477=Kontrakter!$C$5,Kontrakter!$E$5,M477=Kontrakter!$C$6,Kontrakter!$E$6,M477=Kontrakter!$C$7,Kontrakter!$E$7,M477=Kontrakter!$C$8,Kontrakter!$E$8,M477=Kontrakter!$C$9,Kontrakter!$E$9,M477=Kontrakter!$C$10,Kontrakter!$E$10,M477=Kontrakter!$C$11,Kontrakter!$E$11)</f>
        <v>elsikkerhet@omexom.com</v>
      </c>
    </row>
    <row r="478" spans="1:15">
      <c r="A478" s="47">
        <v>871</v>
      </c>
      <c r="B478" s="3" t="s">
        <v>10</v>
      </c>
      <c r="C478" s="3" t="s">
        <v>506</v>
      </c>
      <c r="D478" s="3" t="s">
        <v>19</v>
      </c>
      <c r="E478" s="3" t="s">
        <v>197</v>
      </c>
      <c r="F478" s="28" t="s">
        <v>1430</v>
      </c>
      <c r="G478" s="3" t="s">
        <v>10</v>
      </c>
      <c r="H478" s="3" t="s">
        <v>10</v>
      </c>
      <c r="I478" s="26" t="str" cm="1">
        <f t="array" ref="I478">_xlfn.IFS(J478=Kontrakter!$A$3,Kontrakter!$B$3,J478=Kontrakter!$A$2,Kontrakter!$B$2,J478=Kontrakter!$A$4,Kontrakter!$B$4,J478=Kontrakter!$A$5,Kontrakter!$B$5,J478=Kontrakter!$A$6,Kontrakter!$B$6,J478=Kontrakter!$A$7,Kontrakter!$B$7,J478=Kontrakter!$A$8,Kontrakter!$B$8,J478=Kontrakter!$A$9,Kontrakter!$B$9,J478=Kontrakter!$A$10,Kontrakter!$B$10,J478=Kontrakter!$A$11,Kontrakter!$B$11)</f>
        <v>Oslo Midt</v>
      </c>
      <c r="J478" s="4">
        <v>2</v>
      </c>
      <c r="K478" s="4" t="s">
        <v>10</v>
      </c>
      <c r="L478" s="4" t="s">
        <v>197</v>
      </c>
      <c r="M478" s="24" t="str" cm="1">
        <f t="array" ref="M478">_xlfn.IFS(I478=Kontrakter!$B$3,Kontrakter!$C$3,I478=Kontrakter!$B$2,Kontrakter!$C$2,I478=Kontrakter!$B$4,Kontrakter!$C$4,I478=Kontrakter!$B$5,Kontrakter!$C$5,I478=Kontrakter!$B$6,Kontrakter!$C$6,I478=Kontrakter!$B$7,Kontrakter!$C$7,I478=Kontrakter!$B$8,Kontrakter!$C$8,I478=Kontrakter!$B$9,Kontrakter!$C$9,I478=Kontrakter!$B$10,Kontrakter!$C$10,I478=Kontrakter!$B$11,Kontrakter!$C$11)</f>
        <v>Omexom Elsikkerhet AS</v>
      </c>
      <c r="N478" s="24" cm="1">
        <f t="array" ref="N478">_xlfn.IFS(M478=Kontrakter!$C$3,Kontrakter!$D$3,M478=Kontrakter!$C$2,Kontrakter!$D$2,M478=Kontrakter!$C$4,Kontrakter!$D$4,M478=Kontrakter!$C$5,Kontrakter!$D$5,M478=Kontrakter!$C$6,Kontrakter!$D$6,M478=Kontrakter!$C$7,Kontrakter!$D$7,M478=Kontrakter!$C$8,Kontrakter!$D$8,M478=Kontrakter!$C$9,Kontrakter!$D$9,M478=Kontrakter!$C$10,Kontrakter!$D$10,M478=Kontrakter!$C$11,Kontrakter!$D$11)</f>
        <v>23128800</v>
      </c>
      <c r="O478" s="1" t="str" cm="1">
        <f t="array" ref="O478">_xlfn.IFS(M478=Kontrakter!$C$3,Kontrakter!$E$3,M478=Kontrakter!$C$2,Kontrakter!$E$2,M478=Kontrakter!$C$4,Kontrakter!$E$4,M478=Kontrakter!$C$5,Kontrakter!$E$5,M478=Kontrakter!$C$6,Kontrakter!$E$6,M478=Kontrakter!$C$7,Kontrakter!$E$7,M478=Kontrakter!$C$8,Kontrakter!$E$8,M478=Kontrakter!$C$9,Kontrakter!$E$9,M478=Kontrakter!$C$10,Kontrakter!$E$10,M478=Kontrakter!$C$11,Kontrakter!$E$11)</f>
        <v>elsikkerhet@omexom.com</v>
      </c>
    </row>
    <row r="479" spans="1:15">
      <c r="A479" s="47">
        <v>872</v>
      </c>
      <c r="B479" s="3" t="s">
        <v>10</v>
      </c>
      <c r="C479" s="3" t="s">
        <v>507</v>
      </c>
      <c r="D479" s="3" t="s">
        <v>19</v>
      </c>
      <c r="E479" s="3" t="s">
        <v>197</v>
      </c>
      <c r="F479" s="28" t="s">
        <v>1430</v>
      </c>
      <c r="G479" s="3" t="s">
        <v>10</v>
      </c>
      <c r="H479" s="3" t="s">
        <v>10</v>
      </c>
      <c r="I479" s="26" t="str" cm="1">
        <f t="array" ref="I479">_xlfn.IFS(J479=Kontrakter!$A$3,Kontrakter!$B$3,J479=Kontrakter!$A$2,Kontrakter!$B$2,J479=Kontrakter!$A$4,Kontrakter!$B$4,J479=Kontrakter!$A$5,Kontrakter!$B$5,J479=Kontrakter!$A$6,Kontrakter!$B$6,J479=Kontrakter!$A$7,Kontrakter!$B$7,J479=Kontrakter!$A$8,Kontrakter!$B$8,J479=Kontrakter!$A$9,Kontrakter!$B$9,J479=Kontrakter!$A$10,Kontrakter!$B$10,J479=Kontrakter!$A$11,Kontrakter!$B$11)</f>
        <v>Oslo Midt</v>
      </c>
      <c r="J479" s="4">
        <v>2</v>
      </c>
      <c r="K479" s="4" t="s">
        <v>10</v>
      </c>
      <c r="L479" s="4" t="s">
        <v>197</v>
      </c>
      <c r="M479" s="24" t="str" cm="1">
        <f t="array" ref="M479">_xlfn.IFS(I479=Kontrakter!$B$3,Kontrakter!$C$3,I479=Kontrakter!$B$2,Kontrakter!$C$2,I479=Kontrakter!$B$4,Kontrakter!$C$4,I479=Kontrakter!$B$5,Kontrakter!$C$5,I479=Kontrakter!$B$6,Kontrakter!$C$6,I479=Kontrakter!$B$7,Kontrakter!$C$7,I479=Kontrakter!$B$8,Kontrakter!$C$8,I479=Kontrakter!$B$9,Kontrakter!$C$9,I479=Kontrakter!$B$10,Kontrakter!$C$10,I479=Kontrakter!$B$11,Kontrakter!$C$11)</f>
        <v>Omexom Elsikkerhet AS</v>
      </c>
      <c r="N479" s="24" cm="1">
        <f t="array" ref="N479">_xlfn.IFS(M479=Kontrakter!$C$3,Kontrakter!$D$3,M479=Kontrakter!$C$2,Kontrakter!$D$2,M479=Kontrakter!$C$4,Kontrakter!$D$4,M479=Kontrakter!$C$5,Kontrakter!$D$5,M479=Kontrakter!$C$6,Kontrakter!$D$6,M479=Kontrakter!$C$7,Kontrakter!$D$7,M479=Kontrakter!$C$8,Kontrakter!$D$8,M479=Kontrakter!$C$9,Kontrakter!$D$9,M479=Kontrakter!$C$10,Kontrakter!$D$10,M479=Kontrakter!$C$11,Kontrakter!$D$11)</f>
        <v>23128800</v>
      </c>
      <c r="O479" s="1" t="str" cm="1">
        <f t="array" ref="O479">_xlfn.IFS(M479=Kontrakter!$C$3,Kontrakter!$E$3,M479=Kontrakter!$C$2,Kontrakter!$E$2,M479=Kontrakter!$C$4,Kontrakter!$E$4,M479=Kontrakter!$C$5,Kontrakter!$E$5,M479=Kontrakter!$C$6,Kontrakter!$E$6,M479=Kontrakter!$C$7,Kontrakter!$E$7,M479=Kontrakter!$C$8,Kontrakter!$E$8,M479=Kontrakter!$C$9,Kontrakter!$E$9,M479=Kontrakter!$C$10,Kontrakter!$E$10,M479=Kontrakter!$C$11,Kontrakter!$E$11)</f>
        <v>elsikkerhet@omexom.com</v>
      </c>
    </row>
    <row r="480" spans="1:15">
      <c r="A480" s="47">
        <v>873</v>
      </c>
      <c r="B480" s="3" t="s">
        <v>10</v>
      </c>
      <c r="C480" s="3" t="s">
        <v>508</v>
      </c>
      <c r="D480" s="3" t="s">
        <v>19</v>
      </c>
      <c r="E480" s="3" t="s">
        <v>197</v>
      </c>
      <c r="F480" s="28" t="s">
        <v>1430</v>
      </c>
      <c r="G480" s="3" t="s">
        <v>10</v>
      </c>
      <c r="H480" s="3" t="s">
        <v>10</v>
      </c>
      <c r="I480" s="26" t="str" cm="1">
        <f t="array" ref="I480">_xlfn.IFS(J480=Kontrakter!$A$3,Kontrakter!$B$3,J480=Kontrakter!$A$2,Kontrakter!$B$2,J480=Kontrakter!$A$4,Kontrakter!$B$4,J480=Kontrakter!$A$5,Kontrakter!$B$5,J480=Kontrakter!$A$6,Kontrakter!$B$6,J480=Kontrakter!$A$7,Kontrakter!$B$7,J480=Kontrakter!$A$8,Kontrakter!$B$8,J480=Kontrakter!$A$9,Kontrakter!$B$9,J480=Kontrakter!$A$10,Kontrakter!$B$10,J480=Kontrakter!$A$11,Kontrakter!$B$11)</f>
        <v>Oslo Midt</v>
      </c>
      <c r="J480" s="4">
        <v>2</v>
      </c>
      <c r="K480" s="4" t="s">
        <v>10</v>
      </c>
      <c r="L480" s="4" t="s">
        <v>197</v>
      </c>
      <c r="M480" s="24" t="str" cm="1">
        <f t="array" ref="M480">_xlfn.IFS(I480=Kontrakter!$B$3,Kontrakter!$C$3,I480=Kontrakter!$B$2,Kontrakter!$C$2,I480=Kontrakter!$B$4,Kontrakter!$C$4,I480=Kontrakter!$B$5,Kontrakter!$C$5,I480=Kontrakter!$B$6,Kontrakter!$C$6,I480=Kontrakter!$B$7,Kontrakter!$C$7,I480=Kontrakter!$B$8,Kontrakter!$C$8,I480=Kontrakter!$B$9,Kontrakter!$C$9,I480=Kontrakter!$B$10,Kontrakter!$C$10,I480=Kontrakter!$B$11,Kontrakter!$C$11)</f>
        <v>Omexom Elsikkerhet AS</v>
      </c>
      <c r="N480" s="24" cm="1">
        <f t="array" ref="N480">_xlfn.IFS(M480=Kontrakter!$C$3,Kontrakter!$D$3,M480=Kontrakter!$C$2,Kontrakter!$D$2,M480=Kontrakter!$C$4,Kontrakter!$D$4,M480=Kontrakter!$C$5,Kontrakter!$D$5,M480=Kontrakter!$C$6,Kontrakter!$D$6,M480=Kontrakter!$C$7,Kontrakter!$D$7,M480=Kontrakter!$C$8,Kontrakter!$D$8,M480=Kontrakter!$C$9,Kontrakter!$D$9,M480=Kontrakter!$C$10,Kontrakter!$D$10,M480=Kontrakter!$C$11,Kontrakter!$D$11)</f>
        <v>23128800</v>
      </c>
      <c r="O480" s="1" t="str" cm="1">
        <f t="array" ref="O480">_xlfn.IFS(M480=Kontrakter!$C$3,Kontrakter!$E$3,M480=Kontrakter!$C$2,Kontrakter!$E$2,M480=Kontrakter!$C$4,Kontrakter!$E$4,M480=Kontrakter!$C$5,Kontrakter!$E$5,M480=Kontrakter!$C$6,Kontrakter!$E$6,M480=Kontrakter!$C$7,Kontrakter!$E$7,M480=Kontrakter!$C$8,Kontrakter!$E$8,M480=Kontrakter!$C$9,Kontrakter!$E$9,M480=Kontrakter!$C$10,Kontrakter!$E$10,M480=Kontrakter!$C$11,Kontrakter!$E$11)</f>
        <v>elsikkerhet@omexom.com</v>
      </c>
    </row>
    <row r="481" spans="1:15">
      <c r="A481" s="47">
        <v>874</v>
      </c>
      <c r="B481" s="3" t="s">
        <v>10</v>
      </c>
      <c r="C481" s="3" t="s">
        <v>509</v>
      </c>
      <c r="D481" s="3" t="s">
        <v>19</v>
      </c>
      <c r="E481" s="3" t="s">
        <v>197</v>
      </c>
      <c r="F481" s="28" t="s">
        <v>1430</v>
      </c>
      <c r="G481" s="3" t="s">
        <v>10</v>
      </c>
      <c r="H481" s="3" t="s">
        <v>10</v>
      </c>
      <c r="I481" s="26" t="str" cm="1">
        <f t="array" ref="I481">_xlfn.IFS(J481=Kontrakter!$A$3,Kontrakter!$B$3,J481=Kontrakter!$A$2,Kontrakter!$B$2,J481=Kontrakter!$A$4,Kontrakter!$B$4,J481=Kontrakter!$A$5,Kontrakter!$B$5,J481=Kontrakter!$A$6,Kontrakter!$B$6,J481=Kontrakter!$A$7,Kontrakter!$B$7,J481=Kontrakter!$A$8,Kontrakter!$B$8,J481=Kontrakter!$A$9,Kontrakter!$B$9,J481=Kontrakter!$A$10,Kontrakter!$B$10,J481=Kontrakter!$A$11,Kontrakter!$B$11)</f>
        <v>Oslo Midt</v>
      </c>
      <c r="J481" s="4">
        <v>2</v>
      </c>
      <c r="K481" s="4" t="s">
        <v>10</v>
      </c>
      <c r="L481" s="4" t="s">
        <v>197</v>
      </c>
      <c r="M481" s="24" t="str" cm="1">
        <f t="array" ref="M481">_xlfn.IFS(I481=Kontrakter!$B$3,Kontrakter!$C$3,I481=Kontrakter!$B$2,Kontrakter!$C$2,I481=Kontrakter!$B$4,Kontrakter!$C$4,I481=Kontrakter!$B$5,Kontrakter!$C$5,I481=Kontrakter!$B$6,Kontrakter!$C$6,I481=Kontrakter!$B$7,Kontrakter!$C$7,I481=Kontrakter!$B$8,Kontrakter!$C$8,I481=Kontrakter!$B$9,Kontrakter!$C$9,I481=Kontrakter!$B$10,Kontrakter!$C$10,I481=Kontrakter!$B$11,Kontrakter!$C$11)</f>
        <v>Omexom Elsikkerhet AS</v>
      </c>
      <c r="N481" s="24" cm="1">
        <f t="array" ref="N481">_xlfn.IFS(M481=Kontrakter!$C$3,Kontrakter!$D$3,M481=Kontrakter!$C$2,Kontrakter!$D$2,M481=Kontrakter!$C$4,Kontrakter!$D$4,M481=Kontrakter!$C$5,Kontrakter!$D$5,M481=Kontrakter!$C$6,Kontrakter!$D$6,M481=Kontrakter!$C$7,Kontrakter!$D$7,M481=Kontrakter!$C$8,Kontrakter!$D$8,M481=Kontrakter!$C$9,Kontrakter!$D$9,M481=Kontrakter!$C$10,Kontrakter!$D$10,M481=Kontrakter!$C$11,Kontrakter!$D$11)</f>
        <v>23128800</v>
      </c>
      <c r="O481" s="1" t="str" cm="1">
        <f t="array" ref="O481">_xlfn.IFS(M481=Kontrakter!$C$3,Kontrakter!$E$3,M481=Kontrakter!$C$2,Kontrakter!$E$2,M481=Kontrakter!$C$4,Kontrakter!$E$4,M481=Kontrakter!$C$5,Kontrakter!$E$5,M481=Kontrakter!$C$6,Kontrakter!$E$6,M481=Kontrakter!$C$7,Kontrakter!$E$7,M481=Kontrakter!$C$8,Kontrakter!$E$8,M481=Kontrakter!$C$9,Kontrakter!$E$9,M481=Kontrakter!$C$10,Kontrakter!$E$10,M481=Kontrakter!$C$11,Kontrakter!$E$11)</f>
        <v>elsikkerhet@omexom.com</v>
      </c>
    </row>
    <row r="482" spans="1:15">
      <c r="A482" s="47">
        <v>875</v>
      </c>
      <c r="B482" s="3" t="s">
        <v>10</v>
      </c>
      <c r="C482" s="3" t="s">
        <v>510</v>
      </c>
      <c r="D482" s="3" t="s">
        <v>19</v>
      </c>
      <c r="E482" s="3" t="s">
        <v>197</v>
      </c>
      <c r="F482" s="28" t="s">
        <v>1430</v>
      </c>
      <c r="G482" s="3" t="s">
        <v>10</v>
      </c>
      <c r="H482" s="3" t="s">
        <v>10</v>
      </c>
      <c r="I482" s="26" t="str" cm="1">
        <f t="array" ref="I482">_xlfn.IFS(J482=Kontrakter!$A$3,Kontrakter!$B$3,J482=Kontrakter!$A$2,Kontrakter!$B$2,J482=Kontrakter!$A$4,Kontrakter!$B$4,J482=Kontrakter!$A$5,Kontrakter!$B$5,J482=Kontrakter!$A$6,Kontrakter!$B$6,J482=Kontrakter!$A$7,Kontrakter!$B$7,J482=Kontrakter!$A$8,Kontrakter!$B$8,J482=Kontrakter!$A$9,Kontrakter!$B$9,J482=Kontrakter!$A$10,Kontrakter!$B$10,J482=Kontrakter!$A$11,Kontrakter!$B$11)</f>
        <v>Oslo Midt</v>
      </c>
      <c r="J482" s="4">
        <v>2</v>
      </c>
      <c r="K482" s="4" t="s">
        <v>10</v>
      </c>
      <c r="L482" s="4" t="s">
        <v>197</v>
      </c>
      <c r="M482" s="24" t="str" cm="1">
        <f t="array" ref="M482">_xlfn.IFS(I482=Kontrakter!$B$3,Kontrakter!$C$3,I482=Kontrakter!$B$2,Kontrakter!$C$2,I482=Kontrakter!$B$4,Kontrakter!$C$4,I482=Kontrakter!$B$5,Kontrakter!$C$5,I482=Kontrakter!$B$6,Kontrakter!$C$6,I482=Kontrakter!$B$7,Kontrakter!$C$7,I482=Kontrakter!$B$8,Kontrakter!$C$8,I482=Kontrakter!$B$9,Kontrakter!$C$9,I482=Kontrakter!$B$10,Kontrakter!$C$10,I482=Kontrakter!$B$11,Kontrakter!$C$11)</f>
        <v>Omexom Elsikkerhet AS</v>
      </c>
      <c r="N482" s="24" cm="1">
        <f t="array" ref="N482">_xlfn.IFS(M482=Kontrakter!$C$3,Kontrakter!$D$3,M482=Kontrakter!$C$2,Kontrakter!$D$2,M482=Kontrakter!$C$4,Kontrakter!$D$4,M482=Kontrakter!$C$5,Kontrakter!$D$5,M482=Kontrakter!$C$6,Kontrakter!$D$6,M482=Kontrakter!$C$7,Kontrakter!$D$7,M482=Kontrakter!$C$8,Kontrakter!$D$8,M482=Kontrakter!$C$9,Kontrakter!$D$9,M482=Kontrakter!$C$10,Kontrakter!$D$10,M482=Kontrakter!$C$11,Kontrakter!$D$11)</f>
        <v>23128800</v>
      </c>
      <c r="O482" s="1" t="str" cm="1">
        <f t="array" ref="O482">_xlfn.IFS(M482=Kontrakter!$C$3,Kontrakter!$E$3,M482=Kontrakter!$C$2,Kontrakter!$E$2,M482=Kontrakter!$C$4,Kontrakter!$E$4,M482=Kontrakter!$C$5,Kontrakter!$E$5,M482=Kontrakter!$C$6,Kontrakter!$E$6,M482=Kontrakter!$C$7,Kontrakter!$E$7,M482=Kontrakter!$C$8,Kontrakter!$E$8,M482=Kontrakter!$C$9,Kontrakter!$E$9,M482=Kontrakter!$C$10,Kontrakter!$E$10,M482=Kontrakter!$C$11,Kontrakter!$E$11)</f>
        <v>elsikkerhet@omexom.com</v>
      </c>
    </row>
    <row r="483" spans="1:15">
      <c r="A483" s="47">
        <v>876</v>
      </c>
      <c r="B483" s="3" t="s">
        <v>10</v>
      </c>
      <c r="C483" s="3" t="s">
        <v>511</v>
      </c>
      <c r="D483" s="3" t="s">
        <v>19</v>
      </c>
      <c r="E483" s="3" t="s">
        <v>197</v>
      </c>
      <c r="F483" s="28" t="s">
        <v>1430</v>
      </c>
      <c r="G483" s="3" t="s">
        <v>10</v>
      </c>
      <c r="H483" s="3" t="s">
        <v>10</v>
      </c>
      <c r="I483" s="26" t="str" cm="1">
        <f t="array" ref="I483">_xlfn.IFS(J483=Kontrakter!$A$3,Kontrakter!$B$3,J483=Kontrakter!$A$2,Kontrakter!$B$2,J483=Kontrakter!$A$4,Kontrakter!$B$4,J483=Kontrakter!$A$5,Kontrakter!$B$5,J483=Kontrakter!$A$6,Kontrakter!$B$6,J483=Kontrakter!$A$7,Kontrakter!$B$7,J483=Kontrakter!$A$8,Kontrakter!$B$8,J483=Kontrakter!$A$9,Kontrakter!$B$9,J483=Kontrakter!$A$10,Kontrakter!$B$10,J483=Kontrakter!$A$11,Kontrakter!$B$11)</f>
        <v>Oslo Midt</v>
      </c>
      <c r="J483" s="4">
        <v>2</v>
      </c>
      <c r="K483" s="4" t="s">
        <v>10</v>
      </c>
      <c r="L483" s="4" t="s">
        <v>197</v>
      </c>
      <c r="M483" s="24" t="str" cm="1">
        <f t="array" ref="M483">_xlfn.IFS(I483=Kontrakter!$B$3,Kontrakter!$C$3,I483=Kontrakter!$B$2,Kontrakter!$C$2,I483=Kontrakter!$B$4,Kontrakter!$C$4,I483=Kontrakter!$B$5,Kontrakter!$C$5,I483=Kontrakter!$B$6,Kontrakter!$C$6,I483=Kontrakter!$B$7,Kontrakter!$C$7,I483=Kontrakter!$B$8,Kontrakter!$C$8,I483=Kontrakter!$B$9,Kontrakter!$C$9,I483=Kontrakter!$B$10,Kontrakter!$C$10,I483=Kontrakter!$B$11,Kontrakter!$C$11)</f>
        <v>Omexom Elsikkerhet AS</v>
      </c>
      <c r="N483" s="24" cm="1">
        <f t="array" ref="N483">_xlfn.IFS(M483=Kontrakter!$C$3,Kontrakter!$D$3,M483=Kontrakter!$C$2,Kontrakter!$D$2,M483=Kontrakter!$C$4,Kontrakter!$D$4,M483=Kontrakter!$C$5,Kontrakter!$D$5,M483=Kontrakter!$C$6,Kontrakter!$D$6,M483=Kontrakter!$C$7,Kontrakter!$D$7,M483=Kontrakter!$C$8,Kontrakter!$D$8,M483=Kontrakter!$C$9,Kontrakter!$D$9,M483=Kontrakter!$C$10,Kontrakter!$D$10,M483=Kontrakter!$C$11,Kontrakter!$D$11)</f>
        <v>23128800</v>
      </c>
      <c r="O483" s="1" t="str" cm="1">
        <f t="array" ref="O483">_xlfn.IFS(M483=Kontrakter!$C$3,Kontrakter!$E$3,M483=Kontrakter!$C$2,Kontrakter!$E$2,M483=Kontrakter!$C$4,Kontrakter!$E$4,M483=Kontrakter!$C$5,Kontrakter!$E$5,M483=Kontrakter!$C$6,Kontrakter!$E$6,M483=Kontrakter!$C$7,Kontrakter!$E$7,M483=Kontrakter!$C$8,Kontrakter!$E$8,M483=Kontrakter!$C$9,Kontrakter!$E$9,M483=Kontrakter!$C$10,Kontrakter!$E$10,M483=Kontrakter!$C$11,Kontrakter!$E$11)</f>
        <v>elsikkerhet@omexom.com</v>
      </c>
    </row>
    <row r="484" spans="1:15">
      <c r="A484" s="47">
        <v>877</v>
      </c>
      <c r="B484" s="3" t="s">
        <v>10</v>
      </c>
      <c r="C484" s="3" t="s">
        <v>512</v>
      </c>
      <c r="D484" s="3" t="s">
        <v>19</v>
      </c>
      <c r="E484" s="3" t="s">
        <v>197</v>
      </c>
      <c r="F484" s="28" t="s">
        <v>1430</v>
      </c>
      <c r="G484" s="3" t="s">
        <v>10</v>
      </c>
      <c r="H484" s="3" t="s">
        <v>10</v>
      </c>
      <c r="I484" s="26" t="str" cm="1">
        <f t="array" ref="I484">_xlfn.IFS(J484=Kontrakter!$A$3,Kontrakter!$B$3,J484=Kontrakter!$A$2,Kontrakter!$B$2,J484=Kontrakter!$A$4,Kontrakter!$B$4,J484=Kontrakter!$A$5,Kontrakter!$B$5,J484=Kontrakter!$A$6,Kontrakter!$B$6,J484=Kontrakter!$A$7,Kontrakter!$B$7,J484=Kontrakter!$A$8,Kontrakter!$B$8,J484=Kontrakter!$A$9,Kontrakter!$B$9,J484=Kontrakter!$A$10,Kontrakter!$B$10,J484=Kontrakter!$A$11,Kontrakter!$B$11)</f>
        <v>Oslo Midt</v>
      </c>
      <c r="J484" s="4">
        <v>2</v>
      </c>
      <c r="K484" s="4" t="s">
        <v>10</v>
      </c>
      <c r="L484" s="4" t="s">
        <v>197</v>
      </c>
      <c r="M484" s="24" t="str" cm="1">
        <f t="array" ref="M484">_xlfn.IFS(I484=Kontrakter!$B$3,Kontrakter!$C$3,I484=Kontrakter!$B$2,Kontrakter!$C$2,I484=Kontrakter!$B$4,Kontrakter!$C$4,I484=Kontrakter!$B$5,Kontrakter!$C$5,I484=Kontrakter!$B$6,Kontrakter!$C$6,I484=Kontrakter!$B$7,Kontrakter!$C$7,I484=Kontrakter!$B$8,Kontrakter!$C$8,I484=Kontrakter!$B$9,Kontrakter!$C$9,I484=Kontrakter!$B$10,Kontrakter!$C$10,I484=Kontrakter!$B$11,Kontrakter!$C$11)</f>
        <v>Omexom Elsikkerhet AS</v>
      </c>
      <c r="N484" s="24" cm="1">
        <f t="array" ref="N484">_xlfn.IFS(M484=Kontrakter!$C$3,Kontrakter!$D$3,M484=Kontrakter!$C$2,Kontrakter!$D$2,M484=Kontrakter!$C$4,Kontrakter!$D$4,M484=Kontrakter!$C$5,Kontrakter!$D$5,M484=Kontrakter!$C$6,Kontrakter!$D$6,M484=Kontrakter!$C$7,Kontrakter!$D$7,M484=Kontrakter!$C$8,Kontrakter!$D$8,M484=Kontrakter!$C$9,Kontrakter!$D$9,M484=Kontrakter!$C$10,Kontrakter!$D$10,M484=Kontrakter!$C$11,Kontrakter!$D$11)</f>
        <v>23128800</v>
      </c>
      <c r="O484" s="1" t="str" cm="1">
        <f t="array" ref="O484">_xlfn.IFS(M484=Kontrakter!$C$3,Kontrakter!$E$3,M484=Kontrakter!$C$2,Kontrakter!$E$2,M484=Kontrakter!$C$4,Kontrakter!$E$4,M484=Kontrakter!$C$5,Kontrakter!$E$5,M484=Kontrakter!$C$6,Kontrakter!$E$6,M484=Kontrakter!$C$7,Kontrakter!$E$7,M484=Kontrakter!$C$8,Kontrakter!$E$8,M484=Kontrakter!$C$9,Kontrakter!$E$9,M484=Kontrakter!$C$10,Kontrakter!$E$10,M484=Kontrakter!$C$11,Kontrakter!$E$11)</f>
        <v>elsikkerhet@omexom.com</v>
      </c>
    </row>
    <row r="485" spans="1:15">
      <c r="A485" s="47">
        <v>880</v>
      </c>
      <c r="B485" s="3" t="s">
        <v>10</v>
      </c>
      <c r="C485" s="3" t="s">
        <v>513</v>
      </c>
      <c r="D485" s="3" t="s">
        <v>19</v>
      </c>
      <c r="E485" s="3" t="s">
        <v>197</v>
      </c>
      <c r="F485" s="28" t="s">
        <v>1430</v>
      </c>
      <c r="G485" s="3" t="s">
        <v>10</v>
      </c>
      <c r="H485" s="3" t="s">
        <v>10</v>
      </c>
      <c r="I485" s="26" t="str" cm="1">
        <f t="array" ref="I485">_xlfn.IFS(J485=Kontrakter!$A$3,Kontrakter!$B$3,J485=Kontrakter!$A$2,Kontrakter!$B$2,J485=Kontrakter!$A$4,Kontrakter!$B$4,J485=Kontrakter!$A$5,Kontrakter!$B$5,J485=Kontrakter!$A$6,Kontrakter!$B$6,J485=Kontrakter!$A$7,Kontrakter!$B$7,J485=Kontrakter!$A$8,Kontrakter!$B$8,J485=Kontrakter!$A$9,Kontrakter!$B$9,J485=Kontrakter!$A$10,Kontrakter!$B$10,J485=Kontrakter!$A$11,Kontrakter!$B$11)</f>
        <v>Oslo Midt</v>
      </c>
      <c r="J485" s="4">
        <v>2</v>
      </c>
      <c r="K485" s="4" t="s">
        <v>10</v>
      </c>
      <c r="L485" s="4" t="s">
        <v>197</v>
      </c>
      <c r="M485" s="24" t="str" cm="1">
        <f t="array" ref="M485">_xlfn.IFS(I485=Kontrakter!$B$3,Kontrakter!$C$3,I485=Kontrakter!$B$2,Kontrakter!$C$2,I485=Kontrakter!$B$4,Kontrakter!$C$4,I485=Kontrakter!$B$5,Kontrakter!$C$5,I485=Kontrakter!$B$6,Kontrakter!$C$6,I485=Kontrakter!$B$7,Kontrakter!$C$7,I485=Kontrakter!$B$8,Kontrakter!$C$8,I485=Kontrakter!$B$9,Kontrakter!$C$9,I485=Kontrakter!$B$10,Kontrakter!$C$10,I485=Kontrakter!$B$11,Kontrakter!$C$11)</f>
        <v>Omexom Elsikkerhet AS</v>
      </c>
      <c r="N485" s="24" cm="1">
        <f t="array" ref="N485">_xlfn.IFS(M485=Kontrakter!$C$3,Kontrakter!$D$3,M485=Kontrakter!$C$2,Kontrakter!$D$2,M485=Kontrakter!$C$4,Kontrakter!$D$4,M485=Kontrakter!$C$5,Kontrakter!$D$5,M485=Kontrakter!$C$6,Kontrakter!$D$6,M485=Kontrakter!$C$7,Kontrakter!$D$7,M485=Kontrakter!$C$8,Kontrakter!$D$8,M485=Kontrakter!$C$9,Kontrakter!$D$9,M485=Kontrakter!$C$10,Kontrakter!$D$10,M485=Kontrakter!$C$11,Kontrakter!$D$11)</f>
        <v>23128800</v>
      </c>
      <c r="O485" s="1" t="str" cm="1">
        <f t="array" ref="O485">_xlfn.IFS(M485=Kontrakter!$C$3,Kontrakter!$E$3,M485=Kontrakter!$C$2,Kontrakter!$E$2,M485=Kontrakter!$C$4,Kontrakter!$E$4,M485=Kontrakter!$C$5,Kontrakter!$E$5,M485=Kontrakter!$C$6,Kontrakter!$E$6,M485=Kontrakter!$C$7,Kontrakter!$E$7,M485=Kontrakter!$C$8,Kontrakter!$E$8,M485=Kontrakter!$C$9,Kontrakter!$E$9,M485=Kontrakter!$C$10,Kontrakter!$E$10,M485=Kontrakter!$C$11,Kontrakter!$E$11)</f>
        <v>elsikkerhet@omexom.com</v>
      </c>
    </row>
    <row r="486" spans="1:15">
      <c r="A486" s="47">
        <v>881</v>
      </c>
      <c r="B486" s="3" t="s">
        <v>10</v>
      </c>
      <c r="C486" s="3" t="s">
        <v>514</v>
      </c>
      <c r="D486" s="3" t="s">
        <v>19</v>
      </c>
      <c r="E486" s="3" t="s">
        <v>197</v>
      </c>
      <c r="F486" s="28" t="s">
        <v>1430</v>
      </c>
      <c r="G486" s="3" t="s">
        <v>10</v>
      </c>
      <c r="H486" s="3" t="s">
        <v>10</v>
      </c>
      <c r="I486" s="26" t="str" cm="1">
        <f t="array" ref="I486">_xlfn.IFS(J486=Kontrakter!$A$3,Kontrakter!$B$3,J486=Kontrakter!$A$2,Kontrakter!$B$2,J486=Kontrakter!$A$4,Kontrakter!$B$4,J486=Kontrakter!$A$5,Kontrakter!$B$5,J486=Kontrakter!$A$6,Kontrakter!$B$6,J486=Kontrakter!$A$7,Kontrakter!$B$7,J486=Kontrakter!$A$8,Kontrakter!$B$8,J486=Kontrakter!$A$9,Kontrakter!$B$9,J486=Kontrakter!$A$10,Kontrakter!$B$10,J486=Kontrakter!$A$11,Kontrakter!$B$11)</f>
        <v>Oslo Midt</v>
      </c>
      <c r="J486" s="4">
        <v>2</v>
      </c>
      <c r="K486" s="4" t="s">
        <v>10</v>
      </c>
      <c r="L486" s="4" t="s">
        <v>197</v>
      </c>
      <c r="M486" s="24" t="str" cm="1">
        <f t="array" ref="M486">_xlfn.IFS(I486=Kontrakter!$B$3,Kontrakter!$C$3,I486=Kontrakter!$B$2,Kontrakter!$C$2,I486=Kontrakter!$B$4,Kontrakter!$C$4,I486=Kontrakter!$B$5,Kontrakter!$C$5,I486=Kontrakter!$B$6,Kontrakter!$C$6,I486=Kontrakter!$B$7,Kontrakter!$C$7,I486=Kontrakter!$B$8,Kontrakter!$C$8,I486=Kontrakter!$B$9,Kontrakter!$C$9,I486=Kontrakter!$B$10,Kontrakter!$C$10,I486=Kontrakter!$B$11,Kontrakter!$C$11)</f>
        <v>Omexom Elsikkerhet AS</v>
      </c>
      <c r="N486" s="24" cm="1">
        <f t="array" ref="N486">_xlfn.IFS(M486=Kontrakter!$C$3,Kontrakter!$D$3,M486=Kontrakter!$C$2,Kontrakter!$D$2,M486=Kontrakter!$C$4,Kontrakter!$D$4,M486=Kontrakter!$C$5,Kontrakter!$D$5,M486=Kontrakter!$C$6,Kontrakter!$D$6,M486=Kontrakter!$C$7,Kontrakter!$D$7,M486=Kontrakter!$C$8,Kontrakter!$D$8,M486=Kontrakter!$C$9,Kontrakter!$D$9,M486=Kontrakter!$C$10,Kontrakter!$D$10,M486=Kontrakter!$C$11,Kontrakter!$D$11)</f>
        <v>23128800</v>
      </c>
      <c r="O486" s="1" t="str" cm="1">
        <f t="array" ref="O486">_xlfn.IFS(M486=Kontrakter!$C$3,Kontrakter!$E$3,M486=Kontrakter!$C$2,Kontrakter!$E$2,M486=Kontrakter!$C$4,Kontrakter!$E$4,M486=Kontrakter!$C$5,Kontrakter!$E$5,M486=Kontrakter!$C$6,Kontrakter!$E$6,M486=Kontrakter!$C$7,Kontrakter!$E$7,M486=Kontrakter!$C$8,Kontrakter!$E$8,M486=Kontrakter!$C$9,Kontrakter!$E$9,M486=Kontrakter!$C$10,Kontrakter!$E$10,M486=Kontrakter!$C$11,Kontrakter!$E$11)</f>
        <v>elsikkerhet@omexom.com</v>
      </c>
    </row>
    <row r="487" spans="1:15">
      <c r="A487" s="47">
        <v>882</v>
      </c>
      <c r="B487" s="3" t="s">
        <v>10</v>
      </c>
      <c r="C487" s="3" t="s">
        <v>515</v>
      </c>
      <c r="D487" s="3" t="s">
        <v>19</v>
      </c>
      <c r="E487" s="3" t="s">
        <v>197</v>
      </c>
      <c r="F487" s="28" t="s">
        <v>1430</v>
      </c>
      <c r="G487" s="3" t="s">
        <v>10</v>
      </c>
      <c r="H487" s="3" t="s">
        <v>10</v>
      </c>
      <c r="I487" s="26" t="str" cm="1">
        <f t="array" ref="I487">_xlfn.IFS(J487=Kontrakter!$A$3,Kontrakter!$B$3,J487=Kontrakter!$A$2,Kontrakter!$B$2,J487=Kontrakter!$A$4,Kontrakter!$B$4,J487=Kontrakter!$A$5,Kontrakter!$B$5,J487=Kontrakter!$A$6,Kontrakter!$B$6,J487=Kontrakter!$A$7,Kontrakter!$B$7,J487=Kontrakter!$A$8,Kontrakter!$B$8,J487=Kontrakter!$A$9,Kontrakter!$B$9,J487=Kontrakter!$A$10,Kontrakter!$B$10,J487=Kontrakter!$A$11,Kontrakter!$B$11)</f>
        <v>Oslo Midt</v>
      </c>
      <c r="J487" s="4">
        <v>2</v>
      </c>
      <c r="K487" s="4" t="s">
        <v>10</v>
      </c>
      <c r="L487" s="4" t="s">
        <v>197</v>
      </c>
      <c r="M487" s="24" t="str" cm="1">
        <f t="array" ref="M487">_xlfn.IFS(I487=Kontrakter!$B$3,Kontrakter!$C$3,I487=Kontrakter!$B$2,Kontrakter!$C$2,I487=Kontrakter!$B$4,Kontrakter!$C$4,I487=Kontrakter!$B$5,Kontrakter!$C$5,I487=Kontrakter!$B$6,Kontrakter!$C$6,I487=Kontrakter!$B$7,Kontrakter!$C$7,I487=Kontrakter!$B$8,Kontrakter!$C$8,I487=Kontrakter!$B$9,Kontrakter!$C$9,I487=Kontrakter!$B$10,Kontrakter!$C$10,I487=Kontrakter!$B$11,Kontrakter!$C$11)</f>
        <v>Omexom Elsikkerhet AS</v>
      </c>
      <c r="N487" s="24" cm="1">
        <f t="array" ref="N487">_xlfn.IFS(M487=Kontrakter!$C$3,Kontrakter!$D$3,M487=Kontrakter!$C$2,Kontrakter!$D$2,M487=Kontrakter!$C$4,Kontrakter!$D$4,M487=Kontrakter!$C$5,Kontrakter!$D$5,M487=Kontrakter!$C$6,Kontrakter!$D$6,M487=Kontrakter!$C$7,Kontrakter!$D$7,M487=Kontrakter!$C$8,Kontrakter!$D$8,M487=Kontrakter!$C$9,Kontrakter!$D$9,M487=Kontrakter!$C$10,Kontrakter!$D$10,M487=Kontrakter!$C$11,Kontrakter!$D$11)</f>
        <v>23128800</v>
      </c>
      <c r="O487" s="1" t="str" cm="1">
        <f t="array" ref="O487">_xlfn.IFS(M487=Kontrakter!$C$3,Kontrakter!$E$3,M487=Kontrakter!$C$2,Kontrakter!$E$2,M487=Kontrakter!$C$4,Kontrakter!$E$4,M487=Kontrakter!$C$5,Kontrakter!$E$5,M487=Kontrakter!$C$6,Kontrakter!$E$6,M487=Kontrakter!$C$7,Kontrakter!$E$7,M487=Kontrakter!$C$8,Kontrakter!$E$8,M487=Kontrakter!$C$9,Kontrakter!$E$9,M487=Kontrakter!$C$10,Kontrakter!$E$10,M487=Kontrakter!$C$11,Kontrakter!$E$11)</f>
        <v>elsikkerhet@omexom.com</v>
      </c>
    </row>
    <row r="488" spans="1:15">
      <c r="A488" s="47">
        <v>883</v>
      </c>
      <c r="B488" s="3" t="s">
        <v>10</v>
      </c>
      <c r="C488" s="3" t="s">
        <v>516</v>
      </c>
      <c r="D488" s="3" t="s">
        <v>19</v>
      </c>
      <c r="E488" s="3" t="s">
        <v>197</v>
      </c>
      <c r="F488" s="28" t="s">
        <v>1430</v>
      </c>
      <c r="G488" s="3" t="s">
        <v>10</v>
      </c>
      <c r="H488" s="3" t="s">
        <v>10</v>
      </c>
      <c r="I488" s="26" t="str" cm="1">
        <f t="array" ref="I488">_xlfn.IFS(J488=Kontrakter!$A$3,Kontrakter!$B$3,J488=Kontrakter!$A$2,Kontrakter!$B$2,J488=Kontrakter!$A$4,Kontrakter!$B$4,J488=Kontrakter!$A$5,Kontrakter!$B$5,J488=Kontrakter!$A$6,Kontrakter!$B$6,J488=Kontrakter!$A$7,Kontrakter!$B$7,J488=Kontrakter!$A$8,Kontrakter!$B$8,J488=Kontrakter!$A$9,Kontrakter!$B$9,J488=Kontrakter!$A$10,Kontrakter!$B$10,J488=Kontrakter!$A$11,Kontrakter!$B$11)</f>
        <v>Oslo Midt</v>
      </c>
      <c r="J488" s="4">
        <v>2</v>
      </c>
      <c r="K488" s="4" t="s">
        <v>10</v>
      </c>
      <c r="L488" s="4" t="s">
        <v>197</v>
      </c>
      <c r="M488" s="24" t="str" cm="1">
        <f t="array" ref="M488">_xlfn.IFS(I488=Kontrakter!$B$3,Kontrakter!$C$3,I488=Kontrakter!$B$2,Kontrakter!$C$2,I488=Kontrakter!$B$4,Kontrakter!$C$4,I488=Kontrakter!$B$5,Kontrakter!$C$5,I488=Kontrakter!$B$6,Kontrakter!$C$6,I488=Kontrakter!$B$7,Kontrakter!$C$7,I488=Kontrakter!$B$8,Kontrakter!$C$8,I488=Kontrakter!$B$9,Kontrakter!$C$9,I488=Kontrakter!$B$10,Kontrakter!$C$10,I488=Kontrakter!$B$11,Kontrakter!$C$11)</f>
        <v>Omexom Elsikkerhet AS</v>
      </c>
      <c r="N488" s="24" cm="1">
        <f t="array" ref="N488">_xlfn.IFS(M488=Kontrakter!$C$3,Kontrakter!$D$3,M488=Kontrakter!$C$2,Kontrakter!$D$2,M488=Kontrakter!$C$4,Kontrakter!$D$4,M488=Kontrakter!$C$5,Kontrakter!$D$5,M488=Kontrakter!$C$6,Kontrakter!$D$6,M488=Kontrakter!$C$7,Kontrakter!$D$7,M488=Kontrakter!$C$8,Kontrakter!$D$8,M488=Kontrakter!$C$9,Kontrakter!$D$9,M488=Kontrakter!$C$10,Kontrakter!$D$10,M488=Kontrakter!$C$11,Kontrakter!$D$11)</f>
        <v>23128800</v>
      </c>
      <c r="O488" s="1" t="str" cm="1">
        <f t="array" ref="O488">_xlfn.IFS(M488=Kontrakter!$C$3,Kontrakter!$E$3,M488=Kontrakter!$C$2,Kontrakter!$E$2,M488=Kontrakter!$C$4,Kontrakter!$E$4,M488=Kontrakter!$C$5,Kontrakter!$E$5,M488=Kontrakter!$C$6,Kontrakter!$E$6,M488=Kontrakter!$C$7,Kontrakter!$E$7,M488=Kontrakter!$C$8,Kontrakter!$E$8,M488=Kontrakter!$C$9,Kontrakter!$E$9,M488=Kontrakter!$C$10,Kontrakter!$E$10,M488=Kontrakter!$C$11,Kontrakter!$E$11)</f>
        <v>elsikkerhet@omexom.com</v>
      </c>
    </row>
    <row r="489" spans="1:15">
      <c r="A489" s="47">
        <v>884</v>
      </c>
      <c r="B489" s="3" t="s">
        <v>10</v>
      </c>
      <c r="C489" s="3" t="s">
        <v>517</v>
      </c>
      <c r="D489" s="3" t="s">
        <v>19</v>
      </c>
      <c r="E489" s="3" t="s">
        <v>197</v>
      </c>
      <c r="F489" s="28" t="s">
        <v>1430</v>
      </c>
      <c r="G489" s="3" t="s">
        <v>10</v>
      </c>
      <c r="H489" s="3" t="s">
        <v>10</v>
      </c>
      <c r="I489" s="26" t="str" cm="1">
        <f t="array" ref="I489">_xlfn.IFS(J489=Kontrakter!$A$3,Kontrakter!$B$3,J489=Kontrakter!$A$2,Kontrakter!$B$2,J489=Kontrakter!$A$4,Kontrakter!$B$4,J489=Kontrakter!$A$5,Kontrakter!$B$5,J489=Kontrakter!$A$6,Kontrakter!$B$6,J489=Kontrakter!$A$7,Kontrakter!$B$7,J489=Kontrakter!$A$8,Kontrakter!$B$8,J489=Kontrakter!$A$9,Kontrakter!$B$9,J489=Kontrakter!$A$10,Kontrakter!$B$10,J489=Kontrakter!$A$11,Kontrakter!$B$11)</f>
        <v>Oslo Midt</v>
      </c>
      <c r="J489" s="4">
        <v>2</v>
      </c>
      <c r="K489" s="4" t="s">
        <v>10</v>
      </c>
      <c r="L489" s="4" t="s">
        <v>197</v>
      </c>
      <c r="M489" s="24" t="str" cm="1">
        <f t="array" ref="M489">_xlfn.IFS(I489=Kontrakter!$B$3,Kontrakter!$C$3,I489=Kontrakter!$B$2,Kontrakter!$C$2,I489=Kontrakter!$B$4,Kontrakter!$C$4,I489=Kontrakter!$B$5,Kontrakter!$C$5,I489=Kontrakter!$B$6,Kontrakter!$C$6,I489=Kontrakter!$B$7,Kontrakter!$C$7,I489=Kontrakter!$B$8,Kontrakter!$C$8,I489=Kontrakter!$B$9,Kontrakter!$C$9,I489=Kontrakter!$B$10,Kontrakter!$C$10,I489=Kontrakter!$B$11,Kontrakter!$C$11)</f>
        <v>Omexom Elsikkerhet AS</v>
      </c>
      <c r="N489" s="24" cm="1">
        <f t="array" ref="N489">_xlfn.IFS(M489=Kontrakter!$C$3,Kontrakter!$D$3,M489=Kontrakter!$C$2,Kontrakter!$D$2,M489=Kontrakter!$C$4,Kontrakter!$D$4,M489=Kontrakter!$C$5,Kontrakter!$D$5,M489=Kontrakter!$C$6,Kontrakter!$D$6,M489=Kontrakter!$C$7,Kontrakter!$D$7,M489=Kontrakter!$C$8,Kontrakter!$D$8,M489=Kontrakter!$C$9,Kontrakter!$D$9,M489=Kontrakter!$C$10,Kontrakter!$D$10,M489=Kontrakter!$C$11,Kontrakter!$D$11)</f>
        <v>23128800</v>
      </c>
      <c r="O489" s="1" t="str" cm="1">
        <f t="array" ref="O489">_xlfn.IFS(M489=Kontrakter!$C$3,Kontrakter!$E$3,M489=Kontrakter!$C$2,Kontrakter!$E$2,M489=Kontrakter!$C$4,Kontrakter!$E$4,M489=Kontrakter!$C$5,Kontrakter!$E$5,M489=Kontrakter!$C$6,Kontrakter!$E$6,M489=Kontrakter!$C$7,Kontrakter!$E$7,M489=Kontrakter!$C$8,Kontrakter!$E$8,M489=Kontrakter!$C$9,Kontrakter!$E$9,M489=Kontrakter!$C$10,Kontrakter!$E$10,M489=Kontrakter!$C$11,Kontrakter!$E$11)</f>
        <v>elsikkerhet@omexom.com</v>
      </c>
    </row>
    <row r="490" spans="1:15">
      <c r="A490" s="47">
        <v>890</v>
      </c>
      <c r="B490" s="3" t="s">
        <v>10</v>
      </c>
      <c r="C490" s="3" t="s">
        <v>520</v>
      </c>
      <c r="D490" s="3" t="s">
        <v>19</v>
      </c>
      <c r="E490" s="3" t="s">
        <v>521</v>
      </c>
      <c r="F490" s="28" t="s">
        <v>1430</v>
      </c>
      <c r="G490" s="3" t="s">
        <v>10</v>
      </c>
      <c r="H490" s="3" t="s">
        <v>10</v>
      </c>
      <c r="I490" s="26" t="str" cm="1">
        <f t="array" ref="I490">_xlfn.IFS(J490=Kontrakter!$A$3,Kontrakter!$B$3,J490=Kontrakter!$A$2,Kontrakter!$B$2,J490=Kontrakter!$A$4,Kontrakter!$B$4,J490=Kontrakter!$A$5,Kontrakter!$B$5,J490=Kontrakter!$A$6,Kontrakter!$B$6,J490=Kontrakter!$A$7,Kontrakter!$B$7,J490=Kontrakter!$A$8,Kontrakter!$B$8,J490=Kontrakter!$A$9,Kontrakter!$B$9,J490=Kontrakter!$A$10,Kontrakter!$B$10,J490=Kontrakter!$A$11,Kontrakter!$B$11)</f>
        <v>Oslo Øst</v>
      </c>
      <c r="J490" s="4">
        <v>3</v>
      </c>
      <c r="K490" s="4" t="s">
        <v>10</v>
      </c>
      <c r="L490" s="4" t="s">
        <v>521</v>
      </c>
      <c r="M490" s="24" t="str" cm="1">
        <f t="array" ref="M490">_xlfn.IFS(I490=Kontrakter!$B$3,Kontrakter!$C$3,I490=Kontrakter!$B$2,Kontrakter!$C$2,I490=Kontrakter!$B$4,Kontrakter!$C$4,I490=Kontrakter!$B$5,Kontrakter!$C$5,I490=Kontrakter!$B$6,Kontrakter!$C$6,I490=Kontrakter!$B$7,Kontrakter!$C$7,I490=Kontrakter!$B$8,Kontrakter!$C$8,I490=Kontrakter!$B$9,Kontrakter!$C$9,I490=Kontrakter!$B$10,Kontrakter!$C$10,I490=Kontrakter!$B$11,Kontrakter!$C$11)</f>
        <v>Omexom Elsikkerhet AS</v>
      </c>
      <c r="N490" s="24" cm="1">
        <f t="array" ref="N490">_xlfn.IFS(M490=Kontrakter!$C$3,Kontrakter!$D$3,M490=Kontrakter!$C$2,Kontrakter!$D$2,M490=Kontrakter!$C$4,Kontrakter!$D$4,M490=Kontrakter!$C$5,Kontrakter!$D$5,M490=Kontrakter!$C$6,Kontrakter!$D$6,M490=Kontrakter!$C$7,Kontrakter!$D$7,M490=Kontrakter!$C$8,Kontrakter!$D$8,M490=Kontrakter!$C$9,Kontrakter!$D$9,M490=Kontrakter!$C$10,Kontrakter!$D$10,M490=Kontrakter!$C$11,Kontrakter!$D$11)</f>
        <v>23128800</v>
      </c>
      <c r="O490" s="1" t="str" cm="1">
        <f t="array" ref="O490">_xlfn.IFS(M490=Kontrakter!$C$3,Kontrakter!$E$3,M490=Kontrakter!$C$2,Kontrakter!$E$2,M490=Kontrakter!$C$4,Kontrakter!$E$4,M490=Kontrakter!$C$5,Kontrakter!$E$5,M490=Kontrakter!$C$6,Kontrakter!$E$6,M490=Kontrakter!$C$7,Kontrakter!$E$7,M490=Kontrakter!$C$8,Kontrakter!$E$8,M490=Kontrakter!$C$9,Kontrakter!$E$9,M490=Kontrakter!$C$10,Kontrakter!$E$10,M490=Kontrakter!$C$11,Kontrakter!$E$11)</f>
        <v>elsikkerhet@omexom.com</v>
      </c>
    </row>
    <row r="491" spans="1:15">
      <c r="A491" s="47">
        <v>891</v>
      </c>
      <c r="B491" s="3" t="s">
        <v>10</v>
      </c>
      <c r="C491" s="3" t="s">
        <v>522</v>
      </c>
      <c r="D491" s="3" t="s">
        <v>19</v>
      </c>
      <c r="E491" s="3" t="s">
        <v>521</v>
      </c>
      <c r="F491" s="28" t="s">
        <v>1430</v>
      </c>
      <c r="G491" s="3" t="s">
        <v>10</v>
      </c>
      <c r="H491" s="3" t="s">
        <v>10</v>
      </c>
      <c r="I491" s="26" t="str" cm="1">
        <f t="array" ref="I491">_xlfn.IFS(J491=Kontrakter!$A$3,Kontrakter!$B$3,J491=Kontrakter!$A$2,Kontrakter!$B$2,J491=Kontrakter!$A$4,Kontrakter!$B$4,J491=Kontrakter!$A$5,Kontrakter!$B$5,J491=Kontrakter!$A$6,Kontrakter!$B$6,J491=Kontrakter!$A$7,Kontrakter!$B$7,J491=Kontrakter!$A$8,Kontrakter!$B$8,J491=Kontrakter!$A$9,Kontrakter!$B$9,J491=Kontrakter!$A$10,Kontrakter!$B$10,J491=Kontrakter!$A$11,Kontrakter!$B$11)</f>
        <v>Oslo Øst</v>
      </c>
      <c r="J491" s="4">
        <v>3</v>
      </c>
      <c r="K491" s="4" t="s">
        <v>10</v>
      </c>
      <c r="L491" s="4" t="s">
        <v>521</v>
      </c>
      <c r="M491" s="24" t="str" cm="1">
        <f t="array" ref="M491">_xlfn.IFS(I491=Kontrakter!$B$3,Kontrakter!$C$3,I491=Kontrakter!$B$2,Kontrakter!$C$2,I491=Kontrakter!$B$4,Kontrakter!$C$4,I491=Kontrakter!$B$5,Kontrakter!$C$5,I491=Kontrakter!$B$6,Kontrakter!$C$6,I491=Kontrakter!$B$7,Kontrakter!$C$7,I491=Kontrakter!$B$8,Kontrakter!$C$8,I491=Kontrakter!$B$9,Kontrakter!$C$9,I491=Kontrakter!$B$10,Kontrakter!$C$10,I491=Kontrakter!$B$11,Kontrakter!$C$11)</f>
        <v>Omexom Elsikkerhet AS</v>
      </c>
      <c r="N491" s="24" cm="1">
        <f t="array" ref="N491">_xlfn.IFS(M491=Kontrakter!$C$3,Kontrakter!$D$3,M491=Kontrakter!$C$2,Kontrakter!$D$2,M491=Kontrakter!$C$4,Kontrakter!$D$4,M491=Kontrakter!$C$5,Kontrakter!$D$5,M491=Kontrakter!$C$6,Kontrakter!$D$6,M491=Kontrakter!$C$7,Kontrakter!$D$7,M491=Kontrakter!$C$8,Kontrakter!$D$8,M491=Kontrakter!$C$9,Kontrakter!$D$9,M491=Kontrakter!$C$10,Kontrakter!$D$10,M491=Kontrakter!$C$11,Kontrakter!$D$11)</f>
        <v>23128800</v>
      </c>
      <c r="O491" s="1" t="str" cm="1">
        <f t="array" ref="O491">_xlfn.IFS(M491=Kontrakter!$C$3,Kontrakter!$E$3,M491=Kontrakter!$C$2,Kontrakter!$E$2,M491=Kontrakter!$C$4,Kontrakter!$E$4,M491=Kontrakter!$C$5,Kontrakter!$E$5,M491=Kontrakter!$C$6,Kontrakter!$E$6,M491=Kontrakter!$C$7,Kontrakter!$E$7,M491=Kontrakter!$C$8,Kontrakter!$E$8,M491=Kontrakter!$C$9,Kontrakter!$E$9,M491=Kontrakter!$C$10,Kontrakter!$E$10,M491=Kontrakter!$C$11,Kontrakter!$E$11)</f>
        <v>elsikkerhet@omexom.com</v>
      </c>
    </row>
    <row r="492" spans="1:15">
      <c r="A492" s="47">
        <v>901</v>
      </c>
      <c r="B492" s="3" t="s">
        <v>10</v>
      </c>
      <c r="C492" s="3" t="s">
        <v>523</v>
      </c>
      <c r="D492" s="3" t="s">
        <v>12</v>
      </c>
      <c r="E492" s="3" t="s">
        <v>524</v>
      </c>
      <c r="F492" s="28" t="s">
        <v>1430</v>
      </c>
      <c r="G492" s="3" t="s">
        <v>10</v>
      </c>
      <c r="H492" s="3" t="s">
        <v>10</v>
      </c>
      <c r="I492" s="26" t="str" cm="1">
        <f t="array" ref="I492">_xlfn.IFS(J492=Kontrakter!$A$3,Kontrakter!$B$3,J492=Kontrakter!$A$2,Kontrakter!$B$2,J492=Kontrakter!$A$4,Kontrakter!$B$4,J492=Kontrakter!$A$5,Kontrakter!$B$5,J492=Kontrakter!$A$6,Kontrakter!$B$6,J492=Kontrakter!$A$7,Kontrakter!$B$7,J492=Kontrakter!$A$8,Kontrakter!$B$8,J492=Kontrakter!$A$9,Kontrakter!$B$9,J492=Kontrakter!$A$10,Kontrakter!$B$10,J492=Kontrakter!$A$11,Kontrakter!$B$11)</f>
        <v>Oslo Midt</v>
      </c>
      <c r="J492" s="4">
        <v>2</v>
      </c>
      <c r="K492" s="4" t="s">
        <v>10</v>
      </c>
      <c r="L492" s="4" t="s">
        <v>524</v>
      </c>
      <c r="M492" s="24" t="str" cm="1">
        <f t="array" ref="M492">_xlfn.IFS(I492=Kontrakter!$B$3,Kontrakter!$C$3,I492=Kontrakter!$B$2,Kontrakter!$C$2,I492=Kontrakter!$B$4,Kontrakter!$C$4,I492=Kontrakter!$B$5,Kontrakter!$C$5,I492=Kontrakter!$B$6,Kontrakter!$C$6,I492=Kontrakter!$B$7,Kontrakter!$C$7,I492=Kontrakter!$B$8,Kontrakter!$C$8,I492=Kontrakter!$B$9,Kontrakter!$C$9,I492=Kontrakter!$B$10,Kontrakter!$C$10,I492=Kontrakter!$B$11,Kontrakter!$C$11)</f>
        <v>Omexom Elsikkerhet AS</v>
      </c>
      <c r="N492" s="24" cm="1">
        <f t="array" ref="N492">_xlfn.IFS(M492=Kontrakter!$C$3,Kontrakter!$D$3,M492=Kontrakter!$C$2,Kontrakter!$D$2,M492=Kontrakter!$C$4,Kontrakter!$D$4,M492=Kontrakter!$C$5,Kontrakter!$D$5,M492=Kontrakter!$C$6,Kontrakter!$D$6,M492=Kontrakter!$C$7,Kontrakter!$D$7,M492=Kontrakter!$C$8,Kontrakter!$D$8,M492=Kontrakter!$C$9,Kontrakter!$D$9,M492=Kontrakter!$C$10,Kontrakter!$D$10,M492=Kontrakter!$C$11,Kontrakter!$D$11)</f>
        <v>23128800</v>
      </c>
      <c r="O492" s="1" t="str" cm="1">
        <f t="array" ref="O492">_xlfn.IFS(M492=Kontrakter!$C$3,Kontrakter!$E$3,M492=Kontrakter!$C$2,Kontrakter!$E$2,M492=Kontrakter!$C$4,Kontrakter!$E$4,M492=Kontrakter!$C$5,Kontrakter!$E$5,M492=Kontrakter!$C$6,Kontrakter!$E$6,M492=Kontrakter!$C$7,Kontrakter!$E$7,M492=Kontrakter!$C$8,Kontrakter!$E$8,M492=Kontrakter!$C$9,Kontrakter!$E$9,M492=Kontrakter!$C$10,Kontrakter!$E$10,M492=Kontrakter!$C$11,Kontrakter!$E$11)</f>
        <v>elsikkerhet@omexom.com</v>
      </c>
    </row>
    <row r="493" spans="1:15">
      <c r="A493" s="47">
        <v>902</v>
      </c>
      <c r="B493" s="3" t="s">
        <v>10</v>
      </c>
      <c r="C493" s="3" t="s">
        <v>525</v>
      </c>
      <c r="D493" s="3" t="s">
        <v>12</v>
      </c>
      <c r="E493" s="3" t="s">
        <v>524</v>
      </c>
      <c r="F493" s="28" t="s">
        <v>1430</v>
      </c>
      <c r="G493" s="3" t="s">
        <v>10</v>
      </c>
      <c r="H493" s="3" t="s">
        <v>10</v>
      </c>
      <c r="I493" s="26" t="str" cm="1">
        <f t="array" ref="I493">_xlfn.IFS(J493=Kontrakter!$A$3,Kontrakter!$B$3,J493=Kontrakter!$A$2,Kontrakter!$B$2,J493=Kontrakter!$A$4,Kontrakter!$B$4,J493=Kontrakter!$A$5,Kontrakter!$B$5,J493=Kontrakter!$A$6,Kontrakter!$B$6,J493=Kontrakter!$A$7,Kontrakter!$B$7,J493=Kontrakter!$A$8,Kontrakter!$B$8,J493=Kontrakter!$A$9,Kontrakter!$B$9,J493=Kontrakter!$A$10,Kontrakter!$B$10,J493=Kontrakter!$A$11,Kontrakter!$B$11)</f>
        <v>Oslo Midt</v>
      </c>
      <c r="J493" s="4">
        <v>2</v>
      </c>
      <c r="K493" s="4" t="s">
        <v>10</v>
      </c>
      <c r="L493" s="4" t="s">
        <v>524</v>
      </c>
      <c r="M493" s="24" t="str" cm="1">
        <f t="array" ref="M493">_xlfn.IFS(I493=Kontrakter!$B$3,Kontrakter!$C$3,I493=Kontrakter!$B$2,Kontrakter!$C$2,I493=Kontrakter!$B$4,Kontrakter!$C$4,I493=Kontrakter!$B$5,Kontrakter!$C$5,I493=Kontrakter!$B$6,Kontrakter!$C$6,I493=Kontrakter!$B$7,Kontrakter!$C$7,I493=Kontrakter!$B$8,Kontrakter!$C$8,I493=Kontrakter!$B$9,Kontrakter!$C$9,I493=Kontrakter!$B$10,Kontrakter!$C$10,I493=Kontrakter!$B$11,Kontrakter!$C$11)</f>
        <v>Omexom Elsikkerhet AS</v>
      </c>
      <c r="N493" s="24" cm="1">
        <f t="array" ref="N493">_xlfn.IFS(M493=Kontrakter!$C$3,Kontrakter!$D$3,M493=Kontrakter!$C$2,Kontrakter!$D$2,M493=Kontrakter!$C$4,Kontrakter!$D$4,M493=Kontrakter!$C$5,Kontrakter!$D$5,M493=Kontrakter!$C$6,Kontrakter!$D$6,M493=Kontrakter!$C$7,Kontrakter!$D$7,M493=Kontrakter!$C$8,Kontrakter!$D$8,M493=Kontrakter!$C$9,Kontrakter!$D$9,M493=Kontrakter!$C$10,Kontrakter!$D$10,M493=Kontrakter!$C$11,Kontrakter!$D$11)</f>
        <v>23128800</v>
      </c>
      <c r="O493" s="1" t="str" cm="1">
        <f t="array" ref="O493">_xlfn.IFS(M493=Kontrakter!$C$3,Kontrakter!$E$3,M493=Kontrakter!$C$2,Kontrakter!$E$2,M493=Kontrakter!$C$4,Kontrakter!$E$4,M493=Kontrakter!$C$5,Kontrakter!$E$5,M493=Kontrakter!$C$6,Kontrakter!$E$6,M493=Kontrakter!$C$7,Kontrakter!$E$7,M493=Kontrakter!$C$8,Kontrakter!$E$8,M493=Kontrakter!$C$9,Kontrakter!$E$9,M493=Kontrakter!$C$10,Kontrakter!$E$10,M493=Kontrakter!$C$11,Kontrakter!$E$11)</f>
        <v>elsikkerhet@omexom.com</v>
      </c>
    </row>
    <row r="494" spans="1:15">
      <c r="A494" s="47">
        <v>903</v>
      </c>
      <c r="B494" s="3" t="s">
        <v>10</v>
      </c>
      <c r="C494" s="3" t="s">
        <v>526</v>
      </c>
      <c r="D494" s="3" t="s">
        <v>12</v>
      </c>
      <c r="E494" s="3" t="s">
        <v>524</v>
      </c>
      <c r="F494" s="28" t="s">
        <v>1430</v>
      </c>
      <c r="G494" s="3" t="s">
        <v>10</v>
      </c>
      <c r="H494" s="3" t="s">
        <v>10</v>
      </c>
      <c r="I494" s="26" t="str" cm="1">
        <f t="array" ref="I494">_xlfn.IFS(J494=Kontrakter!$A$3,Kontrakter!$B$3,J494=Kontrakter!$A$2,Kontrakter!$B$2,J494=Kontrakter!$A$4,Kontrakter!$B$4,J494=Kontrakter!$A$5,Kontrakter!$B$5,J494=Kontrakter!$A$6,Kontrakter!$B$6,J494=Kontrakter!$A$7,Kontrakter!$B$7,J494=Kontrakter!$A$8,Kontrakter!$B$8,J494=Kontrakter!$A$9,Kontrakter!$B$9,J494=Kontrakter!$A$10,Kontrakter!$B$10,J494=Kontrakter!$A$11,Kontrakter!$B$11)</f>
        <v>Oslo Midt</v>
      </c>
      <c r="J494" s="4">
        <v>2</v>
      </c>
      <c r="K494" s="4" t="s">
        <v>10</v>
      </c>
      <c r="L494" s="4" t="s">
        <v>524</v>
      </c>
      <c r="M494" s="24" t="str" cm="1">
        <f t="array" ref="M494">_xlfn.IFS(I494=Kontrakter!$B$3,Kontrakter!$C$3,I494=Kontrakter!$B$2,Kontrakter!$C$2,I494=Kontrakter!$B$4,Kontrakter!$C$4,I494=Kontrakter!$B$5,Kontrakter!$C$5,I494=Kontrakter!$B$6,Kontrakter!$C$6,I494=Kontrakter!$B$7,Kontrakter!$C$7,I494=Kontrakter!$B$8,Kontrakter!$C$8,I494=Kontrakter!$B$9,Kontrakter!$C$9,I494=Kontrakter!$B$10,Kontrakter!$C$10,I494=Kontrakter!$B$11,Kontrakter!$C$11)</f>
        <v>Omexom Elsikkerhet AS</v>
      </c>
      <c r="N494" s="24" cm="1">
        <f t="array" ref="N494">_xlfn.IFS(M494=Kontrakter!$C$3,Kontrakter!$D$3,M494=Kontrakter!$C$2,Kontrakter!$D$2,M494=Kontrakter!$C$4,Kontrakter!$D$4,M494=Kontrakter!$C$5,Kontrakter!$D$5,M494=Kontrakter!$C$6,Kontrakter!$D$6,M494=Kontrakter!$C$7,Kontrakter!$D$7,M494=Kontrakter!$C$8,Kontrakter!$D$8,M494=Kontrakter!$C$9,Kontrakter!$D$9,M494=Kontrakter!$C$10,Kontrakter!$D$10,M494=Kontrakter!$C$11,Kontrakter!$D$11)</f>
        <v>23128800</v>
      </c>
      <c r="O494" s="1" t="str" cm="1">
        <f t="array" ref="O494">_xlfn.IFS(M494=Kontrakter!$C$3,Kontrakter!$E$3,M494=Kontrakter!$C$2,Kontrakter!$E$2,M494=Kontrakter!$C$4,Kontrakter!$E$4,M494=Kontrakter!$C$5,Kontrakter!$E$5,M494=Kontrakter!$C$6,Kontrakter!$E$6,M494=Kontrakter!$C$7,Kontrakter!$E$7,M494=Kontrakter!$C$8,Kontrakter!$E$8,M494=Kontrakter!$C$9,Kontrakter!$E$9,M494=Kontrakter!$C$10,Kontrakter!$E$10,M494=Kontrakter!$C$11,Kontrakter!$E$11)</f>
        <v>elsikkerhet@omexom.com</v>
      </c>
    </row>
    <row r="495" spans="1:15">
      <c r="A495" s="47">
        <v>904</v>
      </c>
      <c r="B495" s="3" t="s">
        <v>10</v>
      </c>
      <c r="C495" s="3" t="s">
        <v>527</v>
      </c>
      <c r="D495" s="3" t="s">
        <v>12</v>
      </c>
      <c r="E495" s="3" t="s">
        <v>524</v>
      </c>
      <c r="F495" s="28" t="s">
        <v>1430</v>
      </c>
      <c r="G495" s="3" t="s">
        <v>10</v>
      </c>
      <c r="H495" s="3" t="s">
        <v>10</v>
      </c>
      <c r="I495" s="26" t="str" cm="1">
        <f t="array" ref="I495">_xlfn.IFS(J495=Kontrakter!$A$3,Kontrakter!$B$3,J495=Kontrakter!$A$2,Kontrakter!$B$2,J495=Kontrakter!$A$4,Kontrakter!$B$4,J495=Kontrakter!$A$5,Kontrakter!$B$5,J495=Kontrakter!$A$6,Kontrakter!$B$6,J495=Kontrakter!$A$7,Kontrakter!$B$7,J495=Kontrakter!$A$8,Kontrakter!$B$8,J495=Kontrakter!$A$9,Kontrakter!$B$9,J495=Kontrakter!$A$10,Kontrakter!$B$10,J495=Kontrakter!$A$11,Kontrakter!$B$11)</f>
        <v>Oslo Midt</v>
      </c>
      <c r="J495" s="4">
        <v>2</v>
      </c>
      <c r="K495" s="4" t="s">
        <v>10</v>
      </c>
      <c r="L495" s="4" t="s">
        <v>524</v>
      </c>
      <c r="M495" s="24" t="str" cm="1">
        <f t="array" ref="M495">_xlfn.IFS(I495=Kontrakter!$B$3,Kontrakter!$C$3,I495=Kontrakter!$B$2,Kontrakter!$C$2,I495=Kontrakter!$B$4,Kontrakter!$C$4,I495=Kontrakter!$B$5,Kontrakter!$C$5,I495=Kontrakter!$B$6,Kontrakter!$C$6,I495=Kontrakter!$B$7,Kontrakter!$C$7,I495=Kontrakter!$B$8,Kontrakter!$C$8,I495=Kontrakter!$B$9,Kontrakter!$C$9,I495=Kontrakter!$B$10,Kontrakter!$C$10,I495=Kontrakter!$B$11,Kontrakter!$C$11)</f>
        <v>Omexom Elsikkerhet AS</v>
      </c>
      <c r="N495" s="24" cm="1">
        <f t="array" ref="N495">_xlfn.IFS(M495=Kontrakter!$C$3,Kontrakter!$D$3,M495=Kontrakter!$C$2,Kontrakter!$D$2,M495=Kontrakter!$C$4,Kontrakter!$D$4,M495=Kontrakter!$C$5,Kontrakter!$D$5,M495=Kontrakter!$C$6,Kontrakter!$D$6,M495=Kontrakter!$C$7,Kontrakter!$D$7,M495=Kontrakter!$C$8,Kontrakter!$D$8,M495=Kontrakter!$C$9,Kontrakter!$D$9,M495=Kontrakter!$C$10,Kontrakter!$D$10,M495=Kontrakter!$C$11,Kontrakter!$D$11)</f>
        <v>23128800</v>
      </c>
      <c r="O495" s="1" t="str" cm="1">
        <f t="array" ref="O495">_xlfn.IFS(M495=Kontrakter!$C$3,Kontrakter!$E$3,M495=Kontrakter!$C$2,Kontrakter!$E$2,M495=Kontrakter!$C$4,Kontrakter!$E$4,M495=Kontrakter!$C$5,Kontrakter!$E$5,M495=Kontrakter!$C$6,Kontrakter!$E$6,M495=Kontrakter!$C$7,Kontrakter!$E$7,M495=Kontrakter!$C$8,Kontrakter!$E$8,M495=Kontrakter!$C$9,Kontrakter!$E$9,M495=Kontrakter!$C$10,Kontrakter!$E$10,M495=Kontrakter!$C$11,Kontrakter!$E$11)</f>
        <v>elsikkerhet@omexom.com</v>
      </c>
    </row>
    <row r="496" spans="1:15">
      <c r="A496" s="47">
        <v>905</v>
      </c>
      <c r="B496" s="3" t="s">
        <v>10</v>
      </c>
      <c r="C496" s="3" t="s">
        <v>528</v>
      </c>
      <c r="D496" s="3" t="s">
        <v>12</v>
      </c>
      <c r="E496" s="3" t="s">
        <v>524</v>
      </c>
      <c r="F496" s="28" t="s">
        <v>1430</v>
      </c>
      <c r="G496" s="3" t="s">
        <v>10</v>
      </c>
      <c r="H496" s="3" t="s">
        <v>10</v>
      </c>
      <c r="I496" s="26" t="str" cm="1">
        <f t="array" ref="I496">_xlfn.IFS(J496=Kontrakter!$A$3,Kontrakter!$B$3,J496=Kontrakter!$A$2,Kontrakter!$B$2,J496=Kontrakter!$A$4,Kontrakter!$B$4,J496=Kontrakter!$A$5,Kontrakter!$B$5,J496=Kontrakter!$A$6,Kontrakter!$B$6,J496=Kontrakter!$A$7,Kontrakter!$B$7,J496=Kontrakter!$A$8,Kontrakter!$B$8,J496=Kontrakter!$A$9,Kontrakter!$B$9,J496=Kontrakter!$A$10,Kontrakter!$B$10,J496=Kontrakter!$A$11,Kontrakter!$B$11)</f>
        <v>Oslo Midt</v>
      </c>
      <c r="J496" s="4">
        <v>2</v>
      </c>
      <c r="K496" s="4" t="s">
        <v>10</v>
      </c>
      <c r="L496" s="4" t="s">
        <v>524</v>
      </c>
      <c r="M496" s="24" t="str" cm="1">
        <f t="array" ref="M496">_xlfn.IFS(I496=Kontrakter!$B$3,Kontrakter!$C$3,I496=Kontrakter!$B$2,Kontrakter!$C$2,I496=Kontrakter!$B$4,Kontrakter!$C$4,I496=Kontrakter!$B$5,Kontrakter!$C$5,I496=Kontrakter!$B$6,Kontrakter!$C$6,I496=Kontrakter!$B$7,Kontrakter!$C$7,I496=Kontrakter!$B$8,Kontrakter!$C$8,I496=Kontrakter!$B$9,Kontrakter!$C$9,I496=Kontrakter!$B$10,Kontrakter!$C$10,I496=Kontrakter!$B$11,Kontrakter!$C$11)</f>
        <v>Omexom Elsikkerhet AS</v>
      </c>
      <c r="N496" s="24" cm="1">
        <f t="array" ref="N496">_xlfn.IFS(M496=Kontrakter!$C$3,Kontrakter!$D$3,M496=Kontrakter!$C$2,Kontrakter!$D$2,M496=Kontrakter!$C$4,Kontrakter!$D$4,M496=Kontrakter!$C$5,Kontrakter!$D$5,M496=Kontrakter!$C$6,Kontrakter!$D$6,M496=Kontrakter!$C$7,Kontrakter!$D$7,M496=Kontrakter!$C$8,Kontrakter!$D$8,M496=Kontrakter!$C$9,Kontrakter!$D$9,M496=Kontrakter!$C$10,Kontrakter!$D$10,M496=Kontrakter!$C$11,Kontrakter!$D$11)</f>
        <v>23128800</v>
      </c>
      <c r="O496" s="1" t="str" cm="1">
        <f t="array" ref="O496">_xlfn.IFS(M496=Kontrakter!$C$3,Kontrakter!$E$3,M496=Kontrakter!$C$2,Kontrakter!$E$2,M496=Kontrakter!$C$4,Kontrakter!$E$4,M496=Kontrakter!$C$5,Kontrakter!$E$5,M496=Kontrakter!$C$6,Kontrakter!$E$6,M496=Kontrakter!$C$7,Kontrakter!$E$7,M496=Kontrakter!$C$8,Kontrakter!$E$8,M496=Kontrakter!$C$9,Kontrakter!$E$9,M496=Kontrakter!$C$10,Kontrakter!$E$10,M496=Kontrakter!$C$11,Kontrakter!$E$11)</f>
        <v>elsikkerhet@omexom.com</v>
      </c>
    </row>
    <row r="497" spans="1:15">
      <c r="A497" s="47">
        <v>907</v>
      </c>
      <c r="B497" s="3" t="s">
        <v>10</v>
      </c>
      <c r="C497" s="3" t="s">
        <v>529</v>
      </c>
      <c r="D497" s="3" t="s">
        <v>12</v>
      </c>
      <c r="E497" s="3" t="s">
        <v>524</v>
      </c>
      <c r="F497" s="28" t="s">
        <v>1430</v>
      </c>
      <c r="G497" s="3" t="s">
        <v>10</v>
      </c>
      <c r="H497" s="3" t="s">
        <v>10</v>
      </c>
      <c r="I497" s="26" t="str" cm="1">
        <f t="array" ref="I497">_xlfn.IFS(J497=Kontrakter!$A$3,Kontrakter!$B$3,J497=Kontrakter!$A$2,Kontrakter!$B$2,J497=Kontrakter!$A$4,Kontrakter!$B$4,J497=Kontrakter!$A$5,Kontrakter!$B$5,J497=Kontrakter!$A$6,Kontrakter!$B$6,J497=Kontrakter!$A$7,Kontrakter!$B$7,J497=Kontrakter!$A$8,Kontrakter!$B$8,J497=Kontrakter!$A$9,Kontrakter!$B$9,J497=Kontrakter!$A$10,Kontrakter!$B$10,J497=Kontrakter!$A$11,Kontrakter!$B$11)</f>
        <v>Oslo Midt</v>
      </c>
      <c r="J497" s="4">
        <v>2</v>
      </c>
      <c r="K497" s="4" t="s">
        <v>10</v>
      </c>
      <c r="L497" s="4" t="s">
        <v>524</v>
      </c>
      <c r="M497" s="24" t="str" cm="1">
        <f t="array" ref="M497">_xlfn.IFS(I497=Kontrakter!$B$3,Kontrakter!$C$3,I497=Kontrakter!$B$2,Kontrakter!$C$2,I497=Kontrakter!$B$4,Kontrakter!$C$4,I497=Kontrakter!$B$5,Kontrakter!$C$5,I497=Kontrakter!$B$6,Kontrakter!$C$6,I497=Kontrakter!$B$7,Kontrakter!$C$7,I497=Kontrakter!$B$8,Kontrakter!$C$8,I497=Kontrakter!$B$9,Kontrakter!$C$9,I497=Kontrakter!$B$10,Kontrakter!$C$10,I497=Kontrakter!$B$11,Kontrakter!$C$11)</f>
        <v>Omexom Elsikkerhet AS</v>
      </c>
      <c r="N497" s="24" cm="1">
        <f t="array" ref="N497">_xlfn.IFS(M497=Kontrakter!$C$3,Kontrakter!$D$3,M497=Kontrakter!$C$2,Kontrakter!$D$2,M497=Kontrakter!$C$4,Kontrakter!$D$4,M497=Kontrakter!$C$5,Kontrakter!$D$5,M497=Kontrakter!$C$6,Kontrakter!$D$6,M497=Kontrakter!$C$7,Kontrakter!$D$7,M497=Kontrakter!$C$8,Kontrakter!$D$8,M497=Kontrakter!$C$9,Kontrakter!$D$9,M497=Kontrakter!$C$10,Kontrakter!$D$10,M497=Kontrakter!$C$11,Kontrakter!$D$11)</f>
        <v>23128800</v>
      </c>
      <c r="O497" s="1" t="str" cm="1">
        <f t="array" ref="O497">_xlfn.IFS(M497=Kontrakter!$C$3,Kontrakter!$E$3,M497=Kontrakter!$C$2,Kontrakter!$E$2,M497=Kontrakter!$C$4,Kontrakter!$E$4,M497=Kontrakter!$C$5,Kontrakter!$E$5,M497=Kontrakter!$C$6,Kontrakter!$E$6,M497=Kontrakter!$C$7,Kontrakter!$E$7,M497=Kontrakter!$C$8,Kontrakter!$E$8,M497=Kontrakter!$C$9,Kontrakter!$E$9,M497=Kontrakter!$C$10,Kontrakter!$E$10,M497=Kontrakter!$C$11,Kontrakter!$E$11)</f>
        <v>elsikkerhet@omexom.com</v>
      </c>
    </row>
    <row r="498" spans="1:15">
      <c r="A498" s="47">
        <v>908</v>
      </c>
      <c r="B498" s="3" t="s">
        <v>10</v>
      </c>
      <c r="C498" s="3" t="s">
        <v>530</v>
      </c>
      <c r="D498" s="3" t="s">
        <v>12</v>
      </c>
      <c r="E498" s="3" t="s">
        <v>524</v>
      </c>
      <c r="F498" s="28" t="s">
        <v>1430</v>
      </c>
      <c r="G498" s="3" t="s">
        <v>10</v>
      </c>
      <c r="H498" s="3" t="s">
        <v>10</v>
      </c>
      <c r="I498" s="26" t="str" cm="1">
        <f t="array" ref="I498">_xlfn.IFS(J498=Kontrakter!$A$3,Kontrakter!$B$3,J498=Kontrakter!$A$2,Kontrakter!$B$2,J498=Kontrakter!$A$4,Kontrakter!$B$4,J498=Kontrakter!$A$5,Kontrakter!$B$5,J498=Kontrakter!$A$6,Kontrakter!$B$6,J498=Kontrakter!$A$7,Kontrakter!$B$7,J498=Kontrakter!$A$8,Kontrakter!$B$8,J498=Kontrakter!$A$9,Kontrakter!$B$9,J498=Kontrakter!$A$10,Kontrakter!$B$10,J498=Kontrakter!$A$11,Kontrakter!$B$11)</f>
        <v>Oslo Midt</v>
      </c>
      <c r="J498" s="4">
        <v>2</v>
      </c>
      <c r="K498" s="4" t="s">
        <v>10</v>
      </c>
      <c r="L498" s="4" t="s">
        <v>524</v>
      </c>
      <c r="M498" s="24" t="str" cm="1">
        <f t="array" ref="M498">_xlfn.IFS(I498=Kontrakter!$B$3,Kontrakter!$C$3,I498=Kontrakter!$B$2,Kontrakter!$C$2,I498=Kontrakter!$B$4,Kontrakter!$C$4,I498=Kontrakter!$B$5,Kontrakter!$C$5,I498=Kontrakter!$B$6,Kontrakter!$C$6,I498=Kontrakter!$B$7,Kontrakter!$C$7,I498=Kontrakter!$B$8,Kontrakter!$C$8,I498=Kontrakter!$B$9,Kontrakter!$C$9,I498=Kontrakter!$B$10,Kontrakter!$C$10,I498=Kontrakter!$B$11,Kontrakter!$C$11)</f>
        <v>Omexom Elsikkerhet AS</v>
      </c>
      <c r="N498" s="24" cm="1">
        <f t="array" ref="N498">_xlfn.IFS(M498=Kontrakter!$C$3,Kontrakter!$D$3,M498=Kontrakter!$C$2,Kontrakter!$D$2,M498=Kontrakter!$C$4,Kontrakter!$D$4,M498=Kontrakter!$C$5,Kontrakter!$D$5,M498=Kontrakter!$C$6,Kontrakter!$D$6,M498=Kontrakter!$C$7,Kontrakter!$D$7,M498=Kontrakter!$C$8,Kontrakter!$D$8,M498=Kontrakter!$C$9,Kontrakter!$D$9,M498=Kontrakter!$C$10,Kontrakter!$D$10,M498=Kontrakter!$C$11,Kontrakter!$D$11)</f>
        <v>23128800</v>
      </c>
      <c r="O498" s="1" t="str" cm="1">
        <f t="array" ref="O498">_xlfn.IFS(M498=Kontrakter!$C$3,Kontrakter!$E$3,M498=Kontrakter!$C$2,Kontrakter!$E$2,M498=Kontrakter!$C$4,Kontrakter!$E$4,M498=Kontrakter!$C$5,Kontrakter!$E$5,M498=Kontrakter!$C$6,Kontrakter!$E$6,M498=Kontrakter!$C$7,Kontrakter!$E$7,M498=Kontrakter!$C$8,Kontrakter!$E$8,M498=Kontrakter!$C$9,Kontrakter!$E$9,M498=Kontrakter!$C$10,Kontrakter!$E$10,M498=Kontrakter!$C$11,Kontrakter!$E$11)</f>
        <v>elsikkerhet@omexom.com</v>
      </c>
    </row>
    <row r="499" spans="1:15">
      <c r="A499" s="47">
        <v>913</v>
      </c>
      <c r="B499" s="3" t="s">
        <v>10</v>
      </c>
      <c r="C499" s="3" t="s">
        <v>40</v>
      </c>
      <c r="D499" s="3" t="s">
        <v>12</v>
      </c>
      <c r="E499" s="3" t="s">
        <v>38</v>
      </c>
      <c r="F499" s="28" t="s">
        <v>1430</v>
      </c>
      <c r="G499" s="3" t="s">
        <v>10</v>
      </c>
      <c r="H499" s="3" t="s">
        <v>10</v>
      </c>
      <c r="I499" s="26" t="str" cm="1">
        <f t="array" ref="I499">_xlfn.IFS(J499=Kontrakter!$A$3,Kontrakter!$B$3,J499=Kontrakter!$A$2,Kontrakter!$B$2,J499=Kontrakter!$A$4,Kontrakter!$B$4,J499=Kontrakter!$A$5,Kontrakter!$B$5,J499=Kontrakter!$A$6,Kontrakter!$B$6,J499=Kontrakter!$A$7,Kontrakter!$B$7,J499=Kontrakter!$A$8,Kontrakter!$B$8,J499=Kontrakter!$A$9,Kontrakter!$B$9,J499=Kontrakter!$A$10,Kontrakter!$B$10,J499=Kontrakter!$A$11,Kontrakter!$B$11)</f>
        <v>Oslo Midt</v>
      </c>
      <c r="J499" s="4">
        <v>2</v>
      </c>
      <c r="K499" s="4" t="s">
        <v>10</v>
      </c>
      <c r="L499" s="4" t="s">
        <v>38</v>
      </c>
      <c r="M499" s="24" t="str" cm="1">
        <f t="array" ref="M499">_xlfn.IFS(I499=Kontrakter!$B$3,Kontrakter!$C$3,I499=Kontrakter!$B$2,Kontrakter!$C$2,I499=Kontrakter!$B$4,Kontrakter!$C$4,I499=Kontrakter!$B$5,Kontrakter!$C$5,I499=Kontrakter!$B$6,Kontrakter!$C$6,I499=Kontrakter!$B$7,Kontrakter!$C$7,I499=Kontrakter!$B$8,Kontrakter!$C$8,I499=Kontrakter!$B$9,Kontrakter!$C$9,I499=Kontrakter!$B$10,Kontrakter!$C$10,I499=Kontrakter!$B$11,Kontrakter!$C$11)</f>
        <v>Omexom Elsikkerhet AS</v>
      </c>
      <c r="N499" s="24" cm="1">
        <f t="array" ref="N499">_xlfn.IFS(M499=Kontrakter!$C$3,Kontrakter!$D$3,M499=Kontrakter!$C$2,Kontrakter!$D$2,M499=Kontrakter!$C$4,Kontrakter!$D$4,M499=Kontrakter!$C$5,Kontrakter!$D$5,M499=Kontrakter!$C$6,Kontrakter!$D$6,M499=Kontrakter!$C$7,Kontrakter!$D$7,M499=Kontrakter!$C$8,Kontrakter!$D$8,M499=Kontrakter!$C$9,Kontrakter!$D$9,M499=Kontrakter!$C$10,Kontrakter!$D$10,M499=Kontrakter!$C$11,Kontrakter!$D$11)</f>
        <v>23128800</v>
      </c>
      <c r="O499" s="1" t="str" cm="1">
        <f t="array" ref="O499">_xlfn.IFS(M499=Kontrakter!$C$3,Kontrakter!$E$3,M499=Kontrakter!$C$2,Kontrakter!$E$2,M499=Kontrakter!$C$4,Kontrakter!$E$4,M499=Kontrakter!$C$5,Kontrakter!$E$5,M499=Kontrakter!$C$6,Kontrakter!$E$6,M499=Kontrakter!$C$7,Kontrakter!$E$7,M499=Kontrakter!$C$8,Kontrakter!$E$8,M499=Kontrakter!$C$9,Kontrakter!$E$9,M499=Kontrakter!$C$10,Kontrakter!$E$10,M499=Kontrakter!$C$11,Kontrakter!$E$11)</f>
        <v>elsikkerhet@omexom.com</v>
      </c>
    </row>
    <row r="500" spans="1:15">
      <c r="A500" s="47">
        <v>914</v>
      </c>
      <c r="B500" s="3" t="s">
        <v>10</v>
      </c>
      <c r="C500" s="3" t="s">
        <v>532</v>
      </c>
      <c r="D500" s="3" t="s">
        <v>12</v>
      </c>
      <c r="E500" s="3" t="s">
        <v>10</v>
      </c>
      <c r="F500" s="28" t="s">
        <v>1430</v>
      </c>
      <c r="G500" s="3" t="s">
        <v>10</v>
      </c>
      <c r="H500" s="3" t="s">
        <v>10</v>
      </c>
      <c r="I500" s="26" t="str" cm="1">
        <f t="array" ref="I500">_xlfn.IFS(J500=Kontrakter!$A$3,Kontrakter!$B$3,J500=Kontrakter!$A$2,Kontrakter!$B$2,J500=Kontrakter!$A$4,Kontrakter!$B$4,J500=Kontrakter!$A$5,Kontrakter!$B$5,J500=Kontrakter!$A$6,Kontrakter!$B$6,J500=Kontrakter!$A$7,Kontrakter!$B$7,J500=Kontrakter!$A$8,Kontrakter!$B$8,J500=Kontrakter!$A$9,Kontrakter!$B$9,J500=Kontrakter!$A$10,Kontrakter!$B$10,J500=Kontrakter!$A$11,Kontrakter!$B$11)</f>
        <v>Oslo Øst</v>
      </c>
      <c r="J500" s="4">
        <v>3</v>
      </c>
      <c r="K500" s="4" t="s">
        <v>10</v>
      </c>
      <c r="L500" s="4" t="s">
        <v>10</v>
      </c>
      <c r="M500" s="24" t="str" cm="1">
        <f t="array" ref="M500">_xlfn.IFS(I500=Kontrakter!$B$3,Kontrakter!$C$3,I500=Kontrakter!$B$2,Kontrakter!$C$2,I500=Kontrakter!$B$4,Kontrakter!$C$4,I500=Kontrakter!$B$5,Kontrakter!$C$5,I500=Kontrakter!$B$6,Kontrakter!$C$6,I500=Kontrakter!$B$7,Kontrakter!$C$7,I500=Kontrakter!$B$8,Kontrakter!$C$8,I500=Kontrakter!$B$9,Kontrakter!$C$9,I500=Kontrakter!$B$10,Kontrakter!$C$10,I500=Kontrakter!$B$11,Kontrakter!$C$11)</f>
        <v>Omexom Elsikkerhet AS</v>
      </c>
      <c r="N500" s="24" cm="1">
        <f t="array" ref="N500">_xlfn.IFS(M500=Kontrakter!$C$3,Kontrakter!$D$3,M500=Kontrakter!$C$2,Kontrakter!$D$2,M500=Kontrakter!$C$4,Kontrakter!$D$4,M500=Kontrakter!$C$5,Kontrakter!$D$5,M500=Kontrakter!$C$6,Kontrakter!$D$6,M500=Kontrakter!$C$7,Kontrakter!$D$7,M500=Kontrakter!$C$8,Kontrakter!$D$8,M500=Kontrakter!$C$9,Kontrakter!$D$9,M500=Kontrakter!$C$10,Kontrakter!$D$10,M500=Kontrakter!$C$11,Kontrakter!$D$11)</f>
        <v>23128800</v>
      </c>
      <c r="O500" s="1" t="str" cm="1">
        <f t="array" ref="O500">_xlfn.IFS(M500=Kontrakter!$C$3,Kontrakter!$E$3,M500=Kontrakter!$C$2,Kontrakter!$E$2,M500=Kontrakter!$C$4,Kontrakter!$E$4,M500=Kontrakter!$C$5,Kontrakter!$E$5,M500=Kontrakter!$C$6,Kontrakter!$E$6,M500=Kontrakter!$C$7,Kontrakter!$E$7,M500=Kontrakter!$C$8,Kontrakter!$E$8,M500=Kontrakter!$C$9,Kontrakter!$E$9,M500=Kontrakter!$C$10,Kontrakter!$E$10,M500=Kontrakter!$C$11,Kontrakter!$E$11)</f>
        <v>elsikkerhet@omexom.com</v>
      </c>
    </row>
    <row r="501" spans="1:15">
      <c r="A501" s="47">
        <v>915</v>
      </c>
      <c r="B501" s="3" t="s">
        <v>10</v>
      </c>
      <c r="C501" s="3" t="s">
        <v>531</v>
      </c>
      <c r="D501" s="3" t="s">
        <v>12</v>
      </c>
      <c r="E501" s="3" t="s">
        <v>38</v>
      </c>
      <c r="F501" s="28" t="s">
        <v>1430</v>
      </c>
      <c r="G501" s="3" t="s">
        <v>10</v>
      </c>
      <c r="H501" s="3" t="s">
        <v>10</v>
      </c>
      <c r="I501" s="26" t="str" cm="1">
        <f t="array" ref="I501">_xlfn.IFS(J501=Kontrakter!$A$3,Kontrakter!$B$3,J501=Kontrakter!$A$2,Kontrakter!$B$2,J501=Kontrakter!$A$4,Kontrakter!$B$4,J501=Kontrakter!$A$5,Kontrakter!$B$5,J501=Kontrakter!$A$6,Kontrakter!$B$6,J501=Kontrakter!$A$7,Kontrakter!$B$7,J501=Kontrakter!$A$8,Kontrakter!$B$8,J501=Kontrakter!$A$9,Kontrakter!$B$9,J501=Kontrakter!$A$10,Kontrakter!$B$10,J501=Kontrakter!$A$11,Kontrakter!$B$11)</f>
        <v>Oslo Midt</v>
      </c>
      <c r="J501" s="4">
        <v>2</v>
      </c>
      <c r="K501" s="4" t="s">
        <v>10</v>
      </c>
      <c r="L501" s="4" t="s">
        <v>38</v>
      </c>
      <c r="M501" s="24" t="str" cm="1">
        <f t="array" ref="M501">_xlfn.IFS(I501=Kontrakter!$B$3,Kontrakter!$C$3,I501=Kontrakter!$B$2,Kontrakter!$C$2,I501=Kontrakter!$B$4,Kontrakter!$C$4,I501=Kontrakter!$B$5,Kontrakter!$C$5,I501=Kontrakter!$B$6,Kontrakter!$C$6,I501=Kontrakter!$B$7,Kontrakter!$C$7,I501=Kontrakter!$B$8,Kontrakter!$C$8,I501=Kontrakter!$B$9,Kontrakter!$C$9,I501=Kontrakter!$B$10,Kontrakter!$C$10,I501=Kontrakter!$B$11,Kontrakter!$C$11)</f>
        <v>Omexom Elsikkerhet AS</v>
      </c>
      <c r="N501" s="24" cm="1">
        <f t="array" ref="N501">_xlfn.IFS(M501=Kontrakter!$C$3,Kontrakter!$D$3,M501=Kontrakter!$C$2,Kontrakter!$D$2,M501=Kontrakter!$C$4,Kontrakter!$D$4,M501=Kontrakter!$C$5,Kontrakter!$D$5,M501=Kontrakter!$C$6,Kontrakter!$D$6,M501=Kontrakter!$C$7,Kontrakter!$D$7,M501=Kontrakter!$C$8,Kontrakter!$D$8,M501=Kontrakter!$C$9,Kontrakter!$D$9,M501=Kontrakter!$C$10,Kontrakter!$D$10,M501=Kontrakter!$C$11,Kontrakter!$D$11)</f>
        <v>23128800</v>
      </c>
      <c r="O501" s="1" t="str" cm="1">
        <f t="array" ref="O501">_xlfn.IFS(M501=Kontrakter!$C$3,Kontrakter!$E$3,M501=Kontrakter!$C$2,Kontrakter!$E$2,M501=Kontrakter!$C$4,Kontrakter!$E$4,M501=Kontrakter!$C$5,Kontrakter!$E$5,M501=Kontrakter!$C$6,Kontrakter!$E$6,M501=Kontrakter!$C$7,Kontrakter!$E$7,M501=Kontrakter!$C$8,Kontrakter!$E$8,M501=Kontrakter!$C$9,Kontrakter!$E$9,M501=Kontrakter!$C$10,Kontrakter!$E$10,M501=Kontrakter!$C$11,Kontrakter!$E$11)</f>
        <v>elsikkerhet@omexom.com</v>
      </c>
    </row>
    <row r="502" spans="1:15">
      <c r="A502" s="47">
        <v>950</v>
      </c>
      <c r="B502" s="3" t="s">
        <v>10</v>
      </c>
      <c r="C502" s="3" t="s">
        <v>534</v>
      </c>
      <c r="D502" s="3" t="s">
        <v>19</v>
      </c>
      <c r="E502" s="3" t="s">
        <v>315</v>
      </c>
      <c r="F502" s="28" t="s">
        <v>1430</v>
      </c>
      <c r="G502" s="3" t="s">
        <v>10</v>
      </c>
      <c r="H502" s="3" t="s">
        <v>10</v>
      </c>
      <c r="I502" s="26" t="str" cm="1">
        <f t="array" ref="I502">_xlfn.IFS(J502=Kontrakter!$A$3,Kontrakter!$B$3,J502=Kontrakter!$A$2,Kontrakter!$B$2,J502=Kontrakter!$A$4,Kontrakter!$B$4,J502=Kontrakter!$A$5,Kontrakter!$B$5,J502=Kontrakter!$A$6,Kontrakter!$B$6,J502=Kontrakter!$A$7,Kontrakter!$B$7,J502=Kontrakter!$A$8,Kontrakter!$B$8,J502=Kontrakter!$A$9,Kontrakter!$B$9,J502=Kontrakter!$A$10,Kontrakter!$B$10,J502=Kontrakter!$A$11,Kontrakter!$B$11)</f>
        <v>Oslo Midt</v>
      </c>
      <c r="J502" s="4">
        <v>2</v>
      </c>
      <c r="K502" s="4" t="s">
        <v>10</v>
      </c>
      <c r="L502" s="4" t="s">
        <v>315</v>
      </c>
      <c r="M502" s="24" t="str" cm="1">
        <f t="array" ref="M502">_xlfn.IFS(I502=Kontrakter!$B$3,Kontrakter!$C$3,I502=Kontrakter!$B$2,Kontrakter!$C$2,I502=Kontrakter!$B$4,Kontrakter!$C$4,I502=Kontrakter!$B$5,Kontrakter!$C$5,I502=Kontrakter!$B$6,Kontrakter!$C$6,I502=Kontrakter!$B$7,Kontrakter!$C$7,I502=Kontrakter!$B$8,Kontrakter!$C$8,I502=Kontrakter!$B$9,Kontrakter!$C$9,I502=Kontrakter!$B$10,Kontrakter!$C$10,I502=Kontrakter!$B$11,Kontrakter!$C$11)</f>
        <v>Omexom Elsikkerhet AS</v>
      </c>
      <c r="N502" s="24" cm="1">
        <f t="array" ref="N502">_xlfn.IFS(M502=Kontrakter!$C$3,Kontrakter!$D$3,M502=Kontrakter!$C$2,Kontrakter!$D$2,M502=Kontrakter!$C$4,Kontrakter!$D$4,M502=Kontrakter!$C$5,Kontrakter!$D$5,M502=Kontrakter!$C$6,Kontrakter!$D$6,M502=Kontrakter!$C$7,Kontrakter!$D$7,M502=Kontrakter!$C$8,Kontrakter!$D$8,M502=Kontrakter!$C$9,Kontrakter!$D$9,M502=Kontrakter!$C$10,Kontrakter!$D$10,M502=Kontrakter!$C$11,Kontrakter!$D$11)</f>
        <v>23128800</v>
      </c>
      <c r="O502" s="1" t="str" cm="1">
        <f t="array" ref="O502">_xlfn.IFS(M502=Kontrakter!$C$3,Kontrakter!$E$3,M502=Kontrakter!$C$2,Kontrakter!$E$2,M502=Kontrakter!$C$4,Kontrakter!$E$4,M502=Kontrakter!$C$5,Kontrakter!$E$5,M502=Kontrakter!$C$6,Kontrakter!$E$6,M502=Kontrakter!$C$7,Kontrakter!$E$7,M502=Kontrakter!$C$8,Kontrakter!$E$8,M502=Kontrakter!$C$9,Kontrakter!$E$9,M502=Kontrakter!$C$10,Kontrakter!$E$10,M502=Kontrakter!$C$11,Kontrakter!$E$11)</f>
        <v>elsikkerhet@omexom.com</v>
      </c>
    </row>
    <row r="503" spans="1:15">
      <c r="A503" s="47">
        <v>951</v>
      </c>
      <c r="B503" s="3" t="s">
        <v>10</v>
      </c>
      <c r="C503" s="3" t="s">
        <v>535</v>
      </c>
      <c r="D503" s="3" t="s">
        <v>19</v>
      </c>
      <c r="E503" s="3" t="s">
        <v>524</v>
      </c>
      <c r="F503" s="28" t="s">
        <v>1430</v>
      </c>
      <c r="G503" s="3" t="s">
        <v>10</v>
      </c>
      <c r="H503" s="3" t="s">
        <v>10</v>
      </c>
      <c r="I503" s="26" t="str" cm="1">
        <f t="array" ref="I503">_xlfn.IFS(J503=Kontrakter!$A$3,Kontrakter!$B$3,J503=Kontrakter!$A$2,Kontrakter!$B$2,J503=Kontrakter!$A$4,Kontrakter!$B$4,J503=Kontrakter!$A$5,Kontrakter!$B$5,J503=Kontrakter!$A$6,Kontrakter!$B$6,J503=Kontrakter!$A$7,Kontrakter!$B$7,J503=Kontrakter!$A$8,Kontrakter!$B$8,J503=Kontrakter!$A$9,Kontrakter!$B$9,J503=Kontrakter!$A$10,Kontrakter!$B$10,J503=Kontrakter!$A$11,Kontrakter!$B$11)</f>
        <v>Oslo Midt</v>
      </c>
      <c r="J503" s="4">
        <v>2</v>
      </c>
      <c r="K503" s="4" t="s">
        <v>10</v>
      </c>
      <c r="L503" s="4" t="s">
        <v>524</v>
      </c>
      <c r="M503" s="24" t="str" cm="1">
        <f t="array" ref="M503">_xlfn.IFS(I503=Kontrakter!$B$3,Kontrakter!$C$3,I503=Kontrakter!$B$2,Kontrakter!$C$2,I503=Kontrakter!$B$4,Kontrakter!$C$4,I503=Kontrakter!$B$5,Kontrakter!$C$5,I503=Kontrakter!$B$6,Kontrakter!$C$6,I503=Kontrakter!$B$7,Kontrakter!$C$7,I503=Kontrakter!$B$8,Kontrakter!$C$8,I503=Kontrakter!$B$9,Kontrakter!$C$9,I503=Kontrakter!$B$10,Kontrakter!$C$10,I503=Kontrakter!$B$11,Kontrakter!$C$11)</f>
        <v>Omexom Elsikkerhet AS</v>
      </c>
      <c r="N503" s="24" cm="1">
        <f t="array" ref="N503">_xlfn.IFS(M503=Kontrakter!$C$3,Kontrakter!$D$3,M503=Kontrakter!$C$2,Kontrakter!$D$2,M503=Kontrakter!$C$4,Kontrakter!$D$4,M503=Kontrakter!$C$5,Kontrakter!$D$5,M503=Kontrakter!$C$6,Kontrakter!$D$6,M503=Kontrakter!$C$7,Kontrakter!$D$7,M503=Kontrakter!$C$8,Kontrakter!$D$8,M503=Kontrakter!$C$9,Kontrakter!$D$9,M503=Kontrakter!$C$10,Kontrakter!$D$10,M503=Kontrakter!$C$11,Kontrakter!$D$11)</f>
        <v>23128800</v>
      </c>
      <c r="O503" s="1" t="str" cm="1">
        <f t="array" ref="O503">_xlfn.IFS(M503=Kontrakter!$C$3,Kontrakter!$E$3,M503=Kontrakter!$C$2,Kontrakter!$E$2,M503=Kontrakter!$C$4,Kontrakter!$E$4,M503=Kontrakter!$C$5,Kontrakter!$E$5,M503=Kontrakter!$C$6,Kontrakter!$E$6,M503=Kontrakter!$C$7,Kontrakter!$E$7,M503=Kontrakter!$C$8,Kontrakter!$E$8,M503=Kontrakter!$C$9,Kontrakter!$E$9,M503=Kontrakter!$C$10,Kontrakter!$E$10,M503=Kontrakter!$C$11,Kontrakter!$E$11)</f>
        <v>elsikkerhet@omexom.com</v>
      </c>
    </row>
    <row r="504" spans="1:15">
      <c r="A504" s="47">
        <v>952</v>
      </c>
      <c r="B504" s="3" t="s">
        <v>10</v>
      </c>
      <c r="C504" s="3" t="s">
        <v>536</v>
      </c>
      <c r="D504" s="3" t="s">
        <v>19</v>
      </c>
      <c r="E504" s="3" t="s">
        <v>524</v>
      </c>
      <c r="F504" s="28" t="s">
        <v>1430</v>
      </c>
      <c r="G504" s="3" t="s">
        <v>10</v>
      </c>
      <c r="H504" s="3" t="s">
        <v>10</v>
      </c>
      <c r="I504" s="26" t="str" cm="1">
        <f t="array" ref="I504">_xlfn.IFS(J504=Kontrakter!$A$3,Kontrakter!$B$3,J504=Kontrakter!$A$2,Kontrakter!$B$2,J504=Kontrakter!$A$4,Kontrakter!$B$4,J504=Kontrakter!$A$5,Kontrakter!$B$5,J504=Kontrakter!$A$6,Kontrakter!$B$6,J504=Kontrakter!$A$7,Kontrakter!$B$7,J504=Kontrakter!$A$8,Kontrakter!$B$8,J504=Kontrakter!$A$9,Kontrakter!$B$9,J504=Kontrakter!$A$10,Kontrakter!$B$10,J504=Kontrakter!$A$11,Kontrakter!$B$11)</f>
        <v>Oslo Midt</v>
      </c>
      <c r="J504" s="4">
        <v>2</v>
      </c>
      <c r="K504" s="4" t="s">
        <v>10</v>
      </c>
      <c r="L504" s="4" t="s">
        <v>524</v>
      </c>
      <c r="M504" s="24" t="str" cm="1">
        <f t="array" ref="M504">_xlfn.IFS(I504=Kontrakter!$B$3,Kontrakter!$C$3,I504=Kontrakter!$B$2,Kontrakter!$C$2,I504=Kontrakter!$B$4,Kontrakter!$C$4,I504=Kontrakter!$B$5,Kontrakter!$C$5,I504=Kontrakter!$B$6,Kontrakter!$C$6,I504=Kontrakter!$B$7,Kontrakter!$C$7,I504=Kontrakter!$B$8,Kontrakter!$C$8,I504=Kontrakter!$B$9,Kontrakter!$C$9,I504=Kontrakter!$B$10,Kontrakter!$C$10,I504=Kontrakter!$B$11,Kontrakter!$C$11)</f>
        <v>Omexom Elsikkerhet AS</v>
      </c>
      <c r="N504" s="24" cm="1">
        <f t="array" ref="N504">_xlfn.IFS(M504=Kontrakter!$C$3,Kontrakter!$D$3,M504=Kontrakter!$C$2,Kontrakter!$D$2,M504=Kontrakter!$C$4,Kontrakter!$D$4,M504=Kontrakter!$C$5,Kontrakter!$D$5,M504=Kontrakter!$C$6,Kontrakter!$D$6,M504=Kontrakter!$C$7,Kontrakter!$D$7,M504=Kontrakter!$C$8,Kontrakter!$D$8,M504=Kontrakter!$C$9,Kontrakter!$D$9,M504=Kontrakter!$C$10,Kontrakter!$D$10,M504=Kontrakter!$C$11,Kontrakter!$D$11)</f>
        <v>23128800</v>
      </c>
      <c r="O504" s="1" t="str" cm="1">
        <f t="array" ref="O504">_xlfn.IFS(M504=Kontrakter!$C$3,Kontrakter!$E$3,M504=Kontrakter!$C$2,Kontrakter!$E$2,M504=Kontrakter!$C$4,Kontrakter!$E$4,M504=Kontrakter!$C$5,Kontrakter!$E$5,M504=Kontrakter!$C$6,Kontrakter!$E$6,M504=Kontrakter!$C$7,Kontrakter!$E$7,M504=Kontrakter!$C$8,Kontrakter!$E$8,M504=Kontrakter!$C$9,Kontrakter!$E$9,M504=Kontrakter!$C$10,Kontrakter!$E$10,M504=Kontrakter!$C$11,Kontrakter!$E$11)</f>
        <v>elsikkerhet@omexom.com</v>
      </c>
    </row>
    <row r="505" spans="1:15">
      <c r="A505" s="47">
        <v>953</v>
      </c>
      <c r="B505" s="3" t="s">
        <v>10</v>
      </c>
      <c r="C505" s="3" t="s">
        <v>537</v>
      </c>
      <c r="D505" s="3" t="s">
        <v>19</v>
      </c>
      <c r="E505" s="3" t="s">
        <v>524</v>
      </c>
      <c r="F505" s="28" t="s">
        <v>1430</v>
      </c>
      <c r="G505" s="3" t="s">
        <v>10</v>
      </c>
      <c r="H505" s="3" t="s">
        <v>10</v>
      </c>
      <c r="I505" s="26" t="str" cm="1">
        <f t="array" ref="I505">_xlfn.IFS(J505=Kontrakter!$A$3,Kontrakter!$B$3,J505=Kontrakter!$A$2,Kontrakter!$B$2,J505=Kontrakter!$A$4,Kontrakter!$B$4,J505=Kontrakter!$A$5,Kontrakter!$B$5,J505=Kontrakter!$A$6,Kontrakter!$B$6,J505=Kontrakter!$A$7,Kontrakter!$B$7,J505=Kontrakter!$A$8,Kontrakter!$B$8,J505=Kontrakter!$A$9,Kontrakter!$B$9,J505=Kontrakter!$A$10,Kontrakter!$B$10,J505=Kontrakter!$A$11,Kontrakter!$B$11)</f>
        <v>Oslo Midt</v>
      </c>
      <c r="J505" s="4">
        <v>2</v>
      </c>
      <c r="K505" s="4" t="s">
        <v>10</v>
      </c>
      <c r="L505" s="4" t="s">
        <v>524</v>
      </c>
      <c r="M505" s="24" t="str" cm="1">
        <f t="array" ref="M505">_xlfn.IFS(I505=Kontrakter!$B$3,Kontrakter!$C$3,I505=Kontrakter!$B$2,Kontrakter!$C$2,I505=Kontrakter!$B$4,Kontrakter!$C$4,I505=Kontrakter!$B$5,Kontrakter!$C$5,I505=Kontrakter!$B$6,Kontrakter!$C$6,I505=Kontrakter!$B$7,Kontrakter!$C$7,I505=Kontrakter!$B$8,Kontrakter!$C$8,I505=Kontrakter!$B$9,Kontrakter!$C$9,I505=Kontrakter!$B$10,Kontrakter!$C$10,I505=Kontrakter!$B$11,Kontrakter!$C$11)</f>
        <v>Omexom Elsikkerhet AS</v>
      </c>
      <c r="N505" s="24" cm="1">
        <f t="array" ref="N505">_xlfn.IFS(M505=Kontrakter!$C$3,Kontrakter!$D$3,M505=Kontrakter!$C$2,Kontrakter!$D$2,M505=Kontrakter!$C$4,Kontrakter!$D$4,M505=Kontrakter!$C$5,Kontrakter!$D$5,M505=Kontrakter!$C$6,Kontrakter!$D$6,M505=Kontrakter!$C$7,Kontrakter!$D$7,M505=Kontrakter!$C$8,Kontrakter!$D$8,M505=Kontrakter!$C$9,Kontrakter!$D$9,M505=Kontrakter!$C$10,Kontrakter!$D$10,M505=Kontrakter!$C$11,Kontrakter!$D$11)</f>
        <v>23128800</v>
      </c>
      <c r="O505" s="1" t="str" cm="1">
        <f t="array" ref="O505">_xlfn.IFS(M505=Kontrakter!$C$3,Kontrakter!$E$3,M505=Kontrakter!$C$2,Kontrakter!$E$2,M505=Kontrakter!$C$4,Kontrakter!$E$4,M505=Kontrakter!$C$5,Kontrakter!$E$5,M505=Kontrakter!$C$6,Kontrakter!$E$6,M505=Kontrakter!$C$7,Kontrakter!$E$7,M505=Kontrakter!$C$8,Kontrakter!$E$8,M505=Kontrakter!$C$9,Kontrakter!$E$9,M505=Kontrakter!$C$10,Kontrakter!$E$10,M505=Kontrakter!$C$11,Kontrakter!$E$11)</f>
        <v>elsikkerhet@omexom.com</v>
      </c>
    </row>
    <row r="506" spans="1:15">
      <c r="A506" s="47">
        <v>954</v>
      </c>
      <c r="B506" s="3" t="s">
        <v>10</v>
      </c>
      <c r="C506" s="3" t="s">
        <v>538</v>
      </c>
      <c r="D506" s="3" t="s">
        <v>19</v>
      </c>
      <c r="E506" s="3" t="s">
        <v>524</v>
      </c>
      <c r="F506" s="28" t="s">
        <v>1430</v>
      </c>
      <c r="G506" s="3" t="s">
        <v>10</v>
      </c>
      <c r="H506" s="3" t="s">
        <v>10</v>
      </c>
      <c r="I506" s="26" t="str" cm="1">
        <f t="array" ref="I506">_xlfn.IFS(J506=Kontrakter!$A$3,Kontrakter!$B$3,J506=Kontrakter!$A$2,Kontrakter!$B$2,J506=Kontrakter!$A$4,Kontrakter!$B$4,J506=Kontrakter!$A$5,Kontrakter!$B$5,J506=Kontrakter!$A$6,Kontrakter!$B$6,J506=Kontrakter!$A$7,Kontrakter!$B$7,J506=Kontrakter!$A$8,Kontrakter!$B$8,J506=Kontrakter!$A$9,Kontrakter!$B$9,J506=Kontrakter!$A$10,Kontrakter!$B$10,J506=Kontrakter!$A$11,Kontrakter!$B$11)</f>
        <v>Oslo Midt</v>
      </c>
      <c r="J506" s="4">
        <v>2</v>
      </c>
      <c r="K506" s="4" t="s">
        <v>10</v>
      </c>
      <c r="L506" s="4" t="s">
        <v>524</v>
      </c>
      <c r="M506" s="24" t="str" cm="1">
        <f t="array" ref="M506">_xlfn.IFS(I506=Kontrakter!$B$3,Kontrakter!$C$3,I506=Kontrakter!$B$2,Kontrakter!$C$2,I506=Kontrakter!$B$4,Kontrakter!$C$4,I506=Kontrakter!$B$5,Kontrakter!$C$5,I506=Kontrakter!$B$6,Kontrakter!$C$6,I506=Kontrakter!$B$7,Kontrakter!$C$7,I506=Kontrakter!$B$8,Kontrakter!$C$8,I506=Kontrakter!$B$9,Kontrakter!$C$9,I506=Kontrakter!$B$10,Kontrakter!$C$10,I506=Kontrakter!$B$11,Kontrakter!$C$11)</f>
        <v>Omexom Elsikkerhet AS</v>
      </c>
      <c r="N506" s="24" cm="1">
        <f t="array" ref="N506">_xlfn.IFS(M506=Kontrakter!$C$3,Kontrakter!$D$3,M506=Kontrakter!$C$2,Kontrakter!$D$2,M506=Kontrakter!$C$4,Kontrakter!$D$4,M506=Kontrakter!$C$5,Kontrakter!$D$5,M506=Kontrakter!$C$6,Kontrakter!$D$6,M506=Kontrakter!$C$7,Kontrakter!$D$7,M506=Kontrakter!$C$8,Kontrakter!$D$8,M506=Kontrakter!$C$9,Kontrakter!$D$9,M506=Kontrakter!$C$10,Kontrakter!$D$10,M506=Kontrakter!$C$11,Kontrakter!$D$11)</f>
        <v>23128800</v>
      </c>
      <c r="O506" s="1" t="str" cm="1">
        <f t="array" ref="O506">_xlfn.IFS(M506=Kontrakter!$C$3,Kontrakter!$E$3,M506=Kontrakter!$C$2,Kontrakter!$E$2,M506=Kontrakter!$C$4,Kontrakter!$E$4,M506=Kontrakter!$C$5,Kontrakter!$E$5,M506=Kontrakter!$C$6,Kontrakter!$E$6,M506=Kontrakter!$C$7,Kontrakter!$E$7,M506=Kontrakter!$C$8,Kontrakter!$E$8,M506=Kontrakter!$C$9,Kontrakter!$E$9,M506=Kontrakter!$C$10,Kontrakter!$E$10,M506=Kontrakter!$C$11,Kontrakter!$E$11)</f>
        <v>elsikkerhet@omexom.com</v>
      </c>
    </row>
    <row r="507" spans="1:15">
      <c r="A507" s="47">
        <v>955</v>
      </c>
      <c r="B507" s="3" t="s">
        <v>10</v>
      </c>
      <c r="C507" s="3" t="s">
        <v>539</v>
      </c>
      <c r="D507" s="3" t="s">
        <v>19</v>
      </c>
      <c r="E507" s="3" t="s">
        <v>524</v>
      </c>
      <c r="F507" s="28" t="s">
        <v>1430</v>
      </c>
      <c r="G507" s="3" t="s">
        <v>10</v>
      </c>
      <c r="H507" s="3" t="s">
        <v>10</v>
      </c>
      <c r="I507" s="26" t="str" cm="1">
        <f t="array" ref="I507">_xlfn.IFS(J507=Kontrakter!$A$3,Kontrakter!$B$3,J507=Kontrakter!$A$2,Kontrakter!$B$2,J507=Kontrakter!$A$4,Kontrakter!$B$4,J507=Kontrakter!$A$5,Kontrakter!$B$5,J507=Kontrakter!$A$6,Kontrakter!$B$6,J507=Kontrakter!$A$7,Kontrakter!$B$7,J507=Kontrakter!$A$8,Kontrakter!$B$8,J507=Kontrakter!$A$9,Kontrakter!$B$9,J507=Kontrakter!$A$10,Kontrakter!$B$10,J507=Kontrakter!$A$11,Kontrakter!$B$11)</f>
        <v>Oslo Midt</v>
      </c>
      <c r="J507" s="4">
        <v>2</v>
      </c>
      <c r="K507" s="4" t="s">
        <v>10</v>
      </c>
      <c r="L507" s="4" t="s">
        <v>524</v>
      </c>
      <c r="M507" s="24" t="str" cm="1">
        <f t="array" ref="M507">_xlfn.IFS(I507=Kontrakter!$B$3,Kontrakter!$C$3,I507=Kontrakter!$B$2,Kontrakter!$C$2,I507=Kontrakter!$B$4,Kontrakter!$C$4,I507=Kontrakter!$B$5,Kontrakter!$C$5,I507=Kontrakter!$B$6,Kontrakter!$C$6,I507=Kontrakter!$B$7,Kontrakter!$C$7,I507=Kontrakter!$B$8,Kontrakter!$C$8,I507=Kontrakter!$B$9,Kontrakter!$C$9,I507=Kontrakter!$B$10,Kontrakter!$C$10,I507=Kontrakter!$B$11,Kontrakter!$C$11)</f>
        <v>Omexom Elsikkerhet AS</v>
      </c>
      <c r="N507" s="24" cm="1">
        <f t="array" ref="N507">_xlfn.IFS(M507=Kontrakter!$C$3,Kontrakter!$D$3,M507=Kontrakter!$C$2,Kontrakter!$D$2,M507=Kontrakter!$C$4,Kontrakter!$D$4,M507=Kontrakter!$C$5,Kontrakter!$D$5,M507=Kontrakter!$C$6,Kontrakter!$D$6,M507=Kontrakter!$C$7,Kontrakter!$D$7,M507=Kontrakter!$C$8,Kontrakter!$D$8,M507=Kontrakter!$C$9,Kontrakter!$D$9,M507=Kontrakter!$C$10,Kontrakter!$D$10,M507=Kontrakter!$C$11,Kontrakter!$D$11)</f>
        <v>23128800</v>
      </c>
      <c r="O507" s="1" t="str" cm="1">
        <f t="array" ref="O507">_xlfn.IFS(M507=Kontrakter!$C$3,Kontrakter!$E$3,M507=Kontrakter!$C$2,Kontrakter!$E$2,M507=Kontrakter!$C$4,Kontrakter!$E$4,M507=Kontrakter!$C$5,Kontrakter!$E$5,M507=Kontrakter!$C$6,Kontrakter!$E$6,M507=Kontrakter!$C$7,Kontrakter!$E$7,M507=Kontrakter!$C$8,Kontrakter!$E$8,M507=Kontrakter!$C$9,Kontrakter!$E$9,M507=Kontrakter!$C$10,Kontrakter!$E$10,M507=Kontrakter!$C$11,Kontrakter!$E$11)</f>
        <v>elsikkerhet@omexom.com</v>
      </c>
    </row>
    <row r="508" spans="1:15">
      <c r="A508" s="47">
        <v>956</v>
      </c>
      <c r="B508" s="3" t="s">
        <v>10</v>
      </c>
      <c r="C508" s="3" t="s">
        <v>540</v>
      </c>
      <c r="D508" s="3" t="s">
        <v>19</v>
      </c>
      <c r="E508" s="3" t="s">
        <v>524</v>
      </c>
      <c r="F508" s="28" t="s">
        <v>1430</v>
      </c>
      <c r="G508" s="3" t="s">
        <v>10</v>
      </c>
      <c r="H508" s="3" t="s">
        <v>10</v>
      </c>
      <c r="I508" s="26" t="str" cm="1">
        <f t="array" ref="I508">_xlfn.IFS(J508=Kontrakter!$A$3,Kontrakter!$B$3,J508=Kontrakter!$A$2,Kontrakter!$B$2,J508=Kontrakter!$A$4,Kontrakter!$B$4,J508=Kontrakter!$A$5,Kontrakter!$B$5,J508=Kontrakter!$A$6,Kontrakter!$B$6,J508=Kontrakter!$A$7,Kontrakter!$B$7,J508=Kontrakter!$A$8,Kontrakter!$B$8,J508=Kontrakter!$A$9,Kontrakter!$B$9,J508=Kontrakter!$A$10,Kontrakter!$B$10,J508=Kontrakter!$A$11,Kontrakter!$B$11)</f>
        <v>Oslo Midt</v>
      </c>
      <c r="J508" s="4">
        <v>2</v>
      </c>
      <c r="K508" s="4" t="s">
        <v>10</v>
      </c>
      <c r="L508" s="4" t="s">
        <v>524</v>
      </c>
      <c r="M508" s="24" t="str" cm="1">
        <f t="array" ref="M508">_xlfn.IFS(I508=Kontrakter!$B$3,Kontrakter!$C$3,I508=Kontrakter!$B$2,Kontrakter!$C$2,I508=Kontrakter!$B$4,Kontrakter!$C$4,I508=Kontrakter!$B$5,Kontrakter!$C$5,I508=Kontrakter!$B$6,Kontrakter!$C$6,I508=Kontrakter!$B$7,Kontrakter!$C$7,I508=Kontrakter!$B$8,Kontrakter!$C$8,I508=Kontrakter!$B$9,Kontrakter!$C$9,I508=Kontrakter!$B$10,Kontrakter!$C$10,I508=Kontrakter!$B$11,Kontrakter!$C$11)</f>
        <v>Omexom Elsikkerhet AS</v>
      </c>
      <c r="N508" s="24" cm="1">
        <f t="array" ref="N508">_xlfn.IFS(M508=Kontrakter!$C$3,Kontrakter!$D$3,M508=Kontrakter!$C$2,Kontrakter!$D$2,M508=Kontrakter!$C$4,Kontrakter!$D$4,M508=Kontrakter!$C$5,Kontrakter!$D$5,M508=Kontrakter!$C$6,Kontrakter!$D$6,M508=Kontrakter!$C$7,Kontrakter!$D$7,M508=Kontrakter!$C$8,Kontrakter!$D$8,M508=Kontrakter!$C$9,Kontrakter!$D$9,M508=Kontrakter!$C$10,Kontrakter!$D$10,M508=Kontrakter!$C$11,Kontrakter!$D$11)</f>
        <v>23128800</v>
      </c>
      <c r="O508" s="1" t="str" cm="1">
        <f t="array" ref="O508">_xlfn.IFS(M508=Kontrakter!$C$3,Kontrakter!$E$3,M508=Kontrakter!$C$2,Kontrakter!$E$2,M508=Kontrakter!$C$4,Kontrakter!$E$4,M508=Kontrakter!$C$5,Kontrakter!$E$5,M508=Kontrakter!$C$6,Kontrakter!$E$6,M508=Kontrakter!$C$7,Kontrakter!$E$7,M508=Kontrakter!$C$8,Kontrakter!$E$8,M508=Kontrakter!$C$9,Kontrakter!$E$9,M508=Kontrakter!$C$10,Kontrakter!$E$10,M508=Kontrakter!$C$11,Kontrakter!$E$11)</f>
        <v>elsikkerhet@omexom.com</v>
      </c>
    </row>
    <row r="509" spans="1:15">
      <c r="A509" s="47">
        <v>957</v>
      </c>
      <c r="B509" s="3" t="s">
        <v>10</v>
      </c>
      <c r="C509" s="3" t="s">
        <v>541</v>
      </c>
      <c r="D509" s="3" t="s">
        <v>19</v>
      </c>
      <c r="E509" s="3" t="s">
        <v>524</v>
      </c>
      <c r="F509" s="28" t="s">
        <v>1430</v>
      </c>
      <c r="G509" s="3" t="s">
        <v>10</v>
      </c>
      <c r="H509" s="3" t="s">
        <v>10</v>
      </c>
      <c r="I509" s="26" t="str" cm="1">
        <f t="array" ref="I509">_xlfn.IFS(J509=Kontrakter!$A$3,Kontrakter!$B$3,J509=Kontrakter!$A$2,Kontrakter!$B$2,J509=Kontrakter!$A$4,Kontrakter!$B$4,J509=Kontrakter!$A$5,Kontrakter!$B$5,J509=Kontrakter!$A$6,Kontrakter!$B$6,J509=Kontrakter!$A$7,Kontrakter!$B$7,J509=Kontrakter!$A$8,Kontrakter!$B$8,J509=Kontrakter!$A$9,Kontrakter!$B$9,J509=Kontrakter!$A$10,Kontrakter!$B$10,J509=Kontrakter!$A$11,Kontrakter!$B$11)</f>
        <v>Oslo Midt</v>
      </c>
      <c r="J509" s="4">
        <v>2</v>
      </c>
      <c r="K509" s="4" t="s">
        <v>10</v>
      </c>
      <c r="L509" s="4" t="s">
        <v>524</v>
      </c>
      <c r="M509" s="24" t="str" cm="1">
        <f t="array" ref="M509">_xlfn.IFS(I509=Kontrakter!$B$3,Kontrakter!$C$3,I509=Kontrakter!$B$2,Kontrakter!$C$2,I509=Kontrakter!$B$4,Kontrakter!$C$4,I509=Kontrakter!$B$5,Kontrakter!$C$5,I509=Kontrakter!$B$6,Kontrakter!$C$6,I509=Kontrakter!$B$7,Kontrakter!$C$7,I509=Kontrakter!$B$8,Kontrakter!$C$8,I509=Kontrakter!$B$9,Kontrakter!$C$9,I509=Kontrakter!$B$10,Kontrakter!$C$10,I509=Kontrakter!$B$11,Kontrakter!$C$11)</f>
        <v>Omexom Elsikkerhet AS</v>
      </c>
      <c r="N509" s="24" cm="1">
        <f t="array" ref="N509">_xlfn.IFS(M509=Kontrakter!$C$3,Kontrakter!$D$3,M509=Kontrakter!$C$2,Kontrakter!$D$2,M509=Kontrakter!$C$4,Kontrakter!$D$4,M509=Kontrakter!$C$5,Kontrakter!$D$5,M509=Kontrakter!$C$6,Kontrakter!$D$6,M509=Kontrakter!$C$7,Kontrakter!$D$7,M509=Kontrakter!$C$8,Kontrakter!$D$8,M509=Kontrakter!$C$9,Kontrakter!$D$9,M509=Kontrakter!$C$10,Kontrakter!$D$10,M509=Kontrakter!$C$11,Kontrakter!$D$11)</f>
        <v>23128800</v>
      </c>
      <c r="O509" s="1" t="str" cm="1">
        <f t="array" ref="O509">_xlfn.IFS(M509=Kontrakter!$C$3,Kontrakter!$E$3,M509=Kontrakter!$C$2,Kontrakter!$E$2,M509=Kontrakter!$C$4,Kontrakter!$E$4,M509=Kontrakter!$C$5,Kontrakter!$E$5,M509=Kontrakter!$C$6,Kontrakter!$E$6,M509=Kontrakter!$C$7,Kontrakter!$E$7,M509=Kontrakter!$C$8,Kontrakter!$E$8,M509=Kontrakter!$C$9,Kontrakter!$E$9,M509=Kontrakter!$C$10,Kontrakter!$E$10,M509=Kontrakter!$C$11,Kontrakter!$E$11)</f>
        <v>elsikkerhet@omexom.com</v>
      </c>
    </row>
    <row r="510" spans="1:15">
      <c r="A510" s="47">
        <v>958</v>
      </c>
      <c r="B510" s="3" t="s">
        <v>10</v>
      </c>
      <c r="C510" s="3" t="s">
        <v>542</v>
      </c>
      <c r="D510" s="3" t="s">
        <v>19</v>
      </c>
      <c r="E510" s="3" t="s">
        <v>524</v>
      </c>
      <c r="F510" s="28" t="s">
        <v>1430</v>
      </c>
      <c r="G510" s="3" t="s">
        <v>10</v>
      </c>
      <c r="H510" s="3" t="s">
        <v>10</v>
      </c>
      <c r="I510" s="26" t="str" cm="1">
        <f t="array" ref="I510">_xlfn.IFS(J510=Kontrakter!$A$3,Kontrakter!$B$3,J510=Kontrakter!$A$2,Kontrakter!$B$2,J510=Kontrakter!$A$4,Kontrakter!$B$4,J510=Kontrakter!$A$5,Kontrakter!$B$5,J510=Kontrakter!$A$6,Kontrakter!$B$6,J510=Kontrakter!$A$7,Kontrakter!$B$7,J510=Kontrakter!$A$8,Kontrakter!$B$8,J510=Kontrakter!$A$9,Kontrakter!$B$9,J510=Kontrakter!$A$10,Kontrakter!$B$10,J510=Kontrakter!$A$11,Kontrakter!$B$11)</f>
        <v>Oslo Midt</v>
      </c>
      <c r="J510" s="4">
        <v>2</v>
      </c>
      <c r="K510" s="4" t="s">
        <v>10</v>
      </c>
      <c r="L510" s="4" t="s">
        <v>524</v>
      </c>
      <c r="M510" s="24" t="str" cm="1">
        <f t="array" ref="M510">_xlfn.IFS(I510=Kontrakter!$B$3,Kontrakter!$C$3,I510=Kontrakter!$B$2,Kontrakter!$C$2,I510=Kontrakter!$B$4,Kontrakter!$C$4,I510=Kontrakter!$B$5,Kontrakter!$C$5,I510=Kontrakter!$B$6,Kontrakter!$C$6,I510=Kontrakter!$B$7,Kontrakter!$C$7,I510=Kontrakter!$B$8,Kontrakter!$C$8,I510=Kontrakter!$B$9,Kontrakter!$C$9,I510=Kontrakter!$B$10,Kontrakter!$C$10,I510=Kontrakter!$B$11,Kontrakter!$C$11)</f>
        <v>Omexom Elsikkerhet AS</v>
      </c>
      <c r="N510" s="24" cm="1">
        <f t="array" ref="N510">_xlfn.IFS(M510=Kontrakter!$C$3,Kontrakter!$D$3,M510=Kontrakter!$C$2,Kontrakter!$D$2,M510=Kontrakter!$C$4,Kontrakter!$D$4,M510=Kontrakter!$C$5,Kontrakter!$D$5,M510=Kontrakter!$C$6,Kontrakter!$D$6,M510=Kontrakter!$C$7,Kontrakter!$D$7,M510=Kontrakter!$C$8,Kontrakter!$D$8,M510=Kontrakter!$C$9,Kontrakter!$D$9,M510=Kontrakter!$C$10,Kontrakter!$D$10,M510=Kontrakter!$C$11,Kontrakter!$D$11)</f>
        <v>23128800</v>
      </c>
      <c r="O510" s="1" t="str" cm="1">
        <f t="array" ref="O510">_xlfn.IFS(M510=Kontrakter!$C$3,Kontrakter!$E$3,M510=Kontrakter!$C$2,Kontrakter!$E$2,M510=Kontrakter!$C$4,Kontrakter!$E$4,M510=Kontrakter!$C$5,Kontrakter!$E$5,M510=Kontrakter!$C$6,Kontrakter!$E$6,M510=Kontrakter!$C$7,Kontrakter!$E$7,M510=Kontrakter!$C$8,Kontrakter!$E$8,M510=Kontrakter!$C$9,Kontrakter!$E$9,M510=Kontrakter!$C$10,Kontrakter!$E$10,M510=Kontrakter!$C$11,Kontrakter!$E$11)</f>
        <v>elsikkerhet@omexom.com</v>
      </c>
    </row>
    <row r="511" spans="1:15">
      <c r="A511" s="47">
        <v>959</v>
      </c>
      <c r="B511" s="3" t="s">
        <v>10</v>
      </c>
      <c r="C511" s="3" t="s">
        <v>543</v>
      </c>
      <c r="D511" s="3" t="s">
        <v>19</v>
      </c>
      <c r="E511" s="3" t="s">
        <v>524</v>
      </c>
      <c r="F511" s="28" t="s">
        <v>1430</v>
      </c>
      <c r="G511" s="3" t="s">
        <v>10</v>
      </c>
      <c r="H511" s="3" t="s">
        <v>10</v>
      </c>
      <c r="I511" s="26" t="str" cm="1">
        <f t="array" ref="I511">_xlfn.IFS(J511=Kontrakter!$A$3,Kontrakter!$B$3,J511=Kontrakter!$A$2,Kontrakter!$B$2,J511=Kontrakter!$A$4,Kontrakter!$B$4,J511=Kontrakter!$A$5,Kontrakter!$B$5,J511=Kontrakter!$A$6,Kontrakter!$B$6,J511=Kontrakter!$A$7,Kontrakter!$B$7,J511=Kontrakter!$A$8,Kontrakter!$B$8,J511=Kontrakter!$A$9,Kontrakter!$B$9,J511=Kontrakter!$A$10,Kontrakter!$B$10,J511=Kontrakter!$A$11,Kontrakter!$B$11)</f>
        <v>Oslo Midt</v>
      </c>
      <c r="J511" s="4">
        <v>2</v>
      </c>
      <c r="K511" s="4" t="s">
        <v>10</v>
      </c>
      <c r="L511" s="4" t="s">
        <v>524</v>
      </c>
      <c r="M511" s="24" t="str" cm="1">
        <f t="array" ref="M511">_xlfn.IFS(I511=Kontrakter!$B$3,Kontrakter!$C$3,I511=Kontrakter!$B$2,Kontrakter!$C$2,I511=Kontrakter!$B$4,Kontrakter!$C$4,I511=Kontrakter!$B$5,Kontrakter!$C$5,I511=Kontrakter!$B$6,Kontrakter!$C$6,I511=Kontrakter!$B$7,Kontrakter!$C$7,I511=Kontrakter!$B$8,Kontrakter!$C$8,I511=Kontrakter!$B$9,Kontrakter!$C$9,I511=Kontrakter!$B$10,Kontrakter!$C$10,I511=Kontrakter!$B$11,Kontrakter!$C$11)</f>
        <v>Omexom Elsikkerhet AS</v>
      </c>
      <c r="N511" s="24" cm="1">
        <f t="array" ref="N511">_xlfn.IFS(M511=Kontrakter!$C$3,Kontrakter!$D$3,M511=Kontrakter!$C$2,Kontrakter!$D$2,M511=Kontrakter!$C$4,Kontrakter!$D$4,M511=Kontrakter!$C$5,Kontrakter!$D$5,M511=Kontrakter!$C$6,Kontrakter!$D$6,M511=Kontrakter!$C$7,Kontrakter!$D$7,M511=Kontrakter!$C$8,Kontrakter!$D$8,M511=Kontrakter!$C$9,Kontrakter!$D$9,M511=Kontrakter!$C$10,Kontrakter!$D$10,M511=Kontrakter!$C$11,Kontrakter!$D$11)</f>
        <v>23128800</v>
      </c>
      <c r="O511" s="1" t="str" cm="1">
        <f t="array" ref="O511">_xlfn.IFS(M511=Kontrakter!$C$3,Kontrakter!$E$3,M511=Kontrakter!$C$2,Kontrakter!$E$2,M511=Kontrakter!$C$4,Kontrakter!$E$4,M511=Kontrakter!$C$5,Kontrakter!$E$5,M511=Kontrakter!$C$6,Kontrakter!$E$6,M511=Kontrakter!$C$7,Kontrakter!$E$7,M511=Kontrakter!$C$8,Kontrakter!$E$8,M511=Kontrakter!$C$9,Kontrakter!$E$9,M511=Kontrakter!$C$10,Kontrakter!$E$10,M511=Kontrakter!$C$11,Kontrakter!$E$11)</f>
        <v>elsikkerhet@omexom.com</v>
      </c>
    </row>
    <row r="512" spans="1:15">
      <c r="A512" s="47">
        <v>960</v>
      </c>
      <c r="B512" s="3" t="s">
        <v>10</v>
      </c>
      <c r="C512" s="3" t="s">
        <v>544</v>
      </c>
      <c r="D512" s="3" t="s">
        <v>19</v>
      </c>
      <c r="E512" s="3" t="s">
        <v>524</v>
      </c>
      <c r="F512" s="28" t="s">
        <v>1430</v>
      </c>
      <c r="G512" s="3" t="s">
        <v>10</v>
      </c>
      <c r="H512" s="3" t="s">
        <v>10</v>
      </c>
      <c r="I512" s="26" t="str" cm="1">
        <f t="array" ref="I512">_xlfn.IFS(J512=Kontrakter!$A$3,Kontrakter!$B$3,J512=Kontrakter!$A$2,Kontrakter!$B$2,J512=Kontrakter!$A$4,Kontrakter!$B$4,J512=Kontrakter!$A$5,Kontrakter!$B$5,J512=Kontrakter!$A$6,Kontrakter!$B$6,J512=Kontrakter!$A$7,Kontrakter!$B$7,J512=Kontrakter!$A$8,Kontrakter!$B$8,J512=Kontrakter!$A$9,Kontrakter!$B$9,J512=Kontrakter!$A$10,Kontrakter!$B$10,J512=Kontrakter!$A$11,Kontrakter!$B$11)</f>
        <v>Oslo Midt</v>
      </c>
      <c r="J512" s="4">
        <v>2</v>
      </c>
      <c r="K512" s="4" t="s">
        <v>10</v>
      </c>
      <c r="L512" s="4" t="s">
        <v>524</v>
      </c>
      <c r="M512" s="24" t="str" cm="1">
        <f t="array" ref="M512">_xlfn.IFS(I512=Kontrakter!$B$3,Kontrakter!$C$3,I512=Kontrakter!$B$2,Kontrakter!$C$2,I512=Kontrakter!$B$4,Kontrakter!$C$4,I512=Kontrakter!$B$5,Kontrakter!$C$5,I512=Kontrakter!$B$6,Kontrakter!$C$6,I512=Kontrakter!$B$7,Kontrakter!$C$7,I512=Kontrakter!$B$8,Kontrakter!$C$8,I512=Kontrakter!$B$9,Kontrakter!$C$9,I512=Kontrakter!$B$10,Kontrakter!$C$10,I512=Kontrakter!$B$11,Kontrakter!$C$11)</f>
        <v>Omexom Elsikkerhet AS</v>
      </c>
      <c r="N512" s="24" cm="1">
        <f t="array" ref="N512">_xlfn.IFS(M512=Kontrakter!$C$3,Kontrakter!$D$3,M512=Kontrakter!$C$2,Kontrakter!$D$2,M512=Kontrakter!$C$4,Kontrakter!$D$4,M512=Kontrakter!$C$5,Kontrakter!$D$5,M512=Kontrakter!$C$6,Kontrakter!$D$6,M512=Kontrakter!$C$7,Kontrakter!$D$7,M512=Kontrakter!$C$8,Kontrakter!$D$8,M512=Kontrakter!$C$9,Kontrakter!$D$9,M512=Kontrakter!$C$10,Kontrakter!$D$10,M512=Kontrakter!$C$11,Kontrakter!$D$11)</f>
        <v>23128800</v>
      </c>
      <c r="O512" s="1" t="str" cm="1">
        <f t="array" ref="O512">_xlfn.IFS(M512=Kontrakter!$C$3,Kontrakter!$E$3,M512=Kontrakter!$C$2,Kontrakter!$E$2,M512=Kontrakter!$C$4,Kontrakter!$E$4,M512=Kontrakter!$C$5,Kontrakter!$E$5,M512=Kontrakter!$C$6,Kontrakter!$E$6,M512=Kontrakter!$C$7,Kontrakter!$E$7,M512=Kontrakter!$C$8,Kontrakter!$E$8,M512=Kontrakter!$C$9,Kontrakter!$E$9,M512=Kontrakter!$C$10,Kontrakter!$E$10,M512=Kontrakter!$C$11,Kontrakter!$E$11)</f>
        <v>elsikkerhet@omexom.com</v>
      </c>
    </row>
    <row r="513" spans="1:15">
      <c r="A513" s="47">
        <v>962</v>
      </c>
      <c r="B513" s="3" t="s">
        <v>10</v>
      </c>
      <c r="C513" s="3" t="s">
        <v>545</v>
      </c>
      <c r="D513" s="3" t="s">
        <v>19</v>
      </c>
      <c r="E513" s="3" t="s">
        <v>524</v>
      </c>
      <c r="F513" s="28" t="s">
        <v>1430</v>
      </c>
      <c r="G513" s="3" t="s">
        <v>10</v>
      </c>
      <c r="H513" s="3" t="s">
        <v>10</v>
      </c>
      <c r="I513" s="26" t="str" cm="1">
        <f t="array" ref="I513">_xlfn.IFS(J513=Kontrakter!$A$3,Kontrakter!$B$3,J513=Kontrakter!$A$2,Kontrakter!$B$2,J513=Kontrakter!$A$4,Kontrakter!$B$4,J513=Kontrakter!$A$5,Kontrakter!$B$5,J513=Kontrakter!$A$6,Kontrakter!$B$6,J513=Kontrakter!$A$7,Kontrakter!$B$7,J513=Kontrakter!$A$8,Kontrakter!$B$8,J513=Kontrakter!$A$9,Kontrakter!$B$9,J513=Kontrakter!$A$10,Kontrakter!$B$10,J513=Kontrakter!$A$11,Kontrakter!$B$11)</f>
        <v>Oslo Midt</v>
      </c>
      <c r="J513" s="4">
        <v>2</v>
      </c>
      <c r="K513" s="4" t="s">
        <v>10</v>
      </c>
      <c r="L513" s="4" t="s">
        <v>524</v>
      </c>
      <c r="M513" s="24" t="str" cm="1">
        <f t="array" ref="M513">_xlfn.IFS(I513=Kontrakter!$B$3,Kontrakter!$C$3,I513=Kontrakter!$B$2,Kontrakter!$C$2,I513=Kontrakter!$B$4,Kontrakter!$C$4,I513=Kontrakter!$B$5,Kontrakter!$C$5,I513=Kontrakter!$B$6,Kontrakter!$C$6,I513=Kontrakter!$B$7,Kontrakter!$C$7,I513=Kontrakter!$B$8,Kontrakter!$C$8,I513=Kontrakter!$B$9,Kontrakter!$C$9,I513=Kontrakter!$B$10,Kontrakter!$C$10,I513=Kontrakter!$B$11,Kontrakter!$C$11)</f>
        <v>Omexom Elsikkerhet AS</v>
      </c>
      <c r="N513" s="24" cm="1">
        <f t="array" ref="N513">_xlfn.IFS(M513=Kontrakter!$C$3,Kontrakter!$D$3,M513=Kontrakter!$C$2,Kontrakter!$D$2,M513=Kontrakter!$C$4,Kontrakter!$D$4,M513=Kontrakter!$C$5,Kontrakter!$D$5,M513=Kontrakter!$C$6,Kontrakter!$D$6,M513=Kontrakter!$C$7,Kontrakter!$D$7,M513=Kontrakter!$C$8,Kontrakter!$D$8,M513=Kontrakter!$C$9,Kontrakter!$D$9,M513=Kontrakter!$C$10,Kontrakter!$D$10,M513=Kontrakter!$C$11,Kontrakter!$D$11)</f>
        <v>23128800</v>
      </c>
      <c r="O513" s="1" t="str" cm="1">
        <f t="array" ref="O513">_xlfn.IFS(M513=Kontrakter!$C$3,Kontrakter!$E$3,M513=Kontrakter!$C$2,Kontrakter!$E$2,M513=Kontrakter!$C$4,Kontrakter!$E$4,M513=Kontrakter!$C$5,Kontrakter!$E$5,M513=Kontrakter!$C$6,Kontrakter!$E$6,M513=Kontrakter!$C$7,Kontrakter!$E$7,M513=Kontrakter!$C$8,Kontrakter!$E$8,M513=Kontrakter!$C$9,Kontrakter!$E$9,M513=Kontrakter!$C$10,Kontrakter!$E$10,M513=Kontrakter!$C$11,Kontrakter!$E$11)</f>
        <v>elsikkerhet@omexom.com</v>
      </c>
    </row>
    <row r="514" spans="1:15">
      <c r="A514" s="47">
        <v>963</v>
      </c>
      <c r="B514" s="3" t="s">
        <v>10</v>
      </c>
      <c r="C514" s="3" t="s">
        <v>546</v>
      </c>
      <c r="D514" s="3" t="s">
        <v>19</v>
      </c>
      <c r="E514" s="3" t="s">
        <v>524</v>
      </c>
      <c r="F514" s="28" t="s">
        <v>1430</v>
      </c>
      <c r="G514" s="3" t="s">
        <v>10</v>
      </c>
      <c r="H514" s="3" t="s">
        <v>10</v>
      </c>
      <c r="I514" s="26" t="str" cm="1">
        <f t="array" ref="I514">_xlfn.IFS(J514=Kontrakter!$A$3,Kontrakter!$B$3,J514=Kontrakter!$A$2,Kontrakter!$B$2,J514=Kontrakter!$A$4,Kontrakter!$B$4,J514=Kontrakter!$A$5,Kontrakter!$B$5,J514=Kontrakter!$A$6,Kontrakter!$B$6,J514=Kontrakter!$A$7,Kontrakter!$B$7,J514=Kontrakter!$A$8,Kontrakter!$B$8,J514=Kontrakter!$A$9,Kontrakter!$B$9,J514=Kontrakter!$A$10,Kontrakter!$B$10,J514=Kontrakter!$A$11,Kontrakter!$B$11)</f>
        <v>Oslo Midt</v>
      </c>
      <c r="J514" s="4">
        <v>2</v>
      </c>
      <c r="K514" s="4" t="s">
        <v>10</v>
      </c>
      <c r="L514" s="4" t="s">
        <v>524</v>
      </c>
      <c r="M514" s="24" t="str" cm="1">
        <f t="array" ref="M514">_xlfn.IFS(I514=Kontrakter!$B$3,Kontrakter!$C$3,I514=Kontrakter!$B$2,Kontrakter!$C$2,I514=Kontrakter!$B$4,Kontrakter!$C$4,I514=Kontrakter!$B$5,Kontrakter!$C$5,I514=Kontrakter!$B$6,Kontrakter!$C$6,I514=Kontrakter!$B$7,Kontrakter!$C$7,I514=Kontrakter!$B$8,Kontrakter!$C$8,I514=Kontrakter!$B$9,Kontrakter!$C$9,I514=Kontrakter!$B$10,Kontrakter!$C$10,I514=Kontrakter!$B$11,Kontrakter!$C$11)</f>
        <v>Omexom Elsikkerhet AS</v>
      </c>
      <c r="N514" s="24" cm="1">
        <f t="array" ref="N514">_xlfn.IFS(M514=Kontrakter!$C$3,Kontrakter!$D$3,M514=Kontrakter!$C$2,Kontrakter!$D$2,M514=Kontrakter!$C$4,Kontrakter!$D$4,M514=Kontrakter!$C$5,Kontrakter!$D$5,M514=Kontrakter!$C$6,Kontrakter!$D$6,M514=Kontrakter!$C$7,Kontrakter!$D$7,M514=Kontrakter!$C$8,Kontrakter!$D$8,M514=Kontrakter!$C$9,Kontrakter!$D$9,M514=Kontrakter!$C$10,Kontrakter!$D$10,M514=Kontrakter!$C$11,Kontrakter!$D$11)</f>
        <v>23128800</v>
      </c>
      <c r="O514" s="1" t="str" cm="1">
        <f t="array" ref="O514">_xlfn.IFS(M514=Kontrakter!$C$3,Kontrakter!$E$3,M514=Kontrakter!$C$2,Kontrakter!$E$2,M514=Kontrakter!$C$4,Kontrakter!$E$4,M514=Kontrakter!$C$5,Kontrakter!$E$5,M514=Kontrakter!$C$6,Kontrakter!$E$6,M514=Kontrakter!$C$7,Kontrakter!$E$7,M514=Kontrakter!$C$8,Kontrakter!$E$8,M514=Kontrakter!$C$9,Kontrakter!$E$9,M514=Kontrakter!$C$10,Kontrakter!$E$10,M514=Kontrakter!$C$11,Kontrakter!$E$11)</f>
        <v>elsikkerhet@omexom.com</v>
      </c>
    </row>
    <row r="515" spans="1:15">
      <c r="A515" s="47">
        <v>964</v>
      </c>
      <c r="B515" s="3" t="s">
        <v>10</v>
      </c>
      <c r="C515" s="3" t="s">
        <v>547</v>
      </c>
      <c r="D515" s="3" t="s">
        <v>19</v>
      </c>
      <c r="E515" s="3" t="s">
        <v>524</v>
      </c>
      <c r="F515" s="28" t="s">
        <v>1430</v>
      </c>
      <c r="G515" s="3" t="s">
        <v>10</v>
      </c>
      <c r="H515" s="3" t="s">
        <v>10</v>
      </c>
      <c r="I515" s="26" t="str" cm="1">
        <f t="array" ref="I515">_xlfn.IFS(J515=Kontrakter!$A$3,Kontrakter!$B$3,J515=Kontrakter!$A$2,Kontrakter!$B$2,J515=Kontrakter!$A$4,Kontrakter!$B$4,J515=Kontrakter!$A$5,Kontrakter!$B$5,J515=Kontrakter!$A$6,Kontrakter!$B$6,J515=Kontrakter!$A$7,Kontrakter!$B$7,J515=Kontrakter!$A$8,Kontrakter!$B$8,J515=Kontrakter!$A$9,Kontrakter!$B$9,J515=Kontrakter!$A$10,Kontrakter!$B$10,J515=Kontrakter!$A$11,Kontrakter!$B$11)</f>
        <v>Oslo Midt</v>
      </c>
      <c r="J515" s="4">
        <v>2</v>
      </c>
      <c r="K515" s="4" t="s">
        <v>10</v>
      </c>
      <c r="L515" s="4" t="s">
        <v>524</v>
      </c>
      <c r="M515" s="24" t="str" cm="1">
        <f t="array" ref="M515">_xlfn.IFS(I515=Kontrakter!$B$3,Kontrakter!$C$3,I515=Kontrakter!$B$2,Kontrakter!$C$2,I515=Kontrakter!$B$4,Kontrakter!$C$4,I515=Kontrakter!$B$5,Kontrakter!$C$5,I515=Kontrakter!$B$6,Kontrakter!$C$6,I515=Kontrakter!$B$7,Kontrakter!$C$7,I515=Kontrakter!$B$8,Kontrakter!$C$8,I515=Kontrakter!$B$9,Kontrakter!$C$9,I515=Kontrakter!$B$10,Kontrakter!$C$10,I515=Kontrakter!$B$11,Kontrakter!$C$11)</f>
        <v>Omexom Elsikkerhet AS</v>
      </c>
      <c r="N515" s="24" cm="1">
        <f t="array" ref="N515">_xlfn.IFS(M515=Kontrakter!$C$3,Kontrakter!$D$3,M515=Kontrakter!$C$2,Kontrakter!$D$2,M515=Kontrakter!$C$4,Kontrakter!$D$4,M515=Kontrakter!$C$5,Kontrakter!$D$5,M515=Kontrakter!$C$6,Kontrakter!$D$6,M515=Kontrakter!$C$7,Kontrakter!$D$7,M515=Kontrakter!$C$8,Kontrakter!$D$8,M515=Kontrakter!$C$9,Kontrakter!$D$9,M515=Kontrakter!$C$10,Kontrakter!$D$10,M515=Kontrakter!$C$11,Kontrakter!$D$11)</f>
        <v>23128800</v>
      </c>
      <c r="O515" s="1" t="str" cm="1">
        <f t="array" ref="O515">_xlfn.IFS(M515=Kontrakter!$C$3,Kontrakter!$E$3,M515=Kontrakter!$C$2,Kontrakter!$E$2,M515=Kontrakter!$C$4,Kontrakter!$E$4,M515=Kontrakter!$C$5,Kontrakter!$E$5,M515=Kontrakter!$C$6,Kontrakter!$E$6,M515=Kontrakter!$C$7,Kontrakter!$E$7,M515=Kontrakter!$C$8,Kontrakter!$E$8,M515=Kontrakter!$C$9,Kontrakter!$E$9,M515=Kontrakter!$C$10,Kontrakter!$E$10,M515=Kontrakter!$C$11,Kontrakter!$E$11)</f>
        <v>elsikkerhet@omexom.com</v>
      </c>
    </row>
    <row r="516" spans="1:15">
      <c r="A516" s="47">
        <v>968</v>
      </c>
      <c r="B516" s="3" t="s">
        <v>10</v>
      </c>
      <c r="C516" s="3" t="s">
        <v>549</v>
      </c>
      <c r="D516" s="3" t="s">
        <v>19</v>
      </c>
      <c r="E516" s="3" t="s">
        <v>38</v>
      </c>
      <c r="F516" s="28" t="s">
        <v>1430</v>
      </c>
      <c r="G516" s="3" t="s">
        <v>10</v>
      </c>
      <c r="H516" s="3" t="s">
        <v>10</v>
      </c>
      <c r="I516" s="26" t="str" cm="1">
        <f t="array" ref="I516">_xlfn.IFS(J516=Kontrakter!$A$3,Kontrakter!$B$3,J516=Kontrakter!$A$2,Kontrakter!$B$2,J516=Kontrakter!$A$4,Kontrakter!$B$4,J516=Kontrakter!$A$5,Kontrakter!$B$5,J516=Kontrakter!$A$6,Kontrakter!$B$6,J516=Kontrakter!$A$7,Kontrakter!$B$7,J516=Kontrakter!$A$8,Kontrakter!$B$8,J516=Kontrakter!$A$9,Kontrakter!$B$9,J516=Kontrakter!$A$10,Kontrakter!$B$10,J516=Kontrakter!$A$11,Kontrakter!$B$11)</f>
        <v>Oslo Midt</v>
      </c>
      <c r="J516" s="4">
        <v>2</v>
      </c>
      <c r="K516" s="4" t="s">
        <v>10</v>
      </c>
      <c r="L516" s="4" t="s">
        <v>38</v>
      </c>
      <c r="M516" s="24" t="str" cm="1">
        <f t="array" ref="M516">_xlfn.IFS(I516=Kontrakter!$B$3,Kontrakter!$C$3,I516=Kontrakter!$B$2,Kontrakter!$C$2,I516=Kontrakter!$B$4,Kontrakter!$C$4,I516=Kontrakter!$B$5,Kontrakter!$C$5,I516=Kontrakter!$B$6,Kontrakter!$C$6,I516=Kontrakter!$B$7,Kontrakter!$C$7,I516=Kontrakter!$B$8,Kontrakter!$C$8,I516=Kontrakter!$B$9,Kontrakter!$C$9,I516=Kontrakter!$B$10,Kontrakter!$C$10,I516=Kontrakter!$B$11,Kontrakter!$C$11)</f>
        <v>Omexom Elsikkerhet AS</v>
      </c>
      <c r="N516" s="24" cm="1">
        <f t="array" ref="N516">_xlfn.IFS(M516=Kontrakter!$C$3,Kontrakter!$D$3,M516=Kontrakter!$C$2,Kontrakter!$D$2,M516=Kontrakter!$C$4,Kontrakter!$D$4,M516=Kontrakter!$C$5,Kontrakter!$D$5,M516=Kontrakter!$C$6,Kontrakter!$D$6,M516=Kontrakter!$C$7,Kontrakter!$D$7,M516=Kontrakter!$C$8,Kontrakter!$D$8,M516=Kontrakter!$C$9,Kontrakter!$D$9,M516=Kontrakter!$C$10,Kontrakter!$D$10,M516=Kontrakter!$C$11,Kontrakter!$D$11)</f>
        <v>23128800</v>
      </c>
      <c r="O516" s="1" t="str" cm="1">
        <f t="array" ref="O516">_xlfn.IFS(M516=Kontrakter!$C$3,Kontrakter!$E$3,M516=Kontrakter!$C$2,Kontrakter!$E$2,M516=Kontrakter!$C$4,Kontrakter!$E$4,M516=Kontrakter!$C$5,Kontrakter!$E$5,M516=Kontrakter!$C$6,Kontrakter!$E$6,M516=Kontrakter!$C$7,Kontrakter!$E$7,M516=Kontrakter!$C$8,Kontrakter!$E$8,M516=Kontrakter!$C$9,Kontrakter!$E$9,M516=Kontrakter!$C$10,Kontrakter!$E$10,M516=Kontrakter!$C$11,Kontrakter!$E$11)</f>
        <v>elsikkerhet@omexom.com</v>
      </c>
    </row>
    <row r="517" spans="1:15">
      <c r="A517" s="47">
        <v>969</v>
      </c>
      <c r="B517" s="3" t="s">
        <v>10</v>
      </c>
      <c r="C517" s="3" t="s">
        <v>556</v>
      </c>
      <c r="D517" s="3" t="s">
        <v>19</v>
      </c>
      <c r="E517" s="3" t="s">
        <v>38</v>
      </c>
      <c r="F517" s="28" t="s">
        <v>1430</v>
      </c>
      <c r="G517" s="3" t="s">
        <v>10</v>
      </c>
      <c r="H517" s="3" t="s">
        <v>10</v>
      </c>
      <c r="I517" s="26" t="str" cm="1">
        <f t="array" ref="I517">_xlfn.IFS(J517=Kontrakter!$A$3,Kontrakter!$B$3,J517=Kontrakter!$A$2,Kontrakter!$B$2,J517=Kontrakter!$A$4,Kontrakter!$B$4,J517=Kontrakter!$A$5,Kontrakter!$B$5,J517=Kontrakter!$A$6,Kontrakter!$B$6,J517=Kontrakter!$A$7,Kontrakter!$B$7,J517=Kontrakter!$A$8,Kontrakter!$B$8,J517=Kontrakter!$A$9,Kontrakter!$B$9,J517=Kontrakter!$A$10,Kontrakter!$B$10,J517=Kontrakter!$A$11,Kontrakter!$B$11)</f>
        <v>Oslo Midt</v>
      </c>
      <c r="J517" s="4">
        <v>2</v>
      </c>
      <c r="K517" s="4" t="s">
        <v>10</v>
      </c>
      <c r="L517" s="4" t="s">
        <v>38</v>
      </c>
      <c r="M517" s="24" t="str" cm="1">
        <f t="array" ref="M517">_xlfn.IFS(I517=Kontrakter!$B$3,Kontrakter!$C$3,I517=Kontrakter!$B$2,Kontrakter!$C$2,I517=Kontrakter!$B$4,Kontrakter!$C$4,I517=Kontrakter!$B$5,Kontrakter!$C$5,I517=Kontrakter!$B$6,Kontrakter!$C$6,I517=Kontrakter!$B$7,Kontrakter!$C$7,I517=Kontrakter!$B$8,Kontrakter!$C$8,I517=Kontrakter!$B$9,Kontrakter!$C$9,I517=Kontrakter!$B$10,Kontrakter!$C$10,I517=Kontrakter!$B$11,Kontrakter!$C$11)</f>
        <v>Omexom Elsikkerhet AS</v>
      </c>
      <c r="N517" s="24" cm="1">
        <f t="array" ref="N517">_xlfn.IFS(M517=Kontrakter!$C$3,Kontrakter!$D$3,M517=Kontrakter!$C$2,Kontrakter!$D$2,M517=Kontrakter!$C$4,Kontrakter!$D$4,M517=Kontrakter!$C$5,Kontrakter!$D$5,M517=Kontrakter!$C$6,Kontrakter!$D$6,M517=Kontrakter!$C$7,Kontrakter!$D$7,M517=Kontrakter!$C$8,Kontrakter!$D$8,M517=Kontrakter!$C$9,Kontrakter!$D$9,M517=Kontrakter!$C$10,Kontrakter!$D$10,M517=Kontrakter!$C$11,Kontrakter!$D$11)</f>
        <v>23128800</v>
      </c>
      <c r="O517" s="1" t="str" cm="1">
        <f t="array" ref="O517">_xlfn.IFS(M517=Kontrakter!$C$3,Kontrakter!$E$3,M517=Kontrakter!$C$2,Kontrakter!$E$2,M517=Kontrakter!$C$4,Kontrakter!$E$4,M517=Kontrakter!$C$5,Kontrakter!$E$5,M517=Kontrakter!$C$6,Kontrakter!$E$6,M517=Kontrakter!$C$7,Kontrakter!$E$7,M517=Kontrakter!$C$8,Kontrakter!$E$8,M517=Kontrakter!$C$9,Kontrakter!$E$9,M517=Kontrakter!$C$10,Kontrakter!$E$10,M517=Kontrakter!$C$11,Kontrakter!$E$11)</f>
        <v>elsikkerhet@omexom.com</v>
      </c>
    </row>
    <row r="518" spans="1:15">
      <c r="A518" s="47">
        <v>970</v>
      </c>
      <c r="B518" s="3" t="s">
        <v>10</v>
      </c>
      <c r="C518" s="3" t="s">
        <v>550</v>
      </c>
      <c r="D518" s="3" t="s">
        <v>19</v>
      </c>
      <c r="E518" s="3" t="s">
        <v>524</v>
      </c>
      <c r="F518" s="28" t="s">
        <v>1430</v>
      </c>
      <c r="G518" s="3" t="s">
        <v>10</v>
      </c>
      <c r="H518" s="3" t="s">
        <v>10</v>
      </c>
      <c r="I518" s="26" t="str" cm="1">
        <f t="array" ref="I518">_xlfn.IFS(J518=Kontrakter!$A$3,Kontrakter!$B$3,J518=Kontrakter!$A$2,Kontrakter!$B$2,J518=Kontrakter!$A$4,Kontrakter!$B$4,J518=Kontrakter!$A$5,Kontrakter!$B$5,J518=Kontrakter!$A$6,Kontrakter!$B$6,J518=Kontrakter!$A$7,Kontrakter!$B$7,J518=Kontrakter!$A$8,Kontrakter!$B$8,J518=Kontrakter!$A$9,Kontrakter!$B$9,J518=Kontrakter!$A$10,Kontrakter!$B$10,J518=Kontrakter!$A$11,Kontrakter!$B$11)</f>
        <v>Oslo Midt</v>
      </c>
      <c r="J518" s="4">
        <v>2</v>
      </c>
      <c r="K518" s="4" t="s">
        <v>10</v>
      </c>
      <c r="L518" s="4" t="s">
        <v>524</v>
      </c>
      <c r="M518" s="24" t="str" cm="1">
        <f t="array" ref="M518">_xlfn.IFS(I518=Kontrakter!$B$3,Kontrakter!$C$3,I518=Kontrakter!$B$2,Kontrakter!$C$2,I518=Kontrakter!$B$4,Kontrakter!$C$4,I518=Kontrakter!$B$5,Kontrakter!$C$5,I518=Kontrakter!$B$6,Kontrakter!$C$6,I518=Kontrakter!$B$7,Kontrakter!$C$7,I518=Kontrakter!$B$8,Kontrakter!$C$8,I518=Kontrakter!$B$9,Kontrakter!$C$9,I518=Kontrakter!$B$10,Kontrakter!$C$10,I518=Kontrakter!$B$11,Kontrakter!$C$11)</f>
        <v>Omexom Elsikkerhet AS</v>
      </c>
      <c r="N518" s="24" cm="1">
        <f t="array" ref="N518">_xlfn.IFS(M518=Kontrakter!$C$3,Kontrakter!$D$3,M518=Kontrakter!$C$2,Kontrakter!$D$2,M518=Kontrakter!$C$4,Kontrakter!$D$4,M518=Kontrakter!$C$5,Kontrakter!$D$5,M518=Kontrakter!$C$6,Kontrakter!$D$6,M518=Kontrakter!$C$7,Kontrakter!$D$7,M518=Kontrakter!$C$8,Kontrakter!$D$8,M518=Kontrakter!$C$9,Kontrakter!$D$9,M518=Kontrakter!$C$10,Kontrakter!$D$10,M518=Kontrakter!$C$11,Kontrakter!$D$11)</f>
        <v>23128800</v>
      </c>
      <c r="O518" s="1" t="str" cm="1">
        <f t="array" ref="O518">_xlfn.IFS(M518=Kontrakter!$C$3,Kontrakter!$E$3,M518=Kontrakter!$C$2,Kontrakter!$E$2,M518=Kontrakter!$C$4,Kontrakter!$E$4,M518=Kontrakter!$C$5,Kontrakter!$E$5,M518=Kontrakter!$C$6,Kontrakter!$E$6,M518=Kontrakter!$C$7,Kontrakter!$E$7,M518=Kontrakter!$C$8,Kontrakter!$E$8,M518=Kontrakter!$C$9,Kontrakter!$E$9,M518=Kontrakter!$C$10,Kontrakter!$E$10,M518=Kontrakter!$C$11,Kontrakter!$E$11)</f>
        <v>elsikkerhet@omexom.com</v>
      </c>
    </row>
    <row r="519" spans="1:15">
      <c r="A519" s="47">
        <v>971</v>
      </c>
      <c r="B519" s="3" t="s">
        <v>10</v>
      </c>
      <c r="C519" s="3" t="s">
        <v>551</v>
      </c>
      <c r="D519" s="3" t="s">
        <v>19</v>
      </c>
      <c r="E519" s="3" t="s">
        <v>524</v>
      </c>
      <c r="F519" s="28" t="s">
        <v>1430</v>
      </c>
      <c r="G519" s="3" t="s">
        <v>10</v>
      </c>
      <c r="H519" s="3" t="s">
        <v>10</v>
      </c>
      <c r="I519" s="26" t="str" cm="1">
        <f t="array" ref="I519">_xlfn.IFS(J519=Kontrakter!$A$3,Kontrakter!$B$3,J519=Kontrakter!$A$2,Kontrakter!$B$2,J519=Kontrakter!$A$4,Kontrakter!$B$4,J519=Kontrakter!$A$5,Kontrakter!$B$5,J519=Kontrakter!$A$6,Kontrakter!$B$6,J519=Kontrakter!$A$7,Kontrakter!$B$7,J519=Kontrakter!$A$8,Kontrakter!$B$8,J519=Kontrakter!$A$9,Kontrakter!$B$9,J519=Kontrakter!$A$10,Kontrakter!$B$10,J519=Kontrakter!$A$11,Kontrakter!$B$11)</f>
        <v>Oslo Midt</v>
      </c>
      <c r="J519" s="4">
        <v>2</v>
      </c>
      <c r="K519" s="4" t="s">
        <v>10</v>
      </c>
      <c r="L519" s="4" t="s">
        <v>524</v>
      </c>
      <c r="M519" s="24" t="str" cm="1">
        <f t="array" ref="M519">_xlfn.IFS(I519=Kontrakter!$B$3,Kontrakter!$C$3,I519=Kontrakter!$B$2,Kontrakter!$C$2,I519=Kontrakter!$B$4,Kontrakter!$C$4,I519=Kontrakter!$B$5,Kontrakter!$C$5,I519=Kontrakter!$B$6,Kontrakter!$C$6,I519=Kontrakter!$B$7,Kontrakter!$C$7,I519=Kontrakter!$B$8,Kontrakter!$C$8,I519=Kontrakter!$B$9,Kontrakter!$C$9,I519=Kontrakter!$B$10,Kontrakter!$C$10,I519=Kontrakter!$B$11,Kontrakter!$C$11)</f>
        <v>Omexom Elsikkerhet AS</v>
      </c>
      <c r="N519" s="24" cm="1">
        <f t="array" ref="N519">_xlfn.IFS(M519=Kontrakter!$C$3,Kontrakter!$D$3,M519=Kontrakter!$C$2,Kontrakter!$D$2,M519=Kontrakter!$C$4,Kontrakter!$D$4,M519=Kontrakter!$C$5,Kontrakter!$D$5,M519=Kontrakter!$C$6,Kontrakter!$D$6,M519=Kontrakter!$C$7,Kontrakter!$D$7,M519=Kontrakter!$C$8,Kontrakter!$D$8,M519=Kontrakter!$C$9,Kontrakter!$D$9,M519=Kontrakter!$C$10,Kontrakter!$D$10,M519=Kontrakter!$C$11,Kontrakter!$D$11)</f>
        <v>23128800</v>
      </c>
      <c r="O519" s="1" t="str" cm="1">
        <f t="array" ref="O519">_xlfn.IFS(M519=Kontrakter!$C$3,Kontrakter!$E$3,M519=Kontrakter!$C$2,Kontrakter!$E$2,M519=Kontrakter!$C$4,Kontrakter!$E$4,M519=Kontrakter!$C$5,Kontrakter!$E$5,M519=Kontrakter!$C$6,Kontrakter!$E$6,M519=Kontrakter!$C$7,Kontrakter!$E$7,M519=Kontrakter!$C$8,Kontrakter!$E$8,M519=Kontrakter!$C$9,Kontrakter!$E$9,M519=Kontrakter!$C$10,Kontrakter!$E$10,M519=Kontrakter!$C$11,Kontrakter!$E$11)</f>
        <v>elsikkerhet@omexom.com</v>
      </c>
    </row>
    <row r="520" spans="1:15">
      <c r="A520" s="47">
        <v>972</v>
      </c>
      <c r="B520" s="3" t="s">
        <v>10</v>
      </c>
      <c r="C520" s="3" t="s">
        <v>552</v>
      </c>
      <c r="D520" s="3" t="s">
        <v>19</v>
      </c>
      <c r="E520" s="3" t="s">
        <v>524</v>
      </c>
      <c r="F520" s="28" t="s">
        <v>1430</v>
      </c>
      <c r="G520" s="3" t="s">
        <v>10</v>
      </c>
      <c r="H520" s="3" t="s">
        <v>10</v>
      </c>
      <c r="I520" s="26" t="str" cm="1">
        <f t="array" ref="I520">_xlfn.IFS(J520=Kontrakter!$A$3,Kontrakter!$B$3,J520=Kontrakter!$A$2,Kontrakter!$B$2,J520=Kontrakter!$A$4,Kontrakter!$B$4,J520=Kontrakter!$A$5,Kontrakter!$B$5,J520=Kontrakter!$A$6,Kontrakter!$B$6,J520=Kontrakter!$A$7,Kontrakter!$B$7,J520=Kontrakter!$A$8,Kontrakter!$B$8,J520=Kontrakter!$A$9,Kontrakter!$B$9,J520=Kontrakter!$A$10,Kontrakter!$B$10,J520=Kontrakter!$A$11,Kontrakter!$B$11)</f>
        <v>Oslo Midt</v>
      </c>
      <c r="J520" s="4">
        <v>2</v>
      </c>
      <c r="K520" s="4" t="s">
        <v>10</v>
      </c>
      <c r="L520" s="4" t="s">
        <v>524</v>
      </c>
      <c r="M520" s="24" t="str" cm="1">
        <f t="array" ref="M520">_xlfn.IFS(I520=Kontrakter!$B$3,Kontrakter!$C$3,I520=Kontrakter!$B$2,Kontrakter!$C$2,I520=Kontrakter!$B$4,Kontrakter!$C$4,I520=Kontrakter!$B$5,Kontrakter!$C$5,I520=Kontrakter!$B$6,Kontrakter!$C$6,I520=Kontrakter!$B$7,Kontrakter!$C$7,I520=Kontrakter!$B$8,Kontrakter!$C$8,I520=Kontrakter!$B$9,Kontrakter!$C$9,I520=Kontrakter!$B$10,Kontrakter!$C$10,I520=Kontrakter!$B$11,Kontrakter!$C$11)</f>
        <v>Omexom Elsikkerhet AS</v>
      </c>
      <c r="N520" s="24" cm="1">
        <f t="array" ref="N520">_xlfn.IFS(M520=Kontrakter!$C$3,Kontrakter!$D$3,M520=Kontrakter!$C$2,Kontrakter!$D$2,M520=Kontrakter!$C$4,Kontrakter!$D$4,M520=Kontrakter!$C$5,Kontrakter!$D$5,M520=Kontrakter!$C$6,Kontrakter!$D$6,M520=Kontrakter!$C$7,Kontrakter!$D$7,M520=Kontrakter!$C$8,Kontrakter!$D$8,M520=Kontrakter!$C$9,Kontrakter!$D$9,M520=Kontrakter!$C$10,Kontrakter!$D$10,M520=Kontrakter!$C$11,Kontrakter!$D$11)</f>
        <v>23128800</v>
      </c>
      <c r="O520" s="1" t="str" cm="1">
        <f t="array" ref="O520">_xlfn.IFS(M520=Kontrakter!$C$3,Kontrakter!$E$3,M520=Kontrakter!$C$2,Kontrakter!$E$2,M520=Kontrakter!$C$4,Kontrakter!$E$4,M520=Kontrakter!$C$5,Kontrakter!$E$5,M520=Kontrakter!$C$6,Kontrakter!$E$6,M520=Kontrakter!$C$7,Kontrakter!$E$7,M520=Kontrakter!$C$8,Kontrakter!$E$8,M520=Kontrakter!$C$9,Kontrakter!$E$9,M520=Kontrakter!$C$10,Kontrakter!$E$10,M520=Kontrakter!$C$11,Kontrakter!$E$11)</f>
        <v>elsikkerhet@omexom.com</v>
      </c>
    </row>
    <row r="521" spans="1:15">
      <c r="A521" s="47">
        <v>973</v>
      </c>
      <c r="B521" s="3" t="s">
        <v>10</v>
      </c>
      <c r="C521" s="3" t="s">
        <v>553</v>
      </c>
      <c r="D521" s="3" t="s">
        <v>19</v>
      </c>
      <c r="E521" s="3" t="s">
        <v>524</v>
      </c>
      <c r="F521" s="28" t="s">
        <v>1430</v>
      </c>
      <c r="G521" s="3" t="s">
        <v>10</v>
      </c>
      <c r="H521" s="3" t="s">
        <v>10</v>
      </c>
      <c r="I521" s="26" t="str" cm="1">
        <f t="array" ref="I521">_xlfn.IFS(J521=Kontrakter!$A$3,Kontrakter!$B$3,J521=Kontrakter!$A$2,Kontrakter!$B$2,J521=Kontrakter!$A$4,Kontrakter!$B$4,J521=Kontrakter!$A$5,Kontrakter!$B$5,J521=Kontrakter!$A$6,Kontrakter!$B$6,J521=Kontrakter!$A$7,Kontrakter!$B$7,J521=Kontrakter!$A$8,Kontrakter!$B$8,J521=Kontrakter!$A$9,Kontrakter!$B$9,J521=Kontrakter!$A$10,Kontrakter!$B$10,J521=Kontrakter!$A$11,Kontrakter!$B$11)</f>
        <v>Oslo Midt</v>
      </c>
      <c r="J521" s="4">
        <v>2</v>
      </c>
      <c r="K521" s="4" t="s">
        <v>10</v>
      </c>
      <c r="L521" s="4" t="s">
        <v>524</v>
      </c>
      <c r="M521" s="24" t="str" cm="1">
        <f t="array" ref="M521">_xlfn.IFS(I521=Kontrakter!$B$3,Kontrakter!$C$3,I521=Kontrakter!$B$2,Kontrakter!$C$2,I521=Kontrakter!$B$4,Kontrakter!$C$4,I521=Kontrakter!$B$5,Kontrakter!$C$5,I521=Kontrakter!$B$6,Kontrakter!$C$6,I521=Kontrakter!$B$7,Kontrakter!$C$7,I521=Kontrakter!$B$8,Kontrakter!$C$8,I521=Kontrakter!$B$9,Kontrakter!$C$9,I521=Kontrakter!$B$10,Kontrakter!$C$10,I521=Kontrakter!$B$11,Kontrakter!$C$11)</f>
        <v>Omexom Elsikkerhet AS</v>
      </c>
      <c r="N521" s="24" cm="1">
        <f t="array" ref="N521">_xlfn.IFS(M521=Kontrakter!$C$3,Kontrakter!$D$3,M521=Kontrakter!$C$2,Kontrakter!$D$2,M521=Kontrakter!$C$4,Kontrakter!$D$4,M521=Kontrakter!$C$5,Kontrakter!$D$5,M521=Kontrakter!$C$6,Kontrakter!$D$6,M521=Kontrakter!$C$7,Kontrakter!$D$7,M521=Kontrakter!$C$8,Kontrakter!$D$8,M521=Kontrakter!$C$9,Kontrakter!$D$9,M521=Kontrakter!$C$10,Kontrakter!$D$10,M521=Kontrakter!$C$11,Kontrakter!$D$11)</f>
        <v>23128800</v>
      </c>
      <c r="O521" s="1" t="str" cm="1">
        <f t="array" ref="O521">_xlfn.IFS(M521=Kontrakter!$C$3,Kontrakter!$E$3,M521=Kontrakter!$C$2,Kontrakter!$E$2,M521=Kontrakter!$C$4,Kontrakter!$E$4,M521=Kontrakter!$C$5,Kontrakter!$E$5,M521=Kontrakter!$C$6,Kontrakter!$E$6,M521=Kontrakter!$C$7,Kontrakter!$E$7,M521=Kontrakter!$C$8,Kontrakter!$E$8,M521=Kontrakter!$C$9,Kontrakter!$E$9,M521=Kontrakter!$C$10,Kontrakter!$E$10,M521=Kontrakter!$C$11,Kontrakter!$E$11)</f>
        <v>elsikkerhet@omexom.com</v>
      </c>
    </row>
    <row r="522" spans="1:15">
      <c r="A522" s="47">
        <v>975</v>
      </c>
      <c r="B522" s="3" t="s">
        <v>10</v>
      </c>
      <c r="C522" s="3" t="s">
        <v>554</v>
      </c>
      <c r="D522" s="3" t="s">
        <v>19</v>
      </c>
      <c r="E522" s="3" t="s">
        <v>524</v>
      </c>
      <c r="F522" s="28" t="s">
        <v>1430</v>
      </c>
      <c r="G522" s="3" t="s">
        <v>10</v>
      </c>
      <c r="H522" s="3" t="s">
        <v>10</v>
      </c>
      <c r="I522" s="26" t="str" cm="1">
        <f t="array" ref="I522">_xlfn.IFS(J522=Kontrakter!$A$3,Kontrakter!$B$3,J522=Kontrakter!$A$2,Kontrakter!$B$2,J522=Kontrakter!$A$4,Kontrakter!$B$4,J522=Kontrakter!$A$5,Kontrakter!$B$5,J522=Kontrakter!$A$6,Kontrakter!$B$6,J522=Kontrakter!$A$7,Kontrakter!$B$7,J522=Kontrakter!$A$8,Kontrakter!$B$8,J522=Kontrakter!$A$9,Kontrakter!$B$9,J522=Kontrakter!$A$10,Kontrakter!$B$10,J522=Kontrakter!$A$11,Kontrakter!$B$11)</f>
        <v>Oslo Midt</v>
      </c>
      <c r="J522" s="4">
        <v>2</v>
      </c>
      <c r="K522" s="4" t="s">
        <v>10</v>
      </c>
      <c r="L522" s="4" t="s">
        <v>524</v>
      </c>
      <c r="M522" s="24" t="str" cm="1">
        <f t="array" ref="M522">_xlfn.IFS(I522=Kontrakter!$B$3,Kontrakter!$C$3,I522=Kontrakter!$B$2,Kontrakter!$C$2,I522=Kontrakter!$B$4,Kontrakter!$C$4,I522=Kontrakter!$B$5,Kontrakter!$C$5,I522=Kontrakter!$B$6,Kontrakter!$C$6,I522=Kontrakter!$B$7,Kontrakter!$C$7,I522=Kontrakter!$B$8,Kontrakter!$C$8,I522=Kontrakter!$B$9,Kontrakter!$C$9,I522=Kontrakter!$B$10,Kontrakter!$C$10,I522=Kontrakter!$B$11,Kontrakter!$C$11)</f>
        <v>Omexom Elsikkerhet AS</v>
      </c>
      <c r="N522" s="24" cm="1">
        <f t="array" ref="N522">_xlfn.IFS(M522=Kontrakter!$C$3,Kontrakter!$D$3,M522=Kontrakter!$C$2,Kontrakter!$D$2,M522=Kontrakter!$C$4,Kontrakter!$D$4,M522=Kontrakter!$C$5,Kontrakter!$D$5,M522=Kontrakter!$C$6,Kontrakter!$D$6,M522=Kontrakter!$C$7,Kontrakter!$D$7,M522=Kontrakter!$C$8,Kontrakter!$D$8,M522=Kontrakter!$C$9,Kontrakter!$D$9,M522=Kontrakter!$C$10,Kontrakter!$D$10,M522=Kontrakter!$C$11,Kontrakter!$D$11)</f>
        <v>23128800</v>
      </c>
      <c r="O522" s="1" t="str" cm="1">
        <f t="array" ref="O522">_xlfn.IFS(M522=Kontrakter!$C$3,Kontrakter!$E$3,M522=Kontrakter!$C$2,Kontrakter!$E$2,M522=Kontrakter!$C$4,Kontrakter!$E$4,M522=Kontrakter!$C$5,Kontrakter!$E$5,M522=Kontrakter!$C$6,Kontrakter!$E$6,M522=Kontrakter!$C$7,Kontrakter!$E$7,M522=Kontrakter!$C$8,Kontrakter!$E$8,M522=Kontrakter!$C$9,Kontrakter!$E$9,M522=Kontrakter!$C$10,Kontrakter!$E$10,M522=Kontrakter!$C$11,Kontrakter!$E$11)</f>
        <v>elsikkerhet@omexom.com</v>
      </c>
    </row>
    <row r="523" spans="1:15">
      <c r="A523" s="47">
        <v>976</v>
      </c>
      <c r="B523" s="3" t="s">
        <v>10</v>
      </c>
      <c r="C523" s="3" t="s">
        <v>555</v>
      </c>
      <c r="D523" s="3" t="s">
        <v>19</v>
      </c>
      <c r="E523" s="3" t="s">
        <v>524</v>
      </c>
      <c r="F523" s="28" t="s">
        <v>1430</v>
      </c>
      <c r="G523" s="3" t="s">
        <v>10</v>
      </c>
      <c r="H523" s="3" t="s">
        <v>10</v>
      </c>
      <c r="I523" s="26" t="str" cm="1">
        <f t="array" ref="I523">_xlfn.IFS(J523=Kontrakter!$A$3,Kontrakter!$B$3,J523=Kontrakter!$A$2,Kontrakter!$B$2,J523=Kontrakter!$A$4,Kontrakter!$B$4,J523=Kontrakter!$A$5,Kontrakter!$B$5,J523=Kontrakter!$A$6,Kontrakter!$B$6,J523=Kontrakter!$A$7,Kontrakter!$B$7,J523=Kontrakter!$A$8,Kontrakter!$B$8,J523=Kontrakter!$A$9,Kontrakter!$B$9,J523=Kontrakter!$A$10,Kontrakter!$B$10,J523=Kontrakter!$A$11,Kontrakter!$B$11)</f>
        <v>Oslo Midt</v>
      </c>
      <c r="J523" s="4">
        <v>2</v>
      </c>
      <c r="K523" s="4" t="s">
        <v>10</v>
      </c>
      <c r="L523" s="4" t="s">
        <v>524</v>
      </c>
      <c r="M523" s="24" t="str" cm="1">
        <f t="array" ref="M523">_xlfn.IFS(I523=Kontrakter!$B$3,Kontrakter!$C$3,I523=Kontrakter!$B$2,Kontrakter!$C$2,I523=Kontrakter!$B$4,Kontrakter!$C$4,I523=Kontrakter!$B$5,Kontrakter!$C$5,I523=Kontrakter!$B$6,Kontrakter!$C$6,I523=Kontrakter!$B$7,Kontrakter!$C$7,I523=Kontrakter!$B$8,Kontrakter!$C$8,I523=Kontrakter!$B$9,Kontrakter!$C$9,I523=Kontrakter!$B$10,Kontrakter!$C$10,I523=Kontrakter!$B$11,Kontrakter!$C$11)</f>
        <v>Omexom Elsikkerhet AS</v>
      </c>
      <c r="N523" s="24" cm="1">
        <f t="array" ref="N523">_xlfn.IFS(M523=Kontrakter!$C$3,Kontrakter!$D$3,M523=Kontrakter!$C$2,Kontrakter!$D$2,M523=Kontrakter!$C$4,Kontrakter!$D$4,M523=Kontrakter!$C$5,Kontrakter!$D$5,M523=Kontrakter!$C$6,Kontrakter!$D$6,M523=Kontrakter!$C$7,Kontrakter!$D$7,M523=Kontrakter!$C$8,Kontrakter!$D$8,M523=Kontrakter!$C$9,Kontrakter!$D$9,M523=Kontrakter!$C$10,Kontrakter!$D$10,M523=Kontrakter!$C$11,Kontrakter!$D$11)</f>
        <v>23128800</v>
      </c>
      <c r="O523" s="1" t="str" cm="1">
        <f t="array" ref="O523">_xlfn.IFS(M523=Kontrakter!$C$3,Kontrakter!$E$3,M523=Kontrakter!$C$2,Kontrakter!$E$2,M523=Kontrakter!$C$4,Kontrakter!$E$4,M523=Kontrakter!$C$5,Kontrakter!$E$5,M523=Kontrakter!$C$6,Kontrakter!$E$6,M523=Kontrakter!$C$7,Kontrakter!$E$7,M523=Kontrakter!$C$8,Kontrakter!$E$8,M523=Kontrakter!$C$9,Kontrakter!$E$9,M523=Kontrakter!$C$10,Kontrakter!$E$10,M523=Kontrakter!$C$11,Kontrakter!$E$11)</f>
        <v>elsikkerhet@omexom.com</v>
      </c>
    </row>
    <row r="524" spans="1:15">
      <c r="A524" s="47">
        <v>977</v>
      </c>
      <c r="B524" s="3" t="s">
        <v>10</v>
      </c>
      <c r="C524" s="3" t="s">
        <v>557</v>
      </c>
      <c r="D524" s="3" t="s">
        <v>19</v>
      </c>
      <c r="E524" s="3" t="s">
        <v>38</v>
      </c>
      <c r="F524" s="28" t="s">
        <v>1430</v>
      </c>
      <c r="G524" s="3" t="s">
        <v>10</v>
      </c>
      <c r="H524" s="3" t="s">
        <v>10</v>
      </c>
      <c r="I524" s="26" t="str" cm="1">
        <f t="array" ref="I524">_xlfn.IFS(J524=Kontrakter!$A$3,Kontrakter!$B$3,J524=Kontrakter!$A$2,Kontrakter!$B$2,J524=Kontrakter!$A$4,Kontrakter!$B$4,J524=Kontrakter!$A$5,Kontrakter!$B$5,J524=Kontrakter!$A$6,Kontrakter!$B$6,J524=Kontrakter!$A$7,Kontrakter!$B$7,J524=Kontrakter!$A$8,Kontrakter!$B$8,J524=Kontrakter!$A$9,Kontrakter!$B$9,J524=Kontrakter!$A$10,Kontrakter!$B$10,J524=Kontrakter!$A$11,Kontrakter!$B$11)</f>
        <v>Oslo Midt</v>
      </c>
      <c r="J524" s="4">
        <v>2</v>
      </c>
      <c r="K524" s="4" t="s">
        <v>10</v>
      </c>
      <c r="L524" s="4" t="s">
        <v>38</v>
      </c>
      <c r="M524" s="24" t="str" cm="1">
        <f t="array" ref="M524">_xlfn.IFS(I524=Kontrakter!$B$3,Kontrakter!$C$3,I524=Kontrakter!$B$2,Kontrakter!$C$2,I524=Kontrakter!$B$4,Kontrakter!$C$4,I524=Kontrakter!$B$5,Kontrakter!$C$5,I524=Kontrakter!$B$6,Kontrakter!$C$6,I524=Kontrakter!$B$7,Kontrakter!$C$7,I524=Kontrakter!$B$8,Kontrakter!$C$8,I524=Kontrakter!$B$9,Kontrakter!$C$9,I524=Kontrakter!$B$10,Kontrakter!$C$10,I524=Kontrakter!$B$11,Kontrakter!$C$11)</f>
        <v>Omexom Elsikkerhet AS</v>
      </c>
      <c r="N524" s="24" cm="1">
        <f t="array" ref="N524">_xlfn.IFS(M524=Kontrakter!$C$3,Kontrakter!$D$3,M524=Kontrakter!$C$2,Kontrakter!$D$2,M524=Kontrakter!$C$4,Kontrakter!$D$4,M524=Kontrakter!$C$5,Kontrakter!$D$5,M524=Kontrakter!$C$6,Kontrakter!$D$6,M524=Kontrakter!$C$7,Kontrakter!$D$7,M524=Kontrakter!$C$8,Kontrakter!$D$8,M524=Kontrakter!$C$9,Kontrakter!$D$9,M524=Kontrakter!$C$10,Kontrakter!$D$10,M524=Kontrakter!$C$11,Kontrakter!$D$11)</f>
        <v>23128800</v>
      </c>
      <c r="O524" s="1" t="str" cm="1">
        <f t="array" ref="O524">_xlfn.IFS(M524=Kontrakter!$C$3,Kontrakter!$E$3,M524=Kontrakter!$C$2,Kontrakter!$E$2,M524=Kontrakter!$C$4,Kontrakter!$E$4,M524=Kontrakter!$C$5,Kontrakter!$E$5,M524=Kontrakter!$C$6,Kontrakter!$E$6,M524=Kontrakter!$C$7,Kontrakter!$E$7,M524=Kontrakter!$C$8,Kontrakter!$E$8,M524=Kontrakter!$C$9,Kontrakter!$E$9,M524=Kontrakter!$C$10,Kontrakter!$E$10,M524=Kontrakter!$C$11,Kontrakter!$E$11)</f>
        <v>elsikkerhet@omexom.com</v>
      </c>
    </row>
    <row r="525" spans="1:15">
      <c r="A525" s="47">
        <v>978</v>
      </c>
      <c r="B525" s="3" t="s">
        <v>10</v>
      </c>
      <c r="C525" s="3" t="s">
        <v>558</v>
      </c>
      <c r="D525" s="3" t="s">
        <v>19</v>
      </c>
      <c r="E525" s="3" t="s">
        <v>38</v>
      </c>
      <c r="F525" s="28" t="s">
        <v>1430</v>
      </c>
      <c r="G525" s="3" t="s">
        <v>10</v>
      </c>
      <c r="H525" s="3" t="s">
        <v>10</v>
      </c>
      <c r="I525" s="26" t="str" cm="1">
        <f t="array" ref="I525">_xlfn.IFS(J525=Kontrakter!$A$3,Kontrakter!$B$3,J525=Kontrakter!$A$2,Kontrakter!$B$2,J525=Kontrakter!$A$4,Kontrakter!$B$4,J525=Kontrakter!$A$5,Kontrakter!$B$5,J525=Kontrakter!$A$6,Kontrakter!$B$6,J525=Kontrakter!$A$7,Kontrakter!$B$7,J525=Kontrakter!$A$8,Kontrakter!$B$8,J525=Kontrakter!$A$9,Kontrakter!$B$9,J525=Kontrakter!$A$10,Kontrakter!$B$10,J525=Kontrakter!$A$11,Kontrakter!$B$11)</f>
        <v>Oslo Midt</v>
      </c>
      <c r="J525" s="4">
        <v>2</v>
      </c>
      <c r="K525" s="4" t="s">
        <v>10</v>
      </c>
      <c r="L525" s="4" t="s">
        <v>38</v>
      </c>
      <c r="M525" s="24" t="str" cm="1">
        <f t="array" ref="M525">_xlfn.IFS(I525=Kontrakter!$B$3,Kontrakter!$C$3,I525=Kontrakter!$B$2,Kontrakter!$C$2,I525=Kontrakter!$B$4,Kontrakter!$C$4,I525=Kontrakter!$B$5,Kontrakter!$C$5,I525=Kontrakter!$B$6,Kontrakter!$C$6,I525=Kontrakter!$B$7,Kontrakter!$C$7,I525=Kontrakter!$B$8,Kontrakter!$C$8,I525=Kontrakter!$B$9,Kontrakter!$C$9,I525=Kontrakter!$B$10,Kontrakter!$C$10,I525=Kontrakter!$B$11,Kontrakter!$C$11)</f>
        <v>Omexom Elsikkerhet AS</v>
      </c>
      <c r="N525" s="24" cm="1">
        <f t="array" ref="N525">_xlfn.IFS(M525=Kontrakter!$C$3,Kontrakter!$D$3,M525=Kontrakter!$C$2,Kontrakter!$D$2,M525=Kontrakter!$C$4,Kontrakter!$D$4,M525=Kontrakter!$C$5,Kontrakter!$D$5,M525=Kontrakter!$C$6,Kontrakter!$D$6,M525=Kontrakter!$C$7,Kontrakter!$D$7,M525=Kontrakter!$C$8,Kontrakter!$D$8,M525=Kontrakter!$C$9,Kontrakter!$D$9,M525=Kontrakter!$C$10,Kontrakter!$D$10,M525=Kontrakter!$C$11,Kontrakter!$D$11)</f>
        <v>23128800</v>
      </c>
      <c r="O525" s="1" t="str" cm="1">
        <f t="array" ref="O525">_xlfn.IFS(M525=Kontrakter!$C$3,Kontrakter!$E$3,M525=Kontrakter!$C$2,Kontrakter!$E$2,M525=Kontrakter!$C$4,Kontrakter!$E$4,M525=Kontrakter!$C$5,Kontrakter!$E$5,M525=Kontrakter!$C$6,Kontrakter!$E$6,M525=Kontrakter!$C$7,Kontrakter!$E$7,M525=Kontrakter!$C$8,Kontrakter!$E$8,M525=Kontrakter!$C$9,Kontrakter!$E$9,M525=Kontrakter!$C$10,Kontrakter!$E$10,M525=Kontrakter!$C$11,Kontrakter!$E$11)</f>
        <v>elsikkerhet@omexom.com</v>
      </c>
    </row>
    <row r="526" spans="1:15">
      <c r="A526" s="47">
        <v>979</v>
      </c>
      <c r="B526" s="3" t="s">
        <v>10</v>
      </c>
      <c r="C526" s="3" t="s">
        <v>559</v>
      </c>
      <c r="D526" s="3" t="s">
        <v>19</v>
      </c>
      <c r="E526" s="3" t="s">
        <v>38</v>
      </c>
      <c r="F526" s="28" t="s">
        <v>1430</v>
      </c>
      <c r="G526" s="3" t="s">
        <v>10</v>
      </c>
      <c r="H526" s="3" t="s">
        <v>10</v>
      </c>
      <c r="I526" s="26" t="str" cm="1">
        <f t="array" ref="I526">_xlfn.IFS(J526=Kontrakter!$A$3,Kontrakter!$B$3,J526=Kontrakter!$A$2,Kontrakter!$B$2,J526=Kontrakter!$A$4,Kontrakter!$B$4,J526=Kontrakter!$A$5,Kontrakter!$B$5,J526=Kontrakter!$A$6,Kontrakter!$B$6,J526=Kontrakter!$A$7,Kontrakter!$B$7,J526=Kontrakter!$A$8,Kontrakter!$B$8,J526=Kontrakter!$A$9,Kontrakter!$B$9,J526=Kontrakter!$A$10,Kontrakter!$B$10,J526=Kontrakter!$A$11,Kontrakter!$B$11)</f>
        <v>Oslo Midt</v>
      </c>
      <c r="J526" s="4">
        <v>2</v>
      </c>
      <c r="K526" s="4" t="s">
        <v>10</v>
      </c>
      <c r="L526" s="4" t="s">
        <v>38</v>
      </c>
      <c r="M526" s="24" t="str" cm="1">
        <f t="array" ref="M526">_xlfn.IFS(I526=Kontrakter!$B$3,Kontrakter!$C$3,I526=Kontrakter!$B$2,Kontrakter!$C$2,I526=Kontrakter!$B$4,Kontrakter!$C$4,I526=Kontrakter!$B$5,Kontrakter!$C$5,I526=Kontrakter!$B$6,Kontrakter!$C$6,I526=Kontrakter!$B$7,Kontrakter!$C$7,I526=Kontrakter!$B$8,Kontrakter!$C$8,I526=Kontrakter!$B$9,Kontrakter!$C$9,I526=Kontrakter!$B$10,Kontrakter!$C$10,I526=Kontrakter!$B$11,Kontrakter!$C$11)</f>
        <v>Omexom Elsikkerhet AS</v>
      </c>
      <c r="N526" s="24" cm="1">
        <f t="array" ref="N526">_xlfn.IFS(M526=Kontrakter!$C$3,Kontrakter!$D$3,M526=Kontrakter!$C$2,Kontrakter!$D$2,M526=Kontrakter!$C$4,Kontrakter!$D$4,M526=Kontrakter!$C$5,Kontrakter!$D$5,M526=Kontrakter!$C$6,Kontrakter!$D$6,M526=Kontrakter!$C$7,Kontrakter!$D$7,M526=Kontrakter!$C$8,Kontrakter!$D$8,M526=Kontrakter!$C$9,Kontrakter!$D$9,M526=Kontrakter!$C$10,Kontrakter!$D$10,M526=Kontrakter!$C$11,Kontrakter!$D$11)</f>
        <v>23128800</v>
      </c>
      <c r="O526" s="1" t="str" cm="1">
        <f t="array" ref="O526">_xlfn.IFS(M526=Kontrakter!$C$3,Kontrakter!$E$3,M526=Kontrakter!$C$2,Kontrakter!$E$2,M526=Kontrakter!$C$4,Kontrakter!$E$4,M526=Kontrakter!$C$5,Kontrakter!$E$5,M526=Kontrakter!$C$6,Kontrakter!$E$6,M526=Kontrakter!$C$7,Kontrakter!$E$7,M526=Kontrakter!$C$8,Kontrakter!$E$8,M526=Kontrakter!$C$9,Kontrakter!$E$9,M526=Kontrakter!$C$10,Kontrakter!$E$10,M526=Kontrakter!$C$11,Kontrakter!$E$11)</f>
        <v>elsikkerhet@omexom.com</v>
      </c>
    </row>
    <row r="527" spans="1:15">
      <c r="A527" s="47">
        <v>980</v>
      </c>
      <c r="B527" s="3" t="s">
        <v>10</v>
      </c>
      <c r="C527" s="3" t="s">
        <v>560</v>
      </c>
      <c r="D527" s="3" t="s">
        <v>19</v>
      </c>
      <c r="E527" s="3" t="s">
        <v>38</v>
      </c>
      <c r="F527" s="28" t="s">
        <v>1430</v>
      </c>
      <c r="G527" s="3" t="s">
        <v>10</v>
      </c>
      <c r="H527" s="3" t="s">
        <v>10</v>
      </c>
      <c r="I527" s="26" t="str" cm="1">
        <f t="array" ref="I527">_xlfn.IFS(J527=Kontrakter!$A$3,Kontrakter!$B$3,J527=Kontrakter!$A$2,Kontrakter!$B$2,J527=Kontrakter!$A$4,Kontrakter!$B$4,J527=Kontrakter!$A$5,Kontrakter!$B$5,J527=Kontrakter!$A$6,Kontrakter!$B$6,J527=Kontrakter!$A$7,Kontrakter!$B$7,J527=Kontrakter!$A$8,Kontrakter!$B$8,J527=Kontrakter!$A$9,Kontrakter!$B$9,J527=Kontrakter!$A$10,Kontrakter!$B$10,J527=Kontrakter!$A$11,Kontrakter!$B$11)</f>
        <v>Oslo Midt</v>
      </c>
      <c r="J527" s="4">
        <v>2</v>
      </c>
      <c r="K527" s="4" t="s">
        <v>10</v>
      </c>
      <c r="L527" s="4" t="s">
        <v>38</v>
      </c>
      <c r="M527" s="24" t="str" cm="1">
        <f t="array" ref="M527">_xlfn.IFS(I527=Kontrakter!$B$3,Kontrakter!$C$3,I527=Kontrakter!$B$2,Kontrakter!$C$2,I527=Kontrakter!$B$4,Kontrakter!$C$4,I527=Kontrakter!$B$5,Kontrakter!$C$5,I527=Kontrakter!$B$6,Kontrakter!$C$6,I527=Kontrakter!$B$7,Kontrakter!$C$7,I527=Kontrakter!$B$8,Kontrakter!$C$8,I527=Kontrakter!$B$9,Kontrakter!$C$9,I527=Kontrakter!$B$10,Kontrakter!$C$10,I527=Kontrakter!$B$11,Kontrakter!$C$11)</f>
        <v>Omexom Elsikkerhet AS</v>
      </c>
      <c r="N527" s="24" cm="1">
        <f t="array" ref="N527">_xlfn.IFS(M527=Kontrakter!$C$3,Kontrakter!$D$3,M527=Kontrakter!$C$2,Kontrakter!$D$2,M527=Kontrakter!$C$4,Kontrakter!$D$4,M527=Kontrakter!$C$5,Kontrakter!$D$5,M527=Kontrakter!$C$6,Kontrakter!$D$6,M527=Kontrakter!$C$7,Kontrakter!$D$7,M527=Kontrakter!$C$8,Kontrakter!$D$8,M527=Kontrakter!$C$9,Kontrakter!$D$9,M527=Kontrakter!$C$10,Kontrakter!$D$10,M527=Kontrakter!$C$11,Kontrakter!$D$11)</f>
        <v>23128800</v>
      </c>
      <c r="O527" s="1" t="str" cm="1">
        <f t="array" ref="O527">_xlfn.IFS(M527=Kontrakter!$C$3,Kontrakter!$E$3,M527=Kontrakter!$C$2,Kontrakter!$E$2,M527=Kontrakter!$C$4,Kontrakter!$E$4,M527=Kontrakter!$C$5,Kontrakter!$E$5,M527=Kontrakter!$C$6,Kontrakter!$E$6,M527=Kontrakter!$C$7,Kontrakter!$E$7,M527=Kontrakter!$C$8,Kontrakter!$E$8,M527=Kontrakter!$C$9,Kontrakter!$E$9,M527=Kontrakter!$C$10,Kontrakter!$E$10,M527=Kontrakter!$C$11,Kontrakter!$E$11)</f>
        <v>elsikkerhet@omexom.com</v>
      </c>
    </row>
    <row r="528" spans="1:15">
      <c r="A528" s="47">
        <v>981</v>
      </c>
      <c r="B528" s="3" t="s">
        <v>10</v>
      </c>
      <c r="C528" s="3" t="s">
        <v>561</v>
      </c>
      <c r="D528" s="3" t="s">
        <v>19</v>
      </c>
      <c r="E528" s="3" t="s">
        <v>38</v>
      </c>
      <c r="F528" s="28" t="s">
        <v>1430</v>
      </c>
      <c r="G528" s="3" t="s">
        <v>10</v>
      </c>
      <c r="H528" s="3" t="s">
        <v>10</v>
      </c>
      <c r="I528" s="26" t="str" cm="1">
        <f t="array" ref="I528">_xlfn.IFS(J528=Kontrakter!$A$3,Kontrakter!$B$3,J528=Kontrakter!$A$2,Kontrakter!$B$2,J528=Kontrakter!$A$4,Kontrakter!$B$4,J528=Kontrakter!$A$5,Kontrakter!$B$5,J528=Kontrakter!$A$6,Kontrakter!$B$6,J528=Kontrakter!$A$7,Kontrakter!$B$7,J528=Kontrakter!$A$8,Kontrakter!$B$8,J528=Kontrakter!$A$9,Kontrakter!$B$9,J528=Kontrakter!$A$10,Kontrakter!$B$10,J528=Kontrakter!$A$11,Kontrakter!$B$11)</f>
        <v>Oslo Midt</v>
      </c>
      <c r="J528" s="4">
        <v>2</v>
      </c>
      <c r="K528" s="4" t="s">
        <v>10</v>
      </c>
      <c r="L528" s="4" t="s">
        <v>38</v>
      </c>
      <c r="M528" s="24" t="str" cm="1">
        <f t="array" ref="M528">_xlfn.IFS(I528=Kontrakter!$B$3,Kontrakter!$C$3,I528=Kontrakter!$B$2,Kontrakter!$C$2,I528=Kontrakter!$B$4,Kontrakter!$C$4,I528=Kontrakter!$B$5,Kontrakter!$C$5,I528=Kontrakter!$B$6,Kontrakter!$C$6,I528=Kontrakter!$B$7,Kontrakter!$C$7,I528=Kontrakter!$B$8,Kontrakter!$C$8,I528=Kontrakter!$B$9,Kontrakter!$C$9,I528=Kontrakter!$B$10,Kontrakter!$C$10,I528=Kontrakter!$B$11,Kontrakter!$C$11)</f>
        <v>Omexom Elsikkerhet AS</v>
      </c>
      <c r="N528" s="24" cm="1">
        <f t="array" ref="N528">_xlfn.IFS(M528=Kontrakter!$C$3,Kontrakter!$D$3,M528=Kontrakter!$C$2,Kontrakter!$D$2,M528=Kontrakter!$C$4,Kontrakter!$D$4,M528=Kontrakter!$C$5,Kontrakter!$D$5,M528=Kontrakter!$C$6,Kontrakter!$D$6,M528=Kontrakter!$C$7,Kontrakter!$D$7,M528=Kontrakter!$C$8,Kontrakter!$D$8,M528=Kontrakter!$C$9,Kontrakter!$D$9,M528=Kontrakter!$C$10,Kontrakter!$D$10,M528=Kontrakter!$C$11,Kontrakter!$D$11)</f>
        <v>23128800</v>
      </c>
      <c r="O528" s="1" t="str" cm="1">
        <f t="array" ref="O528">_xlfn.IFS(M528=Kontrakter!$C$3,Kontrakter!$E$3,M528=Kontrakter!$C$2,Kontrakter!$E$2,M528=Kontrakter!$C$4,Kontrakter!$E$4,M528=Kontrakter!$C$5,Kontrakter!$E$5,M528=Kontrakter!$C$6,Kontrakter!$E$6,M528=Kontrakter!$C$7,Kontrakter!$E$7,M528=Kontrakter!$C$8,Kontrakter!$E$8,M528=Kontrakter!$C$9,Kontrakter!$E$9,M528=Kontrakter!$C$10,Kontrakter!$E$10,M528=Kontrakter!$C$11,Kontrakter!$E$11)</f>
        <v>elsikkerhet@omexom.com</v>
      </c>
    </row>
    <row r="529" spans="1:15">
      <c r="A529" s="47">
        <v>982</v>
      </c>
      <c r="B529" s="3" t="s">
        <v>10</v>
      </c>
      <c r="C529" s="3" t="s">
        <v>562</v>
      </c>
      <c r="D529" s="3" t="s">
        <v>19</v>
      </c>
      <c r="E529" s="3" t="s">
        <v>38</v>
      </c>
      <c r="F529" s="28" t="s">
        <v>1430</v>
      </c>
      <c r="G529" s="3" t="s">
        <v>10</v>
      </c>
      <c r="H529" s="3" t="s">
        <v>10</v>
      </c>
      <c r="I529" s="26" t="str" cm="1">
        <f t="array" ref="I529">_xlfn.IFS(J529=Kontrakter!$A$3,Kontrakter!$B$3,J529=Kontrakter!$A$2,Kontrakter!$B$2,J529=Kontrakter!$A$4,Kontrakter!$B$4,J529=Kontrakter!$A$5,Kontrakter!$B$5,J529=Kontrakter!$A$6,Kontrakter!$B$6,J529=Kontrakter!$A$7,Kontrakter!$B$7,J529=Kontrakter!$A$8,Kontrakter!$B$8,J529=Kontrakter!$A$9,Kontrakter!$B$9,J529=Kontrakter!$A$10,Kontrakter!$B$10,J529=Kontrakter!$A$11,Kontrakter!$B$11)</f>
        <v>Oslo Midt</v>
      </c>
      <c r="J529" s="4">
        <v>2</v>
      </c>
      <c r="K529" s="4" t="s">
        <v>10</v>
      </c>
      <c r="L529" s="4" t="s">
        <v>38</v>
      </c>
      <c r="M529" s="24" t="str" cm="1">
        <f t="array" ref="M529">_xlfn.IFS(I529=Kontrakter!$B$3,Kontrakter!$C$3,I529=Kontrakter!$B$2,Kontrakter!$C$2,I529=Kontrakter!$B$4,Kontrakter!$C$4,I529=Kontrakter!$B$5,Kontrakter!$C$5,I529=Kontrakter!$B$6,Kontrakter!$C$6,I529=Kontrakter!$B$7,Kontrakter!$C$7,I529=Kontrakter!$B$8,Kontrakter!$C$8,I529=Kontrakter!$B$9,Kontrakter!$C$9,I529=Kontrakter!$B$10,Kontrakter!$C$10,I529=Kontrakter!$B$11,Kontrakter!$C$11)</f>
        <v>Omexom Elsikkerhet AS</v>
      </c>
      <c r="N529" s="24" cm="1">
        <f t="array" ref="N529">_xlfn.IFS(M529=Kontrakter!$C$3,Kontrakter!$D$3,M529=Kontrakter!$C$2,Kontrakter!$D$2,M529=Kontrakter!$C$4,Kontrakter!$D$4,M529=Kontrakter!$C$5,Kontrakter!$D$5,M529=Kontrakter!$C$6,Kontrakter!$D$6,M529=Kontrakter!$C$7,Kontrakter!$D$7,M529=Kontrakter!$C$8,Kontrakter!$D$8,M529=Kontrakter!$C$9,Kontrakter!$D$9,M529=Kontrakter!$C$10,Kontrakter!$D$10,M529=Kontrakter!$C$11,Kontrakter!$D$11)</f>
        <v>23128800</v>
      </c>
      <c r="O529" s="1" t="str" cm="1">
        <f t="array" ref="O529">_xlfn.IFS(M529=Kontrakter!$C$3,Kontrakter!$E$3,M529=Kontrakter!$C$2,Kontrakter!$E$2,M529=Kontrakter!$C$4,Kontrakter!$E$4,M529=Kontrakter!$C$5,Kontrakter!$E$5,M529=Kontrakter!$C$6,Kontrakter!$E$6,M529=Kontrakter!$C$7,Kontrakter!$E$7,M529=Kontrakter!$C$8,Kontrakter!$E$8,M529=Kontrakter!$C$9,Kontrakter!$E$9,M529=Kontrakter!$C$10,Kontrakter!$E$10,M529=Kontrakter!$C$11,Kontrakter!$E$11)</f>
        <v>elsikkerhet@omexom.com</v>
      </c>
    </row>
    <row r="530" spans="1:15">
      <c r="A530" s="47">
        <v>983</v>
      </c>
      <c r="B530" s="3" t="s">
        <v>10</v>
      </c>
      <c r="C530" s="3" t="s">
        <v>563</v>
      </c>
      <c r="D530" s="3" t="s">
        <v>19</v>
      </c>
      <c r="E530" s="3" t="s">
        <v>38</v>
      </c>
      <c r="F530" s="28" t="s">
        <v>1430</v>
      </c>
      <c r="G530" s="3" t="s">
        <v>10</v>
      </c>
      <c r="H530" s="3" t="s">
        <v>10</v>
      </c>
      <c r="I530" s="26" t="str" cm="1">
        <f t="array" ref="I530">_xlfn.IFS(J530=Kontrakter!$A$3,Kontrakter!$B$3,J530=Kontrakter!$A$2,Kontrakter!$B$2,J530=Kontrakter!$A$4,Kontrakter!$B$4,J530=Kontrakter!$A$5,Kontrakter!$B$5,J530=Kontrakter!$A$6,Kontrakter!$B$6,J530=Kontrakter!$A$7,Kontrakter!$B$7,J530=Kontrakter!$A$8,Kontrakter!$B$8,J530=Kontrakter!$A$9,Kontrakter!$B$9,J530=Kontrakter!$A$10,Kontrakter!$B$10,J530=Kontrakter!$A$11,Kontrakter!$B$11)</f>
        <v>Oslo Midt</v>
      </c>
      <c r="J530" s="4">
        <v>2</v>
      </c>
      <c r="K530" s="4" t="s">
        <v>10</v>
      </c>
      <c r="L530" s="4" t="s">
        <v>38</v>
      </c>
      <c r="M530" s="24" t="str" cm="1">
        <f t="array" ref="M530">_xlfn.IFS(I530=Kontrakter!$B$3,Kontrakter!$C$3,I530=Kontrakter!$B$2,Kontrakter!$C$2,I530=Kontrakter!$B$4,Kontrakter!$C$4,I530=Kontrakter!$B$5,Kontrakter!$C$5,I530=Kontrakter!$B$6,Kontrakter!$C$6,I530=Kontrakter!$B$7,Kontrakter!$C$7,I530=Kontrakter!$B$8,Kontrakter!$C$8,I530=Kontrakter!$B$9,Kontrakter!$C$9,I530=Kontrakter!$B$10,Kontrakter!$C$10,I530=Kontrakter!$B$11,Kontrakter!$C$11)</f>
        <v>Omexom Elsikkerhet AS</v>
      </c>
      <c r="N530" s="24" cm="1">
        <f t="array" ref="N530">_xlfn.IFS(M530=Kontrakter!$C$3,Kontrakter!$D$3,M530=Kontrakter!$C$2,Kontrakter!$D$2,M530=Kontrakter!$C$4,Kontrakter!$D$4,M530=Kontrakter!$C$5,Kontrakter!$D$5,M530=Kontrakter!$C$6,Kontrakter!$D$6,M530=Kontrakter!$C$7,Kontrakter!$D$7,M530=Kontrakter!$C$8,Kontrakter!$D$8,M530=Kontrakter!$C$9,Kontrakter!$D$9,M530=Kontrakter!$C$10,Kontrakter!$D$10,M530=Kontrakter!$C$11,Kontrakter!$D$11)</f>
        <v>23128800</v>
      </c>
      <c r="O530" s="1" t="str" cm="1">
        <f t="array" ref="O530">_xlfn.IFS(M530=Kontrakter!$C$3,Kontrakter!$E$3,M530=Kontrakter!$C$2,Kontrakter!$E$2,M530=Kontrakter!$C$4,Kontrakter!$E$4,M530=Kontrakter!$C$5,Kontrakter!$E$5,M530=Kontrakter!$C$6,Kontrakter!$E$6,M530=Kontrakter!$C$7,Kontrakter!$E$7,M530=Kontrakter!$C$8,Kontrakter!$E$8,M530=Kontrakter!$C$9,Kontrakter!$E$9,M530=Kontrakter!$C$10,Kontrakter!$E$10,M530=Kontrakter!$C$11,Kontrakter!$E$11)</f>
        <v>elsikkerhet@omexom.com</v>
      </c>
    </row>
    <row r="531" spans="1:15">
      <c r="A531" s="47">
        <v>984</v>
      </c>
      <c r="B531" s="3" t="s">
        <v>10</v>
      </c>
      <c r="C531" s="3" t="s">
        <v>564</v>
      </c>
      <c r="D531" s="3" t="s">
        <v>19</v>
      </c>
      <c r="E531" s="3" t="s">
        <v>38</v>
      </c>
      <c r="F531" s="28" t="s">
        <v>1430</v>
      </c>
      <c r="G531" s="3" t="s">
        <v>10</v>
      </c>
      <c r="H531" s="3" t="s">
        <v>10</v>
      </c>
      <c r="I531" s="26" t="str" cm="1">
        <f t="array" ref="I531">_xlfn.IFS(J531=Kontrakter!$A$3,Kontrakter!$B$3,J531=Kontrakter!$A$2,Kontrakter!$B$2,J531=Kontrakter!$A$4,Kontrakter!$B$4,J531=Kontrakter!$A$5,Kontrakter!$B$5,J531=Kontrakter!$A$6,Kontrakter!$B$6,J531=Kontrakter!$A$7,Kontrakter!$B$7,J531=Kontrakter!$A$8,Kontrakter!$B$8,J531=Kontrakter!$A$9,Kontrakter!$B$9,J531=Kontrakter!$A$10,Kontrakter!$B$10,J531=Kontrakter!$A$11,Kontrakter!$B$11)</f>
        <v>Oslo Midt</v>
      </c>
      <c r="J531" s="4">
        <v>2</v>
      </c>
      <c r="K531" s="4" t="s">
        <v>10</v>
      </c>
      <c r="L531" s="4" t="s">
        <v>38</v>
      </c>
      <c r="M531" s="24" t="str" cm="1">
        <f t="array" ref="M531">_xlfn.IFS(I531=Kontrakter!$B$3,Kontrakter!$C$3,I531=Kontrakter!$B$2,Kontrakter!$C$2,I531=Kontrakter!$B$4,Kontrakter!$C$4,I531=Kontrakter!$B$5,Kontrakter!$C$5,I531=Kontrakter!$B$6,Kontrakter!$C$6,I531=Kontrakter!$B$7,Kontrakter!$C$7,I531=Kontrakter!$B$8,Kontrakter!$C$8,I531=Kontrakter!$B$9,Kontrakter!$C$9,I531=Kontrakter!$B$10,Kontrakter!$C$10,I531=Kontrakter!$B$11,Kontrakter!$C$11)</f>
        <v>Omexom Elsikkerhet AS</v>
      </c>
      <c r="N531" s="24" cm="1">
        <f t="array" ref="N531">_xlfn.IFS(M531=Kontrakter!$C$3,Kontrakter!$D$3,M531=Kontrakter!$C$2,Kontrakter!$D$2,M531=Kontrakter!$C$4,Kontrakter!$D$4,M531=Kontrakter!$C$5,Kontrakter!$D$5,M531=Kontrakter!$C$6,Kontrakter!$D$6,M531=Kontrakter!$C$7,Kontrakter!$D$7,M531=Kontrakter!$C$8,Kontrakter!$D$8,M531=Kontrakter!$C$9,Kontrakter!$D$9,M531=Kontrakter!$C$10,Kontrakter!$D$10,M531=Kontrakter!$C$11,Kontrakter!$D$11)</f>
        <v>23128800</v>
      </c>
      <c r="O531" s="1" t="str" cm="1">
        <f t="array" ref="O531">_xlfn.IFS(M531=Kontrakter!$C$3,Kontrakter!$E$3,M531=Kontrakter!$C$2,Kontrakter!$E$2,M531=Kontrakter!$C$4,Kontrakter!$E$4,M531=Kontrakter!$C$5,Kontrakter!$E$5,M531=Kontrakter!$C$6,Kontrakter!$E$6,M531=Kontrakter!$C$7,Kontrakter!$E$7,M531=Kontrakter!$C$8,Kontrakter!$E$8,M531=Kontrakter!$C$9,Kontrakter!$E$9,M531=Kontrakter!$C$10,Kontrakter!$E$10,M531=Kontrakter!$C$11,Kontrakter!$E$11)</f>
        <v>elsikkerhet@omexom.com</v>
      </c>
    </row>
    <row r="532" spans="1:15">
      <c r="A532" s="47">
        <v>985</v>
      </c>
      <c r="B532" s="3" t="s">
        <v>10</v>
      </c>
      <c r="C532" s="3" t="s">
        <v>565</v>
      </c>
      <c r="D532" s="3" t="s">
        <v>19</v>
      </c>
      <c r="E532" s="3" t="s">
        <v>38</v>
      </c>
      <c r="F532" s="28" t="s">
        <v>1430</v>
      </c>
      <c r="G532" s="3" t="s">
        <v>10</v>
      </c>
      <c r="H532" s="3" t="s">
        <v>10</v>
      </c>
      <c r="I532" s="26" t="str" cm="1">
        <f t="array" ref="I532">_xlfn.IFS(J532=Kontrakter!$A$3,Kontrakter!$B$3,J532=Kontrakter!$A$2,Kontrakter!$B$2,J532=Kontrakter!$A$4,Kontrakter!$B$4,J532=Kontrakter!$A$5,Kontrakter!$B$5,J532=Kontrakter!$A$6,Kontrakter!$B$6,J532=Kontrakter!$A$7,Kontrakter!$B$7,J532=Kontrakter!$A$8,Kontrakter!$B$8,J532=Kontrakter!$A$9,Kontrakter!$B$9,J532=Kontrakter!$A$10,Kontrakter!$B$10,J532=Kontrakter!$A$11,Kontrakter!$B$11)</f>
        <v>Oslo Midt</v>
      </c>
      <c r="J532" s="4">
        <v>2</v>
      </c>
      <c r="K532" s="4" t="s">
        <v>10</v>
      </c>
      <c r="L532" s="4" t="s">
        <v>38</v>
      </c>
      <c r="M532" s="24" t="str" cm="1">
        <f t="array" ref="M532">_xlfn.IFS(I532=Kontrakter!$B$3,Kontrakter!$C$3,I532=Kontrakter!$B$2,Kontrakter!$C$2,I532=Kontrakter!$B$4,Kontrakter!$C$4,I532=Kontrakter!$B$5,Kontrakter!$C$5,I532=Kontrakter!$B$6,Kontrakter!$C$6,I532=Kontrakter!$B$7,Kontrakter!$C$7,I532=Kontrakter!$B$8,Kontrakter!$C$8,I532=Kontrakter!$B$9,Kontrakter!$C$9,I532=Kontrakter!$B$10,Kontrakter!$C$10,I532=Kontrakter!$B$11,Kontrakter!$C$11)</f>
        <v>Omexom Elsikkerhet AS</v>
      </c>
      <c r="N532" s="24" cm="1">
        <f t="array" ref="N532">_xlfn.IFS(M532=Kontrakter!$C$3,Kontrakter!$D$3,M532=Kontrakter!$C$2,Kontrakter!$D$2,M532=Kontrakter!$C$4,Kontrakter!$D$4,M532=Kontrakter!$C$5,Kontrakter!$D$5,M532=Kontrakter!$C$6,Kontrakter!$D$6,M532=Kontrakter!$C$7,Kontrakter!$D$7,M532=Kontrakter!$C$8,Kontrakter!$D$8,M532=Kontrakter!$C$9,Kontrakter!$D$9,M532=Kontrakter!$C$10,Kontrakter!$D$10,M532=Kontrakter!$C$11,Kontrakter!$D$11)</f>
        <v>23128800</v>
      </c>
      <c r="O532" s="1" t="str" cm="1">
        <f t="array" ref="O532">_xlfn.IFS(M532=Kontrakter!$C$3,Kontrakter!$E$3,M532=Kontrakter!$C$2,Kontrakter!$E$2,M532=Kontrakter!$C$4,Kontrakter!$E$4,M532=Kontrakter!$C$5,Kontrakter!$E$5,M532=Kontrakter!$C$6,Kontrakter!$E$6,M532=Kontrakter!$C$7,Kontrakter!$E$7,M532=Kontrakter!$C$8,Kontrakter!$E$8,M532=Kontrakter!$C$9,Kontrakter!$E$9,M532=Kontrakter!$C$10,Kontrakter!$E$10,M532=Kontrakter!$C$11,Kontrakter!$E$11)</f>
        <v>elsikkerhet@omexom.com</v>
      </c>
    </row>
    <row r="533" spans="1:15">
      <c r="A533" s="47">
        <v>986</v>
      </c>
      <c r="B533" s="3" t="s">
        <v>10</v>
      </c>
      <c r="C533" s="3" t="s">
        <v>566</v>
      </c>
      <c r="D533" s="3" t="s">
        <v>19</v>
      </c>
      <c r="E533" s="3" t="s">
        <v>38</v>
      </c>
      <c r="F533" s="28" t="s">
        <v>1430</v>
      </c>
      <c r="G533" s="3" t="s">
        <v>10</v>
      </c>
      <c r="H533" s="3" t="s">
        <v>10</v>
      </c>
      <c r="I533" s="26" t="str" cm="1">
        <f t="array" ref="I533">_xlfn.IFS(J533=Kontrakter!$A$3,Kontrakter!$B$3,J533=Kontrakter!$A$2,Kontrakter!$B$2,J533=Kontrakter!$A$4,Kontrakter!$B$4,J533=Kontrakter!$A$5,Kontrakter!$B$5,J533=Kontrakter!$A$6,Kontrakter!$B$6,J533=Kontrakter!$A$7,Kontrakter!$B$7,J533=Kontrakter!$A$8,Kontrakter!$B$8,J533=Kontrakter!$A$9,Kontrakter!$B$9,J533=Kontrakter!$A$10,Kontrakter!$B$10,J533=Kontrakter!$A$11,Kontrakter!$B$11)</f>
        <v>Oslo Midt</v>
      </c>
      <c r="J533" s="4">
        <v>2</v>
      </c>
      <c r="K533" s="4" t="s">
        <v>10</v>
      </c>
      <c r="L533" s="4" t="s">
        <v>38</v>
      </c>
      <c r="M533" s="24" t="str" cm="1">
        <f t="array" ref="M533">_xlfn.IFS(I533=Kontrakter!$B$3,Kontrakter!$C$3,I533=Kontrakter!$B$2,Kontrakter!$C$2,I533=Kontrakter!$B$4,Kontrakter!$C$4,I533=Kontrakter!$B$5,Kontrakter!$C$5,I533=Kontrakter!$B$6,Kontrakter!$C$6,I533=Kontrakter!$B$7,Kontrakter!$C$7,I533=Kontrakter!$B$8,Kontrakter!$C$8,I533=Kontrakter!$B$9,Kontrakter!$C$9,I533=Kontrakter!$B$10,Kontrakter!$C$10,I533=Kontrakter!$B$11,Kontrakter!$C$11)</f>
        <v>Omexom Elsikkerhet AS</v>
      </c>
      <c r="N533" s="24" cm="1">
        <f t="array" ref="N533">_xlfn.IFS(M533=Kontrakter!$C$3,Kontrakter!$D$3,M533=Kontrakter!$C$2,Kontrakter!$D$2,M533=Kontrakter!$C$4,Kontrakter!$D$4,M533=Kontrakter!$C$5,Kontrakter!$D$5,M533=Kontrakter!$C$6,Kontrakter!$D$6,M533=Kontrakter!$C$7,Kontrakter!$D$7,M533=Kontrakter!$C$8,Kontrakter!$D$8,M533=Kontrakter!$C$9,Kontrakter!$D$9,M533=Kontrakter!$C$10,Kontrakter!$D$10,M533=Kontrakter!$C$11,Kontrakter!$D$11)</f>
        <v>23128800</v>
      </c>
      <c r="O533" s="1" t="str" cm="1">
        <f t="array" ref="O533">_xlfn.IFS(M533=Kontrakter!$C$3,Kontrakter!$E$3,M533=Kontrakter!$C$2,Kontrakter!$E$2,M533=Kontrakter!$C$4,Kontrakter!$E$4,M533=Kontrakter!$C$5,Kontrakter!$E$5,M533=Kontrakter!$C$6,Kontrakter!$E$6,M533=Kontrakter!$C$7,Kontrakter!$E$7,M533=Kontrakter!$C$8,Kontrakter!$E$8,M533=Kontrakter!$C$9,Kontrakter!$E$9,M533=Kontrakter!$C$10,Kontrakter!$E$10,M533=Kontrakter!$C$11,Kontrakter!$E$11)</f>
        <v>elsikkerhet@omexom.com</v>
      </c>
    </row>
    <row r="534" spans="1:15">
      <c r="A534" s="47">
        <v>987</v>
      </c>
      <c r="B534" s="3" t="s">
        <v>10</v>
      </c>
      <c r="C534" s="3" t="s">
        <v>567</v>
      </c>
      <c r="D534" s="3" t="s">
        <v>19</v>
      </c>
      <c r="E534" s="3" t="s">
        <v>38</v>
      </c>
      <c r="F534" s="28" t="s">
        <v>1430</v>
      </c>
      <c r="G534" s="3" t="s">
        <v>10</v>
      </c>
      <c r="H534" s="3" t="s">
        <v>10</v>
      </c>
      <c r="I534" s="26" t="str" cm="1">
        <f t="array" ref="I534">_xlfn.IFS(J534=Kontrakter!$A$3,Kontrakter!$B$3,J534=Kontrakter!$A$2,Kontrakter!$B$2,J534=Kontrakter!$A$4,Kontrakter!$B$4,J534=Kontrakter!$A$5,Kontrakter!$B$5,J534=Kontrakter!$A$6,Kontrakter!$B$6,J534=Kontrakter!$A$7,Kontrakter!$B$7,J534=Kontrakter!$A$8,Kontrakter!$B$8,J534=Kontrakter!$A$9,Kontrakter!$B$9,J534=Kontrakter!$A$10,Kontrakter!$B$10,J534=Kontrakter!$A$11,Kontrakter!$B$11)</f>
        <v>Oslo Midt</v>
      </c>
      <c r="J534" s="4">
        <v>2</v>
      </c>
      <c r="K534" s="4" t="s">
        <v>10</v>
      </c>
      <c r="L534" s="4" t="s">
        <v>38</v>
      </c>
      <c r="M534" s="24" t="str" cm="1">
        <f t="array" ref="M534">_xlfn.IFS(I534=Kontrakter!$B$3,Kontrakter!$C$3,I534=Kontrakter!$B$2,Kontrakter!$C$2,I534=Kontrakter!$B$4,Kontrakter!$C$4,I534=Kontrakter!$B$5,Kontrakter!$C$5,I534=Kontrakter!$B$6,Kontrakter!$C$6,I534=Kontrakter!$B$7,Kontrakter!$C$7,I534=Kontrakter!$B$8,Kontrakter!$C$8,I534=Kontrakter!$B$9,Kontrakter!$C$9,I534=Kontrakter!$B$10,Kontrakter!$C$10,I534=Kontrakter!$B$11,Kontrakter!$C$11)</f>
        <v>Omexom Elsikkerhet AS</v>
      </c>
      <c r="N534" s="24" cm="1">
        <f t="array" ref="N534">_xlfn.IFS(M534=Kontrakter!$C$3,Kontrakter!$D$3,M534=Kontrakter!$C$2,Kontrakter!$D$2,M534=Kontrakter!$C$4,Kontrakter!$D$4,M534=Kontrakter!$C$5,Kontrakter!$D$5,M534=Kontrakter!$C$6,Kontrakter!$D$6,M534=Kontrakter!$C$7,Kontrakter!$D$7,M534=Kontrakter!$C$8,Kontrakter!$D$8,M534=Kontrakter!$C$9,Kontrakter!$D$9,M534=Kontrakter!$C$10,Kontrakter!$D$10,M534=Kontrakter!$C$11,Kontrakter!$D$11)</f>
        <v>23128800</v>
      </c>
      <c r="O534" s="1" t="str" cm="1">
        <f t="array" ref="O534">_xlfn.IFS(M534=Kontrakter!$C$3,Kontrakter!$E$3,M534=Kontrakter!$C$2,Kontrakter!$E$2,M534=Kontrakter!$C$4,Kontrakter!$E$4,M534=Kontrakter!$C$5,Kontrakter!$E$5,M534=Kontrakter!$C$6,Kontrakter!$E$6,M534=Kontrakter!$C$7,Kontrakter!$E$7,M534=Kontrakter!$C$8,Kontrakter!$E$8,M534=Kontrakter!$C$9,Kontrakter!$E$9,M534=Kontrakter!$C$10,Kontrakter!$E$10,M534=Kontrakter!$C$11,Kontrakter!$E$11)</f>
        <v>elsikkerhet@omexom.com</v>
      </c>
    </row>
    <row r="535" spans="1:15">
      <c r="A535" s="47">
        <v>988</v>
      </c>
      <c r="B535" s="3" t="s">
        <v>10</v>
      </c>
      <c r="C535" s="3" t="s">
        <v>570</v>
      </c>
      <c r="D535" s="3" t="s">
        <v>19</v>
      </c>
      <c r="E535" s="3" t="s">
        <v>38</v>
      </c>
      <c r="F535" s="28" t="s">
        <v>1430</v>
      </c>
      <c r="G535" s="3" t="s">
        <v>10</v>
      </c>
      <c r="H535" s="3" t="s">
        <v>10</v>
      </c>
      <c r="I535" s="26" t="str" cm="1">
        <f t="array" ref="I535">_xlfn.IFS(J535=Kontrakter!$A$3,Kontrakter!$B$3,J535=Kontrakter!$A$2,Kontrakter!$B$2,J535=Kontrakter!$A$4,Kontrakter!$B$4,J535=Kontrakter!$A$5,Kontrakter!$B$5,J535=Kontrakter!$A$6,Kontrakter!$B$6,J535=Kontrakter!$A$7,Kontrakter!$B$7,J535=Kontrakter!$A$8,Kontrakter!$B$8,J535=Kontrakter!$A$9,Kontrakter!$B$9,J535=Kontrakter!$A$10,Kontrakter!$B$10,J535=Kontrakter!$A$11,Kontrakter!$B$11)</f>
        <v>Oslo Midt</v>
      </c>
      <c r="J535" s="4">
        <v>2</v>
      </c>
      <c r="K535" s="4" t="s">
        <v>10</v>
      </c>
      <c r="L535" s="4" t="s">
        <v>38</v>
      </c>
      <c r="M535" s="24" t="str" cm="1">
        <f t="array" ref="M535">_xlfn.IFS(I535=Kontrakter!$B$3,Kontrakter!$C$3,I535=Kontrakter!$B$2,Kontrakter!$C$2,I535=Kontrakter!$B$4,Kontrakter!$C$4,I535=Kontrakter!$B$5,Kontrakter!$C$5,I535=Kontrakter!$B$6,Kontrakter!$C$6,I535=Kontrakter!$B$7,Kontrakter!$C$7,I535=Kontrakter!$B$8,Kontrakter!$C$8,I535=Kontrakter!$B$9,Kontrakter!$C$9,I535=Kontrakter!$B$10,Kontrakter!$C$10,I535=Kontrakter!$B$11,Kontrakter!$C$11)</f>
        <v>Omexom Elsikkerhet AS</v>
      </c>
      <c r="N535" s="24" cm="1">
        <f t="array" ref="N535">_xlfn.IFS(M535=Kontrakter!$C$3,Kontrakter!$D$3,M535=Kontrakter!$C$2,Kontrakter!$D$2,M535=Kontrakter!$C$4,Kontrakter!$D$4,M535=Kontrakter!$C$5,Kontrakter!$D$5,M535=Kontrakter!$C$6,Kontrakter!$D$6,M535=Kontrakter!$C$7,Kontrakter!$D$7,M535=Kontrakter!$C$8,Kontrakter!$D$8,M535=Kontrakter!$C$9,Kontrakter!$D$9,M535=Kontrakter!$C$10,Kontrakter!$D$10,M535=Kontrakter!$C$11,Kontrakter!$D$11)</f>
        <v>23128800</v>
      </c>
      <c r="O535" s="1" t="str" cm="1">
        <f t="array" ref="O535">_xlfn.IFS(M535=Kontrakter!$C$3,Kontrakter!$E$3,M535=Kontrakter!$C$2,Kontrakter!$E$2,M535=Kontrakter!$C$4,Kontrakter!$E$4,M535=Kontrakter!$C$5,Kontrakter!$E$5,M535=Kontrakter!$C$6,Kontrakter!$E$6,M535=Kontrakter!$C$7,Kontrakter!$E$7,M535=Kontrakter!$C$8,Kontrakter!$E$8,M535=Kontrakter!$C$9,Kontrakter!$E$9,M535=Kontrakter!$C$10,Kontrakter!$E$10,M535=Kontrakter!$C$11,Kontrakter!$E$11)</f>
        <v>elsikkerhet@omexom.com</v>
      </c>
    </row>
    <row r="536" spans="1:15">
      <c r="A536" s="47">
        <v>1001</v>
      </c>
      <c r="B536" s="3" t="s">
        <v>10</v>
      </c>
      <c r="C536" s="3" t="s">
        <v>568</v>
      </c>
      <c r="D536" s="3" t="s">
        <v>12</v>
      </c>
      <c r="E536" s="3" t="s">
        <v>24</v>
      </c>
      <c r="F536" s="28" t="s">
        <v>1430</v>
      </c>
      <c r="G536" s="3" t="s">
        <v>10</v>
      </c>
      <c r="H536" s="3" t="s">
        <v>10</v>
      </c>
      <c r="I536" s="26" t="str" cm="1">
        <f t="array" ref="I536">_xlfn.IFS(J536=Kontrakter!$A$3,Kontrakter!$B$3,J536=Kontrakter!$A$2,Kontrakter!$B$2,J536=Kontrakter!$A$4,Kontrakter!$B$4,J536=Kontrakter!$A$5,Kontrakter!$B$5,J536=Kontrakter!$A$6,Kontrakter!$B$6,J536=Kontrakter!$A$7,Kontrakter!$B$7,J536=Kontrakter!$A$8,Kontrakter!$B$8,J536=Kontrakter!$A$9,Kontrakter!$B$9,J536=Kontrakter!$A$10,Kontrakter!$B$10,J536=Kontrakter!$A$11,Kontrakter!$B$11)</f>
        <v>Oslo Øst</v>
      </c>
      <c r="J536" s="4">
        <v>3</v>
      </c>
      <c r="K536" s="4" t="s">
        <v>10</v>
      </c>
      <c r="L536" s="4" t="s">
        <v>24</v>
      </c>
      <c r="M536" s="24" t="str" cm="1">
        <f t="array" ref="M536">_xlfn.IFS(I536=Kontrakter!$B$3,Kontrakter!$C$3,I536=Kontrakter!$B$2,Kontrakter!$C$2,I536=Kontrakter!$B$4,Kontrakter!$C$4,I536=Kontrakter!$B$5,Kontrakter!$C$5,I536=Kontrakter!$B$6,Kontrakter!$C$6,I536=Kontrakter!$B$7,Kontrakter!$C$7,I536=Kontrakter!$B$8,Kontrakter!$C$8,I536=Kontrakter!$B$9,Kontrakter!$C$9,I536=Kontrakter!$B$10,Kontrakter!$C$10,I536=Kontrakter!$B$11,Kontrakter!$C$11)</f>
        <v>Omexom Elsikkerhet AS</v>
      </c>
      <c r="N536" s="24" cm="1">
        <f t="array" ref="N536">_xlfn.IFS(M536=Kontrakter!$C$3,Kontrakter!$D$3,M536=Kontrakter!$C$2,Kontrakter!$D$2,M536=Kontrakter!$C$4,Kontrakter!$D$4,M536=Kontrakter!$C$5,Kontrakter!$D$5,M536=Kontrakter!$C$6,Kontrakter!$D$6,M536=Kontrakter!$C$7,Kontrakter!$D$7,M536=Kontrakter!$C$8,Kontrakter!$D$8,M536=Kontrakter!$C$9,Kontrakter!$D$9,M536=Kontrakter!$C$10,Kontrakter!$D$10,M536=Kontrakter!$C$11,Kontrakter!$D$11)</f>
        <v>23128800</v>
      </c>
      <c r="O536" s="1" t="str" cm="1">
        <f t="array" ref="O536">_xlfn.IFS(M536=Kontrakter!$C$3,Kontrakter!$E$3,M536=Kontrakter!$C$2,Kontrakter!$E$2,M536=Kontrakter!$C$4,Kontrakter!$E$4,M536=Kontrakter!$C$5,Kontrakter!$E$5,M536=Kontrakter!$C$6,Kontrakter!$E$6,M536=Kontrakter!$C$7,Kontrakter!$E$7,M536=Kontrakter!$C$8,Kontrakter!$E$8,M536=Kontrakter!$C$9,Kontrakter!$E$9,M536=Kontrakter!$C$10,Kontrakter!$E$10,M536=Kontrakter!$C$11,Kontrakter!$E$11)</f>
        <v>elsikkerhet@omexom.com</v>
      </c>
    </row>
    <row r="537" spans="1:15">
      <c r="A537" s="47">
        <v>1003</v>
      </c>
      <c r="B537" s="3" t="s">
        <v>10</v>
      </c>
      <c r="C537" s="3" t="s">
        <v>569</v>
      </c>
      <c r="D537" s="3" t="s">
        <v>12</v>
      </c>
      <c r="E537" s="3" t="s">
        <v>24</v>
      </c>
      <c r="F537" s="28" t="s">
        <v>1430</v>
      </c>
      <c r="G537" s="3" t="s">
        <v>10</v>
      </c>
      <c r="H537" s="3" t="s">
        <v>10</v>
      </c>
      <c r="I537" s="26" t="str" cm="1">
        <f t="array" ref="I537">_xlfn.IFS(J537=Kontrakter!$A$3,Kontrakter!$B$3,J537=Kontrakter!$A$2,Kontrakter!$B$2,J537=Kontrakter!$A$4,Kontrakter!$B$4,J537=Kontrakter!$A$5,Kontrakter!$B$5,J537=Kontrakter!$A$6,Kontrakter!$B$6,J537=Kontrakter!$A$7,Kontrakter!$B$7,J537=Kontrakter!$A$8,Kontrakter!$B$8,J537=Kontrakter!$A$9,Kontrakter!$B$9,J537=Kontrakter!$A$10,Kontrakter!$B$10,J537=Kontrakter!$A$11,Kontrakter!$B$11)</f>
        <v>Oslo Øst</v>
      </c>
      <c r="J537" s="4">
        <v>3</v>
      </c>
      <c r="K537" s="4" t="s">
        <v>10</v>
      </c>
      <c r="L537" s="4" t="s">
        <v>24</v>
      </c>
      <c r="M537" s="24" t="str" cm="1">
        <f t="array" ref="M537">_xlfn.IFS(I537=Kontrakter!$B$3,Kontrakter!$C$3,I537=Kontrakter!$B$2,Kontrakter!$C$2,I537=Kontrakter!$B$4,Kontrakter!$C$4,I537=Kontrakter!$B$5,Kontrakter!$C$5,I537=Kontrakter!$B$6,Kontrakter!$C$6,I537=Kontrakter!$B$7,Kontrakter!$C$7,I537=Kontrakter!$B$8,Kontrakter!$C$8,I537=Kontrakter!$B$9,Kontrakter!$C$9,I537=Kontrakter!$B$10,Kontrakter!$C$10,I537=Kontrakter!$B$11,Kontrakter!$C$11)</f>
        <v>Omexom Elsikkerhet AS</v>
      </c>
      <c r="N537" s="24" cm="1">
        <f t="array" ref="N537">_xlfn.IFS(M537=Kontrakter!$C$3,Kontrakter!$D$3,M537=Kontrakter!$C$2,Kontrakter!$D$2,M537=Kontrakter!$C$4,Kontrakter!$D$4,M537=Kontrakter!$C$5,Kontrakter!$D$5,M537=Kontrakter!$C$6,Kontrakter!$D$6,M537=Kontrakter!$C$7,Kontrakter!$D$7,M537=Kontrakter!$C$8,Kontrakter!$D$8,M537=Kontrakter!$C$9,Kontrakter!$D$9,M537=Kontrakter!$C$10,Kontrakter!$D$10,M537=Kontrakter!$C$11,Kontrakter!$D$11)</f>
        <v>23128800</v>
      </c>
      <c r="O537" s="1" t="str" cm="1">
        <f t="array" ref="O537">_xlfn.IFS(M537=Kontrakter!$C$3,Kontrakter!$E$3,M537=Kontrakter!$C$2,Kontrakter!$E$2,M537=Kontrakter!$C$4,Kontrakter!$E$4,M537=Kontrakter!$C$5,Kontrakter!$E$5,M537=Kontrakter!$C$6,Kontrakter!$E$6,M537=Kontrakter!$C$7,Kontrakter!$E$7,M537=Kontrakter!$C$8,Kontrakter!$E$8,M537=Kontrakter!$C$9,Kontrakter!$E$9,M537=Kontrakter!$C$10,Kontrakter!$E$10,M537=Kontrakter!$C$11,Kontrakter!$E$11)</f>
        <v>elsikkerhet@omexom.com</v>
      </c>
    </row>
    <row r="538" spans="1:15">
      <c r="A538" s="47">
        <v>1005</v>
      </c>
      <c r="B538" s="3" t="s">
        <v>10</v>
      </c>
      <c r="C538" s="3" t="s">
        <v>533</v>
      </c>
      <c r="D538" s="3" t="s">
        <v>12</v>
      </c>
      <c r="E538" s="3" t="s">
        <v>38</v>
      </c>
      <c r="F538" s="28" t="s">
        <v>1430</v>
      </c>
      <c r="G538" s="3" t="s">
        <v>10</v>
      </c>
      <c r="H538" s="3" t="s">
        <v>10</v>
      </c>
      <c r="I538" s="26" t="str" cm="1">
        <f t="array" ref="I538">_xlfn.IFS(J538=Kontrakter!$A$3,Kontrakter!$B$3,J538=Kontrakter!$A$2,Kontrakter!$B$2,J538=Kontrakter!$A$4,Kontrakter!$B$4,J538=Kontrakter!$A$5,Kontrakter!$B$5,J538=Kontrakter!$A$6,Kontrakter!$B$6,J538=Kontrakter!$A$7,Kontrakter!$B$7,J538=Kontrakter!$A$8,Kontrakter!$B$8,J538=Kontrakter!$A$9,Kontrakter!$B$9,J538=Kontrakter!$A$10,Kontrakter!$B$10,J538=Kontrakter!$A$11,Kontrakter!$B$11)</f>
        <v>Oslo Midt</v>
      </c>
      <c r="J538" s="4">
        <v>2</v>
      </c>
      <c r="K538" s="4" t="s">
        <v>10</v>
      </c>
      <c r="L538" s="4" t="s">
        <v>38</v>
      </c>
      <c r="M538" s="24" t="str" cm="1">
        <f t="array" ref="M538">_xlfn.IFS(I538=Kontrakter!$B$3,Kontrakter!$C$3,I538=Kontrakter!$B$2,Kontrakter!$C$2,I538=Kontrakter!$B$4,Kontrakter!$C$4,I538=Kontrakter!$B$5,Kontrakter!$C$5,I538=Kontrakter!$B$6,Kontrakter!$C$6,I538=Kontrakter!$B$7,Kontrakter!$C$7,I538=Kontrakter!$B$8,Kontrakter!$C$8,I538=Kontrakter!$B$9,Kontrakter!$C$9,I538=Kontrakter!$B$10,Kontrakter!$C$10,I538=Kontrakter!$B$11,Kontrakter!$C$11)</f>
        <v>Omexom Elsikkerhet AS</v>
      </c>
      <c r="N538" s="24" cm="1">
        <f t="array" ref="N538">_xlfn.IFS(M538=Kontrakter!$C$3,Kontrakter!$D$3,M538=Kontrakter!$C$2,Kontrakter!$D$2,M538=Kontrakter!$C$4,Kontrakter!$D$4,M538=Kontrakter!$C$5,Kontrakter!$D$5,M538=Kontrakter!$C$6,Kontrakter!$D$6,M538=Kontrakter!$C$7,Kontrakter!$D$7,M538=Kontrakter!$C$8,Kontrakter!$D$8,M538=Kontrakter!$C$9,Kontrakter!$D$9,M538=Kontrakter!$C$10,Kontrakter!$D$10,M538=Kontrakter!$C$11,Kontrakter!$D$11)</f>
        <v>23128800</v>
      </c>
      <c r="O538" s="1" t="str" cm="1">
        <f t="array" ref="O538">_xlfn.IFS(M538=Kontrakter!$C$3,Kontrakter!$E$3,M538=Kontrakter!$C$2,Kontrakter!$E$2,M538=Kontrakter!$C$4,Kontrakter!$E$4,M538=Kontrakter!$C$5,Kontrakter!$E$5,M538=Kontrakter!$C$6,Kontrakter!$E$6,M538=Kontrakter!$C$7,Kontrakter!$E$7,M538=Kontrakter!$C$8,Kontrakter!$E$8,M538=Kontrakter!$C$9,Kontrakter!$E$9,M538=Kontrakter!$C$10,Kontrakter!$E$10,M538=Kontrakter!$C$11,Kontrakter!$E$11)</f>
        <v>elsikkerhet@omexom.com</v>
      </c>
    </row>
    <row r="539" spans="1:15">
      <c r="A539" s="47">
        <v>1006</v>
      </c>
      <c r="B539" s="3" t="s">
        <v>10</v>
      </c>
      <c r="C539" s="3" t="s">
        <v>571</v>
      </c>
      <c r="D539" s="3" t="s">
        <v>12</v>
      </c>
      <c r="E539" s="3" t="s">
        <v>24</v>
      </c>
      <c r="F539" s="28" t="s">
        <v>1430</v>
      </c>
      <c r="G539" s="3" t="s">
        <v>10</v>
      </c>
      <c r="H539" s="3" t="s">
        <v>10</v>
      </c>
      <c r="I539" s="26" t="str" cm="1">
        <f t="array" ref="I539">_xlfn.IFS(J539=Kontrakter!$A$3,Kontrakter!$B$3,J539=Kontrakter!$A$2,Kontrakter!$B$2,J539=Kontrakter!$A$4,Kontrakter!$B$4,J539=Kontrakter!$A$5,Kontrakter!$B$5,J539=Kontrakter!$A$6,Kontrakter!$B$6,J539=Kontrakter!$A$7,Kontrakter!$B$7,J539=Kontrakter!$A$8,Kontrakter!$B$8,J539=Kontrakter!$A$9,Kontrakter!$B$9,J539=Kontrakter!$A$10,Kontrakter!$B$10,J539=Kontrakter!$A$11,Kontrakter!$B$11)</f>
        <v>Oslo Øst</v>
      </c>
      <c r="J539" s="4">
        <v>3</v>
      </c>
      <c r="K539" s="4" t="s">
        <v>10</v>
      </c>
      <c r="L539" s="4" t="s">
        <v>24</v>
      </c>
      <c r="M539" s="24" t="str" cm="1">
        <f t="array" ref="M539">_xlfn.IFS(I539=Kontrakter!$B$3,Kontrakter!$C$3,I539=Kontrakter!$B$2,Kontrakter!$C$2,I539=Kontrakter!$B$4,Kontrakter!$C$4,I539=Kontrakter!$B$5,Kontrakter!$C$5,I539=Kontrakter!$B$6,Kontrakter!$C$6,I539=Kontrakter!$B$7,Kontrakter!$C$7,I539=Kontrakter!$B$8,Kontrakter!$C$8,I539=Kontrakter!$B$9,Kontrakter!$C$9,I539=Kontrakter!$B$10,Kontrakter!$C$10,I539=Kontrakter!$B$11,Kontrakter!$C$11)</f>
        <v>Omexom Elsikkerhet AS</v>
      </c>
      <c r="N539" s="24" cm="1">
        <f t="array" ref="N539">_xlfn.IFS(M539=Kontrakter!$C$3,Kontrakter!$D$3,M539=Kontrakter!$C$2,Kontrakter!$D$2,M539=Kontrakter!$C$4,Kontrakter!$D$4,M539=Kontrakter!$C$5,Kontrakter!$D$5,M539=Kontrakter!$C$6,Kontrakter!$D$6,M539=Kontrakter!$C$7,Kontrakter!$D$7,M539=Kontrakter!$C$8,Kontrakter!$D$8,M539=Kontrakter!$C$9,Kontrakter!$D$9,M539=Kontrakter!$C$10,Kontrakter!$D$10,M539=Kontrakter!$C$11,Kontrakter!$D$11)</f>
        <v>23128800</v>
      </c>
      <c r="O539" s="1" t="str" cm="1">
        <f t="array" ref="O539">_xlfn.IFS(M539=Kontrakter!$C$3,Kontrakter!$E$3,M539=Kontrakter!$C$2,Kontrakter!$E$2,M539=Kontrakter!$C$4,Kontrakter!$E$4,M539=Kontrakter!$C$5,Kontrakter!$E$5,M539=Kontrakter!$C$6,Kontrakter!$E$6,M539=Kontrakter!$C$7,Kontrakter!$E$7,M539=Kontrakter!$C$8,Kontrakter!$E$8,M539=Kontrakter!$C$9,Kontrakter!$E$9,M539=Kontrakter!$C$10,Kontrakter!$E$10,M539=Kontrakter!$C$11,Kontrakter!$E$11)</f>
        <v>elsikkerhet@omexom.com</v>
      </c>
    </row>
    <row r="540" spans="1:15">
      <c r="A540" s="47">
        <v>1007</v>
      </c>
      <c r="B540" s="3" t="s">
        <v>10</v>
      </c>
      <c r="C540" s="3" t="s">
        <v>572</v>
      </c>
      <c r="D540" s="3" t="s">
        <v>12</v>
      </c>
      <c r="E540" s="3" t="s">
        <v>24</v>
      </c>
      <c r="F540" s="28" t="s">
        <v>1430</v>
      </c>
      <c r="G540" s="3" t="s">
        <v>10</v>
      </c>
      <c r="H540" s="3" t="s">
        <v>10</v>
      </c>
      <c r="I540" s="26" t="str" cm="1">
        <f t="array" ref="I540">_xlfn.IFS(J540=Kontrakter!$A$3,Kontrakter!$B$3,J540=Kontrakter!$A$2,Kontrakter!$B$2,J540=Kontrakter!$A$4,Kontrakter!$B$4,J540=Kontrakter!$A$5,Kontrakter!$B$5,J540=Kontrakter!$A$6,Kontrakter!$B$6,J540=Kontrakter!$A$7,Kontrakter!$B$7,J540=Kontrakter!$A$8,Kontrakter!$B$8,J540=Kontrakter!$A$9,Kontrakter!$B$9,J540=Kontrakter!$A$10,Kontrakter!$B$10,J540=Kontrakter!$A$11,Kontrakter!$B$11)</f>
        <v>Oslo Øst</v>
      </c>
      <c r="J540" s="4">
        <v>3</v>
      </c>
      <c r="K540" s="4" t="s">
        <v>10</v>
      </c>
      <c r="L540" s="4" t="s">
        <v>24</v>
      </c>
      <c r="M540" s="24" t="str" cm="1">
        <f t="array" ref="M540">_xlfn.IFS(I540=Kontrakter!$B$3,Kontrakter!$C$3,I540=Kontrakter!$B$2,Kontrakter!$C$2,I540=Kontrakter!$B$4,Kontrakter!$C$4,I540=Kontrakter!$B$5,Kontrakter!$C$5,I540=Kontrakter!$B$6,Kontrakter!$C$6,I540=Kontrakter!$B$7,Kontrakter!$C$7,I540=Kontrakter!$B$8,Kontrakter!$C$8,I540=Kontrakter!$B$9,Kontrakter!$C$9,I540=Kontrakter!$B$10,Kontrakter!$C$10,I540=Kontrakter!$B$11,Kontrakter!$C$11)</f>
        <v>Omexom Elsikkerhet AS</v>
      </c>
      <c r="N540" s="24" cm="1">
        <f t="array" ref="N540">_xlfn.IFS(M540=Kontrakter!$C$3,Kontrakter!$D$3,M540=Kontrakter!$C$2,Kontrakter!$D$2,M540=Kontrakter!$C$4,Kontrakter!$D$4,M540=Kontrakter!$C$5,Kontrakter!$D$5,M540=Kontrakter!$C$6,Kontrakter!$D$6,M540=Kontrakter!$C$7,Kontrakter!$D$7,M540=Kontrakter!$C$8,Kontrakter!$D$8,M540=Kontrakter!$C$9,Kontrakter!$D$9,M540=Kontrakter!$C$10,Kontrakter!$D$10,M540=Kontrakter!$C$11,Kontrakter!$D$11)</f>
        <v>23128800</v>
      </c>
      <c r="O540" s="1" t="str" cm="1">
        <f t="array" ref="O540">_xlfn.IFS(M540=Kontrakter!$C$3,Kontrakter!$E$3,M540=Kontrakter!$C$2,Kontrakter!$E$2,M540=Kontrakter!$C$4,Kontrakter!$E$4,M540=Kontrakter!$C$5,Kontrakter!$E$5,M540=Kontrakter!$C$6,Kontrakter!$E$6,M540=Kontrakter!$C$7,Kontrakter!$E$7,M540=Kontrakter!$C$8,Kontrakter!$E$8,M540=Kontrakter!$C$9,Kontrakter!$E$9,M540=Kontrakter!$C$10,Kontrakter!$E$10,M540=Kontrakter!$C$11,Kontrakter!$E$11)</f>
        <v>elsikkerhet@omexom.com</v>
      </c>
    </row>
    <row r="541" spans="1:15">
      <c r="A541" s="47">
        <v>1008</v>
      </c>
      <c r="B541" s="3" t="s">
        <v>10</v>
      </c>
      <c r="C541" s="3" t="s">
        <v>573</v>
      </c>
      <c r="D541" s="3" t="s">
        <v>12</v>
      </c>
      <c r="E541" s="3" t="s">
        <v>24</v>
      </c>
      <c r="F541" s="28" t="s">
        <v>1430</v>
      </c>
      <c r="G541" s="3" t="s">
        <v>10</v>
      </c>
      <c r="H541" s="3" t="s">
        <v>10</v>
      </c>
      <c r="I541" s="26" t="str" cm="1">
        <f t="array" ref="I541">_xlfn.IFS(J541=Kontrakter!$A$3,Kontrakter!$B$3,J541=Kontrakter!$A$2,Kontrakter!$B$2,J541=Kontrakter!$A$4,Kontrakter!$B$4,J541=Kontrakter!$A$5,Kontrakter!$B$5,J541=Kontrakter!$A$6,Kontrakter!$B$6,J541=Kontrakter!$A$7,Kontrakter!$B$7,J541=Kontrakter!$A$8,Kontrakter!$B$8,J541=Kontrakter!$A$9,Kontrakter!$B$9,J541=Kontrakter!$A$10,Kontrakter!$B$10,J541=Kontrakter!$A$11,Kontrakter!$B$11)</f>
        <v>Oslo Øst</v>
      </c>
      <c r="J541" s="4">
        <v>3</v>
      </c>
      <c r="K541" s="4" t="s">
        <v>10</v>
      </c>
      <c r="L541" s="4" t="s">
        <v>24</v>
      </c>
      <c r="M541" s="24" t="str" cm="1">
        <f t="array" ref="M541">_xlfn.IFS(I541=Kontrakter!$B$3,Kontrakter!$C$3,I541=Kontrakter!$B$2,Kontrakter!$C$2,I541=Kontrakter!$B$4,Kontrakter!$C$4,I541=Kontrakter!$B$5,Kontrakter!$C$5,I541=Kontrakter!$B$6,Kontrakter!$C$6,I541=Kontrakter!$B$7,Kontrakter!$C$7,I541=Kontrakter!$B$8,Kontrakter!$C$8,I541=Kontrakter!$B$9,Kontrakter!$C$9,I541=Kontrakter!$B$10,Kontrakter!$C$10,I541=Kontrakter!$B$11,Kontrakter!$C$11)</f>
        <v>Omexom Elsikkerhet AS</v>
      </c>
      <c r="N541" s="24" cm="1">
        <f t="array" ref="N541">_xlfn.IFS(M541=Kontrakter!$C$3,Kontrakter!$D$3,M541=Kontrakter!$C$2,Kontrakter!$D$2,M541=Kontrakter!$C$4,Kontrakter!$D$4,M541=Kontrakter!$C$5,Kontrakter!$D$5,M541=Kontrakter!$C$6,Kontrakter!$D$6,M541=Kontrakter!$C$7,Kontrakter!$D$7,M541=Kontrakter!$C$8,Kontrakter!$D$8,M541=Kontrakter!$C$9,Kontrakter!$D$9,M541=Kontrakter!$C$10,Kontrakter!$D$10,M541=Kontrakter!$C$11,Kontrakter!$D$11)</f>
        <v>23128800</v>
      </c>
      <c r="O541" s="1" t="str" cm="1">
        <f t="array" ref="O541">_xlfn.IFS(M541=Kontrakter!$C$3,Kontrakter!$E$3,M541=Kontrakter!$C$2,Kontrakter!$E$2,M541=Kontrakter!$C$4,Kontrakter!$E$4,M541=Kontrakter!$C$5,Kontrakter!$E$5,M541=Kontrakter!$C$6,Kontrakter!$E$6,M541=Kontrakter!$C$7,Kontrakter!$E$7,M541=Kontrakter!$C$8,Kontrakter!$E$8,M541=Kontrakter!$C$9,Kontrakter!$E$9,M541=Kontrakter!$C$10,Kontrakter!$E$10,M541=Kontrakter!$C$11,Kontrakter!$E$11)</f>
        <v>elsikkerhet@omexom.com</v>
      </c>
    </row>
    <row r="542" spans="1:15">
      <c r="A542" s="47">
        <v>1009</v>
      </c>
      <c r="B542" s="3" t="s">
        <v>10</v>
      </c>
      <c r="C542" s="3" t="s">
        <v>574</v>
      </c>
      <c r="D542" s="3" t="s">
        <v>12</v>
      </c>
      <c r="E542" s="3" t="s">
        <v>24</v>
      </c>
      <c r="F542" s="28" t="s">
        <v>1430</v>
      </c>
      <c r="G542" s="3" t="s">
        <v>10</v>
      </c>
      <c r="H542" s="3" t="s">
        <v>10</v>
      </c>
      <c r="I542" s="26" t="str" cm="1">
        <f t="array" ref="I542">_xlfn.IFS(J542=Kontrakter!$A$3,Kontrakter!$B$3,J542=Kontrakter!$A$2,Kontrakter!$B$2,J542=Kontrakter!$A$4,Kontrakter!$B$4,J542=Kontrakter!$A$5,Kontrakter!$B$5,J542=Kontrakter!$A$6,Kontrakter!$B$6,J542=Kontrakter!$A$7,Kontrakter!$B$7,J542=Kontrakter!$A$8,Kontrakter!$B$8,J542=Kontrakter!$A$9,Kontrakter!$B$9,J542=Kontrakter!$A$10,Kontrakter!$B$10,J542=Kontrakter!$A$11,Kontrakter!$B$11)</f>
        <v>Oslo Øst</v>
      </c>
      <c r="J542" s="4">
        <v>3</v>
      </c>
      <c r="K542" s="4" t="s">
        <v>10</v>
      </c>
      <c r="L542" s="4" t="s">
        <v>24</v>
      </c>
      <c r="M542" s="24" t="str" cm="1">
        <f t="array" ref="M542">_xlfn.IFS(I542=Kontrakter!$B$3,Kontrakter!$C$3,I542=Kontrakter!$B$2,Kontrakter!$C$2,I542=Kontrakter!$B$4,Kontrakter!$C$4,I542=Kontrakter!$B$5,Kontrakter!$C$5,I542=Kontrakter!$B$6,Kontrakter!$C$6,I542=Kontrakter!$B$7,Kontrakter!$C$7,I542=Kontrakter!$B$8,Kontrakter!$C$8,I542=Kontrakter!$B$9,Kontrakter!$C$9,I542=Kontrakter!$B$10,Kontrakter!$C$10,I542=Kontrakter!$B$11,Kontrakter!$C$11)</f>
        <v>Omexom Elsikkerhet AS</v>
      </c>
      <c r="N542" s="24" cm="1">
        <f t="array" ref="N542">_xlfn.IFS(M542=Kontrakter!$C$3,Kontrakter!$D$3,M542=Kontrakter!$C$2,Kontrakter!$D$2,M542=Kontrakter!$C$4,Kontrakter!$D$4,M542=Kontrakter!$C$5,Kontrakter!$D$5,M542=Kontrakter!$C$6,Kontrakter!$D$6,M542=Kontrakter!$C$7,Kontrakter!$D$7,M542=Kontrakter!$C$8,Kontrakter!$D$8,M542=Kontrakter!$C$9,Kontrakter!$D$9,M542=Kontrakter!$C$10,Kontrakter!$D$10,M542=Kontrakter!$C$11,Kontrakter!$D$11)</f>
        <v>23128800</v>
      </c>
      <c r="O542" s="1" t="str" cm="1">
        <f t="array" ref="O542">_xlfn.IFS(M542=Kontrakter!$C$3,Kontrakter!$E$3,M542=Kontrakter!$C$2,Kontrakter!$E$2,M542=Kontrakter!$C$4,Kontrakter!$E$4,M542=Kontrakter!$C$5,Kontrakter!$E$5,M542=Kontrakter!$C$6,Kontrakter!$E$6,M542=Kontrakter!$C$7,Kontrakter!$E$7,M542=Kontrakter!$C$8,Kontrakter!$E$8,M542=Kontrakter!$C$9,Kontrakter!$E$9,M542=Kontrakter!$C$10,Kontrakter!$E$10,M542=Kontrakter!$C$11,Kontrakter!$E$11)</f>
        <v>elsikkerhet@omexom.com</v>
      </c>
    </row>
    <row r="543" spans="1:15">
      <c r="A543" s="47">
        <v>1011</v>
      </c>
      <c r="B543" s="3" t="s">
        <v>10</v>
      </c>
      <c r="C543" s="3" t="s">
        <v>575</v>
      </c>
      <c r="D543" s="3" t="s">
        <v>12</v>
      </c>
      <c r="E543" s="3" t="s">
        <v>24</v>
      </c>
      <c r="F543" s="28" t="s">
        <v>1430</v>
      </c>
      <c r="G543" s="3" t="s">
        <v>10</v>
      </c>
      <c r="H543" s="3" t="s">
        <v>10</v>
      </c>
      <c r="I543" s="26" t="str" cm="1">
        <f t="array" ref="I543">_xlfn.IFS(J543=Kontrakter!$A$3,Kontrakter!$B$3,J543=Kontrakter!$A$2,Kontrakter!$B$2,J543=Kontrakter!$A$4,Kontrakter!$B$4,J543=Kontrakter!$A$5,Kontrakter!$B$5,J543=Kontrakter!$A$6,Kontrakter!$B$6,J543=Kontrakter!$A$7,Kontrakter!$B$7,J543=Kontrakter!$A$8,Kontrakter!$B$8,J543=Kontrakter!$A$9,Kontrakter!$B$9,J543=Kontrakter!$A$10,Kontrakter!$B$10,J543=Kontrakter!$A$11,Kontrakter!$B$11)</f>
        <v>Oslo Øst</v>
      </c>
      <c r="J543" s="4">
        <v>3</v>
      </c>
      <c r="K543" s="4" t="s">
        <v>10</v>
      </c>
      <c r="L543" s="4" t="s">
        <v>24</v>
      </c>
      <c r="M543" s="24" t="str" cm="1">
        <f t="array" ref="M543">_xlfn.IFS(I543=Kontrakter!$B$3,Kontrakter!$C$3,I543=Kontrakter!$B$2,Kontrakter!$C$2,I543=Kontrakter!$B$4,Kontrakter!$C$4,I543=Kontrakter!$B$5,Kontrakter!$C$5,I543=Kontrakter!$B$6,Kontrakter!$C$6,I543=Kontrakter!$B$7,Kontrakter!$C$7,I543=Kontrakter!$B$8,Kontrakter!$C$8,I543=Kontrakter!$B$9,Kontrakter!$C$9,I543=Kontrakter!$B$10,Kontrakter!$C$10,I543=Kontrakter!$B$11,Kontrakter!$C$11)</f>
        <v>Omexom Elsikkerhet AS</v>
      </c>
      <c r="N543" s="24" cm="1">
        <f t="array" ref="N543">_xlfn.IFS(M543=Kontrakter!$C$3,Kontrakter!$D$3,M543=Kontrakter!$C$2,Kontrakter!$D$2,M543=Kontrakter!$C$4,Kontrakter!$D$4,M543=Kontrakter!$C$5,Kontrakter!$D$5,M543=Kontrakter!$C$6,Kontrakter!$D$6,M543=Kontrakter!$C$7,Kontrakter!$D$7,M543=Kontrakter!$C$8,Kontrakter!$D$8,M543=Kontrakter!$C$9,Kontrakter!$D$9,M543=Kontrakter!$C$10,Kontrakter!$D$10,M543=Kontrakter!$C$11,Kontrakter!$D$11)</f>
        <v>23128800</v>
      </c>
      <c r="O543" s="1" t="str" cm="1">
        <f t="array" ref="O543">_xlfn.IFS(M543=Kontrakter!$C$3,Kontrakter!$E$3,M543=Kontrakter!$C$2,Kontrakter!$E$2,M543=Kontrakter!$C$4,Kontrakter!$E$4,M543=Kontrakter!$C$5,Kontrakter!$E$5,M543=Kontrakter!$C$6,Kontrakter!$E$6,M543=Kontrakter!$C$7,Kontrakter!$E$7,M543=Kontrakter!$C$8,Kontrakter!$E$8,M543=Kontrakter!$C$9,Kontrakter!$E$9,M543=Kontrakter!$C$10,Kontrakter!$E$10,M543=Kontrakter!$C$11,Kontrakter!$E$11)</f>
        <v>elsikkerhet@omexom.com</v>
      </c>
    </row>
    <row r="544" spans="1:15">
      <c r="A544" s="47">
        <v>1051</v>
      </c>
      <c r="B544" s="3" t="s">
        <v>10</v>
      </c>
      <c r="C544" s="3" t="s">
        <v>576</v>
      </c>
      <c r="D544" s="3" t="s">
        <v>19</v>
      </c>
      <c r="E544" s="3" t="s">
        <v>24</v>
      </c>
      <c r="F544" s="28" t="s">
        <v>1430</v>
      </c>
      <c r="G544" s="3" t="s">
        <v>10</v>
      </c>
      <c r="H544" s="3" t="s">
        <v>10</v>
      </c>
      <c r="I544" s="26" t="str" cm="1">
        <f t="array" ref="I544">_xlfn.IFS(J544=Kontrakter!$A$3,Kontrakter!$B$3,J544=Kontrakter!$A$2,Kontrakter!$B$2,J544=Kontrakter!$A$4,Kontrakter!$B$4,J544=Kontrakter!$A$5,Kontrakter!$B$5,J544=Kontrakter!$A$6,Kontrakter!$B$6,J544=Kontrakter!$A$7,Kontrakter!$B$7,J544=Kontrakter!$A$8,Kontrakter!$B$8,J544=Kontrakter!$A$9,Kontrakter!$B$9,J544=Kontrakter!$A$10,Kontrakter!$B$10,J544=Kontrakter!$A$11,Kontrakter!$B$11)</f>
        <v>Oslo Øst</v>
      </c>
      <c r="J544" s="4">
        <v>3</v>
      </c>
      <c r="K544" s="4" t="s">
        <v>10</v>
      </c>
      <c r="L544" s="4" t="s">
        <v>24</v>
      </c>
      <c r="M544" s="24" t="str" cm="1">
        <f t="array" ref="M544">_xlfn.IFS(I544=Kontrakter!$B$3,Kontrakter!$C$3,I544=Kontrakter!$B$2,Kontrakter!$C$2,I544=Kontrakter!$B$4,Kontrakter!$C$4,I544=Kontrakter!$B$5,Kontrakter!$C$5,I544=Kontrakter!$B$6,Kontrakter!$C$6,I544=Kontrakter!$B$7,Kontrakter!$C$7,I544=Kontrakter!$B$8,Kontrakter!$C$8,I544=Kontrakter!$B$9,Kontrakter!$C$9,I544=Kontrakter!$B$10,Kontrakter!$C$10,I544=Kontrakter!$B$11,Kontrakter!$C$11)</f>
        <v>Omexom Elsikkerhet AS</v>
      </c>
      <c r="N544" s="24" cm="1">
        <f t="array" ref="N544">_xlfn.IFS(M544=Kontrakter!$C$3,Kontrakter!$D$3,M544=Kontrakter!$C$2,Kontrakter!$D$2,M544=Kontrakter!$C$4,Kontrakter!$D$4,M544=Kontrakter!$C$5,Kontrakter!$D$5,M544=Kontrakter!$C$6,Kontrakter!$D$6,M544=Kontrakter!$C$7,Kontrakter!$D$7,M544=Kontrakter!$C$8,Kontrakter!$D$8,M544=Kontrakter!$C$9,Kontrakter!$D$9,M544=Kontrakter!$C$10,Kontrakter!$D$10,M544=Kontrakter!$C$11,Kontrakter!$D$11)</f>
        <v>23128800</v>
      </c>
      <c r="O544" s="1" t="str" cm="1">
        <f t="array" ref="O544">_xlfn.IFS(M544=Kontrakter!$C$3,Kontrakter!$E$3,M544=Kontrakter!$C$2,Kontrakter!$E$2,M544=Kontrakter!$C$4,Kontrakter!$E$4,M544=Kontrakter!$C$5,Kontrakter!$E$5,M544=Kontrakter!$C$6,Kontrakter!$E$6,M544=Kontrakter!$C$7,Kontrakter!$E$7,M544=Kontrakter!$C$8,Kontrakter!$E$8,M544=Kontrakter!$C$9,Kontrakter!$E$9,M544=Kontrakter!$C$10,Kontrakter!$E$10,M544=Kontrakter!$C$11,Kontrakter!$E$11)</f>
        <v>elsikkerhet@omexom.com</v>
      </c>
    </row>
    <row r="545" spans="1:15">
      <c r="A545" s="47">
        <v>1052</v>
      </c>
      <c r="B545" s="3" t="s">
        <v>10</v>
      </c>
      <c r="C545" s="3" t="s">
        <v>577</v>
      </c>
      <c r="D545" s="3" t="s">
        <v>19</v>
      </c>
      <c r="E545" s="3" t="s">
        <v>24</v>
      </c>
      <c r="F545" s="28" t="s">
        <v>1430</v>
      </c>
      <c r="G545" s="3" t="s">
        <v>10</v>
      </c>
      <c r="H545" s="3" t="s">
        <v>10</v>
      </c>
      <c r="I545" s="26" t="str" cm="1">
        <f t="array" ref="I545">_xlfn.IFS(J545=Kontrakter!$A$3,Kontrakter!$B$3,J545=Kontrakter!$A$2,Kontrakter!$B$2,J545=Kontrakter!$A$4,Kontrakter!$B$4,J545=Kontrakter!$A$5,Kontrakter!$B$5,J545=Kontrakter!$A$6,Kontrakter!$B$6,J545=Kontrakter!$A$7,Kontrakter!$B$7,J545=Kontrakter!$A$8,Kontrakter!$B$8,J545=Kontrakter!$A$9,Kontrakter!$B$9,J545=Kontrakter!$A$10,Kontrakter!$B$10,J545=Kontrakter!$A$11,Kontrakter!$B$11)</f>
        <v>Oslo Øst</v>
      </c>
      <c r="J545" s="4">
        <v>3</v>
      </c>
      <c r="K545" s="4" t="s">
        <v>10</v>
      </c>
      <c r="L545" s="4" t="s">
        <v>24</v>
      </c>
      <c r="M545" s="24" t="str" cm="1">
        <f t="array" ref="M545">_xlfn.IFS(I545=Kontrakter!$B$3,Kontrakter!$C$3,I545=Kontrakter!$B$2,Kontrakter!$C$2,I545=Kontrakter!$B$4,Kontrakter!$C$4,I545=Kontrakter!$B$5,Kontrakter!$C$5,I545=Kontrakter!$B$6,Kontrakter!$C$6,I545=Kontrakter!$B$7,Kontrakter!$C$7,I545=Kontrakter!$B$8,Kontrakter!$C$8,I545=Kontrakter!$B$9,Kontrakter!$C$9,I545=Kontrakter!$B$10,Kontrakter!$C$10,I545=Kontrakter!$B$11,Kontrakter!$C$11)</f>
        <v>Omexom Elsikkerhet AS</v>
      </c>
      <c r="N545" s="24" cm="1">
        <f t="array" ref="N545">_xlfn.IFS(M545=Kontrakter!$C$3,Kontrakter!$D$3,M545=Kontrakter!$C$2,Kontrakter!$D$2,M545=Kontrakter!$C$4,Kontrakter!$D$4,M545=Kontrakter!$C$5,Kontrakter!$D$5,M545=Kontrakter!$C$6,Kontrakter!$D$6,M545=Kontrakter!$C$7,Kontrakter!$D$7,M545=Kontrakter!$C$8,Kontrakter!$D$8,M545=Kontrakter!$C$9,Kontrakter!$D$9,M545=Kontrakter!$C$10,Kontrakter!$D$10,M545=Kontrakter!$C$11,Kontrakter!$D$11)</f>
        <v>23128800</v>
      </c>
      <c r="O545" s="1" t="str" cm="1">
        <f t="array" ref="O545">_xlfn.IFS(M545=Kontrakter!$C$3,Kontrakter!$E$3,M545=Kontrakter!$C$2,Kontrakter!$E$2,M545=Kontrakter!$C$4,Kontrakter!$E$4,M545=Kontrakter!$C$5,Kontrakter!$E$5,M545=Kontrakter!$C$6,Kontrakter!$E$6,M545=Kontrakter!$C$7,Kontrakter!$E$7,M545=Kontrakter!$C$8,Kontrakter!$E$8,M545=Kontrakter!$C$9,Kontrakter!$E$9,M545=Kontrakter!$C$10,Kontrakter!$E$10,M545=Kontrakter!$C$11,Kontrakter!$E$11)</f>
        <v>elsikkerhet@omexom.com</v>
      </c>
    </row>
    <row r="546" spans="1:15">
      <c r="A546" s="47">
        <v>1053</v>
      </c>
      <c r="B546" s="3" t="s">
        <v>10</v>
      </c>
      <c r="C546" s="3" t="s">
        <v>578</v>
      </c>
      <c r="D546" s="3" t="s">
        <v>19</v>
      </c>
      <c r="E546" s="3" t="s">
        <v>24</v>
      </c>
      <c r="F546" s="28" t="s">
        <v>1430</v>
      </c>
      <c r="G546" s="3" t="s">
        <v>10</v>
      </c>
      <c r="H546" s="3" t="s">
        <v>10</v>
      </c>
      <c r="I546" s="26" t="str" cm="1">
        <f t="array" ref="I546">_xlfn.IFS(J546=Kontrakter!$A$3,Kontrakter!$B$3,J546=Kontrakter!$A$2,Kontrakter!$B$2,J546=Kontrakter!$A$4,Kontrakter!$B$4,J546=Kontrakter!$A$5,Kontrakter!$B$5,J546=Kontrakter!$A$6,Kontrakter!$B$6,J546=Kontrakter!$A$7,Kontrakter!$B$7,J546=Kontrakter!$A$8,Kontrakter!$B$8,J546=Kontrakter!$A$9,Kontrakter!$B$9,J546=Kontrakter!$A$10,Kontrakter!$B$10,J546=Kontrakter!$A$11,Kontrakter!$B$11)</f>
        <v>Oslo Øst</v>
      </c>
      <c r="J546" s="4">
        <v>3</v>
      </c>
      <c r="K546" s="4" t="s">
        <v>10</v>
      </c>
      <c r="L546" s="4" t="s">
        <v>24</v>
      </c>
      <c r="M546" s="24" t="str" cm="1">
        <f t="array" ref="M546">_xlfn.IFS(I546=Kontrakter!$B$3,Kontrakter!$C$3,I546=Kontrakter!$B$2,Kontrakter!$C$2,I546=Kontrakter!$B$4,Kontrakter!$C$4,I546=Kontrakter!$B$5,Kontrakter!$C$5,I546=Kontrakter!$B$6,Kontrakter!$C$6,I546=Kontrakter!$B$7,Kontrakter!$C$7,I546=Kontrakter!$B$8,Kontrakter!$C$8,I546=Kontrakter!$B$9,Kontrakter!$C$9,I546=Kontrakter!$B$10,Kontrakter!$C$10,I546=Kontrakter!$B$11,Kontrakter!$C$11)</f>
        <v>Omexom Elsikkerhet AS</v>
      </c>
      <c r="N546" s="24" cm="1">
        <f t="array" ref="N546">_xlfn.IFS(M546=Kontrakter!$C$3,Kontrakter!$D$3,M546=Kontrakter!$C$2,Kontrakter!$D$2,M546=Kontrakter!$C$4,Kontrakter!$D$4,M546=Kontrakter!$C$5,Kontrakter!$D$5,M546=Kontrakter!$C$6,Kontrakter!$D$6,M546=Kontrakter!$C$7,Kontrakter!$D$7,M546=Kontrakter!$C$8,Kontrakter!$D$8,M546=Kontrakter!$C$9,Kontrakter!$D$9,M546=Kontrakter!$C$10,Kontrakter!$D$10,M546=Kontrakter!$C$11,Kontrakter!$D$11)</f>
        <v>23128800</v>
      </c>
      <c r="O546" s="1" t="str" cm="1">
        <f t="array" ref="O546">_xlfn.IFS(M546=Kontrakter!$C$3,Kontrakter!$E$3,M546=Kontrakter!$C$2,Kontrakter!$E$2,M546=Kontrakter!$C$4,Kontrakter!$E$4,M546=Kontrakter!$C$5,Kontrakter!$E$5,M546=Kontrakter!$C$6,Kontrakter!$E$6,M546=Kontrakter!$C$7,Kontrakter!$E$7,M546=Kontrakter!$C$8,Kontrakter!$E$8,M546=Kontrakter!$C$9,Kontrakter!$E$9,M546=Kontrakter!$C$10,Kontrakter!$E$10,M546=Kontrakter!$C$11,Kontrakter!$E$11)</f>
        <v>elsikkerhet@omexom.com</v>
      </c>
    </row>
    <row r="547" spans="1:15">
      <c r="A547" s="47">
        <v>1054</v>
      </c>
      <c r="B547" s="3" t="s">
        <v>10</v>
      </c>
      <c r="C547" s="3" t="s">
        <v>579</v>
      </c>
      <c r="D547" s="3" t="s">
        <v>19</v>
      </c>
      <c r="E547" s="3" t="s">
        <v>24</v>
      </c>
      <c r="F547" s="28" t="s">
        <v>1430</v>
      </c>
      <c r="G547" s="3" t="s">
        <v>10</v>
      </c>
      <c r="H547" s="3" t="s">
        <v>10</v>
      </c>
      <c r="I547" s="26" t="str" cm="1">
        <f t="array" ref="I547">_xlfn.IFS(J547=Kontrakter!$A$3,Kontrakter!$B$3,J547=Kontrakter!$A$2,Kontrakter!$B$2,J547=Kontrakter!$A$4,Kontrakter!$B$4,J547=Kontrakter!$A$5,Kontrakter!$B$5,J547=Kontrakter!$A$6,Kontrakter!$B$6,J547=Kontrakter!$A$7,Kontrakter!$B$7,J547=Kontrakter!$A$8,Kontrakter!$B$8,J547=Kontrakter!$A$9,Kontrakter!$B$9,J547=Kontrakter!$A$10,Kontrakter!$B$10,J547=Kontrakter!$A$11,Kontrakter!$B$11)</f>
        <v>Oslo Øst</v>
      </c>
      <c r="J547" s="4">
        <v>3</v>
      </c>
      <c r="K547" s="4" t="s">
        <v>10</v>
      </c>
      <c r="L547" s="4" t="s">
        <v>24</v>
      </c>
      <c r="M547" s="24" t="str" cm="1">
        <f t="array" ref="M547">_xlfn.IFS(I547=Kontrakter!$B$3,Kontrakter!$C$3,I547=Kontrakter!$B$2,Kontrakter!$C$2,I547=Kontrakter!$B$4,Kontrakter!$C$4,I547=Kontrakter!$B$5,Kontrakter!$C$5,I547=Kontrakter!$B$6,Kontrakter!$C$6,I547=Kontrakter!$B$7,Kontrakter!$C$7,I547=Kontrakter!$B$8,Kontrakter!$C$8,I547=Kontrakter!$B$9,Kontrakter!$C$9,I547=Kontrakter!$B$10,Kontrakter!$C$10,I547=Kontrakter!$B$11,Kontrakter!$C$11)</f>
        <v>Omexom Elsikkerhet AS</v>
      </c>
      <c r="N547" s="24" cm="1">
        <f t="array" ref="N547">_xlfn.IFS(M547=Kontrakter!$C$3,Kontrakter!$D$3,M547=Kontrakter!$C$2,Kontrakter!$D$2,M547=Kontrakter!$C$4,Kontrakter!$D$4,M547=Kontrakter!$C$5,Kontrakter!$D$5,M547=Kontrakter!$C$6,Kontrakter!$D$6,M547=Kontrakter!$C$7,Kontrakter!$D$7,M547=Kontrakter!$C$8,Kontrakter!$D$8,M547=Kontrakter!$C$9,Kontrakter!$D$9,M547=Kontrakter!$C$10,Kontrakter!$D$10,M547=Kontrakter!$C$11,Kontrakter!$D$11)</f>
        <v>23128800</v>
      </c>
      <c r="O547" s="1" t="str" cm="1">
        <f t="array" ref="O547">_xlfn.IFS(M547=Kontrakter!$C$3,Kontrakter!$E$3,M547=Kontrakter!$C$2,Kontrakter!$E$2,M547=Kontrakter!$C$4,Kontrakter!$E$4,M547=Kontrakter!$C$5,Kontrakter!$E$5,M547=Kontrakter!$C$6,Kontrakter!$E$6,M547=Kontrakter!$C$7,Kontrakter!$E$7,M547=Kontrakter!$C$8,Kontrakter!$E$8,M547=Kontrakter!$C$9,Kontrakter!$E$9,M547=Kontrakter!$C$10,Kontrakter!$E$10,M547=Kontrakter!$C$11,Kontrakter!$E$11)</f>
        <v>elsikkerhet@omexom.com</v>
      </c>
    </row>
    <row r="548" spans="1:15">
      <c r="A548" s="47">
        <v>1055</v>
      </c>
      <c r="B548" s="3" t="s">
        <v>10</v>
      </c>
      <c r="C548" s="3" t="s">
        <v>580</v>
      </c>
      <c r="D548" s="3" t="s">
        <v>19</v>
      </c>
      <c r="E548" s="3" t="s">
        <v>38</v>
      </c>
      <c r="F548" s="28" t="s">
        <v>1430</v>
      </c>
      <c r="G548" s="3" t="s">
        <v>10</v>
      </c>
      <c r="H548" s="3" t="s">
        <v>10</v>
      </c>
      <c r="I548" s="26" t="str" cm="1">
        <f t="array" ref="I548">_xlfn.IFS(J548=Kontrakter!$A$3,Kontrakter!$B$3,J548=Kontrakter!$A$2,Kontrakter!$B$2,J548=Kontrakter!$A$4,Kontrakter!$B$4,J548=Kontrakter!$A$5,Kontrakter!$B$5,J548=Kontrakter!$A$6,Kontrakter!$B$6,J548=Kontrakter!$A$7,Kontrakter!$B$7,J548=Kontrakter!$A$8,Kontrakter!$B$8,J548=Kontrakter!$A$9,Kontrakter!$B$9,J548=Kontrakter!$A$10,Kontrakter!$B$10,J548=Kontrakter!$A$11,Kontrakter!$B$11)</f>
        <v>Oslo Midt</v>
      </c>
      <c r="J548" s="4">
        <v>2</v>
      </c>
      <c r="K548" s="4" t="s">
        <v>10</v>
      </c>
      <c r="L548" s="4" t="s">
        <v>38</v>
      </c>
      <c r="M548" s="24" t="str" cm="1">
        <f t="array" ref="M548">_xlfn.IFS(I548=Kontrakter!$B$3,Kontrakter!$C$3,I548=Kontrakter!$B$2,Kontrakter!$C$2,I548=Kontrakter!$B$4,Kontrakter!$C$4,I548=Kontrakter!$B$5,Kontrakter!$C$5,I548=Kontrakter!$B$6,Kontrakter!$C$6,I548=Kontrakter!$B$7,Kontrakter!$C$7,I548=Kontrakter!$B$8,Kontrakter!$C$8,I548=Kontrakter!$B$9,Kontrakter!$C$9,I548=Kontrakter!$B$10,Kontrakter!$C$10,I548=Kontrakter!$B$11,Kontrakter!$C$11)</f>
        <v>Omexom Elsikkerhet AS</v>
      </c>
      <c r="N548" s="24" cm="1">
        <f t="array" ref="N548">_xlfn.IFS(M548=Kontrakter!$C$3,Kontrakter!$D$3,M548=Kontrakter!$C$2,Kontrakter!$D$2,M548=Kontrakter!$C$4,Kontrakter!$D$4,M548=Kontrakter!$C$5,Kontrakter!$D$5,M548=Kontrakter!$C$6,Kontrakter!$D$6,M548=Kontrakter!$C$7,Kontrakter!$D$7,M548=Kontrakter!$C$8,Kontrakter!$D$8,M548=Kontrakter!$C$9,Kontrakter!$D$9,M548=Kontrakter!$C$10,Kontrakter!$D$10,M548=Kontrakter!$C$11,Kontrakter!$D$11)</f>
        <v>23128800</v>
      </c>
      <c r="O548" s="1" t="str" cm="1">
        <f t="array" ref="O548">_xlfn.IFS(M548=Kontrakter!$C$3,Kontrakter!$E$3,M548=Kontrakter!$C$2,Kontrakter!$E$2,M548=Kontrakter!$C$4,Kontrakter!$E$4,M548=Kontrakter!$C$5,Kontrakter!$E$5,M548=Kontrakter!$C$6,Kontrakter!$E$6,M548=Kontrakter!$C$7,Kontrakter!$E$7,M548=Kontrakter!$C$8,Kontrakter!$E$8,M548=Kontrakter!$C$9,Kontrakter!$E$9,M548=Kontrakter!$C$10,Kontrakter!$E$10,M548=Kontrakter!$C$11,Kontrakter!$E$11)</f>
        <v>elsikkerhet@omexom.com</v>
      </c>
    </row>
    <row r="549" spans="1:15">
      <c r="A549" s="47">
        <v>1056</v>
      </c>
      <c r="B549" s="3" t="s">
        <v>10</v>
      </c>
      <c r="C549" s="3" t="s">
        <v>581</v>
      </c>
      <c r="D549" s="3" t="s">
        <v>19</v>
      </c>
      <c r="E549" s="3" t="s">
        <v>24</v>
      </c>
      <c r="F549" s="28" t="s">
        <v>1430</v>
      </c>
      <c r="G549" s="3" t="s">
        <v>10</v>
      </c>
      <c r="H549" s="3" t="s">
        <v>10</v>
      </c>
      <c r="I549" s="26" t="str" cm="1">
        <f t="array" ref="I549">_xlfn.IFS(J549=Kontrakter!$A$3,Kontrakter!$B$3,J549=Kontrakter!$A$2,Kontrakter!$B$2,J549=Kontrakter!$A$4,Kontrakter!$B$4,J549=Kontrakter!$A$5,Kontrakter!$B$5,J549=Kontrakter!$A$6,Kontrakter!$B$6,J549=Kontrakter!$A$7,Kontrakter!$B$7,J549=Kontrakter!$A$8,Kontrakter!$B$8,J549=Kontrakter!$A$9,Kontrakter!$B$9,J549=Kontrakter!$A$10,Kontrakter!$B$10,J549=Kontrakter!$A$11,Kontrakter!$B$11)</f>
        <v>Oslo Øst</v>
      </c>
      <c r="J549" s="4">
        <v>3</v>
      </c>
      <c r="K549" s="4" t="s">
        <v>10</v>
      </c>
      <c r="L549" s="4" t="s">
        <v>24</v>
      </c>
      <c r="M549" s="24" t="str" cm="1">
        <f t="array" ref="M549">_xlfn.IFS(I549=Kontrakter!$B$3,Kontrakter!$C$3,I549=Kontrakter!$B$2,Kontrakter!$C$2,I549=Kontrakter!$B$4,Kontrakter!$C$4,I549=Kontrakter!$B$5,Kontrakter!$C$5,I549=Kontrakter!$B$6,Kontrakter!$C$6,I549=Kontrakter!$B$7,Kontrakter!$C$7,I549=Kontrakter!$B$8,Kontrakter!$C$8,I549=Kontrakter!$B$9,Kontrakter!$C$9,I549=Kontrakter!$B$10,Kontrakter!$C$10,I549=Kontrakter!$B$11,Kontrakter!$C$11)</f>
        <v>Omexom Elsikkerhet AS</v>
      </c>
      <c r="N549" s="24" cm="1">
        <f t="array" ref="N549">_xlfn.IFS(M549=Kontrakter!$C$3,Kontrakter!$D$3,M549=Kontrakter!$C$2,Kontrakter!$D$2,M549=Kontrakter!$C$4,Kontrakter!$D$4,M549=Kontrakter!$C$5,Kontrakter!$D$5,M549=Kontrakter!$C$6,Kontrakter!$D$6,M549=Kontrakter!$C$7,Kontrakter!$D$7,M549=Kontrakter!$C$8,Kontrakter!$D$8,M549=Kontrakter!$C$9,Kontrakter!$D$9,M549=Kontrakter!$C$10,Kontrakter!$D$10,M549=Kontrakter!$C$11,Kontrakter!$D$11)</f>
        <v>23128800</v>
      </c>
      <c r="O549" s="1" t="str" cm="1">
        <f t="array" ref="O549">_xlfn.IFS(M549=Kontrakter!$C$3,Kontrakter!$E$3,M549=Kontrakter!$C$2,Kontrakter!$E$2,M549=Kontrakter!$C$4,Kontrakter!$E$4,M549=Kontrakter!$C$5,Kontrakter!$E$5,M549=Kontrakter!$C$6,Kontrakter!$E$6,M549=Kontrakter!$C$7,Kontrakter!$E$7,M549=Kontrakter!$C$8,Kontrakter!$E$8,M549=Kontrakter!$C$9,Kontrakter!$E$9,M549=Kontrakter!$C$10,Kontrakter!$E$10,M549=Kontrakter!$C$11,Kontrakter!$E$11)</f>
        <v>elsikkerhet@omexom.com</v>
      </c>
    </row>
    <row r="550" spans="1:15">
      <c r="A550" s="47">
        <v>1061</v>
      </c>
      <c r="B550" s="3" t="s">
        <v>10</v>
      </c>
      <c r="C550" s="3" t="s">
        <v>582</v>
      </c>
      <c r="D550" s="3" t="s">
        <v>19</v>
      </c>
      <c r="E550" s="3" t="s">
        <v>24</v>
      </c>
      <c r="F550" s="28" t="s">
        <v>1430</v>
      </c>
      <c r="G550" s="3" t="s">
        <v>10</v>
      </c>
      <c r="H550" s="3" t="s">
        <v>10</v>
      </c>
      <c r="I550" s="26" t="str" cm="1">
        <f t="array" ref="I550">_xlfn.IFS(J550=Kontrakter!$A$3,Kontrakter!$B$3,J550=Kontrakter!$A$2,Kontrakter!$B$2,J550=Kontrakter!$A$4,Kontrakter!$B$4,J550=Kontrakter!$A$5,Kontrakter!$B$5,J550=Kontrakter!$A$6,Kontrakter!$B$6,J550=Kontrakter!$A$7,Kontrakter!$B$7,J550=Kontrakter!$A$8,Kontrakter!$B$8,J550=Kontrakter!$A$9,Kontrakter!$B$9,J550=Kontrakter!$A$10,Kontrakter!$B$10,J550=Kontrakter!$A$11,Kontrakter!$B$11)</f>
        <v>Oslo Øst</v>
      </c>
      <c r="J550" s="4">
        <v>3</v>
      </c>
      <c r="K550" s="4" t="s">
        <v>10</v>
      </c>
      <c r="L550" s="4" t="s">
        <v>24</v>
      </c>
      <c r="M550" s="24" t="str" cm="1">
        <f t="array" ref="M550">_xlfn.IFS(I550=Kontrakter!$B$3,Kontrakter!$C$3,I550=Kontrakter!$B$2,Kontrakter!$C$2,I550=Kontrakter!$B$4,Kontrakter!$C$4,I550=Kontrakter!$B$5,Kontrakter!$C$5,I550=Kontrakter!$B$6,Kontrakter!$C$6,I550=Kontrakter!$B$7,Kontrakter!$C$7,I550=Kontrakter!$B$8,Kontrakter!$C$8,I550=Kontrakter!$B$9,Kontrakter!$C$9,I550=Kontrakter!$B$10,Kontrakter!$C$10,I550=Kontrakter!$B$11,Kontrakter!$C$11)</f>
        <v>Omexom Elsikkerhet AS</v>
      </c>
      <c r="N550" s="24" cm="1">
        <f t="array" ref="N550">_xlfn.IFS(M550=Kontrakter!$C$3,Kontrakter!$D$3,M550=Kontrakter!$C$2,Kontrakter!$D$2,M550=Kontrakter!$C$4,Kontrakter!$D$4,M550=Kontrakter!$C$5,Kontrakter!$D$5,M550=Kontrakter!$C$6,Kontrakter!$D$6,M550=Kontrakter!$C$7,Kontrakter!$D$7,M550=Kontrakter!$C$8,Kontrakter!$D$8,M550=Kontrakter!$C$9,Kontrakter!$D$9,M550=Kontrakter!$C$10,Kontrakter!$D$10,M550=Kontrakter!$C$11,Kontrakter!$D$11)</f>
        <v>23128800</v>
      </c>
      <c r="O550" s="1" t="str" cm="1">
        <f t="array" ref="O550">_xlfn.IFS(M550=Kontrakter!$C$3,Kontrakter!$E$3,M550=Kontrakter!$C$2,Kontrakter!$E$2,M550=Kontrakter!$C$4,Kontrakter!$E$4,M550=Kontrakter!$C$5,Kontrakter!$E$5,M550=Kontrakter!$C$6,Kontrakter!$E$6,M550=Kontrakter!$C$7,Kontrakter!$E$7,M550=Kontrakter!$C$8,Kontrakter!$E$8,M550=Kontrakter!$C$9,Kontrakter!$E$9,M550=Kontrakter!$C$10,Kontrakter!$E$10,M550=Kontrakter!$C$11,Kontrakter!$E$11)</f>
        <v>elsikkerhet@omexom.com</v>
      </c>
    </row>
    <row r="551" spans="1:15">
      <c r="A551" s="47">
        <v>1062</v>
      </c>
      <c r="B551" s="3" t="s">
        <v>10</v>
      </c>
      <c r="C551" s="3" t="s">
        <v>583</v>
      </c>
      <c r="D551" s="3" t="s">
        <v>19</v>
      </c>
      <c r="E551" s="3" t="s">
        <v>24</v>
      </c>
      <c r="F551" s="28" t="s">
        <v>1430</v>
      </c>
      <c r="G551" s="3" t="s">
        <v>10</v>
      </c>
      <c r="H551" s="3" t="s">
        <v>10</v>
      </c>
      <c r="I551" s="26" t="str" cm="1">
        <f t="array" ref="I551">_xlfn.IFS(J551=Kontrakter!$A$3,Kontrakter!$B$3,J551=Kontrakter!$A$2,Kontrakter!$B$2,J551=Kontrakter!$A$4,Kontrakter!$B$4,J551=Kontrakter!$A$5,Kontrakter!$B$5,J551=Kontrakter!$A$6,Kontrakter!$B$6,J551=Kontrakter!$A$7,Kontrakter!$B$7,J551=Kontrakter!$A$8,Kontrakter!$B$8,J551=Kontrakter!$A$9,Kontrakter!$B$9,J551=Kontrakter!$A$10,Kontrakter!$B$10,J551=Kontrakter!$A$11,Kontrakter!$B$11)</f>
        <v>Oslo Øst</v>
      </c>
      <c r="J551" s="4">
        <v>3</v>
      </c>
      <c r="K551" s="4" t="s">
        <v>10</v>
      </c>
      <c r="L551" s="4" t="s">
        <v>24</v>
      </c>
      <c r="M551" s="24" t="str" cm="1">
        <f t="array" ref="M551">_xlfn.IFS(I551=Kontrakter!$B$3,Kontrakter!$C$3,I551=Kontrakter!$B$2,Kontrakter!$C$2,I551=Kontrakter!$B$4,Kontrakter!$C$4,I551=Kontrakter!$B$5,Kontrakter!$C$5,I551=Kontrakter!$B$6,Kontrakter!$C$6,I551=Kontrakter!$B$7,Kontrakter!$C$7,I551=Kontrakter!$B$8,Kontrakter!$C$8,I551=Kontrakter!$B$9,Kontrakter!$C$9,I551=Kontrakter!$B$10,Kontrakter!$C$10,I551=Kontrakter!$B$11,Kontrakter!$C$11)</f>
        <v>Omexom Elsikkerhet AS</v>
      </c>
      <c r="N551" s="24" cm="1">
        <f t="array" ref="N551">_xlfn.IFS(M551=Kontrakter!$C$3,Kontrakter!$D$3,M551=Kontrakter!$C$2,Kontrakter!$D$2,M551=Kontrakter!$C$4,Kontrakter!$D$4,M551=Kontrakter!$C$5,Kontrakter!$D$5,M551=Kontrakter!$C$6,Kontrakter!$D$6,M551=Kontrakter!$C$7,Kontrakter!$D$7,M551=Kontrakter!$C$8,Kontrakter!$D$8,M551=Kontrakter!$C$9,Kontrakter!$D$9,M551=Kontrakter!$C$10,Kontrakter!$D$10,M551=Kontrakter!$C$11,Kontrakter!$D$11)</f>
        <v>23128800</v>
      </c>
      <c r="O551" s="1" t="str" cm="1">
        <f t="array" ref="O551">_xlfn.IFS(M551=Kontrakter!$C$3,Kontrakter!$E$3,M551=Kontrakter!$C$2,Kontrakter!$E$2,M551=Kontrakter!$C$4,Kontrakter!$E$4,M551=Kontrakter!$C$5,Kontrakter!$E$5,M551=Kontrakter!$C$6,Kontrakter!$E$6,M551=Kontrakter!$C$7,Kontrakter!$E$7,M551=Kontrakter!$C$8,Kontrakter!$E$8,M551=Kontrakter!$C$9,Kontrakter!$E$9,M551=Kontrakter!$C$10,Kontrakter!$E$10,M551=Kontrakter!$C$11,Kontrakter!$E$11)</f>
        <v>elsikkerhet@omexom.com</v>
      </c>
    </row>
    <row r="552" spans="1:15">
      <c r="A552" s="47">
        <v>1063</v>
      </c>
      <c r="B552" s="3" t="s">
        <v>10</v>
      </c>
      <c r="C552" s="3" t="s">
        <v>584</v>
      </c>
      <c r="D552" s="3" t="s">
        <v>19</v>
      </c>
      <c r="E552" s="3" t="s">
        <v>24</v>
      </c>
      <c r="F552" s="28" t="s">
        <v>1430</v>
      </c>
      <c r="G552" s="3" t="s">
        <v>10</v>
      </c>
      <c r="H552" s="3" t="s">
        <v>10</v>
      </c>
      <c r="I552" s="26" t="str" cm="1">
        <f t="array" ref="I552">_xlfn.IFS(J552=Kontrakter!$A$3,Kontrakter!$B$3,J552=Kontrakter!$A$2,Kontrakter!$B$2,J552=Kontrakter!$A$4,Kontrakter!$B$4,J552=Kontrakter!$A$5,Kontrakter!$B$5,J552=Kontrakter!$A$6,Kontrakter!$B$6,J552=Kontrakter!$A$7,Kontrakter!$B$7,J552=Kontrakter!$A$8,Kontrakter!$B$8,J552=Kontrakter!$A$9,Kontrakter!$B$9,J552=Kontrakter!$A$10,Kontrakter!$B$10,J552=Kontrakter!$A$11,Kontrakter!$B$11)</f>
        <v>Oslo Øst</v>
      </c>
      <c r="J552" s="4">
        <v>3</v>
      </c>
      <c r="K552" s="4" t="s">
        <v>10</v>
      </c>
      <c r="L552" s="4" t="s">
        <v>24</v>
      </c>
      <c r="M552" s="24" t="str" cm="1">
        <f t="array" ref="M552">_xlfn.IFS(I552=Kontrakter!$B$3,Kontrakter!$C$3,I552=Kontrakter!$B$2,Kontrakter!$C$2,I552=Kontrakter!$B$4,Kontrakter!$C$4,I552=Kontrakter!$B$5,Kontrakter!$C$5,I552=Kontrakter!$B$6,Kontrakter!$C$6,I552=Kontrakter!$B$7,Kontrakter!$C$7,I552=Kontrakter!$B$8,Kontrakter!$C$8,I552=Kontrakter!$B$9,Kontrakter!$C$9,I552=Kontrakter!$B$10,Kontrakter!$C$10,I552=Kontrakter!$B$11,Kontrakter!$C$11)</f>
        <v>Omexom Elsikkerhet AS</v>
      </c>
      <c r="N552" s="24" cm="1">
        <f t="array" ref="N552">_xlfn.IFS(M552=Kontrakter!$C$3,Kontrakter!$D$3,M552=Kontrakter!$C$2,Kontrakter!$D$2,M552=Kontrakter!$C$4,Kontrakter!$D$4,M552=Kontrakter!$C$5,Kontrakter!$D$5,M552=Kontrakter!$C$6,Kontrakter!$D$6,M552=Kontrakter!$C$7,Kontrakter!$D$7,M552=Kontrakter!$C$8,Kontrakter!$D$8,M552=Kontrakter!$C$9,Kontrakter!$D$9,M552=Kontrakter!$C$10,Kontrakter!$D$10,M552=Kontrakter!$C$11,Kontrakter!$D$11)</f>
        <v>23128800</v>
      </c>
      <c r="O552" s="1" t="str" cm="1">
        <f t="array" ref="O552">_xlfn.IFS(M552=Kontrakter!$C$3,Kontrakter!$E$3,M552=Kontrakter!$C$2,Kontrakter!$E$2,M552=Kontrakter!$C$4,Kontrakter!$E$4,M552=Kontrakter!$C$5,Kontrakter!$E$5,M552=Kontrakter!$C$6,Kontrakter!$E$6,M552=Kontrakter!$C$7,Kontrakter!$E$7,M552=Kontrakter!$C$8,Kontrakter!$E$8,M552=Kontrakter!$C$9,Kontrakter!$E$9,M552=Kontrakter!$C$10,Kontrakter!$E$10,M552=Kontrakter!$C$11,Kontrakter!$E$11)</f>
        <v>elsikkerhet@omexom.com</v>
      </c>
    </row>
    <row r="553" spans="1:15">
      <c r="A553" s="47">
        <v>1064</v>
      </c>
      <c r="B553" s="3" t="s">
        <v>10</v>
      </c>
      <c r="C553" s="3" t="s">
        <v>585</v>
      </c>
      <c r="D553" s="3" t="s">
        <v>19</v>
      </c>
      <c r="E553" s="3" t="s">
        <v>24</v>
      </c>
      <c r="F553" s="28" t="s">
        <v>1430</v>
      </c>
      <c r="G553" s="3" t="s">
        <v>10</v>
      </c>
      <c r="H553" s="3" t="s">
        <v>10</v>
      </c>
      <c r="I553" s="26" t="str" cm="1">
        <f t="array" ref="I553">_xlfn.IFS(J553=Kontrakter!$A$3,Kontrakter!$B$3,J553=Kontrakter!$A$2,Kontrakter!$B$2,J553=Kontrakter!$A$4,Kontrakter!$B$4,J553=Kontrakter!$A$5,Kontrakter!$B$5,J553=Kontrakter!$A$6,Kontrakter!$B$6,J553=Kontrakter!$A$7,Kontrakter!$B$7,J553=Kontrakter!$A$8,Kontrakter!$B$8,J553=Kontrakter!$A$9,Kontrakter!$B$9,J553=Kontrakter!$A$10,Kontrakter!$B$10,J553=Kontrakter!$A$11,Kontrakter!$B$11)</f>
        <v>Oslo Øst</v>
      </c>
      <c r="J553" s="4">
        <v>3</v>
      </c>
      <c r="K553" s="4" t="s">
        <v>10</v>
      </c>
      <c r="L553" s="4" t="s">
        <v>24</v>
      </c>
      <c r="M553" s="24" t="str" cm="1">
        <f t="array" ref="M553">_xlfn.IFS(I553=Kontrakter!$B$3,Kontrakter!$C$3,I553=Kontrakter!$B$2,Kontrakter!$C$2,I553=Kontrakter!$B$4,Kontrakter!$C$4,I553=Kontrakter!$B$5,Kontrakter!$C$5,I553=Kontrakter!$B$6,Kontrakter!$C$6,I553=Kontrakter!$B$7,Kontrakter!$C$7,I553=Kontrakter!$B$8,Kontrakter!$C$8,I553=Kontrakter!$B$9,Kontrakter!$C$9,I553=Kontrakter!$B$10,Kontrakter!$C$10,I553=Kontrakter!$B$11,Kontrakter!$C$11)</f>
        <v>Omexom Elsikkerhet AS</v>
      </c>
      <c r="N553" s="24" cm="1">
        <f t="array" ref="N553">_xlfn.IFS(M553=Kontrakter!$C$3,Kontrakter!$D$3,M553=Kontrakter!$C$2,Kontrakter!$D$2,M553=Kontrakter!$C$4,Kontrakter!$D$4,M553=Kontrakter!$C$5,Kontrakter!$D$5,M553=Kontrakter!$C$6,Kontrakter!$D$6,M553=Kontrakter!$C$7,Kontrakter!$D$7,M553=Kontrakter!$C$8,Kontrakter!$D$8,M553=Kontrakter!$C$9,Kontrakter!$D$9,M553=Kontrakter!$C$10,Kontrakter!$D$10,M553=Kontrakter!$C$11,Kontrakter!$D$11)</f>
        <v>23128800</v>
      </c>
      <c r="O553" s="1" t="str" cm="1">
        <f t="array" ref="O553">_xlfn.IFS(M553=Kontrakter!$C$3,Kontrakter!$E$3,M553=Kontrakter!$C$2,Kontrakter!$E$2,M553=Kontrakter!$C$4,Kontrakter!$E$4,M553=Kontrakter!$C$5,Kontrakter!$E$5,M553=Kontrakter!$C$6,Kontrakter!$E$6,M553=Kontrakter!$C$7,Kontrakter!$E$7,M553=Kontrakter!$C$8,Kontrakter!$E$8,M553=Kontrakter!$C$9,Kontrakter!$E$9,M553=Kontrakter!$C$10,Kontrakter!$E$10,M553=Kontrakter!$C$11,Kontrakter!$E$11)</f>
        <v>elsikkerhet@omexom.com</v>
      </c>
    </row>
    <row r="554" spans="1:15">
      <c r="A554" s="47">
        <v>1065</v>
      </c>
      <c r="B554" s="3" t="s">
        <v>10</v>
      </c>
      <c r="C554" s="3" t="s">
        <v>586</v>
      </c>
      <c r="D554" s="3" t="s">
        <v>19</v>
      </c>
      <c r="E554" s="3" t="s">
        <v>24</v>
      </c>
      <c r="F554" s="28" t="s">
        <v>1430</v>
      </c>
      <c r="G554" s="3" t="s">
        <v>10</v>
      </c>
      <c r="H554" s="3" t="s">
        <v>10</v>
      </c>
      <c r="I554" s="26" t="str" cm="1">
        <f t="array" ref="I554">_xlfn.IFS(J554=Kontrakter!$A$3,Kontrakter!$B$3,J554=Kontrakter!$A$2,Kontrakter!$B$2,J554=Kontrakter!$A$4,Kontrakter!$B$4,J554=Kontrakter!$A$5,Kontrakter!$B$5,J554=Kontrakter!$A$6,Kontrakter!$B$6,J554=Kontrakter!$A$7,Kontrakter!$B$7,J554=Kontrakter!$A$8,Kontrakter!$B$8,J554=Kontrakter!$A$9,Kontrakter!$B$9,J554=Kontrakter!$A$10,Kontrakter!$B$10,J554=Kontrakter!$A$11,Kontrakter!$B$11)</f>
        <v>Oslo Øst</v>
      </c>
      <c r="J554" s="4">
        <v>3</v>
      </c>
      <c r="K554" s="4" t="s">
        <v>10</v>
      </c>
      <c r="L554" s="4" t="s">
        <v>24</v>
      </c>
      <c r="M554" s="24" t="str" cm="1">
        <f t="array" ref="M554">_xlfn.IFS(I554=Kontrakter!$B$3,Kontrakter!$C$3,I554=Kontrakter!$B$2,Kontrakter!$C$2,I554=Kontrakter!$B$4,Kontrakter!$C$4,I554=Kontrakter!$B$5,Kontrakter!$C$5,I554=Kontrakter!$B$6,Kontrakter!$C$6,I554=Kontrakter!$B$7,Kontrakter!$C$7,I554=Kontrakter!$B$8,Kontrakter!$C$8,I554=Kontrakter!$B$9,Kontrakter!$C$9,I554=Kontrakter!$B$10,Kontrakter!$C$10,I554=Kontrakter!$B$11,Kontrakter!$C$11)</f>
        <v>Omexom Elsikkerhet AS</v>
      </c>
      <c r="N554" s="24" cm="1">
        <f t="array" ref="N554">_xlfn.IFS(M554=Kontrakter!$C$3,Kontrakter!$D$3,M554=Kontrakter!$C$2,Kontrakter!$D$2,M554=Kontrakter!$C$4,Kontrakter!$D$4,M554=Kontrakter!$C$5,Kontrakter!$D$5,M554=Kontrakter!$C$6,Kontrakter!$D$6,M554=Kontrakter!$C$7,Kontrakter!$D$7,M554=Kontrakter!$C$8,Kontrakter!$D$8,M554=Kontrakter!$C$9,Kontrakter!$D$9,M554=Kontrakter!$C$10,Kontrakter!$D$10,M554=Kontrakter!$C$11,Kontrakter!$D$11)</f>
        <v>23128800</v>
      </c>
      <c r="O554" s="1" t="str" cm="1">
        <f t="array" ref="O554">_xlfn.IFS(M554=Kontrakter!$C$3,Kontrakter!$E$3,M554=Kontrakter!$C$2,Kontrakter!$E$2,M554=Kontrakter!$C$4,Kontrakter!$E$4,M554=Kontrakter!$C$5,Kontrakter!$E$5,M554=Kontrakter!$C$6,Kontrakter!$E$6,M554=Kontrakter!$C$7,Kontrakter!$E$7,M554=Kontrakter!$C$8,Kontrakter!$E$8,M554=Kontrakter!$C$9,Kontrakter!$E$9,M554=Kontrakter!$C$10,Kontrakter!$E$10,M554=Kontrakter!$C$11,Kontrakter!$E$11)</f>
        <v>elsikkerhet@omexom.com</v>
      </c>
    </row>
    <row r="555" spans="1:15">
      <c r="A555" s="47">
        <v>1067</v>
      </c>
      <c r="B555" s="3" t="s">
        <v>10</v>
      </c>
      <c r="C555" s="3" t="s">
        <v>587</v>
      </c>
      <c r="D555" s="3" t="s">
        <v>19</v>
      </c>
      <c r="E555" s="3" t="s">
        <v>24</v>
      </c>
      <c r="F555" s="28" t="s">
        <v>1430</v>
      </c>
      <c r="G555" s="3" t="s">
        <v>10</v>
      </c>
      <c r="H555" s="3" t="s">
        <v>10</v>
      </c>
      <c r="I555" s="26" t="str" cm="1">
        <f t="array" ref="I555">_xlfn.IFS(J555=Kontrakter!$A$3,Kontrakter!$B$3,J555=Kontrakter!$A$2,Kontrakter!$B$2,J555=Kontrakter!$A$4,Kontrakter!$B$4,J555=Kontrakter!$A$5,Kontrakter!$B$5,J555=Kontrakter!$A$6,Kontrakter!$B$6,J555=Kontrakter!$A$7,Kontrakter!$B$7,J555=Kontrakter!$A$8,Kontrakter!$B$8,J555=Kontrakter!$A$9,Kontrakter!$B$9,J555=Kontrakter!$A$10,Kontrakter!$B$10,J555=Kontrakter!$A$11,Kontrakter!$B$11)</f>
        <v>Oslo Øst</v>
      </c>
      <c r="J555" s="4">
        <v>3</v>
      </c>
      <c r="K555" s="4" t="s">
        <v>10</v>
      </c>
      <c r="L555" s="4" t="s">
        <v>24</v>
      </c>
      <c r="M555" s="24" t="str" cm="1">
        <f t="array" ref="M555">_xlfn.IFS(I555=Kontrakter!$B$3,Kontrakter!$C$3,I555=Kontrakter!$B$2,Kontrakter!$C$2,I555=Kontrakter!$B$4,Kontrakter!$C$4,I555=Kontrakter!$B$5,Kontrakter!$C$5,I555=Kontrakter!$B$6,Kontrakter!$C$6,I555=Kontrakter!$B$7,Kontrakter!$C$7,I555=Kontrakter!$B$8,Kontrakter!$C$8,I555=Kontrakter!$B$9,Kontrakter!$C$9,I555=Kontrakter!$B$10,Kontrakter!$C$10,I555=Kontrakter!$B$11,Kontrakter!$C$11)</f>
        <v>Omexom Elsikkerhet AS</v>
      </c>
      <c r="N555" s="24" cm="1">
        <f t="array" ref="N555">_xlfn.IFS(M555=Kontrakter!$C$3,Kontrakter!$D$3,M555=Kontrakter!$C$2,Kontrakter!$D$2,M555=Kontrakter!$C$4,Kontrakter!$D$4,M555=Kontrakter!$C$5,Kontrakter!$D$5,M555=Kontrakter!$C$6,Kontrakter!$D$6,M555=Kontrakter!$C$7,Kontrakter!$D$7,M555=Kontrakter!$C$8,Kontrakter!$D$8,M555=Kontrakter!$C$9,Kontrakter!$D$9,M555=Kontrakter!$C$10,Kontrakter!$D$10,M555=Kontrakter!$C$11,Kontrakter!$D$11)</f>
        <v>23128800</v>
      </c>
      <c r="O555" s="1" t="str" cm="1">
        <f t="array" ref="O555">_xlfn.IFS(M555=Kontrakter!$C$3,Kontrakter!$E$3,M555=Kontrakter!$C$2,Kontrakter!$E$2,M555=Kontrakter!$C$4,Kontrakter!$E$4,M555=Kontrakter!$C$5,Kontrakter!$E$5,M555=Kontrakter!$C$6,Kontrakter!$E$6,M555=Kontrakter!$C$7,Kontrakter!$E$7,M555=Kontrakter!$C$8,Kontrakter!$E$8,M555=Kontrakter!$C$9,Kontrakter!$E$9,M555=Kontrakter!$C$10,Kontrakter!$E$10,M555=Kontrakter!$C$11,Kontrakter!$E$11)</f>
        <v>elsikkerhet@omexom.com</v>
      </c>
    </row>
    <row r="556" spans="1:15">
      <c r="A556" s="47">
        <v>1068</v>
      </c>
      <c r="B556" s="3" t="s">
        <v>10</v>
      </c>
      <c r="C556" s="3" t="s">
        <v>588</v>
      </c>
      <c r="D556" s="3" t="s">
        <v>19</v>
      </c>
      <c r="E556" s="3" t="s">
        <v>24</v>
      </c>
      <c r="F556" s="28" t="s">
        <v>1430</v>
      </c>
      <c r="G556" s="3" t="s">
        <v>10</v>
      </c>
      <c r="H556" s="3" t="s">
        <v>10</v>
      </c>
      <c r="I556" s="26" t="str" cm="1">
        <f t="array" ref="I556">_xlfn.IFS(J556=Kontrakter!$A$3,Kontrakter!$B$3,J556=Kontrakter!$A$2,Kontrakter!$B$2,J556=Kontrakter!$A$4,Kontrakter!$B$4,J556=Kontrakter!$A$5,Kontrakter!$B$5,J556=Kontrakter!$A$6,Kontrakter!$B$6,J556=Kontrakter!$A$7,Kontrakter!$B$7,J556=Kontrakter!$A$8,Kontrakter!$B$8,J556=Kontrakter!$A$9,Kontrakter!$B$9,J556=Kontrakter!$A$10,Kontrakter!$B$10,J556=Kontrakter!$A$11,Kontrakter!$B$11)</f>
        <v>Oslo Øst</v>
      </c>
      <c r="J556" s="4">
        <v>3</v>
      </c>
      <c r="K556" s="4" t="s">
        <v>10</v>
      </c>
      <c r="L556" s="4" t="s">
        <v>24</v>
      </c>
      <c r="M556" s="24" t="str" cm="1">
        <f t="array" ref="M556">_xlfn.IFS(I556=Kontrakter!$B$3,Kontrakter!$C$3,I556=Kontrakter!$B$2,Kontrakter!$C$2,I556=Kontrakter!$B$4,Kontrakter!$C$4,I556=Kontrakter!$B$5,Kontrakter!$C$5,I556=Kontrakter!$B$6,Kontrakter!$C$6,I556=Kontrakter!$B$7,Kontrakter!$C$7,I556=Kontrakter!$B$8,Kontrakter!$C$8,I556=Kontrakter!$B$9,Kontrakter!$C$9,I556=Kontrakter!$B$10,Kontrakter!$C$10,I556=Kontrakter!$B$11,Kontrakter!$C$11)</f>
        <v>Omexom Elsikkerhet AS</v>
      </c>
      <c r="N556" s="24" cm="1">
        <f t="array" ref="N556">_xlfn.IFS(M556=Kontrakter!$C$3,Kontrakter!$D$3,M556=Kontrakter!$C$2,Kontrakter!$D$2,M556=Kontrakter!$C$4,Kontrakter!$D$4,M556=Kontrakter!$C$5,Kontrakter!$D$5,M556=Kontrakter!$C$6,Kontrakter!$D$6,M556=Kontrakter!$C$7,Kontrakter!$D$7,M556=Kontrakter!$C$8,Kontrakter!$D$8,M556=Kontrakter!$C$9,Kontrakter!$D$9,M556=Kontrakter!$C$10,Kontrakter!$D$10,M556=Kontrakter!$C$11,Kontrakter!$D$11)</f>
        <v>23128800</v>
      </c>
      <c r="O556" s="1" t="str" cm="1">
        <f t="array" ref="O556">_xlfn.IFS(M556=Kontrakter!$C$3,Kontrakter!$E$3,M556=Kontrakter!$C$2,Kontrakter!$E$2,M556=Kontrakter!$C$4,Kontrakter!$E$4,M556=Kontrakter!$C$5,Kontrakter!$E$5,M556=Kontrakter!$C$6,Kontrakter!$E$6,M556=Kontrakter!$C$7,Kontrakter!$E$7,M556=Kontrakter!$C$8,Kontrakter!$E$8,M556=Kontrakter!$C$9,Kontrakter!$E$9,M556=Kontrakter!$C$10,Kontrakter!$E$10,M556=Kontrakter!$C$11,Kontrakter!$E$11)</f>
        <v>elsikkerhet@omexom.com</v>
      </c>
    </row>
    <row r="557" spans="1:15">
      <c r="A557" s="47">
        <v>1069</v>
      </c>
      <c r="B557" s="3" t="s">
        <v>10</v>
      </c>
      <c r="C557" s="3" t="s">
        <v>589</v>
      </c>
      <c r="D557" s="3" t="s">
        <v>19</v>
      </c>
      <c r="E557" s="3" t="s">
        <v>24</v>
      </c>
      <c r="F557" s="28" t="s">
        <v>1430</v>
      </c>
      <c r="G557" s="3" t="s">
        <v>10</v>
      </c>
      <c r="H557" s="3" t="s">
        <v>10</v>
      </c>
      <c r="I557" s="26" t="str" cm="1">
        <f t="array" ref="I557">_xlfn.IFS(J557=Kontrakter!$A$3,Kontrakter!$B$3,J557=Kontrakter!$A$2,Kontrakter!$B$2,J557=Kontrakter!$A$4,Kontrakter!$B$4,J557=Kontrakter!$A$5,Kontrakter!$B$5,J557=Kontrakter!$A$6,Kontrakter!$B$6,J557=Kontrakter!$A$7,Kontrakter!$B$7,J557=Kontrakter!$A$8,Kontrakter!$B$8,J557=Kontrakter!$A$9,Kontrakter!$B$9,J557=Kontrakter!$A$10,Kontrakter!$B$10,J557=Kontrakter!$A$11,Kontrakter!$B$11)</f>
        <v>Oslo Øst</v>
      </c>
      <c r="J557" s="4">
        <v>3</v>
      </c>
      <c r="K557" s="4" t="s">
        <v>10</v>
      </c>
      <c r="L557" s="4" t="s">
        <v>24</v>
      </c>
      <c r="M557" s="24" t="str" cm="1">
        <f t="array" ref="M557">_xlfn.IFS(I557=Kontrakter!$B$3,Kontrakter!$C$3,I557=Kontrakter!$B$2,Kontrakter!$C$2,I557=Kontrakter!$B$4,Kontrakter!$C$4,I557=Kontrakter!$B$5,Kontrakter!$C$5,I557=Kontrakter!$B$6,Kontrakter!$C$6,I557=Kontrakter!$B$7,Kontrakter!$C$7,I557=Kontrakter!$B$8,Kontrakter!$C$8,I557=Kontrakter!$B$9,Kontrakter!$C$9,I557=Kontrakter!$B$10,Kontrakter!$C$10,I557=Kontrakter!$B$11,Kontrakter!$C$11)</f>
        <v>Omexom Elsikkerhet AS</v>
      </c>
      <c r="N557" s="24" cm="1">
        <f t="array" ref="N557">_xlfn.IFS(M557=Kontrakter!$C$3,Kontrakter!$D$3,M557=Kontrakter!$C$2,Kontrakter!$D$2,M557=Kontrakter!$C$4,Kontrakter!$D$4,M557=Kontrakter!$C$5,Kontrakter!$D$5,M557=Kontrakter!$C$6,Kontrakter!$D$6,M557=Kontrakter!$C$7,Kontrakter!$D$7,M557=Kontrakter!$C$8,Kontrakter!$D$8,M557=Kontrakter!$C$9,Kontrakter!$D$9,M557=Kontrakter!$C$10,Kontrakter!$D$10,M557=Kontrakter!$C$11,Kontrakter!$D$11)</f>
        <v>23128800</v>
      </c>
      <c r="O557" s="1" t="str" cm="1">
        <f t="array" ref="O557">_xlfn.IFS(M557=Kontrakter!$C$3,Kontrakter!$E$3,M557=Kontrakter!$C$2,Kontrakter!$E$2,M557=Kontrakter!$C$4,Kontrakter!$E$4,M557=Kontrakter!$C$5,Kontrakter!$E$5,M557=Kontrakter!$C$6,Kontrakter!$E$6,M557=Kontrakter!$C$7,Kontrakter!$E$7,M557=Kontrakter!$C$8,Kontrakter!$E$8,M557=Kontrakter!$C$9,Kontrakter!$E$9,M557=Kontrakter!$C$10,Kontrakter!$E$10,M557=Kontrakter!$C$11,Kontrakter!$E$11)</f>
        <v>elsikkerhet@omexom.com</v>
      </c>
    </row>
    <row r="558" spans="1:15">
      <c r="A558" s="47">
        <v>1071</v>
      </c>
      <c r="B558" s="3" t="s">
        <v>10</v>
      </c>
      <c r="C558" s="3" t="s">
        <v>590</v>
      </c>
      <c r="D558" s="3" t="s">
        <v>19</v>
      </c>
      <c r="E558" s="3" t="s">
        <v>24</v>
      </c>
      <c r="F558" s="28" t="s">
        <v>1430</v>
      </c>
      <c r="G558" s="3" t="s">
        <v>10</v>
      </c>
      <c r="H558" s="3" t="s">
        <v>10</v>
      </c>
      <c r="I558" s="26" t="str" cm="1">
        <f t="array" ref="I558">_xlfn.IFS(J558=Kontrakter!$A$3,Kontrakter!$B$3,J558=Kontrakter!$A$2,Kontrakter!$B$2,J558=Kontrakter!$A$4,Kontrakter!$B$4,J558=Kontrakter!$A$5,Kontrakter!$B$5,J558=Kontrakter!$A$6,Kontrakter!$B$6,J558=Kontrakter!$A$7,Kontrakter!$B$7,J558=Kontrakter!$A$8,Kontrakter!$B$8,J558=Kontrakter!$A$9,Kontrakter!$B$9,J558=Kontrakter!$A$10,Kontrakter!$B$10,J558=Kontrakter!$A$11,Kontrakter!$B$11)</f>
        <v>Oslo Øst</v>
      </c>
      <c r="J558" s="4">
        <v>3</v>
      </c>
      <c r="K558" s="4" t="s">
        <v>10</v>
      </c>
      <c r="L558" s="4" t="s">
        <v>24</v>
      </c>
      <c r="M558" s="24" t="str" cm="1">
        <f t="array" ref="M558">_xlfn.IFS(I558=Kontrakter!$B$3,Kontrakter!$C$3,I558=Kontrakter!$B$2,Kontrakter!$C$2,I558=Kontrakter!$B$4,Kontrakter!$C$4,I558=Kontrakter!$B$5,Kontrakter!$C$5,I558=Kontrakter!$B$6,Kontrakter!$C$6,I558=Kontrakter!$B$7,Kontrakter!$C$7,I558=Kontrakter!$B$8,Kontrakter!$C$8,I558=Kontrakter!$B$9,Kontrakter!$C$9,I558=Kontrakter!$B$10,Kontrakter!$C$10,I558=Kontrakter!$B$11,Kontrakter!$C$11)</f>
        <v>Omexom Elsikkerhet AS</v>
      </c>
      <c r="N558" s="24" cm="1">
        <f t="array" ref="N558">_xlfn.IFS(M558=Kontrakter!$C$3,Kontrakter!$D$3,M558=Kontrakter!$C$2,Kontrakter!$D$2,M558=Kontrakter!$C$4,Kontrakter!$D$4,M558=Kontrakter!$C$5,Kontrakter!$D$5,M558=Kontrakter!$C$6,Kontrakter!$D$6,M558=Kontrakter!$C$7,Kontrakter!$D$7,M558=Kontrakter!$C$8,Kontrakter!$D$8,M558=Kontrakter!$C$9,Kontrakter!$D$9,M558=Kontrakter!$C$10,Kontrakter!$D$10,M558=Kontrakter!$C$11,Kontrakter!$D$11)</f>
        <v>23128800</v>
      </c>
      <c r="O558" s="1" t="str" cm="1">
        <f t="array" ref="O558">_xlfn.IFS(M558=Kontrakter!$C$3,Kontrakter!$E$3,M558=Kontrakter!$C$2,Kontrakter!$E$2,M558=Kontrakter!$C$4,Kontrakter!$E$4,M558=Kontrakter!$C$5,Kontrakter!$E$5,M558=Kontrakter!$C$6,Kontrakter!$E$6,M558=Kontrakter!$C$7,Kontrakter!$E$7,M558=Kontrakter!$C$8,Kontrakter!$E$8,M558=Kontrakter!$C$9,Kontrakter!$E$9,M558=Kontrakter!$C$10,Kontrakter!$E$10,M558=Kontrakter!$C$11,Kontrakter!$E$11)</f>
        <v>elsikkerhet@omexom.com</v>
      </c>
    </row>
    <row r="559" spans="1:15">
      <c r="A559" s="47">
        <v>1081</v>
      </c>
      <c r="B559" s="3" t="s">
        <v>10</v>
      </c>
      <c r="C559" s="3" t="s">
        <v>591</v>
      </c>
      <c r="D559" s="3" t="s">
        <v>19</v>
      </c>
      <c r="E559" s="3" t="s">
        <v>24</v>
      </c>
      <c r="F559" s="28" t="s">
        <v>1430</v>
      </c>
      <c r="G559" s="3" t="s">
        <v>10</v>
      </c>
      <c r="H559" s="3" t="s">
        <v>10</v>
      </c>
      <c r="I559" s="26" t="str" cm="1">
        <f t="array" ref="I559">_xlfn.IFS(J559=Kontrakter!$A$3,Kontrakter!$B$3,J559=Kontrakter!$A$2,Kontrakter!$B$2,J559=Kontrakter!$A$4,Kontrakter!$B$4,J559=Kontrakter!$A$5,Kontrakter!$B$5,J559=Kontrakter!$A$6,Kontrakter!$B$6,J559=Kontrakter!$A$7,Kontrakter!$B$7,J559=Kontrakter!$A$8,Kontrakter!$B$8,J559=Kontrakter!$A$9,Kontrakter!$B$9,J559=Kontrakter!$A$10,Kontrakter!$B$10,J559=Kontrakter!$A$11,Kontrakter!$B$11)</f>
        <v>Oslo Øst</v>
      </c>
      <c r="J559" s="4">
        <v>3</v>
      </c>
      <c r="K559" s="4" t="s">
        <v>10</v>
      </c>
      <c r="L559" s="4" t="s">
        <v>24</v>
      </c>
      <c r="M559" s="24" t="str" cm="1">
        <f t="array" ref="M559">_xlfn.IFS(I559=Kontrakter!$B$3,Kontrakter!$C$3,I559=Kontrakter!$B$2,Kontrakter!$C$2,I559=Kontrakter!$B$4,Kontrakter!$C$4,I559=Kontrakter!$B$5,Kontrakter!$C$5,I559=Kontrakter!$B$6,Kontrakter!$C$6,I559=Kontrakter!$B$7,Kontrakter!$C$7,I559=Kontrakter!$B$8,Kontrakter!$C$8,I559=Kontrakter!$B$9,Kontrakter!$C$9,I559=Kontrakter!$B$10,Kontrakter!$C$10,I559=Kontrakter!$B$11,Kontrakter!$C$11)</f>
        <v>Omexom Elsikkerhet AS</v>
      </c>
      <c r="N559" s="24" cm="1">
        <f t="array" ref="N559">_xlfn.IFS(M559=Kontrakter!$C$3,Kontrakter!$D$3,M559=Kontrakter!$C$2,Kontrakter!$D$2,M559=Kontrakter!$C$4,Kontrakter!$D$4,M559=Kontrakter!$C$5,Kontrakter!$D$5,M559=Kontrakter!$C$6,Kontrakter!$D$6,M559=Kontrakter!$C$7,Kontrakter!$D$7,M559=Kontrakter!$C$8,Kontrakter!$D$8,M559=Kontrakter!$C$9,Kontrakter!$D$9,M559=Kontrakter!$C$10,Kontrakter!$D$10,M559=Kontrakter!$C$11,Kontrakter!$D$11)</f>
        <v>23128800</v>
      </c>
      <c r="O559" s="1" t="str" cm="1">
        <f t="array" ref="O559">_xlfn.IFS(M559=Kontrakter!$C$3,Kontrakter!$E$3,M559=Kontrakter!$C$2,Kontrakter!$E$2,M559=Kontrakter!$C$4,Kontrakter!$E$4,M559=Kontrakter!$C$5,Kontrakter!$E$5,M559=Kontrakter!$C$6,Kontrakter!$E$6,M559=Kontrakter!$C$7,Kontrakter!$E$7,M559=Kontrakter!$C$8,Kontrakter!$E$8,M559=Kontrakter!$C$9,Kontrakter!$E$9,M559=Kontrakter!$C$10,Kontrakter!$E$10,M559=Kontrakter!$C$11,Kontrakter!$E$11)</f>
        <v>elsikkerhet@omexom.com</v>
      </c>
    </row>
    <row r="560" spans="1:15">
      <c r="A560" s="47">
        <v>1083</v>
      </c>
      <c r="B560" s="3" t="s">
        <v>10</v>
      </c>
      <c r="C560" s="3" t="s">
        <v>592</v>
      </c>
      <c r="D560" s="3" t="s">
        <v>19</v>
      </c>
      <c r="E560" s="3" t="s">
        <v>24</v>
      </c>
      <c r="F560" s="28" t="s">
        <v>1430</v>
      </c>
      <c r="G560" s="3" t="s">
        <v>10</v>
      </c>
      <c r="H560" s="3" t="s">
        <v>10</v>
      </c>
      <c r="I560" s="26" t="str" cm="1">
        <f t="array" ref="I560">_xlfn.IFS(J560=Kontrakter!$A$3,Kontrakter!$B$3,J560=Kontrakter!$A$2,Kontrakter!$B$2,J560=Kontrakter!$A$4,Kontrakter!$B$4,J560=Kontrakter!$A$5,Kontrakter!$B$5,J560=Kontrakter!$A$6,Kontrakter!$B$6,J560=Kontrakter!$A$7,Kontrakter!$B$7,J560=Kontrakter!$A$8,Kontrakter!$B$8,J560=Kontrakter!$A$9,Kontrakter!$B$9,J560=Kontrakter!$A$10,Kontrakter!$B$10,J560=Kontrakter!$A$11,Kontrakter!$B$11)</f>
        <v>Oslo Øst</v>
      </c>
      <c r="J560" s="4">
        <v>3</v>
      </c>
      <c r="K560" s="4" t="s">
        <v>10</v>
      </c>
      <c r="L560" s="4" t="s">
        <v>24</v>
      </c>
      <c r="M560" s="24" t="str" cm="1">
        <f t="array" ref="M560">_xlfn.IFS(I560=Kontrakter!$B$3,Kontrakter!$C$3,I560=Kontrakter!$B$2,Kontrakter!$C$2,I560=Kontrakter!$B$4,Kontrakter!$C$4,I560=Kontrakter!$B$5,Kontrakter!$C$5,I560=Kontrakter!$B$6,Kontrakter!$C$6,I560=Kontrakter!$B$7,Kontrakter!$C$7,I560=Kontrakter!$B$8,Kontrakter!$C$8,I560=Kontrakter!$B$9,Kontrakter!$C$9,I560=Kontrakter!$B$10,Kontrakter!$C$10,I560=Kontrakter!$B$11,Kontrakter!$C$11)</f>
        <v>Omexom Elsikkerhet AS</v>
      </c>
      <c r="N560" s="24" cm="1">
        <f t="array" ref="N560">_xlfn.IFS(M560=Kontrakter!$C$3,Kontrakter!$D$3,M560=Kontrakter!$C$2,Kontrakter!$D$2,M560=Kontrakter!$C$4,Kontrakter!$D$4,M560=Kontrakter!$C$5,Kontrakter!$D$5,M560=Kontrakter!$C$6,Kontrakter!$D$6,M560=Kontrakter!$C$7,Kontrakter!$D$7,M560=Kontrakter!$C$8,Kontrakter!$D$8,M560=Kontrakter!$C$9,Kontrakter!$D$9,M560=Kontrakter!$C$10,Kontrakter!$D$10,M560=Kontrakter!$C$11,Kontrakter!$D$11)</f>
        <v>23128800</v>
      </c>
      <c r="O560" s="1" t="str" cm="1">
        <f t="array" ref="O560">_xlfn.IFS(M560=Kontrakter!$C$3,Kontrakter!$E$3,M560=Kontrakter!$C$2,Kontrakter!$E$2,M560=Kontrakter!$C$4,Kontrakter!$E$4,M560=Kontrakter!$C$5,Kontrakter!$E$5,M560=Kontrakter!$C$6,Kontrakter!$E$6,M560=Kontrakter!$C$7,Kontrakter!$E$7,M560=Kontrakter!$C$8,Kontrakter!$E$8,M560=Kontrakter!$C$9,Kontrakter!$E$9,M560=Kontrakter!$C$10,Kontrakter!$E$10,M560=Kontrakter!$C$11,Kontrakter!$E$11)</f>
        <v>elsikkerhet@omexom.com</v>
      </c>
    </row>
    <row r="561" spans="1:15">
      <c r="A561" s="47">
        <v>1084</v>
      </c>
      <c r="B561" s="3" t="s">
        <v>10</v>
      </c>
      <c r="C561" s="3" t="s">
        <v>593</v>
      </c>
      <c r="D561" s="3" t="s">
        <v>19</v>
      </c>
      <c r="E561" s="3" t="s">
        <v>38</v>
      </c>
      <c r="F561" s="28" t="s">
        <v>1430</v>
      </c>
      <c r="G561" s="3" t="s">
        <v>10</v>
      </c>
      <c r="H561" s="3" t="s">
        <v>10</v>
      </c>
      <c r="I561" s="26" t="str" cm="1">
        <f t="array" ref="I561">_xlfn.IFS(J561=Kontrakter!$A$3,Kontrakter!$B$3,J561=Kontrakter!$A$2,Kontrakter!$B$2,J561=Kontrakter!$A$4,Kontrakter!$B$4,J561=Kontrakter!$A$5,Kontrakter!$B$5,J561=Kontrakter!$A$6,Kontrakter!$B$6,J561=Kontrakter!$A$7,Kontrakter!$B$7,J561=Kontrakter!$A$8,Kontrakter!$B$8,J561=Kontrakter!$A$9,Kontrakter!$B$9,J561=Kontrakter!$A$10,Kontrakter!$B$10,J561=Kontrakter!$A$11,Kontrakter!$B$11)</f>
        <v>Oslo Midt</v>
      </c>
      <c r="J561" s="4">
        <v>2</v>
      </c>
      <c r="K561" s="4" t="s">
        <v>10</v>
      </c>
      <c r="L561" s="4" t="s">
        <v>38</v>
      </c>
      <c r="M561" s="24" t="str" cm="1">
        <f t="array" ref="M561">_xlfn.IFS(I561=Kontrakter!$B$3,Kontrakter!$C$3,I561=Kontrakter!$B$2,Kontrakter!$C$2,I561=Kontrakter!$B$4,Kontrakter!$C$4,I561=Kontrakter!$B$5,Kontrakter!$C$5,I561=Kontrakter!$B$6,Kontrakter!$C$6,I561=Kontrakter!$B$7,Kontrakter!$C$7,I561=Kontrakter!$B$8,Kontrakter!$C$8,I561=Kontrakter!$B$9,Kontrakter!$C$9,I561=Kontrakter!$B$10,Kontrakter!$C$10,I561=Kontrakter!$B$11,Kontrakter!$C$11)</f>
        <v>Omexom Elsikkerhet AS</v>
      </c>
      <c r="N561" s="24" cm="1">
        <f t="array" ref="N561">_xlfn.IFS(M561=Kontrakter!$C$3,Kontrakter!$D$3,M561=Kontrakter!$C$2,Kontrakter!$D$2,M561=Kontrakter!$C$4,Kontrakter!$D$4,M561=Kontrakter!$C$5,Kontrakter!$D$5,M561=Kontrakter!$C$6,Kontrakter!$D$6,M561=Kontrakter!$C$7,Kontrakter!$D$7,M561=Kontrakter!$C$8,Kontrakter!$D$8,M561=Kontrakter!$C$9,Kontrakter!$D$9,M561=Kontrakter!$C$10,Kontrakter!$D$10,M561=Kontrakter!$C$11,Kontrakter!$D$11)</f>
        <v>23128800</v>
      </c>
      <c r="O561" s="1" t="str" cm="1">
        <f t="array" ref="O561">_xlfn.IFS(M561=Kontrakter!$C$3,Kontrakter!$E$3,M561=Kontrakter!$C$2,Kontrakter!$E$2,M561=Kontrakter!$C$4,Kontrakter!$E$4,M561=Kontrakter!$C$5,Kontrakter!$E$5,M561=Kontrakter!$C$6,Kontrakter!$E$6,M561=Kontrakter!$C$7,Kontrakter!$E$7,M561=Kontrakter!$C$8,Kontrakter!$E$8,M561=Kontrakter!$C$9,Kontrakter!$E$9,M561=Kontrakter!$C$10,Kontrakter!$E$10,M561=Kontrakter!$C$11,Kontrakter!$E$11)</f>
        <v>elsikkerhet@omexom.com</v>
      </c>
    </row>
    <row r="562" spans="1:15">
      <c r="A562" s="47">
        <v>1086</v>
      </c>
      <c r="B562" s="3" t="s">
        <v>10</v>
      </c>
      <c r="C562" s="3" t="s">
        <v>594</v>
      </c>
      <c r="D562" s="3" t="s">
        <v>19</v>
      </c>
      <c r="E562" s="3" t="s">
        <v>38</v>
      </c>
      <c r="F562" s="28" t="s">
        <v>1430</v>
      </c>
      <c r="G562" s="3" t="s">
        <v>10</v>
      </c>
      <c r="H562" s="3" t="s">
        <v>10</v>
      </c>
      <c r="I562" s="26" t="str" cm="1">
        <f t="array" ref="I562">_xlfn.IFS(J562=Kontrakter!$A$3,Kontrakter!$B$3,J562=Kontrakter!$A$2,Kontrakter!$B$2,J562=Kontrakter!$A$4,Kontrakter!$B$4,J562=Kontrakter!$A$5,Kontrakter!$B$5,J562=Kontrakter!$A$6,Kontrakter!$B$6,J562=Kontrakter!$A$7,Kontrakter!$B$7,J562=Kontrakter!$A$8,Kontrakter!$B$8,J562=Kontrakter!$A$9,Kontrakter!$B$9,J562=Kontrakter!$A$10,Kontrakter!$B$10,J562=Kontrakter!$A$11,Kontrakter!$B$11)</f>
        <v>Oslo Midt</v>
      </c>
      <c r="J562" s="4">
        <v>2</v>
      </c>
      <c r="K562" s="4" t="s">
        <v>10</v>
      </c>
      <c r="L562" s="4" t="s">
        <v>38</v>
      </c>
      <c r="M562" s="24" t="str" cm="1">
        <f t="array" ref="M562">_xlfn.IFS(I562=Kontrakter!$B$3,Kontrakter!$C$3,I562=Kontrakter!$B$2,Kontrakter!$C$2,I562=Kontrakter!$B$4,Kontrakter!$C$4,I562=Kontrakter!$B$5,Kontrakter!$C$5,I562=Kontrakter!$B$6,Kontrakter!$C$6,I562=Kontrakter!$B$7,Kontrakter!$C$7,I562=Kontrakter!$B$8,Kontrakter!$C$8,I562=Kontrakter!$B$9,Kontrakter!$C$9,I562=Kontrakter!$B$10,Kontrakter!$C$10,I562=Kontrakter!$B$11,Kontrakter!$C$11)</f>
        <v>Omexom Elsikkerhet AS</v>
      </c>
      <c r="N562" s="24" cm="1">
        <f t="array" ref="N562">_xlfn.IFS(M562=Kontrakter!$C$3,Kontrakter!$D$3,M562=Kontrakter!$C$2,Kontrakter!$D$2,M562=Kontrakter!$C$4,Kontrakter!$D$4,M562=Kontrakter!$C$5,Kontrakter!$D$5,M562=Kontrakter!$C$6,Kontrakter!$D$6,M562=Kontrakter!$C$7,Kontrakter!$D$7,M562=Kontrakter!$C$8,Kontrakter!$D$8,M562=Kontrakter!$C$9,Kontrakter!$D$9,M562=Kontrakter!$C$10,Kontrakter!$D$10,M562=Kontrakter!$C$11,Kontrakter!$D$11)</f>
        <v>23128800</v>
      </c>
      <c r="O562" s="1" t="str" cm="1">
        <f t="array" ref="O562">_xlfn.IFS(M562=Kontrakter!$C$3,Kontrakter!$E$3,M562=Kontrakter!$C$2,Kontrakter!$E$2,M562=Kontrakter!$C$4,Kontrakter!$E$4,M562=Kontrakter!$C$5,Kontrakter!$E$5,M562=Kontrakter!$C$6,Kontrakter!$E$6,M562=Kontrakter!$C$7,Kontrakter!$E$7,M562=Kontrakter!$C$8,Kontrakter!$E$8,M562=Kontrakter!$C$9,Kontrakter!$E$9,M562=Kontrakter!$C$10,Kontrakter!$E$10,M562=Kontrakter!$C$11,Kontrakter!$E$11)</f>
        <v>elsikkerhet@omexom.com</v>
      </c>
    </row>
    <row r="563" spans="1:15">
      <c r="A563" s="47">
        <v>1087</v>
      </c>
      <c r="B563" s="3" t="s">
        <v>10</v>
      </c>
      <c r="C563" s="3" t="s">
        <v>595</v>
      </c>
      <c r="D563" s="3" t="s">
        <v>19</v>
      </c>
      <c r="E563" s="3" t="s">
        <v>38</v>
      </c>
      <c r="F563" s="28" t="s">
        <v>1430</v>
      </c>
      <c r="G563" s="3" t="s">
        <v>10</v>
      </c>
      <c r="H563" s="3" t="s">
        <v>10</v>
      </c>
      <c r="I563" s="26" t="str" cm="1">
        <f t="array" ref="I563">_xlfn.IFS(J563=Kontrakter!$A$3,Kontrakter!$B$3,J563=Kontrakter!$A$2,Kontrakter!$B$2,J563=Kontrakter!$A$4,Kontrakter!$B$4,J563=Kontrakter!$A$5,Kontrakter!$B$5,J563=Kontrakter!$A$6,Kontrakter!$B$6,J563=Kontrakter!$A$7,Kontrakter!$B$7,J563=Kontrakter!$A$8,Kontrakter!$B$8,J563=Kontrakter!$A$9,Kontrakter!$B$9,J563=Kontrakter!$A$10,Kontrakter!$B$10,J563=Kontrakter!$A$11,Kontrakter!$B$11)</f>
        <v>Oslo Midt</v>
      </c>
      <c r="J563" s="4">
        <v>2</v>
      </c>
      <c r="K563" s="4" t="s">
        <v>10</v>
      </c>
      <c r="L563" s="4" t="s">
        <v>38</v>
      </c>
      <c r="M563" s="24" t="str" cm="1">
        <f t="array" ref="M563">_xlfn.IFS(I563=Kontrakter!$B$3,Kontrakter!$C$3,I563=Kontrakter!$B$2,Kontrakter!$C$2,I563=Kontrakter!$B$4,Kontrakter!$C$4,I563=Kontrakter!$B$5,Kontrakter!$C$5,I563=Kontrakter!$B$6,Kontrakter!$C$6,I563=Kontrakter!$B$7,Kontrakter!$C$7,I563=Kontrakter!$B$8,Kontrakter!$C$8,I563=Kontrakter!$B$9,Kontrakter!$C$9,I563=Kontrakter!$B$10,Kontrakter!$C$10,I563=Kontrakter!$B$11,Kontrakter!$C$11)</f>
        <v>Omexom Elsikkerhet AS</v>
      </c>
      <c r="N563" s="24" cm="1">
        <f t="array" ref="N563">_xlfn.IFS(M563=Kontrakter!$C$3,Kontrakter!$D$3,M563=Kontrakter!$C$2,Kontrakter!$D$2,M563=Kontrakter!$C$4,Kontrakter!$D$4,M563=Kontrakter!$C$5,Kontrakter!$D$5,M563=Kontrakter!$C$6,Kontrakter!$D$6,M563=Kontrakter!$C$7,Kontrakter!$D$7,M563=Kontrakter!$C$8,Kontrakter!$D$8,M563=Kontrakter!$C$9,Kontrakter!$D$9,M563=Kontrakter!$C$10,Kontrakter!$D$10,M563=Kontrakter!$C$11,Kontrakter!$D$11)</f>
        <v>23128800</v>
      </c>
      <c r="O563" s="1" t="str" cm="1">
        <f t="array" ref="O563">_xlfn.IFS(M563=Kontrakter!$C$3,Kontrakter!$E$3,M563=Kontrakter!$C$2,Kontrakter!$E$2,M563=Kontrakter!$C$4,Kontrakter!$E$4,M563=Kontrakter!$C$5,Kontrakter!$E$5,M563=Kontrakter!$C$6,Kontrakter!$E$6,M563=Kontrakter!$C$7,Kontrakter!$E$7,M563=Kontrakter!$C$8,Kontrakter!$E$8,M563=Kontrakter!$C$9,Kontrakter!$E$9,M563=Kontrakter!$C$10,Kontrakter!$E$10,M563=Kontrakter!$C$11,Kontrakter!$E$11)</f>
        <v>elsikkerhet@omexom.com</v>
      </c>
    </row>
    <row r="564" spans="1:15">
      <c r="A564" s="47">
        <v>1088</v>
      </c>
      <c r="B564" s="3" t="s">
        <v>10</v>
      </c>
      <c r="C564" s="3" t="s">
        <v>596</v>
      </c>
      <c r="D564" s="3" t="s">
        <v>19</v>
      </c>
      <c r="E564" s="3" t="s">
        <v>38</v>
      </c>
      <c r="F564" s="28" t="s">
        <v>1430</v>
      </c>
      <c r="G564" s="3" t="s">
        <v>10</v>
      </c>
      <c r="H564" s="3" t="s">
        <v>10</v>
      </c>
      <c r="I564" s="26" t="str" cm="1">
        <f t="array" ref="I564">_xlfn.IFS(J564=Kontrakter!$A$3,Kontrakter!$B$3,J564=Kontrakter!$A$2,Kontrakter!$B$2,J564=Kontrakter!$A$4,Kontrakter!$B$4,J564=Kontrakter!$A$5,Kontrakter!$B$5,J564=Kontrakter!$A$6,Kontrakter!$B$6,J564=Kontrakter!$A$7,Kontrakter!$B$7,J564=Kontrakter!$A$8,Kontrakter!$B$8,J564=Kontrakter!$A$9,Kontrakter!$B$9,J564=Kontrakter!$A$10,Kontrakter!$B$10,J564=Kontrakter!$A$11,Kontrakter!$B$11)</f>
        <v>Oslo Midt</v>
      </c>
      <c r="J564" s="4">
        <v>2</v>
      </c>
      <c r="K564" s="4" t="s">
        <v>10</v>
      </c>
      <c r="L564" s="4" t="s">
        <v>38</v>
      </c>
      <c r="M564" s="24" t="str" cm="1">
        <f t="array" ref="M564">_xlfn.IFS(I564=Kontrakter!$B$3,Kontrakter!$C$3,I564=Kontrakter!$B$2,Kontrakter!$C$2,I564=Kontrakter!$B$4,Kontrakter!$C$4,I564=Kontrakter!$B$5,Kontrakter!$C$5,I564=Kontrakter!$B$6,Kontrakter!$C$6,I564=Kontrakter!$B$7,Kontrakter!$C$7,I564=Kontrakter!$B$8,Kontrakter!$C$8,I564=Kontrakter!$B$9,Kontrakter!$C$9,I564=Kontrakter!$B$10,Kontrakter!$C$10,I564=Kontrakter!$B$11,Kontrakter!$C$11)</f>
        <v>Omexom Elsikkerhet AS</v>
      </c>
      <c r="N564" s="24" cm="1">
        <f t="array" ref="N564">_xlfn.IFS(M564=Kontrakter!$C$3,Kontrakter!$D$3,M564=Kontrakter!$C$2,Kontrakter!$D$2,M564=Kontrakter!$C$4,Kontrakter!$D$4,M564=Kontrakter!$C$5,Kontrakter!$D$5,M564=Kontrakter!$C$6,Kontrakter!$D$6,M564=Kontrakter!$C$7,Kontrakter!$D$7,M564=Kontrakter!$C$8,Kontrakter!$D$8,M564=Kontrakter!$C$9,Kontrakter!$D$9,M564=Kontrakter!$C$10,Kontrakter!$D$10,M564=Kontrakter!$C$11,Kontrakter!$D$11)</f>
        <v>23128800</v>
      </c>
      <c r="O564" s="1" t="str" cm="1">
        <f t="array" ref="O564">_xlfn.IFS(M564=Kontrakter!$C$3,Kontrakter!$E$3,M564=Kontrakter!$C$2,Kontrakter!$E$2,M564=Kontrakter!$C$4,Kontrakter!$E$4,M564=Kontrakter!$C$5,Kontrakter!$E$5,M564=Kontrakter!$C$6,Kontrakter!$E$6,M564=Kontrakter!$C$7,Kontrakter!$E$7,M564=Kontrakter!$C$8,Kontrakter!$E$8,M564=Kontrakter!$C$9,Kontrakter!$E$9,M564=Kontrakter!$C$10,Kontrakter!$E$10,M564=Kontrakter!$C$11,Kontrakter!$E$11)</f>
        <v>elsikkerhet@omexom.com</v>
      </c>
    </row>
    <row r="565" spans="1:15">
      <c r="A565" s="47">
        <v>1089</v>
      </c>
      <c r="B565" s="3" t="s">
        <v>10</v>
      </c>
      <c r="C565" s="3" t="s">
        <v>597</v>
      </c>
      <c r="D565" s="3" t="s">
        <v>19</v>
      </c>
      <c r="E565" s="3" t="s">
        <v>38</v>
      </c>
      <c r="F565" s="28" t="s">
        <v>1430</v>
      </c>
      <c r="G565" s="3" t="s">
        <v>10</v>
      </c>
      <c r="H565" s="3" t="s">
        <v>10</v>
      </c>
      <c r="I565" s="26" t="str" cm="1">
        <f t="array" ref="I565">_xlfn.IFS(J565=Kontrakter!$A$3,Kontrakter!$B$3,J565=Kontrakter!$A$2,Kontrakter!$B$2,J565=Kontrakter!$A$4,Kontrakter!$B$4,J565=Kontrakter!$A$5,Kontrakter!$B$5,J565=Kontrakter!$A$6,Kontrakter!$B$6,J565=Kontrakter!$A$7,Kontrakter!$B$7,J565=Kontrakter!$A$8,Kontrakter!$B$8,J565=Kontrakter!$A$9,Kontrakter!$B$9,J565=Kontrakter!$A$10,Kontrakter!$B$10,J565=Kontrakter!$A$11,Kontrakter!$B$11)</f>
        <v>Oslo Midt</v>
      </c>
      <c r="J565" s="4">
        <v>2</v>
      </c>
      <c r="K565" s="4" t="s">
        <v>10</v>
      </c>
      <c r="L565" s="4" t="s">
        <v>38</v>
      </c>
      <c r="M565" s="24" t="str" cm="1">
        <f t="array" ref="M565">_xlfn.IFS(I565=Kontrakter!$B$3,Kontrakter!$C$3,I565=Kontrakter!$B$2,Kontrakter!$C$2,I565=Kontrakter!$B$4,Kontrakter!$C$4,I565=Kontrakter!$B$5,Kontrakter!$C$5,I565=Kontrakter!$B$6,Kontrakter!$C$6,I565=Kontrakter!$B$7,Kontrakter!$C$7,I565=Kontrakter!$B$8,Kontrakter!$C$8,I565=Kontrakter!$B$9,Kontrakter!$C$9,I565=Kontrakter!$B$10,Kontrakter!$C$10,I565=Kontrakter!$B$11,Kontrakter!$C$11)</f>
        <v>Omexom Elsikkerhet AS</v>
      </c>
      <c r="N565" s="24" cm="1">
        <f t="array" ref="N565">_xlfn.IFS(M565=Kontrakter!$C$3,Kontrakter!$D$3,M565=Kontrakter!$C$2,Kontrakter!$D$2,M565=Kontrakter!$C$4,Kontrakter!$D$4,M565=Kontrakter!$C$5,Kontrakter!$D$5,M565=Kontrakter!$C$6,Kontrakter!$D$6,M565=Kontrakter!$C$7,Kontrakter!$D$7,M565=Kontrakter!$C$8,Kontrakter!$D$8,M565=Kontrakter!$C$9,Kontrakter!$D$9,M565=Kontrakter!$C$10,Kontrakter!$D$10,M565=Kontrakter!$C$11,Kontrakter!$D$11)</f>
        <v>23128800</v>
      </c>
      <c r="O565" s="1" t="str" cm="1">
        <f t="array" ref="O565">_xlfn.IFS(M565=Kontrakter!$C$3,Kontrakter!$E$3,M565=Kontrakter!$C$2,Kontrakter!$E$2,M565=Kontrakter!$C$4,Kontrakter!$E$4,M565=Kontrakter!$C$5,Kontrakter!$E$5,M565=Kontrakter!$C$6,Kontrakter!$E$6,M565=Kontrakter!$C$7,Kontrakter!$E$7,M565=Kontrakter!$C$8,Kontrakter!$E$8,M565=Kontrakter!$C$9,Kontrakter!$E$9,M565=Kontrakter!$C$10,Kontrakter!$E$10,M565=Kontrakter!$C$11,Kontrakter!$E$11)</f>
        <v>elsikkerhet@omexom.com</v>
      </c>
    </row>
    <row r="566" spans="1:15">
      <c r="A566" s="47">
        <v>1101</v>
      </c>
      <c r="B566" s="3" t="s">
        <v>10</v>
      </c>
      <c r="C566" s="3" t="s">
        <v>598</v>
      </c>
      <c r="D566" s="3" t="s">
        <v>12</v>
      </c>
      <c r="E566" s="3" t="s">
        <v>83</v>
      </c>
      <c r="F566" s="28" t="s">
        <v>1430</v>
      </c>
      <c r="G566" s="3" t="s">
        <v>10</v>
      </c>
      <c r="H566" s="3" t="s">
        <v>10</v>
      </c>
      <c r="I566" s="26" t="str" cm="1">
        <f t="array" ref="I566">_xlfn.IFS(J566=Kontrakter!$A$3,Kontrakter!$B$3,J566=Kontrakter!$A$2,Kontrakter!$B$2,J566=Kontrakter!$A$4,Kontrakter!$B$4,J566=Kontrakter!$A$5,Kontrakter!$B$5,J566=Kontrakter!$A$6,Kontrakter!$B$6,J566=Kontrakter!$A$7,Kontrakter!$B$7,J566=Kontrakter!$A$8,Kontrakter!$B$8,J566=Kontrakter!$A$9,Kontrakter!$B$9,J566=Kontrakter!$A$10,Kontrakter!$B$10,J566=Kontrakter!$A$11,Kontrakter!$B$11)</f>
        <v>Oslo Øst</v>
      </c>
      <c r="J566" s="4">
        <v>3</v>
      </c>
      <c r="K566" s="4" t="s">
        <v>10</v>
      </c>
      <c r="L566" s="4" t="s">
        <v>83</v>
      </c>
      <c r="M566" s="24" t="str" cm="1">
        <f t="array" ref="M566">_xlfn.IFS(I566=Kontrakter!$B$3,Kontrakter!$C$3,I566=Kontrakter!$B$2,Kontrakter!$C$2,I566=Kontrakter!$B$4,Kontrakter!$C$4,I566=Kontrakter!$B$5,Kontrakter!$C$5,I566=Kontrakter!$B$6,Kontrakter!$C$6,I566=Kontrakter!$B$7,Kontrakter!$C$7,I566=Kontrakter!$B$8,Kontrakter!$C$8,I566=Kontrakter!$B$9,Kontrakter!$C$9,I566=Kontrakter!$B$10,Kontrakter!$C$10,I566=Kontrakter!$B$11,Kontrakter!$C$11)</f>
        <v>Omexom Elsikkerhet AS</v>
      </c>
      <c r="N566" s="24" cm="1">
        <f t="array" ref="N566">_xlfn.IFS(M566=Kontrakter!$C$3,Kontrakter!$D$3,M566=Kontrakter!$C$2,Kontrakter!$D$2,M566=Kontrakter!$C$4,Kontrakter!$D$4,M566=Kontrakter!$C$5,Kontrakter!$D$5,M566=Kontrakter!$C$6,Kontrakter!$D$6,M566=Kontrakter!$C$7,Kontrakter!$D$7,M566=Kontrakter!$C$8,Kontrakter!$D$8,M566=Kontrakter!$C$9,Kontrakter!$D$9,M566=Kontrakter!$C$10,Kontrakter!$D$10,M566=Kontrakter!$C$11,Kontrakter!$D$11)</f>
        <v>23128800</v>
      </c>
      <c r="O566" s="1" t="str" cm="1">
        <f t="array" ref="O566">_xlfn.IFS(M566=Kontrakter!$C$3,Kontrakter!$E$3,M566=Kontrakter!$C$2,Kontrakter!$E$2,M566=Kontrakter!$C$4,Kontrakter!$E$4,M566=Kontrakter!$C$5,Kontrakter!$E$5,M566=Kontrakter!$C$6,Kontrakter!$E$6,M566=Kontrakter!$C$7,Kontrakter!$E$7,M566=Kontrakter!$C$8,Kontrakter!$E$8,M566=Kontrakter!$C$9,Kontrakter!$E$9,M566=Kontrakter!$C$10,Kontrakter!$E$10,M566=Kontrakter!$C$11,Kontrakter!$E$11)</f>
        <v>elsikkerhet@omexom.com</v>
      </c>
    </row>
    <row r="567" spans="1:15">
      <c r="A567" s="47">
        <v>1102</v>
      </c>
      <c r="B567" s="3" t="s">
        <v>10</v>
      </c>
      <c r="C567" s="3" t="s">
        <v>599</v>
      </c>
      <c r="D567" s="3" t="s">
        <v>12</v>
      </c>
      <c r="E567" s="3" t="s">
        <v>10</v>
      </c>
      <c r="F567" s="28" t="s">
        <v>1430</v>
      </c>
      <c r="G567" s="3" t="s">
        <v>10</v>
      </c>
      <c r="H567" s="3" t="s">
        <v>10</v>
      </c>
      <c r="I567" s="26" t="str" cm="1">
        <f t="array" ref="I567">_xlfn.IFS(J567=Kontrakter!$A$3,Kontrakter!$B$3,J567=Kontrakter!$A$2,Kontrakter!$B$2,J567=Kontrakter!$A$4,Kontrakter!$B$4,J567=Kontrakter!$A$5,Kontrakter!$B$5,J567=Kontrakter!$A$6,Kontrakter!$B$6,J567=Kontrakter!$A$7,Kontrakter!$B$7,J567=Kontrakter!$A$8,Kontrakter!$B$8,J567=Kontrakter!$A$9,Kontrakter!$B$9,J567=Kontrakter!$A$10,Kontrakter!$B$10,J567=Kontrakter!$A$11,Kontrakter!$B$11)</f>
        <v>Oslo Øst</v>
      </c>
      <c r="J567" s="4">
        <v>3</v>
      </c>
      <c r="K567" s="4" t="s">
        <v>10</v>
      </c>
      <c r="L567" s="4" t="s">
        <v>10</v>
      </c>
      <c r="M567" s="24" t="str" cm="1">
        <f t="array" ref="M567">_xlfn.IFS(I567=Kontrakter!$B$3,Kontrakter!$C$3,I567=Kontrakter!$B$2,Kontrakter!$C$2,I567=Kontrakter!$B$4,Kontrakter!$C$4,I567=Kontrakter!$B$5,Kontrakter!$C$5,I567=Kontrakter!$B$6,Kontrakter!$C$6,I567=Kontrakter!$B$7,Kontrakter!$C$7,I567=Kontrakter!$B$8,Kontrakter!$C$8,I567=Kontrakter!$B$9,Kontrakter!$C$9,I567=Kontrakter!$B$10,Kontrakter!$C$10,I567=Kontrakter!$B$11,Kontrakter!$C$11)</f>
        <v>Omexom Elsikkerhet AS</v>
      </c>
      <c r="N567" s="24" cm="1">
        <f t="array" ref="N567">_xlfn.IFS(M567=Kontrakter!$C$3,Kontrakter!$D$3,M567=Kontrakter!$C$2,Kontrakter!$D$2,M567=Kontrakter!$C$4,Kontrakter!$D$4,M567=Kontrakter!$C$5,Kontrakter!$D$5,M567=Kontrakter!$C$6,Kontrakter!$D$6,M567=Kontrakter!$C$7,Kontrakter!$D$7,M567=Kontrakter!$C$8,Kontrakter!$D$8,M567=Kontrakter!$C$9,Kontrakter!$D$9,M567=Kontrakter!$C$10,Kontrakter!$D$10,M567=Kontrakter!$C$11,Kontrakter!$D$11)</f>
        <v>23128800</v>
      </c>
      <c r="O567" s="1" t="str" cm="1">
        <f t="array" ref="O567">_xlfn.IFS(M567=Kontrakter!$C$3,Kontrakter!$E$3,M567=Kontrakter!$C$2,Kontrakter!$E$2,M567=Kontrakter!$C$4,Kontrakter!$E$4,M567=Kontrakter!$C$5,Kontrakter!$E$5,M567=Kontrakter!$C$6,Kontrakter!$E$6,M567=Kontrakter!$C$7,Kontrakter!$E$7,M567=Kontrakter!$C$8,Kontrakter!$E$8,M567=Kontrakter!$C$9,Kontrakter!$E$9,M567=Kontrakter!$C$10,Kontrakter!$E$10,M567=Kontrakter!$C$11,Kontrakter!$E$11)</f>
        <v>elsikkerhet@omexom.com</v>
      </c>
    </row>
    <row r="568" spans="1:15">
      <c r="A568" s="47">
        <v>1109</v>
      </c>
      <c r="B568" s="3" t="s">
        <v>10</v>
      </c>
      <c r="C568" s="3" t="s">
        <v>600</v>
      </c>
      <c r="D568" s="3" t="s">
        <v>12</v>
      </c>
      <c r="E568" s="3" t="s">
        <v>24</v>
      </c>
      <c r="F568" s="28" t="s">
        <v>1430</v>
      </c>
      <c r="G568" s="3" t="s">
        <v>10</v>
      </c>
      <c r="H568" s="3" t="s">
        <v>10</v>
      </c>
      <c r="I568" s="26" t="str" cm="1">
        <f t="array" ref="I568">_xlfn.IFS(J568=Kontrakter!$A$3,Kontrakter!$B$3,J568=Kontrakter!$A$2,Kontrakter!$B$2,J568=Kontrakter!$A$4,Kontrakter!$B$4,J568=Kontrakter!$A$5,Kontrakter!$B$5,J568=Kontrakter!$A$6,Kontrakter!$B$6,J568=Kontrakter!$A$7,Kontrakter!$B$7,J568=Kontrakter!$A$8,Kontrakter!$B$8,J568=Kontrakter!$A$9,Kontrakter!$B$9,J568=Kontrakter!$A$10,Kontrakter!$B$10,J568=Kontrakter!$A$11,Kontrakter!$B$11)</f>
        <v>Oslo Øst</v>
      </c>
      <c r="J568" s="4">
        <v>3</v>
      </c>
      <c r="K568" s="4" t="s">
        <v>10</v>
      </c>
      <c r="L568" s="4" t="s">
        <v>24</v>
      </c>
      <c r="M568" s="24" t="str" cm="1">
        <f t="array" ref="M568">_xlfn.IFS(I568=Kontrakter!$B$3,Kontrakter!$C$3,I568=Kontrakter!$B$2,Kontrakter!$C$2,I568=Kontrakter!$B$4,Kontrakter!$C$4,I568=Kontrakter!$B$5,Kontrakter!$C$5,I568=Kontrakter!$B$6,Kontrakter!$C$6,I568=Kontrakter!$B$7,Kontrakter!$C$7,I568=Kontrakter!$B$8,Kontrakter!$C$8,I568=Kontrakter!$B$9,Kontrakter!$C$9,I568=Kontrakter!$B$10,Kontrakter!$C$10,I568=Kontrakter!$B$11,Kontrakter!$C$11)</f>
        <v>Omexom Elsikkerhet AS</v>
      </c>
      <c r="N568" s="24" cm="1">
        <f t="array" ref="N568">_xlfn.IFS(M568=Kontrakter!$C$3,Kontrakter!$D$3,M568=Kontrakter!$C$2,Kontrakter!$D$2,M568=Kontrakter!$C$4,Kontrakter!$D$4,M568=Kontrakter!$C$5,Kontrakter!$D$5,M568=Kontrakter!$C$6,Kontrakter!$D$6,M568=Kontrakter!$C$7,Kontrakter!$D$7,M568=Kontrakter!$C$8,Kontrakter!$D$8,M568=Kontrakter!$C$9,Kontrakter!$D$9,M568=Kontrakter!$C$10,Kontrakter!$D$10,M568=Kontrakter!$C$11,Kontrakter!$D$11)</f>
        <v>23128800</v>
      </c>
      <c r="O568" s="1" t="str" cm="1">
        <f t="array" ref="O568">_xlfn.IFS(M568=Kontrakter!$C$3,Kontrakter!$E$3,M568=Kontrakter!$C$2,Kontrakter!$E$2,M568=Kontrakter!$C$4,Kontrakter!$E$4,M568=Kontrakter!$C$5,Kontrakter!$E$5,M568=Kontrakter!$C$6,Kontrakter!$E$6,M568=Kontrakter!$C$7,Kontrakter!$E$7,M568=Kontrakter!$C$8,Kontrakter!$E$8,M568=Kontrakter!$C$9,Kontrakter!$E$9,M568=Kontrakter!$C$10,Kontrakter!$E$10,M568=Kontrakter!$C$11,Kontrakter!$E$11)</f>
        <v>elsikkerhet@omexom.com</v>
      </c>
    </row>
    <row r="569" spans="1:15">
      <c r="A569" s="47">
        <v>1112</v>
      </c>
      <c r="B569" s="3" t="s">
        <v>10</v>
      </c>
      <c r="C569" s="3" t="s">
        <v>601</v>
      </c>
      <c r="D569" s="3" t="s">
        <v>12</v>
      </c>
      <c r="E569" s="3" t="s">
        <v>24</v>
      </c>
      <c r="F569" s="28" t="s">
        <v>1430</v>
      </c>
      <c r="G569" s="3" t="s">
        <v>10</v>
      </c>
      <c r="H569" s="3" t="s">
        <v>10</v>
      </c>
      <c r="I569" s="26" t="str" cm="1">
        <f t="array" ref="I569">_xlfn.IFS(J569=Kontrakter!$A$3,Kontrakter!$B$3,J569=Kontrakter!$A$2,Kontrakter!$B$2,J569=Kontrakter!$A$4,Kontrakter!$B$4,J569=Kontrakter!$A$5,Kontrakter!$B$5,J569=Kontrakter!$A$6,Kontrakter!$B$6,J569=Kontrakter!$A$7,Kontrakter!$B$7,J569=Kontrakter!$A$8,Kontrakter!$B$8,J569=Kontrakter!$A$9,Kontrakter!$B$9,J569=Kontrakter!$A$10,Kontrakter!$B$10,J569=Kontrakter!$A$11,Kontrakter!$B$11)</f>
        <v>Oslo Øst</v>
      </c>
      <c r="J569" s="4">
        <v>3</v>
      </c>
      <c r="K569" s="4" t="s">
        <v>10</v>
      </c>
      <c r="L569" s="4" t="s">
        <v>24</v>
      </c>
      <c r="M569" s="24" t="str" cm="1">
        <f t="array" ref="M569">_xlfn.IFS(I569=Kontrakter!$B$3,Kontrakter!$C$3,I569=Kontrakter!$B$2,Kontrakter!$C$2,I569=Kontrakter!$B$4,Kontrakter!$C$4,I569=Kontrakter!$B$5,Kontrakter!$C$5,I569=Kontrakter!$B$6,Kontrakter!$C$6,I569=Kontrakter!$B$7,Kontrakter!$C$7,I569=Kontrakter!$B$8,Kontrakter!$C$8,I569=Kontrakter!$B$9,Kontrakter!$C$9,I569=Kontrakter!$B$10,Kontrakter!$C$10,I569=Kontrakter!$B$11,Kontrakter!$C$11)</f>
        <v>Omexom Elsikkerhet AS</v>
      </c>
      <c r="N569" s="24" cm="1">
        <f t="array" ref="N569">_xlfn.IFS(M569=Kontrakter!$C$3,Kontrakter!$D$3,M569=Kontrakter!$C$2,Kontrakter!$D$2,M569=Kontrakter!$C$4,Kontrakter!$D$4,M569=Kontrakter!$C$5,Kontrakter!$D$5,M569=Kontrakter!$C$6,Kontrakter!$D$6,M569=Kontrakter!$C$7,Kontrakter!$D$7,M569=Kontrakter!$C$8,Kontrakter!$D$8,M569=Kontrakter!$C$9,Kontrakter!$D$9,M569=Kontrakter!$C$10,Kontrakter!$D$10,M569=Kontrakter!$C$11,Kontrakter!$D$11)</f>
        <v>23128800</v>
      </c>
      <c r="O569" s="1" t="str" cm="1">
        <f t="array" ref="O569">_xlfn.IFS(M569=Kontrakter!$C$3,Kontrakter!$E$3,M569=Kontrakter!$C$2,Kontrakter!$E$2,M569=Kontrakter!$C$4,Kontrakter!$E$4,M569=Kontrakter!$C$5,Kontrakter!$E$5,M569=Kontrakter!$C$6,Kontrakter!$E$6,M569=Kontrakter!$C$7,Kontrakter!$E$7,M569=Kontrakter!$C$8,Kontrakter!$E$8,M569=Kontrakter!$C$9,Kontrakter!$E$9,M569=Kontrakter!$C$10,Kontrakter!$E$10,M569=Kontrakter!$C$11,Kontrakter!$E$11)</f>
        <v>elsikkerhet@omexom.com</v>
      </c>
    </row>
    <row r="570" spans="1:15">
      <c r="A570" s="47">
        <v>1150</v>
      </c>
      <c r="B570" s="3" t="s">
        <v>10</v>
      </c>
      <c r="C570" s="3" t="s">
        <v>602</v>
      </c>
      <c r="D570" s="3" t="s">
        <v>19</v>
      </c>
      <c r="E570" s="3" t="s">
        <v>83</v>
      </c>
      <c r="F570" s="28" t="s">
        <v>1430</v>
      </c>
      <c r="G570" s="3" t="s">
        <v>10</v>
      </c>
      <c r="H570" s="3" t="s">
        <v>10</v>
      </c>
      <c r="I570" s="26" t="str" cm="1">
        <f t="array" ref="I570">_xlfn.IFS(J570=Kontrakter!$A$3,Kontrakter!$B$3,J570=Kontrakter!$A$2,Kontrakter!$B$2,J570=Kontrakter!$A$4,Kontrakter!$B$4,J570=Kontrakter!$A$5,Kontrakter!$B$5,J570=Kontrakter!$A$6,Kontrakter!$B$6,J570=Kontrakter!$A$7,Kontrakter!$B$7,J570=Kontrakter!$A$8,Kontrakter!$B$8,J570=Kontrakter!$A$9,Kontrakter!$B$9,J570=Kontrakter!$A$10,Kontrakter!$B$10,J570=Kontrakter!$A$11,Kontrakter!$B$11)</f>
        <v>Oslo Øst</v>
      </c>
      <c r="J570" s="4">
        <v>3</v>
      </c>
      <c r="K570" s="4" t="s">
        <v>10</v>
      </c>
      <c r="L570" s="4" t="s">
        <v>83</v>
      </c>
      <c r="M570" s="24" t="str" cm="1">
        <f t="array" ref="M570">_xlfn.IFS(I570=Kontrakter!$B$3,Kontrakter!$C$3,I570=Kontrakter!$B$2,Kontrakter!$C$2,I570=Kontrakter!$B$4,Kontrakter!$C$4,I570=Kontrakter!$B$5,Kontrakter!$C$5,I570=Kontrakter!$B$6,Kontrakter!$C$6,I570=Kontrakter!$B$7,Kontrakter!$C$7,I570=Kontrakter!$B$8,Kontrakter!$C$8,I570=Kontrakter!$B$9,Kontrakter!$C$9,I570=Kontrakter!$B$10,Kontrakter!$C$10,I570=Kontrakter!$B$11,Kontrakter!$C$11)</f>
        <v>Omexom Elsikkerhet AS</v>
      </c>
      <c r="N570" s="24" cm="1">
        <f t="array" ref="N570">_xlfn.IFS(M570=Kontrakter!$C$3,Kontrakter!$D$3,M570=Kontrakter!$C$2,Kontrakter!$D$2,M570=Kontrakter!$C$4,Kontrakter!$D$4,M570=Kontrakter!$C$5,Kontrakter!$D$5,M570=Kontrakter!$C$6,Kontrakter!$D$6,M570=Kontrakter!$C$7,Kontrakter!$D$7,M570=Kontrakter!$C$8,Kontrakter!$D$8,M570=Kontrakter!$C$9,Kontrakter!$D$9,M570=Kontrakter!$C$10,Kontrakter!$D$10,M570=Kontrakter!$C$11,Kontrakter!$D$11)</f>
        <v>23128800</v>
      </c>
      <c r="O570" s="1" t="str" cm="1">
        <f t="array" ref="O570">_xlfn.IFS(M570=Kontrakter!$C$3,Kontrakter!$E$3,M570=Kontrakter!$C$2,Kontrakter!$E$2,M570=Kontrakter!$C$4,Kontrakter!$E$4,M570=Kontrakter!$C$5,Kontrakter!$E$5,M570=Kontrakter!$C$6,Kontrakter!$E$6,M570=Kontrakter!$C$7,Kontrakter!$E$7,M570=Kontrakter!$C$8,Kontrakter!$E$8,M570=Kontrakter!$C$9,Kontrakter!$E$9,M570=Kontrakter!$C$10,Kontrakter!$E$10,M570=Kontrakter!$C$11,Kontrakter!$E$11)</f>
        <v>elsikkerhet@omexom.com</v>
      </c>
    </row>
    <row r="571" spans="1:15">
      <c r="A571" s="47">
        <v>1151</v>
      </c>
      <c r="B571" s="3" t="s">
        <v>10</v>
      </c>
      <c r="C571" s="3" t="s">
        <v>603</v>
      </c>
      <c r="D571" s="3" t="s">
        <v>19</v>
      </c>
      <c r="E571" s="3" t="s">
        <v>83</v>
      </c>
      <c r="F571" s="28" t="s">
        <v>1430</v>
      </c>
      <c r="G571" s="3" t="s">
        <v>10</v>
      </c>
      <c r="H571" s="3" t="s">
        <v>10</v>
      </c>
      <c r="I571" s="26" t="str" cm="1">
        <f t="array" ref="I571">_xlfn.IFS(J571=Kontrakter!$A$3,Kontrakter!$B$3,J571=Kontrakter!$A$2,Kontrakter!$B$2,J571=Kontrakter!$A$4,Kontrakter!$B$4,J571=Kontrakter!$A$5,Kontrakter!$B$5,J571=Kontrakter!$A$6,Kontrakter!$B$6,J571=Kontrakter!$A$7,Kontrakter!$B$7,J571=Kontrakter!$A$8,Kontrakter!$B$8,J571=Kontrakter!$A$9,Kontrakter!$B$9,J571=Kontrakter!$A$10,Kontrakter!$B$10,J571=Kontrakter!$A$11,Kontrakter!$B$11)</f>
        <v>Oslo Øst</v>
      </c>
      <c r="J571" s="4">
        <v>3</v>
      </c>
      <c r="K571" s="4" t="s">
        <v>10</v>
      </c>
      <c r="L571" s="4" t="s">
        <v>83</v>
      </c>
      <c r="M571" s="24" t="str" cm="1">
        <f t="array" ref="M571">_xlfn.IFS(I571=Kontrakter!$B$3,Kontrakter!$C$3,I571=Kontrakter!$B$2,Kontrakter!$C$2,I571=Kontrakter!$B$4,Kontrakter!$C$4,I571=Kontrakter!$B$5,Kontrakter!$C$5,I571=Kontrakter!$B$6,Kontrakter!$C$6,I571=Kontrakter!$B$7,Kontrakter!$C$7,I571=Kontrakter!$B$8,Kontrakter!$C$8,I571=Kontrakter!$B$9,Kontrakter!$C$9,I571=Kontrakter!$B$10,Kontrakter!$C$10,I571=Kontrakter!$B$11,Kontrakter!$C$11)</f>
        <v>Omexom Elsikkerhet AS</v>
      </c>
      <c r="N571" s="24" cm="1">
        <f t="array" ref="N571">_xlfn.IFS(M571=Kontrakter!$C$3,Kontrakter!$D$3,M571=Kontrakter!$C$2,Kontrakter!$D$2,M571=Kontrakter!$C$4,Kontrakter!$D$4,M571=Kontrakter!$C$5,Kontrakter!$D$5,M571=Kontrakter!$C$6,Kontrakter!$D$6,M571=Kontrakter!$C$7,Kontrakter!$D$7,M571=Kontrakter!$C$8,Kontrakter!$D$8,M571=Kontrakter!$C$9,Kontrakter!$D$9,M571=Kontrakter!$C$10,Kontrakter!$D$10,M571=Kontrakter!$C$11,Kontrakter!$D$11)</f>
        <v>23128800</v>
      </c>
      <c r="O571" s="1" t="str" cm="1">
        <f t="array" ref="O571">_xlfn.IFS(M571=Kontrakter!$C$3,Kontrakter!$E$3,M571=Kontrakter!$C$2,Kontrakter!$E$2,M571=Kontrakter!$C$4,Kontrakter!$E$4,M571=Kontrakter!$C$5,Kontrakter!$E$5,M571=Kontrakter!$C$6,Kontrakter!$E$6,M571=Kontrakter!$C$7,Kontrakter!$E$7,M571=Kontrakter!$C$8,Kontrakter!$E$8,M571=Kontrakter!$C$9,Kontrakter!$E$9,M571=Kontrakter!$C$10,Kontrakter!$E$10,M571=Kontrakter!$C$11,Kontrakter!$E$11)</f>
        <v>elsikkerhet@omexom.com</v>
      </c>
    </row>
    <row r="572" spans="1:15">
      <c r="A572" s="47">
        <v>1152</v>
      </c>
      <c r="B572" s="3" t="s">
        <v>10</v>
      </c>
      <c r="C572" s="3" t="s">
        <v>604</v>
      </c>
      <c r="D572" s="3" t="s">
        <v>19</v>
      </c>
      <c r="E572" s="3" t="s">
        <v>83</v>
      </c>
      <c r="F572" s="28" t="s">
        <v>1430</v>
      </c>
      <c r="G572" s="3" t="s">
        <v>10</v>
      </c>
      <c r="H572" s="3" t="s">
        <v>10</v>
      </c>
      <c r="I572" s="26" t="str" cm="1">
        <f t="array" ref="I572">_xlfn.IFS(J572=Kontrakter!$A$3,Kontrakter!$B$3,J572=Kontrakter!$A$2,Kontrakter!$B$2,J572=Kontrakter!$A$4,Kontrakter!$B$4,J572=Kontrakter!$A$5,Kontrakter!$B$5,J572=Kontrakter!$A$6,Kontrakter!$B$6,J572=Kontrakter!$A$7,Kontrakter!$B$7,J572=Kontrakter!$A$8,Kontrakter!$B$8,J572=Kontrakter!$A$9,Kontrakter!$B$9,J572=Kontrakter!$A$10,Kontrakter!$B$10,J572=Kontrakter!$A$11,Kontrakter!$B$11)</f>
        <v>Oslo Øst</v>
      </c>
      <c r="J572" s="4">
        <v>3</v>
      </c>
      <c r="K572" s="4" t="s">
        <v>10</v>
      </c>
      <c r="L572" s="4" t="s">
        <v>83</v>
      </c>
      <c r="M572" s="24" t="str" cm="1">
        <f t="array" ref="M572">_xlfn.IFS(I572=Kontrakter!$B$3,Kontrakter!$C$3,I572=Kontrakter!$B$2,Kontrakter!$C$2,I572=Kontrakter!$B$4,Kontrakter!$C$4,I572=Kontrakter!$B$5,Kontrakter!$C$5,I572=Kontrakter!$B$6,Kontrakter!$C$6,I572=Kontrakter!$B$7,Kontrakter!$C$7,I572=Kontrakter!$B$8,Kontrakter!$C$8,I572=Kontrakter!$B$9,Kontrakter!$C$9,I572=Kontrakter!$B$10,Kontrakter!$C$10,I572=Kontrakter!$B$11,Kontrakter!$C$11)</f>
        <v>Omexom Elsikkerhet AS</v>
      </c>
      <c r="N572" s="24" cm="1">
        <f t="array" ref="N572">_xlfn.IFS(M572=Kontrakter!$C$3,Kontrakter!$D$3,M572=Kontrakter!$C$2,Kontrakter!$D$2,M572=Kontrakter!$C$4,Kontrakter!$D$4,M572=Kontrakter!$C$5,Kontrakter!$D$5,M572=Kontrakter!$C$6,Kontrakter!$D$6,M572=Kontrakter!$C$7,Kontrakter!$D$7,M572=Kontrakter!$C$8,Kontrakter!$D$8,M572=Kontrakter!$C$9,Kontrakter!$D$9,M572=Kontrakter!$C$10,Kontrakter!$D$10,M572=Kontrakter!$C$11,Kontrakter!$D$11)</f>
        <v>23128800</v>
      </c>
      <c r="O572" s="1" t="str" cm="1">
        <f t="array" ref="O572">_xlfn.IFS(M572=Kontrakter!$C$3,Kontrakter!$E$3,M572=Kontrakter!$C$2,Kontrakter!$E$2,M572=Kontrakter!$C$4,Kontrakter!$E$4,M572=Kontrakter!$C$5,Kontrakter!$E$5,M572=Kontrakter!$C$6,Kontrakter!$E$6,M572=Kontrakter!$C$7,Kontrakter!$E$7,M572=Kontrakter!$C$8,Kontrakter!$E$8,M572=Kontrakter!$C$9,Kontrakter!$E$9,M572=Kontrakter!$C$10,Kontrakter!$E$10,M572=Kontrakter!$C$11,Kontrakter!$E$11)</f>
        <v>elsikkerhet@omexom.com</v>
      </c>
    </row>
    <row r="573" spans="1:15">
      <c r="A573" s="47">
        <v>1153</v>
      </c>
      <c r="B573" s="3" t="s">
        <v>10</v>
      </c>
      <c r="C573" s="3" t="s">
        <v>605</v>
      </c>
      <c r="D573" s="3" t="s">
        <v>19</v>
      </c>
      <c r="E573" s="3" t="s">
        <v>83</v>
      </c>
      <c r="F573" s="28" t="s">
        <v>1430</v>
      </c>
      <c r="G573" s="3" t="s">
        <v>10</v>
      </c>
      <c r="H573" s="3" t="s">
        <v>10</v>
      </c>
      <c r="I573" s="26" t="str" cm="1">
        <f t="array" ref="I573">_xlfn.IFS(J573=Kontrakter!$A$3,Kontrakter!$B$3,J573=Kontrakter!$A$2,Kontrakter!$B$2,J573=Kontrakter!$A$4,Kontrakter!$B$4,J573=Kontrakter!$A$5,Kontrakter!$B$5,J573=Kontrakter!$A$6,Kontrakter!$B$6,J573=Kontrakter!$A$7,Kontrakter!$B$7,J573=Kontrakter!$A$8,Kontrakter!$B$8,J573=Kontrakter!$A$9,Kontrakter!$B$9,J573=Kontrakter!$A$10,Kontrakter!$B$10,J573=Kontrakter!$A$11,Kontrakter!$B$11)</f>
        <v>Oslo Øst</v>
      </c>
      <c r="J573" s="4">
        <v>3</v>
      </c>
      <c r="K573" s="4" t="s">
        <v>10</v>
      </c>
      <c r="L573" s="4" t="s">
        <v>83</v>
      </c>
      <c r="M573" s="24" t="str" cm="1">
        <f t="array" ref="M573">_xlfn.IFS(I573=Kontrakter!$B$3,Kontrakter!$C$3,I573=Kontrakter!$B$2,Kontrakter!$C$2,I573=Kontrakter!$B$4,Kontrakter!$C$4,I573=Kontrakter!$B$5,Kontrakter!$C$5,I573=Kontrakter!$B$6,Kontrakter!$C$6,I573=Kontrakter!$B$7,Kontrakter!$C$7,I573=Kontrakter!$B$8,Kontrakter!$C$8,I573=Kontrakter!$B$9,Kontrakter!$C$9,I573=Kontrakter!$B$10,Kontrakter!$C$10,I573=Kontrakter!$B$11,Kontrakter!$C$11)</f>
        <v>Omexom Elsikkerhet AS</v>
      </c>
      <c r="N573" s="24" cm="1">
        <f t="array" ref="N573">_xlfn.IFS(M573=Kontrakter!$C$3,Kontrakter!$D$3,M573=Kontrakter!$C$2,Kontrakter!$D$2,M573=Kontrakter!$C$4,Kontrakter!$D$4,M573=Kontrakter!$C$5,Kontrakter!$D$5,M573=Kontrakter!$C$6,Kontrakter!$D$6,M573=Kontrakter!$C$7,Kontrakter!$D$7,M573=Kontrakter!$C$8,Kontrakter!$D$8,M573=Kontrakter!$C$9,Kontrakter!$D$9,M573=Kontrakter!$C$10,Kontrakter!$D$10,M573=Kontrakter!$C$11,Kontrakter!$D$11)</f>
        <v>23128800</v>
      </c>
      <c r="O573" s="1" t="str" cm="1">
        <f t="array" ref="O573">_xlfn.IFS(M573=Kontrakter!$C$3,Kontrakter!$E$3,M573=Kontrakter!$C$2,Kontrakter!$E$2,M573=Kontrakter!$C$4,Kontrakter!$E$4,M573=Kontrakter!$C$5,Kontrakter!$E$5,M573=Kontrakter!$C$6,Kontrakter!$E$6,M573=Kontrakter!$C$7,Kontrakter!$E$7,M573=Kontrakter!$C$8,Kontrakter!$E$8,M573=Kontrakter!$C$9,Kontrakter!$E$9,M573=Kontrakter!$C$10,Kontrakter!$E$10,M573=Kontrakter!$C$11,Kontrakter!$E$11)</f>
        <v>elsikkerhet@omexom.com</v>
      </c>
    </row>
    <row r="574" spans="1:15">
      <c r="A574" s="47">
        <v>1154</v>
      </c>
      <c r="B574" s="3" t="s">
        <v>10</v>
      </c>
      <c r="C574" s="3" t="s">
        <v>606</v>
      </c>
      <c r="D574" s="3" t="s">
        <v>19</v>
      </c>
      <c r="E574" s="3" t="s">
        <v>83</v>
      </c>
      <c r="F574" s="28" t="s">
        <v>1430</v>
      </c>
      <c r="G574" s="3" t="s">
        <v>10</v>
      </c>
      <c r="H574" s="3" t="s">
        <v>10</v>
      </c>
      <c r="I574" s="26" t="str" cm="1">
        <f t="array" ref="I574">_xlfn.IFS(J574=Kontrakter!$A$3,Kontrakter!$B$3,J574=Kontrakter!$A$2,Kontrakter!$B$2,J574=Kontrakter!$A$4,Kontrakter!$B$4,J574=Kontrakter!$A$5,Kontrakter!$B$5,J574=Kontrakter!$A$6,Kontrakter!$B$6,J574=Kontrakter!$A$7,Kontrakter!$B$7,J574=Kontrakter!$A$8,Kontrakter!$B$8,J574=Kontrakter!$A$9,Kontrakter!$B$9,J574=Kontrakter!$A$10,Kontrakter!$B$10,J574=Kontrakter!$A$11,Kontrakter!$B$11)</f>
        <v>Oslo Øst</v>
      </c>
      <c r="J574" s="4">
        <v>3</v>
      </c>
      <c r="K574" s="4" t="s">
        <v>10</v>
      </c>
      <c r="L574" s="4" t="s">
        <v>83</v>
      </c>
      <c r="M574" s="24" t="str" cm="1">
        <f t="array" ref="M574">_xlfn.IFS(I574=Kontrakter!$B$3,Kontrakter!$C$3,I574=Kontrakter!$B$2,Kontrakter!$C$2,I574=Kontrakter!$B$4,Kontrakter!$C$4,I574=Kontrakter!$B$5,Kontrakter!$C$5,I574=Kontrakter!$B$6,Kontrakter!$C$6,I574=Kontrakter!$B$7,Kontrakter!$C$7,I574=Kontrakter!$B$8,Kontrakter!$C$8,I574=Kontrakter!$B$9,Kontrakter!$C$9,I574=Kontrakter!$B$10,Kontrakter!$C$10,I574=Kontrakter!$B$11,Kontrakter!$C$11)</f>
        <v>Omexom Elsikkerhet AS</v>
      </c>
      <c r="N574" s="24" cm="1">
        <f t="array" ref="N574">_xlfn.IFS(M574=Kontrakter!$C$3,Kontrakter!$D$3,M574=Kontrakter!$C$2,Kontrakter!$D$2,M574=Kontrakter!$C$4,Kontrakter!$D$4,M574=Kontrakter!$C$5,Kontrakter!$D$5,M574=Kontrakter!$C$6,Kontrakter!$D$6,M574=Kontrakter!$C$7,Kontrakter!$D$7,M574=Kontrakter!$C$8,Kontrakter!$D$8,M574=Kontrakter!$C$9,Kontrakter!$D$9,M574=Kontrakter!$C$10,Kontrakter!$D$10,M574=Kontrakter!$C$11,Kontrakter!$D$11)</f>
        <v>23128800</v>
      </c>
      <c r="O574" s="1" t="str" cm="1">
        <f t="array" ref="O574">_xlfn.IFS(M574=Kontrakter!$C$3,Kontrakter!$E$3,M574=Kontrakter!$C$2,Kontrakter!$E$2,M574=Kontrakter!$C$4,Kontrakter!$E$4,M574=Kontrakter!$C$5,Kontrakter!$E$5,M574=Kontrakter!$C$6,Kontrakter!$E$6,M574=Kontrakter!$C$7,Kontrakter!$E$7,M574=Kontrakter!$C$8,Kontrakter!$E$8,M574=Kontrakter!$C$9,Kontrakter!$E$9,M574=Kontrakter!$C$10,Kontrakter!$E$10,M574=Kontrakter!$C$11,Kontrakter!$E$11)</f>
        <v>elsikkerhet@omexom.com</v>
      </c>
    </row>
    <row r="575" spans="1:15">
      <c r="A575" s="47">
        <v>1155</v>
      </c>
      <c r="B575" s="3" t="s">
        <v>10</v>
      </c>
      <c r="C575" s="3" t="s">
        <v>607</v>
      </c>
      <c r="D575" s="3" t="s">
        <v>19</v>
      </c>
      <c r="E575" s="3" t="s">
        <v>83</v>
      </c>
      <c r="F575" s="28" t="s">
        <v>1430</v>
      </c>
      <c r="G575" s="3" t="s">
        <v>10</v>
      </c>
      <c r="H575" s="3" t="s">
        <v>10</v>
      </c>
      <c r="I575" s="26" t="str" cm="1">
        <f t="array" ref="I575">_xlfn.IFS(J575=Kontrakter!$A$3,Kontrakter!$B$3,J575=Kontrakter!$A$2,Kontrakter!$B$2,J575=Kontrakter!$A$4,Kontrakter!$B$4,J575=Kontrakter!$A$5,Kontrakter!$B$5,J575=Kontrakter!$A$6,Kontrakter!$B$6,J575=Kontrakter!$A$7,Kontrakter!$B$7,J575=Kontrakter!$A$8,Kontrakter!$B$8,J575=Kontrakter!$A$9,Kontrakter!$B$9,J575=Kontrakter!$A$10,Kontrakter!$B$10,J575=Kontrakter!$A$11,Kontrakter!$B$11)</f>
        <v>Oslo Øst</v>
      </c>
      <c r="J575" s="4">
        <v>3</v>
      </c>
      <c r="K575" s="4" t="s">
        <v>10</v>
      </c>
      <c r="L575" s="4" t="s">
        <v>83</v>
      </c>
      <c r="M575" s="24" t="str" cm="1">
        <f t="array" ref="M575">_xlfn.IFS(I575=Kontrakter!$B$3,Kontrakter!$C$3,I575=Kontrakter!$B$2,Kontrakter!$C$2,I575=Kontrakter!$B$4,Kontrakter!$C$4,I575=Kontrakter!$B$5,Kontrakter!$C$5,I575=Kontrakter!$B$6,Kontrakter!$C$6,I575=Kontrakter!$B$7,Kontrakter!$C$7,I575=Kontrakter!$B$8,Kontrakter!$C$8,I575=Kontrakter!$B$9,Kontrakter!$C$9,I575=Kontrakter!$B$10,Kontrakter!$C$10,I575=Kontrakter!$B$11,Kontrakter!$C$11)</f>
        <v>Omexom Elsikkerhet AS</v>
      </c>
      <c r="N575" s="24" cm="1">
        <f t="array" ref="N575">_xlfn.IFS(M575=Kontrakter!$C$3,Kontrakter!$D$3,M575=Kontrakter!$C$2,Kontrakter!$D$2,M575=Kontrakter!$C$4,Kontrakter!$D$4,M575=Kontrakter!$C$5,Kontrakter!$D$5,M575=Kontrakter!$C$6,Kontrakter!$D$6,M575=Kontrakter!$C$7,Kontrakter!$D$7,M575=Kontrakter!$C$8,Kontrakter!$D$8,M575=Kontrakter!$C$9,Kontrakter!$D$9,M575=Kontrakter!$C$10,Kontrakter!$D$10,M575=Kontrakter!$C$11,Kontrakter!$D$11)</f>
        <v>23128800</v>
      </c>
      <c r="O575" s="1" t="str" cm="1">
        <f t="array" ref="O575">_xlfn.IFS(M575=Kontrakter!$C$3,Kontrakter!$E$3,M575=Kontrakter!$C$2,Kontrakter!$E$2,M575=Kontrakter!$C$4,Kontrakter!$E$4,M575=Kontrakter!$C$5,Kontrakter!$E$5,M575=Kontrakter!$C$6,Kontrakter!$E$6,M575=Kontrakter!$C$7,Kontrakter!$E$7,M575=Kontrakter!$C$8,Kontrakter!$E$8,M575=Kontrakter!$C$9,Kontrakter!$E$9,M575=Kontrakter!$C$10,Kontrakter!$E$10,M575=Kontrakter!$C$11,Kontrakter!$E$11)</f>
        <v>elsikkerhet@omexom.com</v>
      </c>
    </row>
    <row r="576" spans="1:15">
      <c r="A576" s="47">
        <v>1156</v>
      </c>
      <c r="B576" s="3" t="s">
        <v>10</v>
      </c>
      <c r="C576" s="3" t="s">
        <v>608</v>
      </c>
      <c r="D576" s="3" t="s">
        <v>19</v>
      </c>
      <c r="E576" s="3" t="s">
        <v>83</v>
      </c>
      <c r="F576" s="28" t="s">
        <v>1430</v>
      </c>
      <c r="G576" s="3" t="s">
        <v>10</v>
      </c>
      <c r="H576" s="3" t="s">
        <v>10</v>
      </c>
      <c r="I576" s="26" t="str" cm="1">
        <f t="array" ref="I576">_xlfn.IFS(J576=Kontrakter!$A$3,Kontrakter!$B$3,J576=Kontrakter!$A$2,Kontrakter!$B$2,J576=Kontrakter!$A$4,Kontrakter!$B$4,J576=Kontrakter!$A$5,Kontrakter!$B$5,J576=Kontrakter!$A$6,Kontrakter!$B$6,J576=Kontrakter!$A$7,Kontrakter!$B$7,J576=Kontrakter!$A$8,Kontrakter!$B$8,J576=Kontrakter!$A$9,Kontrakter!$B$9,J576=Kontrakter!$A$10,Kontrakter!$B$10,J576=Kontrakter!$A$11,Kontrakter!$B$11)</f>
        <v>Oslo Øst</v>
      </c>
      <c r="J576" s="4">
        <v>3</v>
      </c>
      <c r="K576" s="4" t="s">
        <v>10</v>
      </c>
      <c r="L576" s="4" t="s">
        <v>83</v>
      </c>
      <c r="M576" s="24" t="str" cm="1">
        <f t="array" ref="M576">_xlfn.IFS(I576=Kontrakter!$B$3,Kontrakter!$C$3,I576=Kontrakter!$B$2,Kontrakter!$C$2,I576=Kontrakter!$B$4,Kontrakter!$C$4,I576=Kontrakter!$B$5,Kontrakter!$C$5,I576=Kontrakter!$B$6,Kontrakter!$C$6,I576=Kontrakter!$B$7,Kontrakter!$C$7,I576=Kontrakter!$B$8,Kontrakter!$C$8,I576=Kontrakter!$B$9,Kontrakter!$C$9,I576=Kontrakter!$B$10,Kontrakter!$C$10,I576=Kontrakter!$B$11,Kontrakter!$C$11)</f>
        <v>Omexom Elsikkerhet AS</v>
      </c>
      <c r="N576" s="24" cm="1">
        <f t="array" ref="N576">_xlfn.IFS(M576=Kontrakter!$C$3,Kontrakter!$D$3,M576=Kontrakter!$C$2,Kontrakter!$D$2,M576=Kontrakter!$C$4,Kontrakter!$D$4,M576=Kontrakter!$C$5,Kontrakter!$D$5,M576=Kontrakter!$C$6,Kontrakter!$D$6,M576=Kontrakter!$C$7,Kontrakter!$D$7,M576=Kontrakter!$C$8,Kontrakter!$D$8,M576=Kontrakter!$C$9,Kontrakter!$D$9,M576=Kontrakter!$C$10,Kontrakter!$D$10,M576=Kontrakter!$C$11,Kontrakter!$D$11)</f>
        <v>23128800</v>
      </c>
      <c r="O576" s="1" t="str" cm="1">
        <f t="array" ref="O576">_xlfn.IFS(M576=Kontrakter!$C$3,Kontrakter!$E$3,M576=Kontrakter!$C$2,Kontrakter!$E$2,M576=Kontrakter!$C$4,Kontrakter!$E$4,M576=Kontrakter!$C$5,Kontrakter!$E$5,M576=Kontrakter!$C$6,Kontrakter!$E$6,M576=Kontrakter!$C$7,Kontrakter!$E$7,M576=Kontrakter!$C$8,Kontrakter!$E$8,M576=Kontrakter!$C$9,Kontrakter!$E$9,M576=Kontrakter!$C$10,Kontrakter!$E$10,M576=Kontrakter!$C$11,Kontrakter!$E$11)</f>
        <v>elsikkerhet@omexom.com</v>
      </c>
    </row>
    <row r="577" spans="1:15">
      <c r="A577" s="47">
        <v>1157</v>
      </c>
      <c r="B577" s="3" t="s">
        <v>10</v>
      </c>
      <c r="C577" s="3" t="s">
        <v>609</v>
      </c>
      <c r="D577" s="3" t="s">
        <v>19</v>
      </c>
      <c r="E577" s="3" t="s">
        <v>83</v>
      </c>
      <c r="F577" s="28" t="s">
        <v>1430</v>
      </c>
      <c r="G577" s="3" t="s">
        <v>10</v>
      </c>
      <c r="H577" s="3" t="s">
        <v>10</v>
      </c>
      <c r="I577" s="26" t="str" cm="1">
        <f t="array" ref="I577">_xlfn.IFS(J577=Kontrakter!$A$3,Kontrakter!$B$3,J577=Kontrakter!$A$2,Kontrakter!$B$2,J577=Kontrakter!$A$4,Kontrakter!$B$4,J577=Kontrakter!$A$5,Kontrakter!$B$5,J577=Kontrakter!$A$6,Kontrakter!$B$6,J577=Kontrakter!$A$7,Kontrakter!$B$7,J577=Kontrakter!$A$8,Kontrakter!$B$8,J577=Kontrakter!$A$9,Kontrakter!$B$9,J577=Kontrakter!$A$10,Kontrakter!$B$10,J577=Kontrakter!$A$11,Kontrakter!$B$11)</f>
        <v>Oslo Øst</v>
      </c>
      <c r="J577" s="4">
        <v>3</v>
      </c>
      <c r="K577" s="4" t="s">
        <v>10</v>
      </c>
      <c r="L577" s="4" t="s">
        <v>83</v>
      </c>
      <c r="M577" s="24" t="str" cm="1">
        <f t="array" ref="M577">_xlfn.IFS(I577=Kontrakter!$B$3,Kontrakter!$C$3,I577=Kontrakter!$B$2,Kontrakter!$C$2,I577=Kontrakter!$B$4,Kontrakter!$C$4,I577=Kontrakter!$B$5,Kontrakter!$C$5,I577=Kontrakter!$B$6,Kontrakter!$C$6,I577=Kontrakter!$B$7,Kontrakter!$C$7,I577=Kontrakter!$B$8,Kontrakter!$C$8,I577=Kontrakter!$B$9,Kontrakter!$C$9,I577=Kontrakter!$B$10,Kontrakter!$C$10,I577=Kontrakter!$B$11,Kontrakter!$C$11)</f>
        <v>Omexom Elsikkerhet AS</v>
      </c>
      <c r="N577" s="24" cm="1">
        <f t="array" ref="N577">_xlfn.IFS(M577=Kontrakter!$C$3,Kontrakter!$D$3,M577=Kontrakter!$C$2,Kontrakter!$D$2,M577=Kontrakter!$C$4,Kontrakter!$D$4,M577=Kontrakter!$C$5,Kontrakter!$D$5,M577=Kontrakter!$C$6,Kontrakter!$D$6,M577=Kontrakter!$C$7,Kontrakter!$D$7,M577=Kontrakter!$C$8,Kontrakter!$D$8,M577=Kontrakter!$C$9,Kontrakter!$D$9,M577=Kontrakter!$C$10,Kontrakter!$D$10,M577=Kontrakter!$C$11,Kontrakter!$D$11)</f>
        <v>23128800</v>
      </c>
      <c r="O577" s="1" t="str" cm="1">
        <f t="array" ref="O577">_xlfn.IFS(M577=Kontrakter!$C$3,Kontrakter!$E$3,M577=Kontrakter!$C$2,Kontrakter!$E$2,M577=Kontrakter!$C$4,Kontrakter!$E$4,M577=Kontrakter!$C$5,Kontrakter!$E$5,M577=Kontrakter!$C$6,Kontrakter!$E$6,M577=Kontrakter!$C$7,Kontrakter!$E$7,M577=Kontrakter!$C$8,Kontrakter!$E$8,M577=Kontrakter!$C$9,Kontrakter!$E$9,M577=Kontrakter!$C$10,Kontrakter!$E$10,M577=Kontrakter!$C$11,Kontrakter!$E$11)</f>
        <v>elsikkerhet@omexom.com</v>
      </c>
    </row>
    <row r="578" spans="1:15">
      <c r="A578" s="47">
        <v>1158</v>
      </c>
      <c r="B578" s="3" t="s">
        <v>10</v>
      </c>
      <c r="C578" s="3" t="s">
        <v>610</v>
      </c>
      <c r="D578" s="3" t="s">
        <v>19</v>
      </c>
      <c r="E578" s="3" t="s">
        <v>83</v>
      </c>
      <c r="F578" s="28" t="s">
        <v>1430</v>
      </c>
      <c r="G578" s="3" t="s">
        <v>10</v>
      </c>
      <c r="H578" s="3" t="s">
        <v>10</v>
      </c>
      <c r="I578" s="26" t="str" cm="1">
        <f t="array" ref="I578">_xlfn.IFS(J578=Kontrakter!$A$3,Kontrakter!$B$3,J578=Kontrakter!$A$2,Kontrakter!$B$2,J578=Kontrakter!$A$4,Kontrakter!$B$4,J578=Kontrakter!$A$5,Kontrakter!$B$5,J578=Kontrakter!$A$6,Kontrakter!$B$6,J578=Kontrakter!$A$7,Kontrakter!$B$7,J578=Kontrakter!$A$8,Kontrakter!$B$8,J578=Kontrakter!$A$9,Kontrakter!$B$9,J578=Kontrakter!$A$10,Kontrakter!$B$10,J578=Kontrakter!$A$11,Kontrakter!$B$11)</f>
        <v>Oslo Øst</v>
      </c>
      <c r="J578" s="4">
        <v>3</v>
      </c>
      <c r="K578" s="4" t="s">
        <v>10</v>
      </c>
      <c r="L578" s="4" t="s">
        <v>83</v>
      </c>
      <c r="M578" s="24" t="str" cm="1">
        <f t="array" ref="M578">_xlfn.IFS(I578=Kontrakter!$B$3,Kontrakter!$C$3,I578=Kontrakter!$B$2,Kontrakter!$C$2,I578=Kontrakter!$B$4,Kontrakter!$C$4,I578=Kontrakter!$B$5,Kontrakter!$C$5,I578=Kontrakter!$B$6,Kontrakter!$C$6,I578=Kontrakter!$B$7,Kontrakter!$C$7,I578=Kontrakter!$B$8,Kontrakter!$C$8,I578=Kontrakter!$B$9,Kontrakter!$C$9,I578=Kontrakter!$B$10,Kontrakter!$C$10,I578=Kontrakter!$B$11,Kontrakter!$C$11)</f>
        <v>Omexom Elsikkerhet AS</v>
      </c>
      <c r="N578" s="24" cm="1">
        <f t="array" ref="N578">_xlfn.IFS(M578=Kontrakter!$C$3,Kontrakter!$D$3,M578=Kontrakter!$C$2,Kontrakter!$D$2,M578=Kontrakter!$C$4,Kontrakter!$D$4,M578=Kontrakter!$C$5,Kontrakter!$D$5,M578=Kontrakter!$C$6,Kontrakter!$D$6,M578=Kontrakter!$C$7,Kontrakter!$D$7,M578=Kontrakter!$C$8,Kontrakter!$D$8,M578=Kontrakter!$C$9,Kontrakter!$D$9,M578=Kontrakter!$C$10,Kontrakter!$D$10,M578=Kontrakter!$C$11,Kontrakter!$D$11)</f>
        <v>23128800</v>
      </c>
      <c r="O578" s="1" t="str" cm="1">
        <f t="array" ref="O578">_xlfn.IFS(M578=Kontrakter!$C$3,Kontrakter!$E$3,M578=Kontrakter!$C$2,Kontrakter!$E$2,M578=Kontrakter!$C$4,Kontrakter!$E$4,M578=Kontrakter!$C$5,Kontrakter!$E$5,M578=Kontrakter!$C$6,Kontrakter!$E$6,M578=Kontrakter!$C$7,Kontrakter!$E$7,M578=Kontrakter!$C$8,Kontrakter!$E$8,M578=Kontrakter!$C$9,Kontrakter!$E$9,M578=Kontrakter!$C$10,Kontrakter!$E$10,M578=Kontrakter!$C$11,Kontrakter!$E$11)</f>
        <v>elsikkerhet@omexom.com</v>
      </c>
    </row>
    <row r="579" spans="1:15">
      <c r="A579" s="47">
        <v>1160</v>
      </c>
      <c r="B579" s="3" t="s">
        <v>10</v>
      </c>
      <c r="C579" s="3" t="s">
        <v>611</v>
      </c>
      <c r="D579" s="3" t="s">
        <v>19</v>
      </c>
      <c r="E579" s="3" t="s">
        <v>83</v>
      </c>
      <c r="F579" s="28" t="s">
        <v>1430</v>
      </c>
      <c r="G579" s="3" t="s">
        <v>10</v>
      </c>
      <c r="H579" s="3" t="s">
        <v>10</v>
      </c>
      <c r="I579" s="26" t="str" cm="1">
        <f t="array" ref="I579">_xlfn.IFS(J579=Kontrakter!$A$3,Kontrakter!$B$3,J579=Kontrakter!$A$2,Kontrakter!$B$2,J579=Kontrakter!$A$4,Kontrakter!$B$4,J579=Kontrakter!$A$5,Kontrakter!$B$5,J579=Kontrakter!$A$6,Kontrakter!$B$6,J579=Kontrakter!$A$7,Kontrakter!$B$7,J579=Kontrakter!$A$8,Kontrakter!$B$8,J579=Kontrakter!$A$9,Kontrakter!$B$9,J579=Kontrakter!$A$10,Kontrakter!$B$10,J579=Kontrakter!$A$11,Kontrakter!$B$11)</f>
        <v>Oslo Øst</v>
      </c>
      <c r="J579" s="4">
        <v>3</v>
      </c>
      <c r="K579" s="4" t="s">
        <v>10</v>
      </c>
      <c r="L579" s="4" t="s">
        <v>83</v>
      </c>
      <c r="M579" s="24" t="str" cm="1">
        <f t="array" ref="M579">_xlfn.IFS(I579=Kontrakter!$B$3,Kontrakter!$C$3,I579=Kontrakter!$B$2,Kontrakter!$C$2,I579=Kontrakter!$B$4,Kontrakter!$C$4,I579=Kontrakter!$B$5,Kontrakter!$C$5,I579=Kontrakter!$B$6,Kontrakter!$C$6,I579=Kontrakter!$B$7,Kontrakter!$C$7,I579=Kontrakter!$B$8,Kontrakter!$C$8,I579=Kontrakter!$B$9,Kontrakter!$C$9,I579=Kontrakter!$B$10,Kontrakter!$C$10,I579=Kontrakter!$B$11,Kontrakter!$C$11)</f>
        <v>Omexom Elsikkerhet AS</v>
      </c>
      <c r="N579" s="24" cm="1">
        <f t="array" ref="N579">_xlfn.IFS(M579=Kontrakter!$C$3,Kontrakter!$D$3,M579=Kontrakter!$C$2,Kontrakter!$D$2,M579=Kontrakter!$C$4,Kontrakter!$D$4,M579=Kontrakter!$C$5,Kontrakter!$D$5,M579=Kontrakter!$C$6,Kontrakter!$D$6,M579=Kontrakter!$C$7,Kontrakter!$D$7,M579=Kontrakter!$C$8,Kontrakter!$D$8,M579=Kontrakter!$C$9,Kontrakter!$D$9,M579=Kontrakter!$C$10,Kontrakter!$D$10,M579=Kontrakter!$C$11,Kontrakter!$D$11)</f>
        <v>23128800</v>
      </c>
      <c r="O579" s="1" t="str" cm="1">
        <f t="array" ref="O579">_xlfn.IFS(M579=Kontrakter!$C$3,Kontrakter!$E$3,M579=Kontrakter!$C$2,Kontrakter!$E$2,M579=Kontrakter!$C$4,Kontrakter!$E$4,M579=Kontrakter!$C$5,Kontrakter!$E$5,M579=Kontrakter!$C$6,Kontrakter!$E$6,M579=Kontrakter!$C$7,Kontrakter!$E$7,M579=Kontrakter!$C$8,Kontrakter!$E$8,M579=Kontrakter!$C$9,Kontrakter!$E$9,M579=Kontrakter!$C$10,Kontrakter!$E$10,M579=Kontrakter!$C$11,Kontrakter!$E$11)</f>
        <v>elsikkerhet@omexom.com</v>
      </c>
    </row>
    <row r="580" spans="1:15">
      <c r="A580" s="47">
        <v>1161</v>
      </c>
      <c r="B580" s="3" t="s">
        <v>10</v>
      </c>
      <c r="C580" s="3" t="s">
        <v>612</v>
      </c>
      <c r="D580" s="3" t="s">
        <v>19</v>
      </c>
      <c r="E580" s="3" t="s">
        <v>83</v>
      </c>
      <c r="F580" s="28" t="s">
        <v>1430</v>
      </c>
      <c r="G580" s="3" t="s">
        <v>10</v>
      </c>
      <c r="H580" s="3" t="s">
        <v>10</v>
      </c>
      <c r="I580" s="26" t="str" cm="1">
        <f t="array" ref="I580">_xlfn.IFS(J580=Kontrakter!$A$3,Kontrakter!$B$3,J580=Kontrakter!$A$2,Kontrakter!$B$2,J580=Kontrakter!$A$4,Kontrakter!$B$4,J580=Kontrakter!$A$5,Kontrakter!$B$5,J580=Kontrakter!$A$6,Kontrakter!$B$6,J580=Kontrakter!$A$7,Kontrakter!$B$7,J580=Kontrakter!$A$8,Kontrakter!$B$8,J580=Kontrakter!$A$9,Kontrakter!$B$9,J580=Kontrakter!$A$10,Kontrakter!$B$10,J580=Kontrakter!$A$11,Kontrakter!$B$11)</f>
        <v>Oslo Øst</v>
      </c>
      <c r="J580" s="4">
        <v>3</v>
      </c>
      <c r="K580" s="4" t="s">
        <v>10</v>
      </c>
      <c r="L580" s="4" t="s">
        <v>83</v>
      </c>
      <c r="M580" s="24" t="str" cm="1">
        <f t="array" ref="M580">_xlfn.IFS(I580=Kontrakter!$B$3,Kontrakter!$C$3,I580=Kontrakter!$B$2,Kontrakter!$C$2,I580=Kontrakter!$B$4,Kontrakter!$C$4,I580=Kontrakter!$B$5,Kontrakter!$C$5,I580=Kontrakter!$B$6,Kontrakter!$C$6,I580=Kontrakter!$B$7,Kontrakter!$C$7,I580=Kontrakter!$B$8,Kontrakter!$C$8,I580=Kontrakter!$B$9,Kontrakter!$C$9,I580=Kontrakter!$B$10,Kontrakter!$C$10,I580=Kontrakter!$B$11,Kontrakter!$C$11)</f>
        <v>Omexom Elsikkerhet AS</v>
      </c>
      <c r="N580" s="24" cm="1">
        <f t="array" ref="N580">_xlfn.IFS(M580=Kontrakter!$C$3,Kontrakter!$D$3,M580=Kontrakter!$C$2,Kontrakter!$D$2,M580=Kontrakter!$C$4,Kontrakter!$D$4,M580=Kontrakter!$C$5,Kontrakter!$D$5,M580=Kontrakter!$C$6,Kontrakter!$D$6,M580=Kontrakter!$C$7,Kontrakter!$D$7,M580=Kontrakter!$C$8,Kontrakter!$D$8,M580=Kontrakter!$C$9,Kontrakter!$D$9,M580=Kontrakter!$C$10,Kontrakter!$D$10,M580=Kontrakter!$C$11,Kontrakter!$D$11)</f>
        <v>23128800</v>
      </c>
      <c r="O580" s="1" t="str" cm="1">
        <f t="array" ref="O580">_xlfn.IFS(M580=Kontrakter!$C$3,Kontrakter!$E$3,M580=Kontrakter!$C$2,Kontrakter!$E$2,M580=Kontrakter!$C$4,Kontrakter!$E$4,M580=Kontrakter!$C$5,Kontrakter!$E$5,M580=Kontrakter!$C$6,Kontrakter!$E$6,M580=Kontrakter!$C$7,Kontrakter!$E$7,M580=Kontrakter!$C$8,Kontrakter!$E$8,M580=Kontrakter!$C$9,Kontrakter!$E$9,M580=Kontrakter!$C$10,Kontrakter!$E$10,M580=Kontrakter!$C$11,Kontrakter!$E$11)</f>
        <v>elsikkerhet@omexom.com</v>
      </c>
    </row>
    <row r="581" spans="1:15">
      <c r="A581" s="47">
        <v>1162</v>
      </c>
      <c r="B581" s="3" t="s">
        <v>10</v>
      </c>
      <c r="C581" s="3" t="s">
        <v>613</v>
      </c>
      <c r="D581" s="3" t="s">
        <v>19</v>
      </c>
      <c r="E581" s="3" t="s">
        <v>83</v>
      </c>
      <c r="F581" s="28" t="s">
        <v>1430</v>
      </c>
      <c r="G581" s="3" t="s">
        <v>10</v>
      </c>
      <c r="H581" s="3" t="s">
        <v>10</v>
      </c>
      <c r="I581" s="26" t="str" cm="1">
        <f t="array" ref="I581">_xlfn.IFS(J581=Kontrakter!$A$3,Kontrakter!$B$3,J581=Kontrakter!$A$2,Kontrakter!$B$2,J581=Kontrakter!$A$4,Kontrakter!$B$4,J581=Kontrakter!$A$5,Kontrakter!$B$5,J581=Kontrakter!$A$6,Kontrakter!$B$6,J581=Kontrakter!$A$7,Kontrakter!$B$7,J581=Kontrakter!$A$8,Kontrakter!$B$8,J581=Kontrakter!$A$9,Kontrakter!$B$9,J581=Kontrakter!$A$10,Kontrakter!$B$10,J581=Kontrakter!$A$11,Kontrakter!$B$11)</f>
        <v>Oslo Øst</v>
      </c>
      <c r="J581" s="4">
        <v>3</v>
      </c>
      <c r="K581" s="4" t="s">
        <v>10</v>
      </c>
      <c r="L581" s="4" t="s">
        <v>83</v>
      </c>
      <c r="M581" s="24" t="str" cm="1">
        <f t="array" ref="M581">_xlfn.IFS(I581=Kontrakter!$B$3,Kontrakter!$C$3,I581=Kontrakter!$B$2,Kontrakter!$C$2,I581=Kontrakter!$B$4,Kontrakter!$C$4,I581=Kontrakter!$B$5,Kontrakter!$C$5,I581=Kontrakter!$B$6,Kontrakter!$C$6,I581=Kontrakter!$B$7,Kontrakter!$C$7,I581=Kontrakter!$B$8,Kontrakter!$C$8,I581=Kontrakter!$B$9,Kontrakter!$C$9,I581=Kontrakter!$B$10,Kontrakter!$C$10,I581=Kontrakter!$B$11,Kontrakter!$C$11)</f>
        <v>Omexom Elsikkerhet AS</v>
      </c>
      <c r="N581" s="24" cm="1">
        <f t="array" ref="N581">_xlfn.IFS(M581=Kontrakter!$C$3,Kontrakter!$D$3,M581=Kontrakter!$C$2,Kontrakter!$D$2,M581=Kontrakter!$C$4,Kontrakter!$D$4,M581=Kontrakter!$C$5,Kontrakter!$D$5,M581=Kontrakter!$C$6,Kontrakter!$D$6,M581=Kontrakter!$C$7,Kontrakter!$D$7,M581=Kontrakter!$C$8,Kontrakter!$D$8,M581=Kontrakter!$C$9,Kontrakter!$D$9,M581=Kontrakter!$C$10,Kontrakter!$D$10,M581=Kontrakter!$C$11,Kontrakter!$D$11)</f>
        <v>23128800</v>
      </c>
      <c r="O581" s="1" t="str" cm="1">
        <f t="array" ref="O581">_xlfn.IFS(M581=Kontrakter!$C$3,Kontrakter!$E$3,M581=Kontrakter!$C$2,Kontrakter!$E$2,M581=Kontrakter!$C$4,Kontrakter!$E$4,M581=Kontrakter!$C$5,Kontrakter!$E$5,M581=Kontrakter!$C$6,Kontrakter!$E$6,M581=Kontrakter!$C$7,Kontrakter!$E$7,M581=Kontrakter!$C$8,Kontrakter!$E$8,M581=Kontrakter!$C$9,Kontrakter!$E$9,M581=Kontrakter!$C$10,Kontrakter!$E$10,M581=Kontrakter!$C$11,Kontrakter!$E$11)</f>
        <v>elsikkerhet@omexom.com</v>
      </c>
    </row>
    <row r="582" spans="1:15">
      <c r="A582" s="47">
        <v>1163</v>
      </c>
      <c r="B582" s="3" t="s">
        <v>10</v>
      </c>
      <c r="C582" s="3" t="s">
        <v>614</v>
      </c>
      <c r="D582" s="3" t="s">
        <v>19</v>
      </c>
      <c r="E582" s="3" t="s">
        <v>83</v>
      </c>
      <c r="F582" s="28" t="s">
        <v>1430</v>
      </c>
      <c r="G582" s="3" t="s">
        <v>10</v>
      </c>
      <c r="H582" s="3" t="s">
        <v>10</v>
      </c>
      <c r="I582" s="26" t="str" cm="1">
        <f t="array" ref="I582">_xlfn.IFS(J582=Kontrakter!$A$3,Kontrakter!$B$3,J582=Kontrakter!$A$2,Kontrakter!$B$2,J582=Kontrakter!$A$4,Kontrakter!$B$4,J582=Kontrakter!$A$5,Kontrakter!$B$5,J582=Kontrakter!$A$6,Kontrakter!$B$6,J582=Kontrakter!$A$7,Kontrakter!$B$7,J582=Kontrakter!$A$8,Kontrakter!$B$8,J582=Kontrakter!$A$9,Kontrakter!$B$9,J582=Kontrakter!$A$10,Kontrakter!$B$10,J582=Kontrakter!$A$11,Kontrakter!$B$11)</f>
        <v>Oslo Øst</v>
      </c>
      <c r="J582" s="4">
        <v>3</v>
      </c>
      <c r="K582" s="4" t="s">
        <v>10</v>
      </c>
      <c r="L582" s="4" t="s">
        <v>83</v>
      </c>
      <c r="M582" s="24" t="str" cm="1">
        <f t="array" ref="M582">_xlfn.IFS(I582=Kontrakter!$B$3,Kontrakter!$C$3,I582=Kontrakter!$B$2,Kontrakter!$C$2,I582=Kontrakter!$B$4,Kontrakter!$C$4,I582=Kontrakter!$B$5,Kontrakter!$C$5,I582=Kontrakter!$B$6,Kontrakter!$C$6,I582=Kontrakter!$B$7,Kontrakter!$C$7,I582=Kontrakter!$B$8,Kontrakter!$C$8,I582=Kontrakter!$B$9,Kontrakter!$C$9,I582=Kontrakter!$B$10,Kontrakter!$C$10,I582=Kontrakter!$B$11,Kontrakter!$C$11)</f>
        <v>Omexom Elsikkerhet AS</v>
      </c>
      <c r="N582" s="24" cm="1">
        <f t="array" ref="N582">_xlfn.IFS(M582=Kontrakter!$C$3,Kontrakter!$D$3,M582=Kontrakter!$C$2,Kontrakter!$D$2,M582=Kontrakter!$C$4,Kontrakter!$D$4,M582=Kontrakter!$C$5,Kontrakter!$D$5,M582=Kontrakter!$C$6,Kontrakter!$D$6,M582=Kontrakter!$C$7,Kontrakter!$D$7,M582=Kontrakter!$C$8,Kontrakter!$D$8,M582=Kontrakter!$C$9,Kontrakter!$D$9,M582=Kontrakter!$C$10,Kontrakter!$D$10,M582=Kontrakter!$C$11,Kontrakter!$D$11)</f>
        <v>23128800</v>
      </c>
      <c r="O582" s="1" t="str" cm="1">
        <f t="array" ref="O582">_xlfn.IFS(M582=Kontrakter!$C$3,Kontrakter!$E$3,M582=Kontrakter!$C$2,Kontrakter!$E$2,M582=Kontrakter!$C$4,Kontrakter!$E$4,M582=Kontrakter!$C$5,Kontrakter!$E$5,M582=Kontrakter!$C$6,Kontrakter!$E$6,M582=Kontrakter!$C$7,Kontrakter!$E$7,M582=Kontrakter!$C$8,Kontrakter!$E$8,M582=Kontrakter!$C$9,Kontrakter!$E$9,M582=Kontrakter!$C$10,Kontrakter!$E$10,M582=Kontrakter!$C$11,Kontrakter!$E$11)</f>
        <v>elsikkerhet@omexom.com</v>
      </c>
    </row>
    <row r="583" spans="1:15">
      <c r="A583" s="47">
        <v>1164</v>
      </c>
      <c r="B583" s="3" t="s">
        <v>10</v>
      </c>
      <c r="C583" s="3" t="s">
        <v>615</v>
      </c>
      <c r="D583" s="3" t="s">
        <v>19</v>
      </c>
      <c r="E583" s="3" t="s">
        <v>83</v>
      </c>
      <c r="F583" s="28" t="s">
        <v>1430</v>
      </c>
      <c r="G583" s="3" t="s">
        <v>10</v>
      </c>
      <c r="H583" s="3" t="s">
        <v>10</v>
      </c>
      <c r="I583" s="26" t="str" cm="1">
        <f t="array" ref="I583">_xlfn.IFS(J583=Kontrakter!$A$3,Kontrakter!$B$3,J583=Kontrakter!$A$2,Kontrakter!$B$2,J583=Kontrakter!$A$4,Kontrakter!$B$4,J583=Kontrakter!$A$5,Kontrakter!$B$5,J583=Kontrakter!$A$6,Kontrakter!$B$6,J583=Kontrakter!$A$7,Kontrakter!$B$7,J583=Kontrakter!$A$8,Kontrakter!$B$8,J583=Kontrakter!$A$9,Kontrakter!$B$9,J583=Kontrakter!$A$10,Kontrakter!$B$10,J583=Kontrakter!$A$11,Kontrakter!$B$11)</f>
        <v>Oslo Øst</v>
      </c>
      <c r="J583" s="4">
        <v>3</v>
      </c>
      <c r="K583" s="4" t="s">
        <v>10</v>
      </c>
      <c r="L583" s="4" t="s">
        <v>83</v>
      </c>
      <c r="M583" s="24" t="str" cm="1">
        <f t="array" ref="M583">_xlfn.IFS(I583=Kontrakter!$B$3,Kontrakter!$C$3,I583=Kontrakter!$B$2,Kontrakter!$C$2,I583=Kontrakter!$B$4,Kontrakter!$C$4,I583=Kontrakter!$B$5,Kontrakter!$C$5,I583=Kontrakter!$B$6,Kontrakter!$C$6,I583=Kontrakter!$B$7,Kontrakter!$C$7,I583=Kontrakter!$B$8,Kontrakter!$C$8,I583=Kontrakter!$B$9,Kontrakter!$C$9,I583=Kontrakter!$B$10,Kontrakter!$C$10,I583=Kontrakter!$B$11,Kontrakter!$C$11)</f>
        <v>Omexom Elsikkerhet AS</v>
      </c>
      <c r="N583" s="24" cm="1">
        <f t="array" ref="N583">_xlfn.IFS(M583=Kontrakter!$C$3,Kontrakter!$D$3,M583=Kontrakter!$C$2,Kontrakter!$D$2,M583=Kontrakter!$C$4,Kontrakter!$D$4,M583=Kontrakter!$C$5,Kontrakter!$D$5,M583=Kontrakter!$C$6,Kontrakter!$D$6,M583=Kontrakter!$C$7,Kontrakter!$D$7,M583=Kontrakter!$C$8,Kontrakter!$D$8,M583=Kontrakter!$C$9,Kontrakter!$D$9,M583=Kontrakter!$C$10,Kontrakter!$D$10,M583=Kontrakter!$C$11,Kontrakter!$D$11)</f>
        <v>23128800</v>
      </c>
      <c r="O583" s="1" t="str" cm="1">
        <f t="array" ref="O583">_xlfn.IFS(M583=Kontrakter!$C$3,Kontrakter!$E$3,M583=Kontrakter!$C$2,Kontrakter!$E$2,M583=Kontrakter!$C$4,Kontrakter!$E$4,M583=Kontrakter!$C$5,Kontrakter!$E$5,M583=Kontrakter!$C$6,Kontrakter!$E$6,M583=Kontrakter!$C$7,Kontrakter!$E$7,M583=Kontrakter!$C$8,Kontrakter!$E$8,M583=Kontrakter!$C$9,Kontrakter!$E$9,M583=Kontrakter!$C$10,Kontrakter!$E$10,M583=Kontrakter!$C$11,Kontrakter!$E$11)</f>
        <v>elsikkerhet@omexom.com</v>
      </c>
    </row>
    <row r="584" spans="1:15">
      <c r="A584" s="47">
        <v>1165</v>
      </c>
      <c r="B584" s="3" t="s">
        <v>10</v>
      </c>
      <c r="C584" s="3" t="s">
        <v>616</v>
      </c>
      <c r="D584" s="3" t="s">
        <v>19</v>
      </c>
      <c r="E584" s="3" t="s">
        <v>83</v>
      </c>
      <c r="F584" s="28" t="s">
        <v>1430</v>
      </c>
      <c r="G584" s="3" t="s">
        <v>10</v>
      </c>
      <c r="H584" s="3" t="s">
        <v>10</v>
      </c>
      <c r="I584" s="26" t="str" cm="1">
        <f t="array" ref="I584">_xlfn.IFS(J584=Kontrakter!$A$3,Kontrakter!$B$3,J584=Kontrakter!$A$2,Kontrakter!$B$2,J584=Kontrakter!$A$4,Kontrakter!$B$4,J584=Kontrakter!$A$5,Kontrakter!$B$5,J584=Kontrakter!$A$6,Kontrakter!$B$6,J584=Kontrakter!$A$7,Kontrakter!$B$7,J584=Kontrakter!$A$8,Kontrakter!$B$8,J584=Kontrakter!$A$9,Kontrakter!$B$9,J584=Kontrakter!$A$10,Kontrakter!$B$10,J584=Kontrakter!$A$11,Kontrakter!$B$11)</f>
        <v>Oslo Øst</v>
      </c>
      <c r="J584" s="4">
        <v>3</v>
      </c>
      <c r="K584" s="4" t="s">
        <v>10</v>
      </c>
      <c r="L584" s="4" t="s">
        <v>83</v>
      </c>
      <c r="M584" s="24" t="str" cm="1">
        <f t="array" ref="M584">_xlfn.IFS(I584=Kontrakter!$B$3,Kontrakter!$C$3,I584=Kontrakter!$B$2,Kontrakter!$C$2,I584=Kontrakter!$B$4,Kontrakter!$C$4,I584=Kontrakter!$B$5,Kontrakter!$C$5,I584=Kontrakter!$B$6,Kontrakter!$C$6,I584=Kontrakter!$B$7,Kontrakter!$C$7,I584=Kontrakter!$B$8,Kontrakter!$C$8,I584=Kontrakter!$B$9,Kontrakter!$C$9,I584=Kontrakter!$B$10,Kontrakter!$C$10,I584=Kontrakter!$B$11,Kontrakter!$C$11)</f>
        <v>Omexom Elsikkerhet AS</v>
      </c>
      <c r="N584" s="24" cm="1">
        <f t="array" ref="N584">_xlfn.IFS(M584=Kontrakter!$C$3,Kontrakter!$D$3,M584=Kontrakter!$C$2,Kontrakter!$D$2,M584=Kontrakter!$C$4,Kontrakter!$D$4,M584=Kontrakter!$C$5,Kontrakter!$D$5,M584=Kontrakter!$C$6,Kontrakter!$D$6,M584=Kontrakter!$C$7,Kontrakter!$D$7,M584=Kontrakter!$C$8,Kontrakter!$D$8,M584=Kontrakter!$C$9,Kontrakter!$D$9,M584=Kontrakter!$C$10,Kontrakter!$D$10,M584=Kontrakter!$C$11,Kontrakter!$D$11)</f>
        <v>23128800</v>
      </c>
      <c r="O584" s="1" t="str" cm="1">
        <f t="array" ref="O584">_xlfn.IFS(M584=Kontrakter!$C$3,Kontrakter!$E$3,M584=Kontrakter!$C$2,Kontrakter!$E$2,M584=Kontrakter!$C$4,Kontrakter!$E$4,M584=Kontrakter!$C$5,Kontrakter!$E$5,M584=Kontrakter!$C$6,Kontrakter!$E$6,M584=Kontrakter!$C$7,Kontrakter!$E$7,M584=Kontrakter!$C$8,Kontrakter!$E$8,M584=Kontrakter!$C$9,Kontrakter!$E$9,M584=Kontrakter!$C$10,Kontrakter!$E$10,M584=Kontrakter!$C$11,Kontrakter!$E$11)</f>
        <v>elsikkerhet@omexom.com</v>
      </c>
    </row>
    <row r="585" spans="1:15">
      <c r="A585" s="47">
        <v>1166</v>
      </c>
      <c r="B585" s="3" t="s">
        <v>10</v>
      </c>
      <c r="C585" s="3" t="s">
        <v>617</v>
      </c>
      <c r="D585" s="3" t="s">
        <v>19</v>
      </c>
      <c r="E585" s="3" t="s">
        <v>83</v>
      </c>
      <c r="F585" s="28" t="s">
        <v>1430</v>
      </c>
      <c r="G585" s="3" t="s">
        <v>10</v>
      </c>
      <c r="H585" s="3" t="s">
        <v>10</v>
      </c>
      <c r="I585" s="26" t="str" cm="1">
        <f t="array" ref="I585">_xlfn.IFS(J585=Kontrakter!$A$3,Kontrakter!$B$3,J585=Kontrakter!$A$2,Kontrakter!$B$2,J585=Kontrakter!$A$4,Kontrakter!$B$4,J585=Kontrakter!$A$5,Kontrakter!$B$5,J585=Kontrakter!$A$6,Kontrakter!$B$6,J585=Kontrakter!$A$7,Kontrakter!$B$7,J585=Kontrakter!$A$8,Kontrakter!$B$8,J585=Kontrakter!$A$9,Kontrakter!$B$9,J585=Kontrakter!$A$10,Kontrakter!$B$10,J585=Kontrakter!$A$11,Kontrakter!$B$11)</f>
        <v>Oslo Øst</v>
      </c>
      <c r="J585" s="4">
        <v>3</v>
      </c>
      <c r="K585" s="4" t="s">
        <v>10</v>
      </c>
      <c r="L585" s="4" t="s">
        <v>83</v>
      </c>
      <c r="M585" s="24" t="str" cm="1">
        <f t="array" ref="M585">_xlfn.IFS(I585=Kontrakter!$B$3,Kontrakter!$C$3,I585=Kontrakter!$B$2,Kontrakter!$C$2,I585=Kontrakter!$B$4,Kontrakter!$C$4,I585=Kontrakter!$B$5,Kontrakter!$C$5,I585=Kontrakter!$B$6,Kontrakter!$C$6,I585=Kontrakter!$B$7,Kontrakter!$C$7,I585=Kontrakter!$B$8,Kontrakter!$C$8,I585=Kontrakter!$B$9,Kontrakter!$C$9,I585=Kontrakter!$B$10,Kontrakter!$C$10,I585=Kontrakter!$B$11,Kontrakter!$C$11)</f>
        <v>Omexom Elsikkerhet AS</v>
      </c>
      <c r="N585" s="24" cm="1">
        <f t="array" ref="N585">_xlfn.IFS(M585=Kontrakter!$C$3,Kontrakter!$D$3,M585=Kontrakter!$C$2,Kontrakter!$D$2,M585=Kontrakter!$C$4,Kontrakter!$D$4,M585=Kontrakter!$C$5,Kontrakter!$D$5,M585=Kontrakter!$C$6,Kontrakter!$D$6,M585=Kontrakter!$C$7,Kontrakter!$D$7,M585=Kontrakter!$C$8,Kontrakter!$D$8,M585=Kontrakter!$C$9,Kontrakter!$D$9,M585=Kontrakter!$C$10,Kontrakter!$D$10,M585=Kontrakter!$C$11,Kontrakter!$D$11)</f>
        <v>23128800</v>
      </c>
      <c r="O585" s="1" t="str" cm="1">
        <f t="array" ref="O585">_xlfn.IFS(M585=Kontrakter!$C$3,Kontrakter!$E$3,M585=Kontrakter!$C$2,Kontrakter!$E$2,M585=Kontrakter!$C$4,Kontrakter!$E$4,M585=Kontrakter!$C$5,Kontrakter!$E$5,M585=Kontrakter!$C$6,Kontrakter!$E$6,M585=Kontrakter!$C$7,Kontrakter!$E$7,M585=Kontrakter!$C$8,Kontrakter!$E$8,M585=Kontrakter!$C$9,Kontrakter!$E$9,M585=Kontrakter!$C$10,Kontrakter!$E$10,M585=Kontrakter!$C$11,Kontrakter!$E$11)</f>
        <v>elsikkerhet@omexom.com</v>
      </c>
    </row>
    <row r="586" spans="1:15">
      <c r="A586" s="47">
        <v>1167</v>
      </c>
      <c r="B586" s="3" t="s">
        <v>10</v>
      </c>
      <c r="C586" s="3" t="s">
        <v>618</v>
      </c>
      <c r="D586" s="3" t="s">
        <v>19</v>
      </c>
      <c r="E586" s="3" t="s">
        <v>83</v>
      </c>
      <c r="F586" s="28" t="s">
        <v>1430</v>
      </c>
      <c r="G586" s="3" t="s">
        <v>10</v>
      </c>
      <c r="H586" s="3" t="s">
        <v>10</v>
      </c>
      <c r="I586" s="26" t="str" cm="1">
        <f t="array" ref="I586">_xlfn.IFS(J586=Kontrakter!$A$3,Kontrakter!$B$3,J586=Kontrakter!$A$2,Kontrakter!$B$2,J586=Kontrakter!$A$4,Kontrakter!$B$4,J586=Kontrakter!$A$5,Kontrakter!$B$5,J586=Kontrakter!$A$6,Kontrakter!$B$6,J586=Kontrakter!$A$7,Kontrakter!$B$7,J586=Kontrakter!$A$8,Kontrakter!$B$8,J586=Kontrakter!$A$9,Kontrakter!$B$9,J586=Kontrakter!$A$10,Kontrakter!$B$10,J586=Kontrakter!$A$11,Kontrakter!$B$11)</f>
        <v>Oslo Øst</v>
      </c>
      <c r="J586" s="4">
        <v>3</v>
      </c>
      <c r="K586" s="4" t="s">
        <v>10</v>
      </c>
      <c r="L586" s="4" t="s">
        <v>83</v>
      </c>
      <c r="M586" s="24" t="str" cm="1">
        <f t="array" ref="M586">_xlfn.IFS(I586=Kontrakter!$B$3,Kontrakter!$C$3,I586=Kontrakter!$B$2,Kontrakter!$C$2,I586=Kontrakter!$B$4,Kontrakter!$C$4,I586=Kontrakter!$B$5,Kontrakter!$C$5,I586=Kontrakter!$B$6,Kontrakter!$C$6,I586=Kontrakter!$B$7,Kontrakter!$C$7,I586=Kontrakter!$B$8,Kontrakter!$C$8,I586=Kontrakter!$B$9,Kontrakter!$C$9,I586=Kontrakter!$B$10,Kontrakter!$C$10,I586=Kontrakter!$B$11,Kontrakter!$C$11)</f>
        <v>Omexom Elsikkerhet AS</v>
      </c>
      <c r="N586" s="24" cm="1">
        <f t="array" ref="N586">_xlfn.IFS(M586=Kontrakter!$C$3,Kontrakter!$D$3,M586=Kontrakter!$C$2,Kontrakter!$D$2,M586=Kontrakter!$C$4,Kontrakter!$D$4,M586=Kontrakter!$C$5,Kontrakter!$D$5,M586=Kontrakter!$C$6,Kontrakter!$D$6,M586=Kontrakter!$C$7,Kontrakter!$D$7,M586=Kontrakter!$C$8,Kontrakter!$D$8,M586=Kontrakter!$C$9,Kontrakter!$D$9,M586=Kontrakter!$C$10,Kontrakter!$D$10,M586=Kontrakter!$C$11,Kontrakter!$D$11)</f>
        <v>23128800</v>
      </c>
      <c r="O586" s="1" t="str" cm="1">
        <f t="array" ref="O586">_xlfn.IFS(M586=Kontrakter!$C$3,Kontrakter!$E$3,M586=Kontrakter!$C$2,Kontrakter!$E$2,M586=Kontrakter!$C$4,Kontrakter!$E$4,M586=Kontrakter!$C$5,Kontrakter!$E$5,M586=Kontrakter!$C$6,Kontrakter!$E$6,M586=Kontrakter!$C$7,Kontrakter!$E$7,M586=Kontrakter!$C$8,Kontrakter!$E$8,M586=Kontrakter!$C$9,Kontrakter!$E$9,M586=Kontrakter!$C$10,Kontrakter!$E$10,M586=Kontrakter!$C$11,Kontrakter!$E$11)</f>
        <v>elsikkerhet@omexom.com</v>
      </c>
    </row>
    <row r="587" spans="1:15">
      <c r="A587" s="47">
        <v>1168</v>
      </c>
      <c r="B587" s="3" t="s">
        <v>10</v>
      </c>
      <c r="C587" s="3" t="s">
        <v>619</v>
      </c>
      <c r="D587" s="3" t="s">
        <v>19</v>
      </c>
      <c r="E587" s="3" t="s">
        <v>83</v>
      </c>
      <c r="F587" s="28" t="s">
        <v>1430</v>
      </c>
      <c r="G587" s="3" t="s">
        <v>10</v>
      </c>
      <c r="H587" s="3" t="s">
        <v>10</v>
      </c>
      <c r="I587" s="26" t="str" cm="1">
        <f t="array" ref="I587">_xlfn.IFS(J587=Kontrakter!$A$3,Kontrakter!$B$3,J587=Kontrakter!$A$2,Kontrakter!$B$2,J587=Kontrakter!$A$4,Kontrakter!$B$4,J587=Kontrakter!$A$5,Kontrakter!$B$5,J587=Kontrakter!$A$6,Kontrakter!$B$6,J587=Kontrakter!$A$7,Kontrakter!$B$7,J587=Kontrakter!$A$8,Kontrakter!$B$8,J587=Kontrakter!$A$9,Kontrakter!$B$9,J587=Kontrakter!$A$10,Kontrakter!$B$10,J587=Kontrakter!$A$11,Kontrakter!$B$11)</f>
        <v>Oslo Øst</v>
      </c>
      <c r="J587" s="4">
        <v>3</v>
      </c>
      <c r="K587" s="4" t="s">
        <v>10</v>
      </c>
      <c r="L587" s="4" t="s">
        <v>83</v>
      </c>
      <c r="M587" s="24" t="str" cm="1">
        <f t="array" ref="M587">_xlfn.IFS(I587=Kontrakter!$B$3,Kontrakter!$C$3,I587=Kontrakter!$B$2,Kontrakter!$C$2,I587=Kontrakter!$B$4,Kontrakter!$C$4,I587=Kontrakter!$B$5,Kontrakter!$C$5,I587=Kontrakter!$B$6,Kontrakter!$C$6,I587=Kontrakter!$B$7,Kontrakter!$C$7,I587=Kontrakter!$B$8,Kontrakter!$C$8,I587=Kontrakter!$B$9,Kontrakter!$C$9,I587=Kontrakter!$B$10,Kontrakter!$C$10,I587=Kontrakter!$B$11,Kontrakter!$C$11)</f>
        <v>Omexom Elsikkerhet AS</v>
      </c>
      <c r="N587" s="24" cm="1">
        <f t="array" ref="N587">_xlfn.IFS(M587=Kontrakter!$C$3,Kontrakter!$D$3,M587=Kontrakter!$C$2,Kontrakter!$D$2,M587=Kontrakter!$C$4,Kontrakter!$D$4,M587=Kontrakter!$C$5,Kontrakter!$D$5,M587=Kontrakter!$C$6,Kontrakter!$D$6,M587=Kontrakter!$C$7,Kontrakter!$D$7,M587=Kontrakter!$C$8,Kontrakter!$D$8,M587=Kontrakter!$C$9,Kontrakter!$D$9,M587=Kontrakter!$C$10,Kontrakter!$D$10,M587=Kontrakter!$C$11,Kontrakter!$D$11)</f>
        <v>23128800</v>
      </c>
      <c r="O587" s="1" t="str" cm="1">
        <f t="array" ref="O587">_xlfn.IFS(M587=Kontrakter!$C$3,Kontrakter!$E$3,M587=Kontrakter!$C$2,Kontrakter!$E$2,M587=Kontrakter!$C$4,Kontrakter!$E$4,M587=Kontrakter!$C$5,Kontrakter!$E$5,M587=Kontrakter!$C$6,Kontrakter!$E$6,M587=Kontrakter!$C$7,Kontrakter!$E$7,M587=Kontrakter!$C$8,Kontrakter!$E$8,M587=Kontrakter!$C$9,Kontrakter!$E$9,M587=Kontrakter!$C$10,Kontrakter!$E$10,M587=Kontrakter!$C$11,Kontrakter!$E$11)</f>
        <v>elsikkerhet@omexom.com</v>
      </c>
    </row>
    <row r="588" spans="1:15">
      <c r="A588" s="47">
        <v>1169</v>
      </c>
      <c r="B588" s="3" t="s">
        <v>10</v>
      </c>
      <c r="C588" s="3" t="s">
        <v>620</v>
      </c>
      <c r="D588" s="3" t="s">
        <v>19</v>
      </c>
      <c r="E588" s="3" t="s">
        <v>83</v>
      </c>
      <c r="F588" s="28" t="s">
        <v>1430</v>
      </c>
      <c r="G588" s="3" t="s">
        <v>10</v>
      </c>
      <c r="H588" s="3" t="s">
        <v>10</v>
      </c>
      <c r="I588" s="26" t="str" cm="1">
        <f t="array" ref="I588">_xlfn.IFS(J588=Kontrakter!$A$3,Kontrakter!$B$3,J588=Kontrakter!$A$2,Kontrakter!$B$2,J588=Kontrakter!$A$4,Kontrakter!$B$4,J588=Kontrakter!$A$5,Kontrakter!$B$5,J588=Kontrakter!$A$6,Kontrakter!$B$6,J588=Kontrakter!$A$7,Kontrakter!$B$7,J588=Kontrakter!$A$8,Kontrakter!$B$8,J588=Kontrakter!$A$9,Kontrakter!$B$9,J588=Kontrakter!$A$10,Kontrakter!$B$10,J588=Kontrakter!$A$11,Kontrakter!$B$11)</f>
        <v>Oslo Øst</v>
      </c>
      <c r="J588" s="4">
        <v>3</v>
      </c>
      <c r="K588" s="4" t="s">
        <v>10</v>
      </c>
      <c r="L588" s="4" t="s">
        <v>83</v>
      </c>
      <c r="M588" s="24" t="str" cm="1">
        <f t="array" ref="M588">_xlfn.IFS(I588=Kontrakter!$B$3,Kontrakter!$C$3,I588=Kontrakter!$B$2,Kontrakter!$C$2,I588=Kontrakter!$B$4,Kontrakter!$C$4,I588=Kontrakter!$B$5,Kontrakter!$C$5,I588=Kontrakter!$B$6,Kontrakter!$C$6,I588=Kontrakter!$B$7,Kontrakter!$C$7,I588=Kontrakter!$B$8,Kontrakter!$C$8,I588=Kontrakter!$B$9,Kontrakter!$C$9,I588=Kontrakter!$B$10,Kontrakter!$C$10,I588=Kontrakter!$B$11,Kontrakter!$C$11)</f>
        <v>Omexom Elsikkerhet AS</v>
      </c>
      <c r="N588" s="24" cm="1">
        <f t="array" ref="N588">_xlfn.IFS(M588=Kontrakter!$C$3,Kontrakter!$D$3,M588=Kontrakter!$C$2,Kontrakter!$D$2,M588=Kontrakter!$C$4,Kontrakter!$D$4,M588=Kontrakter!$C$5,Kontrakter!$D$5,M588=Kontrakter!$C$6,Kontrakter!$D$6,M588=Kontrakter!$C$7,Kontrakter!$D$7,M588=Kontrakter!$C$8,Kontrakter!$D$8,M588=Kontrakter!$C$9,Kontrakter!$D$9,M588=Kontrakter!$C$10,Kontrakter!$D$10,M588=Kontrakter!$C$11,Kontrakter!$D$11)</f>
        <v>23128800</v>
      </c>
      <c r="O588" s="1" t="str" cm="1">
        <f t="array" ref="O588">_xlfn.IFS(M588=Kontrakter!$C$3,Kontrakter!$E$3,M588=Kontrakter!$C$2,Kontrakter!$E$2,M588=Kontrakter!$C$4,Kontrakter!$E$4,M588=Kontrakter!$C$5,Kontrakter!$E$5,M588=Kontrakter!$C$6,Kontrakter!$E$6,M588=Kontrakter!$C$7,Kontrakter!$E$7,M588=Kontrakter!$C$8,Kontrakter!$E$8,M588=Kontrakter!$C$9,Kontrakter!$E$9,M588=Kontrakter!$C$10,Kontrakter!$E$10,M588=Kontrakter!$C$11,Kontrakter!$E$11)</f>
        <v>elsikkerhet@omexom.com</v>
      </c>
    </row>
    <row r="589" spans="1:15">
      <c r="A589" s="47">
        <v>1170</v>
      </c>
      <c r="B589" s="3" t="s">
        <v>10</v>
      </c>
      <c r="C589" s="3" t="s">
        <v>621</v>
      </c>
      <c r="D589" s="3" t="s">
        <v>19</v>
      </c>
      <c r="E589" s="3" t="s">
        <v>83</v>
      </c>
      <c r="F589" s="28" t="s">
        <v>1430</v>
      </c>
      <c r="G589" s="3" t="s">
        <v>10</v>
      </c>
      <c r="H589" s="3" t="s">
        <v>10</v>
      </c>
      <c r="I589" s="26" t="str" cm="1">
        <f t="array" ref="I589">_xlfn.IFS(J589=Kontrakter!$A$3,Kontrakter!$B$3,J589=Kontrakter!$A$2,Kontrakter!$B$2,J589=Kontrakter!$A$4,Kontrakter!$B$4,J589=Kontrakter!$A$5,Kontrakter!$B$5,J589=Kontrakter!$A$6,Kontrakter!$B$6,J589=Kontrakter!$A$7,Kontrakter!$B$7,J589=Kontrakter!$A$8,Kontrakter!$B$8,J589=Kontrakter!$A$9,Kontrakter!$B$9,J589=Kontrakter!$A$10,Kontrakter!$B$10,J589=Kontrakter!$A$11,Kontrakter!$B$11)</f>
        <v>Oslo Øst</v>
      </c>
      <c r="J589" s="4">
        <v>3</v>
      </c>
      <c r="K589" s="4" t="s">
        <v>10</v>
      </c>
      <c r="L589" s="4" t="s">
        <v>83</v>
      </c>
      <c r="M589" s="24" t="str" cm="1">
        <f t="array" ref="M589">_xlfn.IFS(I589=Kontrakter!$B$3,Kontrakter!$C$3,I589=Kontrakter!$B$2,Kontrakter!$C$2,I589=Kontrakter!$B$4,Kontrakter!$C$4,I589=Kontrakter!$B$5,Kontrakter!$C$5,I589=Kontrakter!$B$6,Kontrakter!$C$6,I589=Kontrakter!$B$7,Kontrakter!$C$7,I589=Kontrakter!$B$8,Kontrakter!$C$8,I589=Kontrakter!$B$9,Kontrakter!$C$9,I589=Kontrakter!$B$10,Kontrakter!$C$10,I589=Kontrakter!$B$11,Kontrakter!$C$11)</f>
        <v>Omexom Elsikkerhet AS</v>
      </c>
      <c r="N589" s="24" cm="1">
        <f t="array" ref="N589">_xlfn.IFS(M589=Kontrakter!$C$3,Kontrakter!$D$3,M589=Kontrakter!$C$2,Kontrakter!$D$2,M589=Kontrakter!$C$4,Kontrakter!$D$4,M589=Kontrakter!$C$5,Kontrakter!$D$5,M589=Kontrakter!$C$6,Kontrakter!$D$6,M589=Kontrakter!$C$7,Kontrakter!$D$7,M589=Kontrakter!$C$8,Kontrakter!$D$8,M589=Kontrakter!$C$9,Kontrakter!$D$9,M589=Kontrakter!$C$10,Kontrakter!$D$10,M589=Kontrakter!$C$11,Kontrakter!$D$11)</f>
        <v>23128800</v>
      </c>
      <c r="O589" s="1" t="str" cm="1">
        <f t="array" ref="O589">_xlfn.IFS(M589=Kontrakter!$C$3,Kontrakter!$E$3,M589=Kontrakter!$C$2,Kontrakter!$E$2,M589=Kontrakter!$C$4,Kontrakter!$E$4,M589=Kontrakter!$C$5,Kontrakter!$E$5,M589=Kontrakter!$C$6,Kontrakter!$E$6,M589=Kontrakter!$C$7,Kontrakter!$E$7,M589=Kontrakter!$C$8,Kontrakter!$E$8,M589=Kontrakter!$C$9,Kontrakter!$E$9,M589=Kontrakter!$C$10,Kontrakter!$E$10,M589=Kontrakter!$C$11,Kontrakter!$E$11)</f>
        <v>elsikkerhet@omexom.com</v>
      </c>
    </row>
    <row r="590" spans="1:15">
      <c r="A590" s="47">
        <v>1172</v>
      </c>
      <c r="B590" s="3" t="s">
        <v>10</v>
      </c>
      <c r="C590" s="3" t="s">
        <v>622</v>
      </c>
      <c r="D590" s="3" t="s">
        <v>19</v>
      </c>
      <c r="E590" s="3" t="s">
        <v>83</v>
      </c>
      <c r="F590" s="28" t="s">
        <v>1430</v>
      </c>
      <c r="G590" s="3" t="s">
        <v>10</v>
      </c>
      <c r="H590" s="3" t="s">
        <v>10</v>
      </c>
      <c r="I590" s="26" t="str" cm="1">
        <f t="array" ref="I590">_xlfn.IFS(J590=Kontrakter!$A$3,Kontrakter!$B$3,J590=Kontrakter!$A$2,Kontrakter!$B$2,J590=Kontrakter!$A$4,Kontrakter!$B$4,J590=Kontrakter!$A$5,Kontrakter!$B$5,J590=Kontrakter!$A$6,Kontrakter!$B$6,J590=Kontrakter!$A$7,Kontrakter!$B$7,J590=Kontrakter!$A$8,Kontrakter!$B$8,J590=Kontrakter!$A$9,Kontrakter!$B$9,J590=Kontrakter!$A$10,Kontrakter!$B$10,J590=Kontrakter!$A$11,Kontrakter!$B$11)</f>
        <v>Oslo Øst</v>
      </c>
      <c r="J590" s="4">
        <v>3</v>
      </c>
      <c r="K590" s="4" t="s">
        <v>10</v>
      </c>
      <c r="L590" s="4" t="s">
        <v>83</v>
      </c>
      <c r="M590" s="24" t="str" cm="1">
        <f t="array" ref="M590">_xlfn.IFS(I590=Kontrakter!$B$3,Kontrakter!$C$3,I590=Kontrakter!$B$2,Kontrakter!$C$2,I590=Kontrakter!$B$4,Kontrakter!$C$4,I590=Kontrakter!$B$5,Kontrakter!$C$5,I590=Kontrakter!$B$6,Kontrakter!$C$6,I590=Kontrakter!$B$7,Kontrakter!$C$7,I590=Kontrakter!$B$8,Kontrakter!$C$8,I590=Kontrakter!$B$9,Kontrakter!$C$9,I590=Kontrakter!$B$10,Kontrakter!$C$10,I590=Kontrakter!$B$11,Kontrakter!$C$11)</f>
        <v>Omexom Elsikkerhet AS</v>
      </c>
      <c r="N590" s="24" cm="1">
        <f t="array" ref="N590">_xlfn.IFS(M590=Kontrakter!$C$3,Kontrakter!$D$3,M590=Kontrakter!$C$2,Kontrakter!$D$2,M590=Kontrakter!$C$4,Kontrakter!$D$4,M590=Kontrakter!$C$5,Kontrakter!$D$5,M590=Kontrakter!$C$6,Kontrakter!$D$6,M590=Kontrakter!$C$7,Kontrakter!$D$7,M590=Kontrakter!$C$8,Kontrakter!$D$8,M590=Kontrakter!$C$9,Kontrakter!$D$9,M590=Kontrakter!$C$10,Kontrakter!$D$10,M590=Kontrakter!$C$11,Kontrakter!$D$11)</f>
        <v>23128800</v>
      </c>
      <c r="O590" s="1" t="str" cm="1">
        <f t="array" ref="O590">_xlfn.IFS(M590=Kontrakter!$C$3,Kontrakter!$E$3,M590=Kontrakter!$C$2,Kontrakter!$E$2,M590=Kontrakter!$C$4,Kontrakter!$E$4,M590=Kontrakter!$C$5,Kontrakter!$E$5,M590=Kontrakter!$C$6,Kontrakter!$E$6,M590=Kontrakter!$C$7,Kontrakter!$E$7,M590=Kontrakter!$C$8,Kontrakter!$E$8,M590=Kontrakter!$C$9,Kontrakter!$E$9,M590=Kontrakter!$C$10,Kontrakter!$E$10,M590=Kontrakter!$C$11,Kontrakter!$E$11)</f>
        <v>elsikkerhet@omexom.com</v>
      </c>
    </row>
    <row r="591" spans="1:15">
      <c r="A591" s="47">
        <v>1176</v>
      </c>
      <c r="B591" s="3" t="s">
        <v>10</v>
      </c>
      <c r="C591" s="3" t="s">
        <v>623</v>
      </c>
      <c r="D591" s="3" t="s">
        <v>19</v>
      </c>
      <c r="E591" s="3" t="s">
        <v>83</v>
      </c>
      <c r="F591" s="28" t="s">
        <v>1430</v>
      </c>
      <c r="G591" s="3" t="s">
        <v>10</v>
      </c>
      <c r="H591" s="3" t="s">
        <v>10</v>
      </c>
      <c r="I591" s="26" t="str" cm="1">
        <f t="array" ref="I591">_xlfn.IFS(J591=Kontrakter!$A$3,Kontrakter!$B$3,J591=Kontrakter!$A$2,Kontrakter!$B$2,J591=Kontrakter!$A$4,Kontrakter!$B$4,J591=Kontrakter!$A$5,Kontrakter!$B$5,J591=Kontrakter!$A$6,Kontrakter!$B$6,J591=Kontrakter!$A$7,Kontrakter!$B$7,J591=Kontrakter!$A$8,Kontrakter!$B$8,J591=Kontrakter!$A$9,Kontrakter!$B$9,J591=Kontrakter!$A$10,Kontrakter!$B$10,J591=Kontrakter!$A$11,Kontrakter!$B$11)</f>
        <v>Oslo Øst</v>
      </c>
      <c r="J591" s="4">
        <v>3</v>
      </c>
      <c r="K591" s="4" t="s">
        <v>10</v>
      </c>
      <c r="L591" s="4" t="s">
        <v>83</v>
      </c>
      <c r="M591" s="24" t="str" cm="1">
        <f t="array" ref="M591">_xlfn.IFS(I591=Kontrakter!$B$3,Kontrakter!$C$3,I591=Kontrakter!$B$2,Kontrakter!$C$2,I591=Kontrakter!$B$4,Kontrakter!$C$4,I591=Kontrakter!$B$5,Kontrakter!$C$5,I591=Kontrakter!$B$6,Kontrakter!$C$6,I591=Kontrakter!$B$7,Kontrakter!$C$7,I591=Kontrakter!$B$8,Kontrakter!$C$8,I591=Kontrakter!$B$9,Kontrakter!$C$9,I591=Kontrakter!$B$10,Kontrakter!$C$10,I591=Kontrakter!$B$11,Kontrakter!$C$11)</f>
        <v>Omexom Elsikkerhet AS</v>
      </c>
      <c r="N591" s="24" cm="1">
        <f t="array" ref="N591">_xlfn.IFS(M591=Kontrakter!$C$3,Kontrakter!$D$3,M591=Kontrakter!$C$2,Kontrakter!$D$2,M591=Kontrakter!$C$4,Kontrakter!$D$4,M591=Kontrakter!$C$5,Kontrakter!$D$5,M591=Kontrakter!$C$6,Kontrakter!$D$6,M591=Kontrakter!$C$7,Kontrakter!$D$7,M591=Kontrakter!$C$8,Kontrakter!$D$8,M591=Kontrakter!$C$9,Kontrakter!$D$9,M591=Kontrakter!$C$10,Kontrakter!$D$10,M591=Kontrakter!$C$11,Kontrakter!$D$11)</f>
        <v>23128800</v>
      </c>
      <c r="O591" s="1" t="str" cm="1">
        <f t="array" ref="O591">_xlfn.IFS(M591=Kontrakter!$C$3,Kontrakter!$E$3,M591=Kontrakter!$C$2,Kontrakter!$E$2,M591=Kontrakter!$C$4,Kontrakter!$E$4,M591=Kontrakter!$C$5,Kontrakter!$E$5,M591=Kontrakter!$C$6,Kontrakter!$E$6,M591=Kontrakter!$C$7,Kontrakter!$E$7,M591=Kontrakter!$C$8,Kontrakter!$E$8,M591=Kontrakter!$C$9,Kontrakter!$E$9,M591=Kontrakter!$C$10,Kontrakter!$E$10,M591=Kontrakter!$C$11,Kontrakter!$E$11)</f>
        <v>elsikkerhet@omexom.com</v>
      </c>
    </row>
    <row r="592" spans="1:15">
      <c r="A592" s="47">
        <v>1177</v>
      </c>
      <c r="B592" s="3" t="s">
        <v>10</v>
      </c>
      <c r="C592" s="3" t="s">
        <v>624</v>
      </c>
      <c r="D592" s="3" t="s">
        <v>19</v>
      </c>
      <c r="E592" s="3" t="s">
        <v>83</v>
      </c>
      <c r="F592" s="28" t="s">
        <v>1430</v>
      </c>
      <c r="G592" s="3" t="s">
        <v>10</v>
      </c>
      <c r="H592" s="3" t="s">
        <v>10</v>
      </c>
      <c r="I592" s="26" t="str" cm="1">
        <f t="array" ref="I592">_xlfn.IFS(J592=Kontrakter!$A$3,Kontrakter!$B$3,J592=Kontrakter!$A$2,Kontrakter!$B$2,J592=Kontrakter!$A$4,Kontrakter!$B$4,J592=Kontrakter!$A$5,Kontrakter!$B$5,J592=Kontrakter!$A$6,Kontrakter!$B$6,J592=Kontrakter!$A$7,Kontrakter!$B$7,J592=Kontrakter!$A$8,Kontrakter!$B$8,J592=Kontrakter!$A$9,Kontrakter!$B$9,J592=Kontrakter!$A$10,Kontrakter!$B$10,J592=Kontrakter!$A$11,Kontrakter!$B$11)</f>
        <v>Oslo Øst</v>
      </c>
      <c r="J592" s="4">
        <v>3</v>
      </c>
      <c r="K592" s="4" t="s">
        <v>10</v>
      </c>
      <c r="L592" s="4" t="s">
        <v>83</v>
      </c>
      <c r="M592" s="24" t="str" cm="1">
        <f t="array" ref="M592">_xlfn.IFS(I592=Kontrakter!$B$3,Kontrakter!$C$3,I592=Kontrakter!$B$2,Kontrakter!$C$2,I592=Kontrakter!$B$4,Kontrakter!$C$4,I592=Kontrakter!$B$5,Kontrakter!$C$5,I592=Kontrakter!$B$6,Kontrakter!$C$6,I592=Kontrakter!$B$7,Kontrakter!$C$7,I592=Kontrakter!$B$8,Kontrakter!$C$8,I592=Kontrakter!$B$9,Kontrakter!$C$9,I592=Kontrakter!$B$10,Kontrakter!$C$10,I592=Kontrakter!$B$11,Kontrakter!$C$11)</f>
        <v>Omexom Elsikkerhet AS</v>
      </c>
      <c r="N592" s="24" cm="1">
        <f t="array" ref="N592">_xlfn.IFS(M592=Kontrakter!$C$3,Kontrakter!$D$3,M592=Kontrakter!$C$2,Kontrakter!$D$2,M592=Kontrakter!$C$4,Kontrakter!$D$4,M592=Kontrakter!$C$5,Kontrakter!$D$5,M592=Kontrakter!$C$6,Kontrakter!$D$6,M592=Kontrakter!$C$7,Kontrakter!$D$7,M592=Kontrakter!$C$8,Kontrakter!$D$8,M592=Kontrakter!$C$9,Kontrakter!$D$9,M592=Kontrakter!$C$10,Kontrakter!$D$10,M592=Kontrakter!$C$11,Kontrakter!$D$11)</f>
        <v>23128800</v>
      </c>
      <c r="O592" s="1" t="str" cm="1">
        <f t="array" ref="O592">_xlfn.IFS(M592=Kontrakter!$C$3,Kontrakter!$E$3,M592=Kontrakter!$C$2,Kontrakter!$E$2,M592=Kontrakter!$C$4,Kontrakter!$E$4,M592=Kontrakter!$C$5,Kontrakter!$E$5,M592=Kontrakter!$C$6,Kontrakter!$E$6,M592=Kontrakter!$C$7,Kontrakter!$E$7,M592=Kontrakter!$C$8,Kontrakter!$E$8,M592=Kontrakter!$C$9,Kontrakter!$E$9,M592=Kontrakter!$C$10,Kontrakter!$E$10,M592=Kontrakter!$C$11,Kontrakter!$E$11)</f>
        <v>elsikkerhet@omexom.com</v>
      </c>
    </row>
    <row r="593" spans="1:15">
      <c r="A593" s="47">
        <v>1178</v>
      </c>
      <c r="B593" s="3" t="s">
        <v>10</v>
      </c>
      <c r="C593" s="3" t="s">
        <v>625</v>
      </c>
      <c r="D593" s="3" t="s">
        <v>19</v>
      </c>
      <c r="E593" s="3" t="s">
        <v>83</v>
      </c>
      <c r="F593" s="28" t="s">
        <v>1430</v>
      </c>
      <c r="G593" s="3" t="s">
        <v>10</v>
      </c>
      <c r="H593" s="3" t="s">
        <v>10</v>
      </c>
      <c r="I593" s="26" t="str" cm="1">
        <f t="array" ref="I593">_xlfn.IFS(J593=Kontrakter!$A$3,Kontrakter!$B$3,J593=Kontrakter!$A$2,Kontrakter!$B$2,J593=Kontrakter!$A$4,Kontrakter!$B$4,J593=Kontrakter!$A$5,Kontrakter!$B$5,J593=Kontrakter!$A$6,Kontrakter!$B$6,J593=Kontrakter!$A$7,Kontrakter!$B$7,J593=Kontrakter!$A$8,Kontrakter!$B$8,J593=Kontrakter!$A$9,Kontrakter!$B$9,J593=Kontrakter!$A$10,Kontrakter!$B$10,J593=Kontrakter!$A$11,Kontrakter!$B$11)</f>
        <v>Oslo Øst</v>
      </c>
      <c r="J593" s="4">
        <v>3</v>
      </c>
      <c r="K593" s="4" t="s">
        <v>10</v>
      </c>
      <c r="L593" s="4" t="s">
        <v>83</v>
      </c>
      <c r="M593" s="24" t="str" cm="1">
        <f t="array" ref="M593">_xlfn.IFS(I593=Kontrakter!$B$3,Kontrakter!$C$3,I593=Kontrakter!$B$2,Kontrakter!$C$2,I593=Kontrakter!$B$4,Kontrakter!$C$4,I593=Kontrakter!$B$5,Kontrakter!$C$5,I593=Kontrakter!$B$6,Kontrakter!$C$6,I593=Kontrakter!$B$7,Kontrakter!$C$7,I593=Kontrakter!$B$8,Kontrakter!$C$8,I593=Kontrakter!$B$9,Kontrakter!$C$9,I593=Kontrakter!$B$10,Kontrakter!$C$10,I593=Kontrakter!$B$11,Kontrakter!$C$11)</f>
        <v>Omexom Elsikkerhet AS</v>
      </c>
      <c r="N593" s="24" cm="1">
        <f t="array" ref="N593">_xlfn.IFS(M593=Kontrakter!$C$3,Kontrakter!$D$3,M593=Kontrakter!$C$2,Kontrakter!$D$2,M593=Kontrakter!$C$4,Kontrakter!$D$4,M593=Kontrakter!$C$5,Kontrakter!$D$5,M593=Kontrakter!$C$6,Kontrakter!$D$6,M593=Kontrakter!$C$7,Kontrakter!$D$7,M593=Kontrakter!$C$8,Kontrakter!$D$8,M593=Kontrakter!$C$9,Kontrakter!$D$9,M593=Kontrakter!$C$10,Kontrakter!$D$10,M593=Kontrakter!$C$11,Kontrakter!$D$11)</f>
        <v>23128800</v>
      </c>
      <c r="O593" s="1" t="str" cm="1">
        <f t="array" ref="O593">_xlfn.IFS(M593=Kontrakter!$C$3,Kontrakter!$E$3,M593=Kontrakter!$C$2,Kontrakter!$E$2,M593=Kontrakter!$C$4,Kontrakter!$E$4,M593=Kontrakter!$C$5,Kontrakter!$E$5,M593=Kontrakter!$C$6,Kontrakter!$E$6,M593=Kontrakter!$C$7,Kontrakter!$E$7,M593=Kontrakter!$C$8,Kontrakter!$E$8,M593=Kontrakter!$C$9,Kontrakter!$E$9,M593=Kontrakter!$C$10,Kontrakter!$E$10,M593=Kontrakter!$C$11,Kontrakter!$E$11)</f>
        <v>elsikkerhet@omexom.com</v>
      </c>
    </row>
    <row r="594" spans="1:15">
      <c r="A594" s="47">
        <v>1179</v>
      </c>
      <c r="B594" s="3" t="s">
        <v>10</v>
      </c>
      <c r="C594" s="3" t="s">
        <v>626</v>
      </c>
      <c r="D594" s="3" t="s">
        <v>19</v>
      </c>
      <c r="E594" s="3" t="s">
        <v>83</v>
      </c>
      <c r="F594" s="28" t="s">
        <v>1430</v>
      </c>
      <c r="G594" s="3" t="s">
        <v>10</v>
      </c>
      <c r="H594" s="3" t="s">
        <v>10</v>
      </c>
      <c r="I594" s="26" t="str" cm="1">
        <f t="array" ref="I594">_xlfn.IFS(J594=Kontrakter!$A$3,Kontrakter!$B$3,J594=Kontrakter!$A$2,Kontrakter!$B$2,J594=Kontrakter!$A$4,Kontrakter!$B$4,J594=Kontrakter!$A$5,Kontrakter!$B$5,J594=Kontrakter!$A$6,Kontrakter!$B$6,J594=Kontrakter!$A$7,Kontrakter!$B$7,J594=Kontrakter!$A$8,Kontrakter!$B$8,J594=Kontrakter!$A$9,Kontrakter!$B$9,J594=Kontrakter!$A$10,Kontrakter!$B$10,J594=Kontrakter!$A$11,Kontrakter!$B$11)</f>
        <v>Oslo Øst</v>
      </c>
      <c r="J594" s="4">
        <v>3</v>
      </c>
      <c r="K594" s="4" t="s">
        <v>10</v>
      </c>
      <c r="L594" s="4" t="s">
        <v>83</v>
      </c>
      <c r="M594" s="24" t="str" cm="1">
        <f t="array" ref="M594">_xlfn.IFS(I594=Kontrakter!$B$3,Kontrakter!$C$3,I594=Kontrakter!$B$2,Kontrakter!$C$2,I594=Kontrakter!$B$4,Kontrakter!$C$4,I594=Kontrakter!$B$5,Kontrakter!$C$5,I594=Kontrakter!$B$6,Kontrakter!$C$6,I594=Kontrakter!$B$7,Kontrakter!$C$7,I594=Kontrakter!$B$8,Kontrakter!$C$8,I594=Kontrakter!$B$9,Kontrakter!$C$9,I594=Kontrakter!$B$10,Kontrakter!$C$10,I594=Kontrakter!$B$11,Kontrakter!$C$11)</f>
        <v>Omexom Elsikkerhet AS</v>
      </c>
      <c r="N594" s="24" cm="1">
        <f t="array" ref="N594">_xlfn.IFS(M594=Kontrakter!$C$3,Kontrakter!$D$3,M594=Kontrakter!$C$2,Kontrakter!$D$2,M594=Kontrakter!$C$4,Kontrakter!$D$4,M594=Kontrakter!$C$5,Kontrakter!$D$5,M594=Kontrakter!$C$6,Kontrakter!$D$6,M594=Kontrakter!$C$7,Kontrakter!$D$7,M594=Kontrakter!$C$8,Kontrakter!$D$8,M594=Kontrakter!$C$9,Kontrakter!$D$9,M594=Kontrakter!$C$10,Kontrakter!$D$10,M594=Kontrakter!$C$11,Kontrakter!$D$11)</f>
        <v>23128800</v>
      </c>
      <c r="O594" s="1" t="str" cm="1">
        <f t="array" ref="O594">_xlfn.IFS(M594=Kontrakter!$C$3,Kontrakter!$E$3,M594=Kontrakter!$C$2,Kontrakter!$E$2,M594=Kontrakter!$C$4,Kontrakter!$E$4,M594=Kontrakter!$C$5,Kontrakter!$E$5,M594=Kontrakter!$C$6,Kontrakter!$E$6,M594=Kontrakter!$C$7,Kontrakter!$E$7,M594=Kontrakter!$C$8,Kontrakter!$E$8,M594=Kontrakter!$C$9,Kontrakter!$E$9,M594=Kontrakter!$C$10,Kontrakter!$E$10,M594=Kontrakter!$C$11,Kontrakter!$E$11)</f>
        <v>elsikkerhet@omexom.com</v>
      </c>
    </row>
    <row r="595" spans="1:15">
      <c r="A595" s="47">
        <v>1181</v>
      </c>
      <c r="B595" s="3" t="s">
        <v>10</v>
      </c>
      <c r="C595" s="3" t="s">
        <v>627</v>
      </c>
      <c r="D595" s="3" t="s">
        <v>19</v>
      </c>
      <c r="E595" s="3" t="s">
        <v>83</v>
      </c>
      <c r="F595" s="28" t="s">
        <v>1430</v>
      </c>
      <c r="G595" s="3" t="s">
        <v>10</v>
      </c>
      <c r="H595" s="3" t="s">
        <v>10</v>
      </c>
      <c r="I595" s="26" t="str" cm="1">
        <f t="array" ref="I595">_xlfn.IFS(J595=Kontrakter!$A$3,Kontrakter!$B$3,J595=Kontrakter!$A$2,Kontrakter!$B$2,J595=Kontrakter!$A$4,Kontrakter!$B$4,J595=Kontrakter!$A$5,Kontrakter!$B$5,J595=Kontrakter!$A$6,Kontrakter!$B$6,J595=Kontrakter!$A$7,Kontrakter!$B$7,J595=Kontrakter!$A$8,Kontrakter!$B$8,J595=Kontrakter!$A$9,Kontrakter!$B$9,J595=Kontrakter!$A$10,Kontrakter!$B$10,J595=Kontrakter!$A$11,Kontrakter!$B$11)</f>
        <v>Oslo Øst</v>
      </c>
      <c r="J595" s="4">
        <v>3</v>
      </c>
      <c r="K595" s="4" t="s">
        <v>10</v>
      </c>
      <c r="L595" s="4" t="s">
        <v>83</v>
      </c>
      <c r="M595" s="24" t="str" cm="1">
        <f t="array" ref="M595">_xlfn.IFS(I595=Kontrakter!$B$3,Kontrakter!$C$3,I595=Kontrakter!$B$2,Kontrakter!$C$2,I595=Kontrakter!$B$4,Kontrakter!$C$4,I595=Kontrakter!$B$5,Kontrakter!$C$5,I595=Kontrakter!$B$6,Kontrakter!$C$6,I595=Kontrakter!$B$7,Kontrakter!$C$7,I595=Kontrakter!$B$8,Kontrakter!$C$8,I595=Kontrakter!$B$9,Kontrakter!$C$9,I595=Kontrakter!$B$10,Kontrakter!$C$10,I595=Kontrakter!$B$11,Kontrakter!$C$11)</f>
        <v>Omexom Elsikkerhet AS</v>
      </c>
      <c r="N595" s="24" cm="1">
        <f t="array" ref="N595">_xlfn.IFS(M595=Kontrakter!$C$3,Kontrakter!$D$3,M595=Kontrakter!$C$2,Kontrakter!$D$2,M595=Kontrakter!$C$4,Kontrakter!$D$4,M595=Kontrakter!$C$5,Kontrakter!$D$5,M595=Kontrakter!$C$6,Kontrakter!$D$6,M595=Kontrakter!$C$7,Kontrakter!$D$7,M595=Kontrakter!$C$8,Kontrakter!$D$8,M595=Kontrakter!$C$9,Kontrakter!$D$9,M595=Kontrakter!$C$10,Kontrakter!$D$10,M595=Kontrakter!$C$11,Kontrakter!$D$11)</f>
        <v>23128800</v>
      </c>
      <c r="O595" s="1" t="str" cm="1">
        <f t="array" ref="O595">_xlfn.IFS(M595=Kontrakter!$C$3,Kontrakter!$E$3,M595=Kontrakter!$C$2,Kontrakter!$E$2,M595=Kontrakter!$C$4,Kontrakter!$E$4,M595=Kontrakter!$C$5,Kontrakter!$E$5,M595=Kontrakter!$C$6,Kontrakter!$E$6,M595=Kontrakter!$C$7,Kontrakter!$E$7,M595=Kontrakter!$C$8,Kontrakter!$E$8,M595=Kontrakter!$C$9,Kontrakter!$E$9,M595=Kontrakter!$C$10,Kontrakter!$E$10,M595=Kontrakter!$C$11,Kontrakter!$E$11)</f>
        <v>elsikkerhet@omexom.com</v>
      </c>
    </row>
    <row r="596" spans="1:15">
      <c r="A596" s="47">
        <v>1182</v>
      </c>
      <c r="B596" s="3" t="s">
        <v>10</v>
      </c>
      <c r="C596" s="3" t="s">
        <v>628</v>
      </c>
      <c r="D596" s="3" t="s">
        <v>19</v>
      </c>
      <c r="E596" s="3" t="s">
        <v>83</v>
      </c>
      <c r="F596" s="28" t="s">
        <v>1430</v>
      </c>
      <c r="G596" s="3" t="s">
        <v>10</v>
      </c>
      <c r="H596" s="3" t="s">
        <v>10</v>
      </c>
      <c r="I596" s="26" t="str" cm="1">
        <f t="array" ref="I596">_xlfn.IFS(J596=Kontrakter!$A$3,Kontrakter!$B$3,J596=Kontrakter!$A$2,Kontrakter!$B$2,J596=Kontrakter!$A$4,Kontrakter!$B$4,J596=Kontrakter!$A$5,Kontrakter!$B$5,J596=Kontrakter!$A$6,Kontrakter!$B$6,J596=Kontrakter!$A$7,Kontrakter!$B$7,J596=Kontrakter!$A$8,Kontrakter!$B$8,J596=Kontrakter!$A$9,Kontrakter!$B$9,J596=Kontrakter!$A$10,Kontrakter!$B$10,J596=Kontrakter!$A$11,Kontrakter!$B$11)</f>
        <v>Oslo Øst</v>
      </c>
      <c r="J596" s="4">
        <v>3</v>
      </c>
      <c r="K596" s="4" t="s">
        <v>10</v>
      </c>
      <c r="L596" s="4" t="s">
        <v>83</v>
      </c>
      <c r="M596" s="24" t="str" cm="1">
        <f t="array" ref="M596">_xlfn.IFS(I596=Kontrakter!$B$3,Kontrakter!$C$3,I596=Kontrakter!$B$2,Kontrakter!$C$2,I596=Kontrakter!$B$4,Kontrakter!$C$4,I596=Kontrakter!$B$5,Kontrakter!$C$5,I596=Kontrakter!$B$6,Kontrakter!$C$6,I596=Kontrakter!$B$7,Kontrakter!$C$7,I596=Kontrakter!$B$8,Kontrakter!$C$8,I596=Kontrakter!$B$9,Kontrakter!$C$9,I596=Kontrakter!$B$10,Kontrakter!$C$10,I596=Kontrakter!$B$11,Kontrakter!$C$11)</f>
        <v>Omexom Elsikkerhet AS</v>
      </c>
      <c r="N596" s="24" cm="1">
        <f t="array" ref="N596">_xlfn.IFS(M596=Kontrakter!$C$3,Kontrakter!$D$3,M596=Kontrakter!$C$2,Kontrakter!$D$2,M596=Kontrakter!$C$4,Kontrakter!$D$4,M596=Kontrakter!$C$5,Kontrakter!$D$5,M596=Kontrakter!$C$6,Kontrakter!$D$6,M596=Kontrakter!$C$7,Kontrakter!$D$7,M596=Kontrakter!$C$8,Kontrakter!$D$8,M596=Kontrakter!$C$9,Kontrakter!$D$9,M596=Kontrakter!$C$10,Kontrakter!$D$10,M596=Kontrakter!$C$11,Kontrakter!$D$11)</f>
        <v>23128800</v>
      </c>
      <c r="O596" s="1" t="str" cm="1">
        <f t="array" ref="O596">_xlfn.IFS(M596=Kontrakter!$C$3,Kontrakter!$E$3,M596=Kontrakter!$C$2,Kontrakter!$E$2,M596=Kontrakter!$C$4,Kontrakter!$E$4,M596=Kontrakter!$C$5,Kontrakter!$E$5,M596=Kontrakter!$C$6,Kontrakter!$E$6,M596=Kontrakter!$C$7,Kontrakter!$E$7,M596=Kontrakter!$C$8,Kontrakter!$E$8,M596=Kontrakter!$C$9,Kontrakter!$E$9,M596=Kontrakter!$C$10,Kontrakter!$E$10,M596=Kontrakter!$C$11,Kontrakter!$E$11)</f>
        <v>elsikkerhet@omexom.com</v>
      </c>
    </row>
    <row r="597" spans="1:15">
      <c r="A597" s="47">
        <v>1184</v>
      </c>
      <c r="B597" s="3" t="s">
        <v>10</v>
      </c>
      <c r="C597" s="3" t="s">
        <v>629</v>
      </c>
      <c r="D597" s="3" t="s">
        <v>19</v>
      </c>
      <c r="E597" s="3" t="s">
        <v>83</v>
      </c>
      <c r="F597" s="28" t="s">
        <v>1430</v>
      </c>
      <c r="G597" s="3" t="s">
        <v>10</v>
      </c>
      <c r="H597" s="3" t="s">
        <v>10</v>
      </c>
      <c r="I597" s="26" t="str" cm="1">
        <f t="array" ref="I597">_xlfn.IFS(J597=Kontrakter!$A$3,Kontrakter!$B$3,J597=Kontrakter!$A$2,Kontrakter!$B$2,J597=Kontrakter!$A$4,Kontrakter!$B$4,J597=Kontrakter!$A$5,Kontrakter!$B$5,J597=Kontrakter!$A$6,Kontrakter!$B$6,J597=Kontrakter!$A$7,Kontrakter!$B$7,J597=Kontrakter!$A$8,Kontrakter!$B$8,J597=Kontrakter!$A$9,Kontrakter!$B$9,J597=Kontrakter!$A$10,Kontrakter!$B$10,J597=Kontrakter!$A$11,Kontrakter!$B$11)</f>
        <v>Oslo Øst</v>
      </c>
      <c r="J597" s="4">
        <v>3</v>
      </c>
      <c r="K597" s="4" t="s">
        <v>10</v>
      </c>
      <c r="L597" s="4" t="s">
        <v>83</v>
      </c>
      <c r="M597" s="24" t="str" cm="1">
        <f t="array" ref="M597">_xlfn.IFS(I597=Kontrakter!$B$3,Kontrakter!$C$3,I597=Kontrakter!$B$2,Kontrakter!$C$2,I597=Kontrakter!$B$4,Kontrakter!$C$4,I597=Kontrakter!$B$5,Kontrakter!$C$5,I597=Kontrakter!$B$6,Kontrakter!$C$6,I597=Kontrakter!$B$7,Kontrakter!$C$7,I597=Kontrakter!$B$8,Kontrakter!$C$8,I597=Kontrakter!$B$9,Kontrakter!$C$9,I597=Kontrakter!$B$10,Kontrakter!$C$10,I597=Kontrakter!$B$11,Kontrakter!$C$11)</f>
        <v>Omexom Elsikkerhet AS</v>
      </c>
      <c r="N597" s="24" cm="1">
        <f t="array" ref="N597">_xlfn.IFS(M597=Kontrakter!$C$3,Kontrakter!$D$3,M597=Kontrakter!$C$2,Kontrakter!$D$2,M597=Kontrakter!$C$4,Kontrakter!$D$4,M597=Kontrakter!$C$5,Kontrakter!$D$5,M597=Kontrakter!$C$6,Kontrakter!$D$6,M597=Kontrakter!$C$7,Kontrakter!$D$7,M597=Kontrakter!$C$8,Kontrakter!$D$8,M597=Kontrakter!$C$9,Kontrakter!$D$9,M597=Kontrakter!$C$10,Kontrakter!$D$10,M597=Kontrakter!$C$11,Kontrakter!$D$11)</f>
        <v>23128800</v>
      </c>
      <c r="O597" s="1" t="str" cm="1">
        <f t="array" ref="O597">_xlfn.IFS(M597=Kontrakter!$C$3,Kontrakter!$E$3,M597=Kontrakter!$C$2,Kontrakter!$E$2,M597=Kontrakter!$C$4,Kontrakter!$E$4,M597=Kontrakter!$C$5,Kontrakter!$E$5,M597=Kontrakter!$C$6,Kontrakter!$E$6,M597=Kontrakter!$C$7,Kontrakter!$E$7,M597=Kontrakter!$C$8,Kontrakter!$E$8,M597=Kontrakter!$C$9,Kontrakter!$E$9,M597=Kontrakter!$C$10,Kontrakter!$E$10,M597=Kontrakter!$C$11,Kontrakter!$E$11)</f>
        <v>elsikkerhet@omexom.com</v>
      </c>
    </row>
    <row r="598" spans="1:15">
      <c r="A598" s="47">
        <v>1185</v>
      </c>
      <c r="B598" s="3" t="s">
        <v>10</v>
      </c>
      <c r="C598" s="3" t="s">
        <v>630</v>
      </c>
      <c r="D598" s="3" t="s">
        <v>19</v>
      </c>
      <c r="E598" s="3" t="s">
        <v>83</v>
      </c>
      <c r="F598" s="28" t="s">
        <v>1430</v>
      </c>
      <c r="G598" s="3" t="s">
        <v>10</v>
      </c>
      <c r="H598" s="3" t="s">
        <v>10</v>
      </c>
      <c r="I598" s="26" t="str" cm="1">
        <f t="array" ref="I598">_xlfn.IFS(J598=Kontrakter!$A$3,Kontrakter!$B$3,J598=Kontrakter!$A$2,Kontrakter!$B$2,J598=Kontrakter!$A$4,Kontrakter!$B$4,J598=Kontrakter!$A$5,Kontrakter!$B$5,J598=Kontrakter!$A$6,Kontrakter!$B$6,J598=Kontrakter!$A$7,Kontrakter!$B$7,J598=Kontrakter!$A$8,Kontrakter!$B$8,J598=Kontrakter!$A$9,Kontrakter!$B$9,J598=Kontrakter!$A$10,Kontrakter!$B$10,J598=Kontrakter!$A$11,Kontrakter!$B$11)</f>
        <v>Oslo Øst</v>
      </c>
      <c r="J598" s="4">
        <v>3</v>
      </c>
      <c r="K598" s="4" t="s">
        <v>10</v>
      </c>
      <c r="L598" s="4" t="s">
        <v>83</v>
      </c>
      <c r="M598" s="24" t="str" cm="1">
        <f t="array" ref="M598">_xlfn.IFS(I598=Kontrakter!$B$3,Kontrakter!$C$3,I598=Kontrakter!$B$2,Kontrakter!$C$2,I598=Kontrakter!$B$4,Kontrakter!$C$4,I598=Kontrakter!$B$5,Kontrakter!$C$5,I598=Kontrakter!$B$6,Kontrakter!$C$6,I598=Kontrakter!$B$7,Kontrakter!$C$7,I598=Kontrakter!$B$8,Kontrakter!$C$8,I598=Kontrakter!$B$9,Kontrakter!$C$9,I598=Kontrakter!$B$10,Kontrakter!$C$10,I598=Kontrakter!$B$11,Kontrakter!$C$11)</f>
        <v>Omexom Elsikkerhet AS</v>
      </c>
      <c r="N598" s="24" cm="1">
        <f t="array" ref="N598">_xlfn.IFS(M598=Kontrakter!$C$3,Kontrakter!$D$3,M598=Kontrakter!$C$2,Kontrakter!$D$2,M598=Kontrakter!$C$4,Kontrakter!$D$4,M598=Kontrakter!$C$5,Kontrakter!$D$5,M598=Kontrakter!$C$6,Kontrakter!$D$6,M598=Kontrakter!$C$7,Kontrakter!$D$7,M598=Kontrakter!$C$8,Kontrakter!$D$8,M598=Kontrakter!$C$9,Kontrakter!$D$9,M598=Kontrakter!$C$10,Kontrakter!$D$10,M598=Kontrakter!$C$11,Kontrakter!$D$11)</f>
        <v>23128800</v>
      </c>
      <c r="O598" s="1" t="str" cm="1">
        <f t="array" ref="O598">_xlfn.IFS(M598=Kontrakter!$C$3,Kontrakter!$E$3,M598=Kontrakter!$C$2,Kontrakter!$E$2,M598=Kontrakter!$C$4,Kontrakter!$E$4,M598=Kontrakter!$C$5,Kontrakter!$E$5,M598=Kontrakter!$C$6,Kontrakter!$E$6,M598=Kontrakter!$C$7,Kontrakter!$E$7,M598=Kontrakter!$C$8,Kontrakter!$E$8,M598=Kontrakter!$C$9,Kontrakter!$E$9,M598=Kontrakter!$C$10,Kontrakter!$E$10,M598=Kontrakter!$C$11,Kontrakter!$E$11)</f>
        <v>elsikkerhet@omexom.com</v>
      </c>
    </row>
    <row r="599" spans="1:15">
      <c r="A599" s="47">
        <v>1187</v>
      </c>
      <c r="B599" s="3" t="s">
        <v>10</v>
      </c>
      <c r="C599" s="3" t="s">
        <v>631</v>
      </c>
      <c r="D599" s="3" t="s">
        <v>19</v>
      </c>
      <c r="E599" s="3" t="s">
        <v>386</v>
      </c>
      <c r="F599" s="28" t="s">
        <v>1430</v>
      </c>
      <c r="G599" s="3" t="s">
        <v>10</v>
      </c>
      <c r="H599" s="3" t="s">
        <v>10</v>
      </c>
      <c r="I599" s="26" t="str" cm="1">
        <f t="array" ref="I599">_xlfn.IFS(J599=Kontrakter!$A$3,Kontrakter!$B$3,J599=Kontrakter!$A$2,Kontrakter!$B$2,J599=Kontrakter!$A$4,Kontrakter!$B$4,J599=Kontrakter!$A$5,Kontrakter!$B$5,J599=Kontrakter!$A$6,Kontrakter!$B$6,J599=Kontrakter!$A$7,Kontrakter!$B$7,J599=Kontrakter!$A$8,Kontrakter!$B$8,J599=Kontrakter!$A$9,Kontrakter!$B$9,J599=Kontrakter!$A$10,Kontrakter!$B$10,J599=Kontrakter!$A$11,Kontrakter!$B$11)</f>
        <v>Oslo Øst</v>
      </c>
      <c r="J599" s="4">
        <v>3</v>
      </c>
      <c r="K599" s="4" t="s">
        <v>10</v>
      </c>
      <c r="L599" s="4" t="s">
        <v>386</v>
      </c>
      <c r="M599" s="24" t="str" cm="1">
        <f t="array" ref="M599">_xlfn.IFS(I599=Kontrakter!$B$3,Kontrakter!$C$3,I599=Kontrakter!$B$2,Kontrakter!$C$2,I599=Kontrakter!$B$4,Kontrakter!$C$4,I599=Kontrakter!$B$5,Kontrakter!$C$5,I599=Kontrakter!$B$6,Kontrakter!$C$6,I599=Kontrakter!$B$7,Kontrakter!$C$7,I599=Kontrakter!$B$8,Kontrakter!$C$8,I599=Kontrakter!$B$9,Kontrakter!$C$9,I599=Kontrakter!$B$10,Kontrakter!$C$10,I599=Kontrakter!$B$11,Kontrakter!$C$11)</f>
        <v>Omexom Elsikkerhet AS</v>
      </c>
      <c r="N599" s="24" cm="1">
        <f t="array" ref="N599">_xlfn.IFS(M599=Kontrakter!$C$3,Kontrakter!$D$3,M599=Kontrakter!$C$2,Kontrakter!$D$2,M599=Kontrakter!$C$4,Kontrakter!$D$4,M599=Kontrakter!$C$5,Kontrakter!$D$5,M599=Kontrakter!$C$6,Kontrakter!$D$6,M599=Kontrakter!$C$7,Kontrakter!$D$7,M599=Kontrakter!$C$8,Kontrakter!$D$8,M599=Kontrakter!$C$9,Kontrakter!$D$9,M599=Kontrakter!$C$10,Kontrakter!$D$10,M599=Kontrakter!$C$11,Kontrakter!$D$11)</f>
        <v>23128800</v>
      </c>
      <c r="O599" s="1" t="str" cm="1">
        <f t="array" ref="O599">_xlfn.IFS(M599=Kontrakter!$C$3,Kontrakter!$E$3,M599=Kontrakter!$C$2,Kontrakter!$E$2,M599=Kontrakter!$C$4,Kontrakter!$E$4,M599=Kontrakter!$C$5,Kontrakter!$E$5,M599=Kontrakter!$C$6,Kontrakter!$E$6,M599=Kontrakter!$C$7,Kontrakter!$E$7,M599=Kontrakter!$C$8,Kontrakter!$E$8,M599=Kontrakter!$C$9,Kontrakter!$E$9,M599=Kontrakter!$C$10,Kontrakter!$E$10,M599=Kontrakter!$C$11,Kontrakter!$E$11)</f>
        <v>elsikkerhet@omexom.com</v>
      </c>
    </row>
    <row r="600" spans="1:15">
      <c r="A600" s="47">
        <v>1188</v>
      </c>
      <c r="B600" s="3" t="s">
        <v>10</v>
      </c>
      <c r="C600" s="3" t="s">
        <v>632</v>
      </c>
      <c r="D600" s="3" t="s">
        <v>19</v>
      </c>
      <c r="E600" s="3" t="s">
        <v>386</v>
      </c>
      <c r="F600" s="28" t="s">
        <v>1430</v>
      </c>
      <c r="G600" s="3" t="s">
        <v>10</v>
      </c>
      <c r="H600" s="3" t="s">
        <v>10</v>
      </c>
      <c r="I600" s="26" t="str" cm="1">
        <f t="array" ref="I600">_xlfn.IFS(J600=Kontrakter!$A$3,Kontrakter!$B$3,J600=Kontrakter!$A$2,Kontrakter!$B$2,J600=Kontrakter!$A$4,Kontrakter!$B$4,J600=Kontrakter!$A$5,Kontrakter!$B$5,J600=Kontrakter!$A$6,Kontrakter!$B$6,J600=Kontrakter!$A$7,Kontrakter!$B$7,J600=Kontrakter!$A$8,Kontrakter!$B$8,J600=Kontrakter!$A$9,Kontrakter!$B$9,J600=Kontrakter!$A$10,Kontrakter!$B$10,J600=Kontrakter!$A$11,Kontrakter!$B$11)</f>
        <v>Oslo Øst</v>
      </c>
      <c r="J600" s="4">
        <v>3</v>
      </c>
      <c r="K600" s="4" t="s">
        <v>10</v>
      </c>
      <c r="L600" s="4" t="s">
        <v>386</v>
      </c>
      <c r="M600" s="24" t="str" cm="1">
        <f t="array" ref="M600">_xlfn.IFS(I600=Kontrakter!$B$3,Kontrakter!$C$3,I600=Kontrakter!$B$2,Kontrakter!$C$2,I600=Kontrakter!$B$4,Kontrakter!$C$4,I600=Kontrakter!$B$5,Kontrakter!$C$5,I600=Kontrakter!$B$6,Kontrakter!$C$6,I600=Kontrakter!$B$7,Kontrakter!$C$7,I600=Kontrakter!$B$8,Kontrakter!$C$8,I600=Kontrakter!$B$9,Kontrakter!$C$9,I600=Kontrakter!$B$10,Kontrakter!$C$10,I600=Kontrakter!$B$11,Kontrakter!$C$11)</f>
        <v>Omexom Elsikkerhet AS</v>
      </c>
      <c r="N600" s="24" cm="1">
        <f t="array" ref="N600">_xlfn.IFS(M600=Kontrakter!$C$3,Kontrakter!$D$3,M600=Kontrakter!$C$2,Kontrakter!$D$2,M600=Kontrakter!$C$4,Kontrakter!$D$4,M600=Kontrakter!$C$5,Kontrakter!$D$5,M600=Kontrakter!$C$6,Kontrakter!$D$6,M600=Kontrakter!$C$7,Kontrakter!$D$7,M600=Kontrakter!$C$8,Kontrakter!$D$8,M600=Kontrakter!$C$9,Kontrakter!$D$9,M600=Kontrakter!$C$10,Kontrakter!$D$10,M600=Kontrakter!$C$11,Kontrakter!$D$11)</f>
        <v>23128800</v>
      </c>
      <c r="O600" s="1" t="str" cm="1">
        <f t="array" ref="O600">_xlfn.IFS(M600=Kontrakter!$C$3,Kontrakter!$E$3,M600=Kontrakter!$C$2,Kontrakter!$E$2,M600=Kontrakter!$C$4,Kontrakter!$E$4,M600=Kontrakter!$C$5,Kontrakter!$E$5,M600=Kontrakter!$C$6,Kontrakter!$E$6,M600=Kontrakter!$C$7,Kontrakter!$E$7,M600=Kontrakter!$C$8,Kontrakter!$E$8,M600=Kontrakter!$C$9,Kontrakter!$E$9,M600=Kontrakter!$C$10,Kontrakter!$E$10,M600=Kontrakter!$C$11,Kontrakter!$E$11)</f>
        <v>elsikkerhet@omexom.com</v>
      </c>
    </row>
    <row r="601" spans="1:15">
      <c r="A601" s="47">
        <v>1189</v>
      </c>
      <c r="B601" s="3" t="s">
        <v>10</v>
      </c>
      <c r="C601" s="3" t="s">
        <v>633</v>
      </c>
      <c r="D601" s="3" t="s">
        <v>19</v>
      </c>
      <c r="E601" s="3" t="s">
        <v>386</v>
      </c>
      <c r="F601" s="28" t="s">
        <v>1430</v>
      </c>
      <c r="G601" s="3" t="s">
        <v>10</v>
      </c>
      <c r="H601" s="3" t="s">
        <v>10</v>
      </c>
      <c r="I601" s="26" t="str" cm="1">
        <f t="array" ref="I601">_xlfn.IFS(J601=Kontrakter!$A$3,Kontrakter!$B$3,J601=Kontrakter!$A$2,Kontrakter!$B$2,J601=Kontrakter!$A$4,Kontrakter!$B$4,J601=Kontrakter!$A$5,Kontrakter!$B$5,J601=Kontrakter!$A$6,Kontrakter!$B$6,J601=Kontrakter!$A$7,Kontrakter!$B$7,J601=Kontrakter!$A$8,Kontrakter!$B$8,J601=Kontrakter!$A$9,Kontrakter!$B$9,J601=Kontrakter!$A$10,Kontrakter!$B$10,J601=Kontrakter!$A$11,Kontrakter!$B$11)</f>
        <v>Oslo Øst</v>
      </c>
      <c r="J601" s="4">
        <v>3</v>
      </c>
      <c r="K601" s="4" t="s">
        <v>10</v>
      </c>
      <c r="L601" s="4" t="s">
        <v>386</v>
      </c>
      <c r="M601" s="24" t="str" cm="1">
        <f t="array" ref="M601">_xlfn.IFS(I601=Kontrakter!$B$3,Kontrakter!$C$3,I601=Kontrakter!$B$2,Kontrakter!$C$2,I601=Kontrakter!$B$4,Kontrakter!$C$4,I601=Kontrakter!$B$5,Kontrakter!$C$5,I601=Kontrakter!$B$6,Kontrakter!$C$6,I601=Kontrakter!$B$7,Kontrakter!$C$7,I601=Kontrakter!$B$8,Kontrakter!$C$8,I601=Kontrakter!$B$9,Kontrakter!$C$9,I601=Kontrakter!$B$10,Kontrakter!$C$10,I601=Kontrakter!$B$11,Kontrakter!$C$11)</f>
        <v>Omexom Elsikkerhet AS</v>
      </c>
      <c r="N601" s="24" cm="1">
        <f t="array" ref="N601">_xlfn.IFS(M601=Kontrakter!$C$3,Kontrakter!$D$3,M601=Kontrakter!$C$2,Kontrakter!$D$2,M601=Kontrakter!$C$4,Kontrakter!$D$4,M601=Kontrakter!$C$5,Kontrakter!$D$5,M601=Kontrakter!$C$6,Kontrakter!$D$6,M601=Kontrakter!$C$7,Kontrakter!$D$7,M601=Kontrakter!$C$8,Kontrakter!$D$8,M601=Kontrakter!$C$9,Kontrakter!$D$9,M601=Kontrakter!$C$10,Kontrakter!$D$10,M601=Kontrakter!$C$11,Kontrakter!$D$11)</f>
        <v>23128800</v>
      </c>
      <c r="O601" s="1" t="str" cm="1">
        <f t="array" ref="O601">_xlfn.IFS(M601=Kontrakter!$C$3,Kontrakter!$E$3,M601=Kontrakter!$C$2,Kontrakter!$E$2,M601=Kontrakter!$C$4,Kontrakter!$E$4,M601=Kontrakter!$C$5,Kontrakter!$E$5,M601=Kontrakter!$C$6,Kontrakter!$E$6,M601=Kontrakter!$C$7,Kontrakter!$E$7,M601=Kontrakter!$C$8,Kontrakter!$E$8,M601=Kontrakter!$C$9,Kontrakter!$E$9,M601=Kontrakter!$C$10,Kontrakter!$E$10,M601=Kontrakter!$C$11,Kontrakter!$E$11)</f>
        <v>elsikkerhet@omexom.com</v>
      </c>
    </row>
    <row r="602" spans="1:15">
      <c r="A602" s="47">
        <v>1201</v>
      </c>
      <c r="B602" s="3" t="s">
        <v>10</v>
      </c>
      <c r="C602" s="3" t="s">
        <v>634</v>
      </c>
      <c r="D602" s="3" t="s">
        <v>12</v>
      </c>
      <c r="E602" s="3" t="s">
        <v>635</v>
      </c>
      <c r="F602" s="28" t="s">
        <v>1430</v>
      </c>
      <c r="G602" s="3" t="s">
        <v>10</v>
      </c>
      <c r="H602" s="3" t="s">
        <v>10</v>
      </c>
      <c r="I602" s="26" t="str" cm="1">
        <f t="array" ref="I602">_xlfn.IFS(J602=Kontrakter!$A$3,Kontrakter!$B$3,J602=Kontrakter!$A$2,Kontrakter!$B$2,J602=Kontrakter!$A$4,Kontrakter!$B$4,J602=Kontrakter!$A$5,Kontrakter!$B$5,J602=Kontrakter!$A$6,Kontrakter!$B$6,J602=Kontrakter!$A$7,Kontrakter!$B$7,J602=Kontrakter!$A$8,Kontrakter!$B$8,J602=Kontrakter!$A$9,Kontrakter!$B$9,J602=Kontrakter!$A$10,Kontrakter!$B$10,J602=Kontrakter!$A$11,Kontrakter!$B$11)</f>
        <v>Oslo Øst</v>
      </c>
      <c r="J602" s="4">
        <v>3</v>
      </c>
      <c r="K602" s="4" t="s">
        <v>10</v>
      </c>
      <c r="L602" s="4" t="s">
        <v>635</v>
      </c>
      <c r="M602" s="24" t="str" cm="1">
        <f t="array" ref="M602">_xlfn.IFS(I602=Kontrakter!$B$3,Kontrakter!$C$3,I602=Kontrakter!$B$2,Kontrakter!$C$2,I602=Kontrakter!$B$4,Kontrakter!$C$4,I602=Kontrakter!$B$5,Kontrakter!$C$5,I602=Kontrakter!$B$6,Kontrakter!$C$6,I602=Kontrakter!$B$7,Kontrakter!$C$7,I602=Kontrakter!$B$8,Kontrakter!$C$8,I602=Kontrakter!$B$9,Kontrakter!$C$9,I602=Kontrakter!$B$10,Kontrakter!$C$10,I602=Kontrakter!$B$11,Kontrakter!$C$11)</f>
        <v>Omexom Elsikkerhet AS</v>
      </c>
      <c r="N602" s="24" cm="1">
        <f t="array" ref="N602">_xlfn.IFS(M602=Kontrakter!$C$3,Kontrakter!$D$3,M602=Kontrakter!$C$2,Kontrakter!$D$2,M602=Kontrakter!$C$4,Kontrakter!$D$4,M602=Kontrakter!$C$5,Kontrakter!$D$5,M602=Kontrakter!$C$6,Kontrakter!$D$6,M602=Kontrakter!$C$7,Kontrakter!$D$7,M602=Kontrakter!$C$8,Kontrakter!$D$8,M602=Kontrakter!$C$9,Kontrakter!$D$9,M602=Kontrakter!$C$10,Kontrakter!$D$10,M602=Kontrakter!$C$11,Kontrakter!$D$11)</f>
        <v>23128800</v>
      </c>
      <c r="O602" s="1" t="str" cm="1">
        <f t="array" ref="O602">_xlfn.IFS(M602=Kontrakter!$C$3,Kontrakter!$E$3,M602=Kontrakter!$C$2,Kontrakter!$E$2,M602=Kontrakter!$C$4,Kontrakter!$E$4,M602=Kontrakter!$C$5,Kontrakter!$E$5,M602=Kontrakter!$C$6,Kontrakter!$E$6,M602=Kontrakter!$C$7,Kontrakter!$E$7,M602=Kontrakter!$C$8,Kontrakter!$E$8,M602=Kontrakter!$C$9,Kontrakter!$E$9,M602=Kontrakter!$C$10,Kontrakter!$E$10,M602=Kontrakter!$C$11,Kontrakter!$E$11)</f>
        <v>elsikkerhet@omexom.com</v>
      </c>
    </row>
    <row r="603" spans="1:15">
      <c r="A603" s="47">
        <v>1203</v>
      </c>
      <c r="B603" s="3" t="s">
        <v>10</v>
      </c>
      <c r="C603" s="3" t="s">
        <v>636</v>
      </c>
      <c r="D603" s="3" t="s">
        <v>12</v>
      </c>
      <c r="E603" s="3" t="s">
        <v>635</v>
      </c>
      <c r="F603" s="28" t="s">
        <v>1430</v>
      </c>
      <c r="G603" s="3" t="s">
        <v>10</v>
      </c>
      <c r="H603" s="3" t="s">
        <v>10</v>
      </c>
      <c r="I603" s="26" t="str" cm="1">
        <f t="array" ref="I603">_xlfn.IFS(J603=Kontrakter!$A$3,Kontrakter!$B$3,J603=Kontrakter!$A$2,Kontrakter!$B$2,J603=Kontrakter!$A$4,Kontrakter!$B$4,J603=Kontrakter!$A$5,Kontrakter!$B$5,J603=Kontrakter!$A$6,Kontrakter!$B$6,J603=Kontrakter!$A$7,Kontrakter!$B$7,J603=Kontrakter!$A$8,Kontrakter!$B$8,J603=Kontrakter!$A$9,Kontrakter!$B$9,J603=Kontrakter!$A$10,Kontrakter!$B$10,J603=Kontrakter!$A$11,Kontrakter!$B$11)</f>
        <v>Oslo Øst</v>
      </c>
      <c r="J603" s="4">
        <v>3</v>
      </c>
      <c r="K603" s="4" t="s">
        <v>10</v>
      </c>
      <c r="L603" s="4" t="s">
        <v>635</v>
      </c>
      <c r="M603" s="24" t="str" cm="1">
        <f t="array" ref="M603">_xlfn.IFS(I603=Kontrakter!$B$3,Kontrakter!$C$3,I603=Kontrakter!$B$2,Kontrakter!$C$2,I603=Kontrakter!$B$4,Kontrakter!$C$4,I603=Kontrakter!$B$5,Kontrakter!$C$5,I603=Kontrakter!$B$6,Kontrakter!$C$6,I603=Kontrakter!$B$7,Kontrakter!$C$7,I603=Kontrakter!$B$8,Kontrakter!$C$8,I603=Kontrakter!$B$9,Kontrakter!$C$9,I603=Kontrakter!$B$10,Kontrakter!$C$10,I603=Kontrakter!$B$11,Kontrakter!$C$11)</f>
        <v>Omexom Elsikkerhet AS</v>
      </c>
      <c r="N603" s="24" cm="1">
        <f t="array" ref="N603">_xlfn.IFS(M603=Kontrakter!$C$3,Kontrakter!$D$3,M603=Kontrakter!$C$2,Kontrakter!$D$2,M603=Kontrakter!$C$4,Kontrakter!$D$4,M603=Kontrakter!$C$5,Kontrakter!$D$5,M603=Kontrakter!$C$6,Kontrakter!$D$6,M603=Kontrakter!$C$7,Kontrakter!$D$7,M603=Kontrakter!$C$8,Kontrakter!$D$8,M603=Kontrakter!$C$9,Kontrakter!$D$9,M603=Kontrakter!$C$10,Kontrakter!$D$10,M603=Kontrakter!$C$11,Kontrakter!$D$11)</f>
        <v>23128800</v>
      </c>
      <c r="O603" s="1" t="str" cm="1">
        <f t="array" ref="O603">_xlfn.IFS(M603=Kontrakter!$C$3,Kontrakter!$E$3,M603=Kontrakter!$C$2,Kontrakter!$E$2,M603=Kontrakter!$C$4,Kontrakter!$E$4,M603=Kontrakter!$C$5,Kontrakter!$E$5,M603=Kontrakter!$C$6,Kontrakter!$E$6,M603=Kontrakter!$C$7,Kontrakter!$E$7,M603=Kontrakter!$C$8,Kontrakter!$E$8,M603=Kontrakter!$C$9,Kontrakter!$E$9,M603=Kontrakter!$C$10,Kontrakter!$E$10,M603=Kontrakter!$C$11,Kontrakter!$E$11)</f>
        <v>elsikkerhet@omexom.com</v>
      </c>
    </row>
    <row r="604" spans="1:15">
      <c r="A604" s="47">
        <v>1204</v>
      </c>
      <c r="B604" s="3" t="s">
        <v>10</v>
      </c>
      <c r="C604" s="3" t="s">
        <v>637</v>
      </c>
      <c r="D604" s="3" t="s">
        <v>12</v>
      </c>
      <c r="E604" s="3" t="s">
        <v>635</v>
      </c>
      <c r="F604" s="28" t="s">
        <v>1430</v>
      </c>
      <c r="G604" s="3" t="s">
        <v>10</v>
      </c>
      <c r="H604" s="3" t="s">
        <v>10</v>
      </c>
      <c r="I604" s="26" t="str" cm="1">
        <f t="array" ref="I604">_xlfn.IFS(J604=Kontrakter!$A$3,Kontrakter!$B$3,J604=Kontrakter!$A$2,Kontrakter!$B$2,J604=Kontrakter!$A$4,Kontrakter!$B$4,J604=Kontrakter!$A$5,Kontrakter!$B$5,J604=Kontrakter!$A$6,Kontrakter!$B$6,J604=Kontrakter!$A$7,Kontrakter!$B$7,J604=Kontrakter!$A$8,Kontrakter!$B$8,J604=Kontrakter!$A$9,Kontrakter!$B$9,J604=Kontrakter!$A$10,Kontrakter!$B$10,J604=Kontrakter!$A$11,Kontrakter!$B$11)</f>
        <v>Oslo Øst</v>
      </c>
      <c r="J604" s="4">
        <v>3</v>
      </c>
      <c r="K604" s="4" t="s">
        <v>10</v>
      </c>
      <c r="L604" s="4" t="s">
        <v>635</v>
      </c>
      <c r="M604" s="24" t="str" cm="1">
        <f t="array" ref="M604">_xlfn.IFS(I604=Kontrakter!$B$3,Kontrakter!$C$3,I604=Kontrakter!$B$2,Kontrakter!$C$2,I604=Kontrakter!$B$4,Kontrakter!$C$4,I604=Kontrakter!$B$5,Kontrakter!$C$5,I604=Kontrakter!$B$6,Kontrakter!$C$6,I604=Kontrakter!$B$7,Kontrakter!$C$7,I604=Kontrakter!$B$8,Kontrakter!$C$8,I604=Kontrakter!$B$9,Kontrakter!$C$9,I604=Kontrakter!$B$10,Kontrakter!$C$10,I604=Kontrakter!$B$11,Kontrakter!$C$11)</f>
        <v>Omexom Elsikkerhet AS</v>
      </c>
      <c r="N604" s="24" cm="1">
        <f t="array" ref="N604">_xlfn.IFS(M604=Kontrakter!$C$3,Kontrakter!$D$3,M604=Kontrakter!$C$2,Kontrakter!$D$2,M604=Kontrakter!$C$4,Kontrakter!$D$4,M604=Kontrakter!$C$5,Kontrakter!$D$5,M604=Kontrakter!$C$6,Kontrakter!$D$6,M604=Kontrakter!$C$7,Kontrakter!$D$7,M604=Kontrakter!$C$8,Kontrakter!$D$8,M604=Kontrakter!$C$9,Kontrakter!$D$9,M604=Kontrakter!$C$10,Kontrakter!$D$10,M604=Kontrakter!$C$11,Kontrakter!$D$11)</f>
        <v>23128800</v>
      </c>
      <c r="O604" s="1" t="str" cm="1">
        <f t="array" ref="O604">_xlfn.IFS(M604=Kontrakter!$C$3,Kontrakter!$E$3,M604=Kontrakter!$C$2,Kontrakter!$E$2,M604=Kontrakter!$C$4,Kontrakter!$E$4,M604=Kontrakter!$C$5,Kontrakter!$E$5,M604=Kontrakter!$C$6,Kontrakter!$E$6,M604=Kontrakter!$C$7,Kontrakter!$E$7,M604=Kontrakter!$C$8,Kontrakter!$E$8,M604=Kontrakter!$C$9,Kontrakter!$E$9,M604=Kontrakter!$C$10,Kontrakter!$E$10,M604=Kontrakter!$C$11,Kontrakter!$E$11)</f>
        <v>elsikkerhet@omexom.com</v>
      </c>
    </row>
    <row r="605" spans="1:15">
      <c r="A605" s="47">
        <v>1205</v>
      </c>
      <c r="B605" s="3" t="s">
        <v>10</v>
      </c>
      <c r="C605" s="3" t="s">
        <v>638</v>
      </c>
      <c r="D605" s="3" t="s">
        <v>12</v>
      </c>
      <c r="E605" s="3" t="s">
        <v>635</v>
      </c>
      <c r="F605" s="28" t="s">
        <v>1430</v>
      </c>
      <c r="G605" s="3" t="s">
        <v>10</v>
      </c>
      <c r="H605" s="3" t="s">
        <v>10</v>
      </c>
      <c r="I605" s="26" t="str" cm="1">
        <f t="array" ref="I605">_xlfn.IFS(J605=Kontrakter!$A$3,Kontrakter!$B$3,J605=Kontrakter!$A$2,Kontrakter!$B$2,J605=Kontrakter!$A$4,Kontrakter!$B$4,J605=Kontrakter!$A$5,Kontrakter!$B$5,J605=Kontrakter!$A$6,Kontrakter!$B$6,J605=Kontrakter!$A$7,Kontrakter!$B$7,J605=Kontrakter!$A$8,Kontrakter!$B$8,J605=Kontrakter!$A$9,Kontrakter!$B$9,J605=Kontrakter!$A$10,Kontrakter!$B$10,J605=Kontrakter!$A$11,Kontrakter!$B$11)</f>
        <v>Oslo Øst</v>
      </c>
      <c r="J605" s="4">
        <v>3</v>
      </c>
      <c r="K605" s="4" t="s">
        <v>10</v>
      </c>
      <c r="L605" s="4" t="s">
        <v>635</v>
      </c>
      <c r="M605" s="24" t="str" cm="1">
        <f t="array" ref="M605">_xlfn.IFS(I605=Kontrakter!$B$3,Kontrakter!$C$3,I605=Kontrakter!$B$2,Kontrakter!$C$2,I605=Kontrakter!$B$4,Kontrakter!$C$4,I605=Kontrakter!$B$5,Kontrakter!$C$5,I605=Kontrakter!$B$6,Kontrakter!$C$6,I605=Kontrakter!$B$7,Kontrakter!$C$7,I605=Kontrakter!$B$8,Kontrakter!$C$8,I605=Kontrakter!$B$9,Kontrakter!$C$9,I605=Kontrakter!$B$10,Kontrakter!$C$10,I605=Kontrakter!$B$11,Kontrakter!$C$11)</f>
        <v>Omexom Elsikkerhet AS</v>
      </c>
      <c r="N605" s="24" cm="1">
        <f t="array" ref="N605">_xlfn.IFS(M605=Kontrakter!$C$3,Kontrakter!$D$3,M605=Kontrakter!$C$2,Kontrakter!$D$2,M605=Kontrakter!$C$4,Kontrakter!$D$4,M605=Kontrakter!$C$5,Kontrakter!$D$5,M605=Kontrakter!$C$6,Kontrakter!$D$6,M605=Kontrakter!$C$7,Kontrakter!$D$7,M605=Kontrakter!$C$8,Kontrakter!$D$8,M605=Kontrakter!$C$9,Kontrakter!$D$9,M605=Kontrakter!$C$10,Kontrakter!$D$10,M605=Kontrakter!$C$11,Kontrakter!$D$11)</f>
        <v>23128800</v>
      </c>
      <c r="O605" s="1" t="str" cm="1">
        <f t="array" ref="O605">_xlfn.IFS(M605=Kontrakter!$C$3,Kontrakter!$E$3,M605=Kontrakter!$C$2,Kontrakter!$E$2,M605=Kontrakter!$C$4,Kontrakter!$E$4,M605=Kontrakter!$C$5,Kontrakter!$E$5,M605=Kontrakter!$C$6,Kontrakter!$E$6,M605=Kontrakter!$C$7,Kontrakter!$E$7,M605=Kontrakter!$C$8,Kontrakter!$E$8,M605=Kontrakter!$C$9,Kontrakter!$E$9,M605=Kontrakter!$C$10,Kontrakter!$E$10,M605=Kontrakter!$C$11,Kontrakter!$E$11)</f>
        <v>elsikkerhet@omexom.com</v>
      </c>
    </row>
    <row r="606" spans="1:15">
      <c r="A606" s="47">
        <v>1207</v>
      </c>
      <c r="B606" s="3" t="s">
        <v>10</v>
      </c>
      <c r="C606" s="3" t="s">
        <v>639</v>
      </c>
      <c r="D606" s="3" t="s">
        <v>12</v>
      </c>
      <c r="E606" s="3" t="s">
        <v>635</v>
      </c>
      <c r="F606" s="28" t="s">
        <v>1430</v>
      </c>
      <c r="G606" s="3" t="s">
        <v>10</v>
      </c>
      <c r="H606" s="3" t="s">
        <v>10</v>
      </c>
      <c r="I606" s="26" t="str" cm="1">
        <f t="array" ref="I606">_xlfn.IFS(J606=Kontrakter!$A$3,Kontrakter!$B$3,J606=Kontrakter!$A$2,Kontrakter!$B$2,J606=Kontrakter!$A$4,Kontrakter!$B$4,J606=Kontrakter!$A$5,Kontrakter!$B$5,J606=Kontrakter!$A$6,Kontrakter!$B$6,J606=Kontrakter!$A$7,Kontrakter!$B$7,J606=Kontrakter!$A$8,Kontrakter!$B$8,J606=Kontrakter!$A$9,Kontrakter!$B$9,J606=Kontrakter!$A$10,Kontrakter!$B$10,J606=Kontrakter!$A$11,Kontrakter!$B$11)</f>
        <v>Oslo Øst</v>
      </c>
      <c r="J606" s="4">
        <v>3</v>
      </c>
      <c r="K606" s="4" t="s">
        <v>10</v>
      </c>
      <c r="L606" s="4" t="s">
        <v>635</v>
      </c>
      <c r="M606" s="24" t="str" cm="1">
        <f t="array" ref="M606">_xlfn.IFS(I606=Kontrakter!$B$3,Kontrakter!$C$3,I606=Kontrakter!$B$2,Kontrakter!$C$2,I606=Kontrakter!$B$4,Kontrakter!$C$4,I606=Kontrakter!$B$5,Kontrakter!$C$5,I606=Kontrakter!$B$6,Kontrakter!$C$6,I606=Kontrakter!$B$7,Kontrakter!$C$7,I606=Kontrakter!$B$8,Kontrakter!$C$8,I606=Kontrakter!$B$9,Kontrakter!$C$9,I606=Kontrakter!$B$10,Kontrakter!$C$10,I606=Kontrakter!$B$11,Kontrakter!$C$11)</f>
        <v>Omexom Elsikkerhet AS</v>
      </c>
      <c r="N606" s="24" cm="1">
        <f t="array" ref="N606">_xlfn.IFS(M606=Kontrakter!$C$3,Kontrakter!$D$3,M606=Kontrakter!$C$2,Kontrakter!$D$2,M606=Kontrakter!$C$4,Kontrakter!$D$4,M606=Kontrakter!$C$5,Kontrakter!$D$5,M606=Kontrakter!$C$6,Kontrakter!$D$6,M606=Kontrakter!$C$7,Kontrakter!$D$7,M606=Kontrakter!$C$8,Kontrakter!$D$8,M606=Kontrakter!$C$9,Kontrakter!$D$9,M606=Kontrakter!$C$10,Kontrakter!$D$10,M606=Kontrakter!$C$11,Kontrakter!$D$11)</f>
        <v>23128800</v>
      </c>
      <c r="O606" s="1" t="str" cm="1">
        <f t="array" ref="O606">_xlfn.IFS(M606=Kontrakter!$C$3,Kontrakter!$E$3,M606=Kontrakter!$C$2,Kontrakter!$E$2,M606=Kontrakter!$C$4,Kontrakter!$E$4,M606=Kontrakter!$C$5,Kontrakter!$E$5,M606=Kontrakter!$C$6,Kontrakter!$E$6,M606=Kontrakter!$C$7,Kontrakter!$E$7,M606=Kontrakter!$C$8,Kontrakter!$E$8,M606=Kontrakter!$C$9,Kontrakter!$E$9,M606=Kontrakter!$C$10,Kontrakter!$E$10,M606=Kontrakter!$C$11,Kontrakter!$E$11)</f>
        <v>elsikkerhet@omexom.com</v>
      </c>
    </row>
    <row r="607" spans="1:15">
      <c r="A607" s="47">
        <v>1214</v>
      </c>
      <c r="B607" s="3" t="s">
        <v>10</v>
      </c>
      <c r="C607" s="3" t="s">
        <v>640</v>
      </c>
      <c r="D607" s="3" t="s">
        <v>12</v>
      </c>
      <c r="E607" s="3" t="s">
        <v>635</v>
      </c>
      <c r="F607" s="28" t="s">
        <v>1430</v>
      </c>
      <c r="G607" s="3" t="s">
        <v>10</v>
      </c>
      <c r="H607" s="3" t="s">
        <v>10</v>
      </c>
      <c r="I607" s="26" t="str" cm="1">
        <f t="array" ref="I607">_xlfn.IFS(J607=Kontrakter!$A$3,Kontrakter!$B$3,J607=Kontrakter!$A$2,Kontrakter!$B$2,J607=Kontrakter!$A$4,Kontrakter!$B$4,J607=Kontrakter!$A$5,Kontrakter!$B$5,J607=Kontrakter!$A$6,Kontrakter!$B$6,J607=Kontrakter!$A$7,Kontrakter!$B$7,J607=Kontrakter!$A$8,Kontrakter!$B$8,J607=Kontrakter!$A$9,Kontrakter!$B$9,J607=Kontrakter!$A$10,Kontrakter!$B$10,J607=Kontrakter!$A$11,Kontrakter!$B$11)</f>
        <v>Oslo Øst</v>
      </c>
      <c r="J607" s="4">
        <v>3</v>
      </c>
      <c r="K607" s="4" t="s">
        <v>10</v>
      </c>
      <c r="L607" s="4" t="s">
        <v>635</v>
      </c>
      <c r="M607" s="24" t="str" cm="1">
        <f t="array" ref="M607">_xlfn.IFS(I607=Kontrakter!$B$3,Kontrakter!$C$3,I607=Kontrakter!$B$2,Kontrakter!$C$2,I607=Kontrakter!$B$4,Kontrakter!$C$4,I607=Kontrakter!$B$5,Kontrakter!$C$5,I607=Kontrakter!$B$6,Kontrakter!$C$6,I607=Kontrakter!$B$7,Kontrakter!$C$7,I607=Kontrakter!$B$8,Kontrakter!$C$8,I607=Kontrakter!$B$9,Kontrakter!$C$9,I607=Kontrakter!$B$10,Kontrakter!$C$10,I607=Kontrakter!$B$11,Kontrakter!$C$11)</f>
        <v>Omexom Elsikkerhet AS</v>
      </c>
      <c r="N607" s="24" cm="1">
        <f t="array" ref="N607">_xlfn.IFS(M607=Kontrakter!$C$3,Kontrakter!$D$3,M607=Kontrakter!$C$2,Kontrakter!$D$2,M607=Kontrakter!$C$4,Kontrakter!$D$4,M607=Kontrakter!$C$5,Kontrakter!$D$5,M607=Kontrakter!$C$6,Kontrakter!$D$6,M607=Kontrakter!$C$7,Kontrakter!$D$7,M607=Kontrakter!$C$8,Kontrakter!$D$8,M607=Kontrakter!$C$9,Kontrakter!$D$9,M607=Kontrakter!$C$10,Kontrakter!$D$10,M607=Kontrakter!$C$11,Kontrakter!$D$11)</f>
        <v>23128800</v>
      </c>
      <c r="O607" s="1" t="str" cm="1">
        <f t="array" ref="O607">_xlfn.IFS(M607=Kontrakter!$C$3,Kontrakter!$E$3,M607=Kontrakter!$C$2,Kontrakter!$E$2,M607=Kontrakter!$C$4,Kontrakter!$E$4,M607=Kontrakter!$C$5,Kontrakter!$E$5,M607=Kontrakter!$C$6,Kontrakter!$E$6,M607=Kontrakter!$C$7,Kontrakter!$E$7,M607=Kontrakter!$C$8,Kontrakter!$E$8,M607=Kontrakter!$C$9,Kontrakter!$E$9,M607=Kontrakter!$C$10,Kontrakter!$E$10,M607=Kontrakter!$C$11,Kontrakter!$E$11)</f>
        <v>elsikkerhet@omexom.com</v>
      </c>
    </row>
    <row r="608" spans="1:15">
      <c r="A608" s="47">
        <v>1215</v>
      </c>
      <c r="B608" s="3" t="s">
        <v>10</v>
      </c>
      <c r="C608" s="3" t="s">
        <v>641</v>
      </c>
      <c r="D608" s="3" t="s">
        <v>12</v>
      </c>
      <c r="E608" s="3" t="s">
        <v>635</v>
      </c>
      <c r="F608" s="28" t="s">
        <v>1430</v>
      </c>
      <c r="G608" s="3" t="s">
        <v>10</v>
      </c>
      <c r="H608" s="3" t="s">
        <v>10</v>
      </c>
      <c r="I608" s="26" t="str" cm="1">
        <f t="array" ref="I608">_xlfn.IFS(J608=Kontrakter!$A$3,Kontrakter!$B$3,J608=Kontrakter!$A$2,Kontrakter!$B$2,J608=Kontrakter!$A$4,Kontrakter!$B$4,J608=Kontrakter!$A$5,Kontrakter!$B$5,J608=Kontrakter!$A$6,Kontrakter!$B$6,J608=Kontrakter!$A$7,Kontrakter!$B$7,J608=Kontrakter!$A$8,Kontrakter!$B$8,J608=Kontrakter!$A$9,Kontrakter!$B$9,J608=Kontrakter!$A$10,Kontrakter!$B$10,J608=Kontrakter!$A$11,Kontrakter!$B$11)</f>
        <v>Oslo Øst</v>
      </c>
      <c r="J608" s="4">
        <v>3</v>
      </c>
      <c r="K608" s="4" t="s">
        <v>10</v>
      </c>
      <c r="L608" s="4" t="s">
        <v>635</v>
      </c>
      <c r="M608" s="24" t="str" cm="1">
        <f t="array" ref="M608">_xlfn.IFS(I608=Kontrakter!$B$3,Kontrakter!$C$3,I608=Kontrakter!$B$2,Kontrakter!$C$2,I608=Kontrakter!$B$4,Kontrakter!$C$4,I608=Kontrakter!$B$5,Kontrakter!$C$5,I608=Kontrakter!$B$6,Kontrakter!$C$6,I608=Kontrakter!$B$7,Kontrakter!$C$7,I608=Kontrakter!$B$8,Kontrakter!$C$8,I608=Kontrakter!$B$9,Kontrakter!$C$9,I608=Kontrakter!$B$10,Kontrakter!$C$10,I608=Kontrakter!$B$11,Kontrakter!$C$11)</f>
        <v>Omexom Elsikkerhet AS</v>
      </c>
      <c r="N608" s="24" cm="1">
        <f t="array" ref="N608">_xlfn.IFS(M608=Kontrakter!$C$3,Kontrakter!$D$3,M608=Kontrakter!$C$2,Kontrakter!$D$2,M608=Kontrakter!$C$4,Kontrakter!$D$4,M608=Kontrakter!$C$5,Kontrakter!$D$5,M608=Kontrakter!$C$6,Kontrakter!$D$6,M608=Kontrakter!$C$7,Kontrakter!$D$7,M608=Kontrakter!$C$8,Kontrakter!$D$8,M608=Kontrakter!$C$9,Kontrakter!$D$9,M608=Kontrakter!$C$10,Kontrakter!$D$10,M608=Kontrakter!$C$11,Kontrakter!$D$11)</f>
        <v>23128800</v>
      </c>
      <c r="O608" s="1" t="str" cm="1">
        <f t="array" ref="O608">_xlfn.IFS(M608=Kontrakter!$C$3,Kontrakter!$E$3,M608=Kontrakter!$C$2,Kontrakter!$E$2,M608=Kontrakter!$C$4,Kontrakter!$E$4,M608=Kontrakter!$C$5,Kontrakter!$E$5,M608=Kontrakter!$C$6,Kontrakter!$E$6,M608=Kontrakter!$C$7,Kontrakter!$E$7,M608=Kontrakter!$C$8,Kontrakter!$E$8,M608=Kontrakter!$C$9,Kontrakter!$E$9,M608=Kontrakter!$C$10,Kontrakter!$E$10,M608=Kontrakter!$C$11,Kontrakter!$E$11)</f>
        <v>elsikkerhet@omexom.com</v>
      </c>
    </row>
    <row r="609" spans="1:15">
      <c r="A609" s="47">
        <v>1250</v>
      </c>
      <c r="B609" s="3" t="s">
        <v>10</v>
      </c>
      <c r="C609" s="3" t="s">
        <v>642</v>
      </c>
      <c r="D609" s="3" t="s">
        <v>19</v>
      </c>
      <c r="E609" s="3" t="s">
        <v>635</v>
      </c>
      <c r="F609" s="28" t="s">
        <v>1430</v>
      </c>
      <c r="G609" s="3" t="s">
        <v>10</v>
      </c>
      <c r="H609" s="3" t="s">
        <v>10</v>
      </c>
      <c r="I609" s="26" t="str" cm="1">
        <f t="array" ref="I609">_xlfn.IFS(J609=Kontrakter!$A$3,Kontrakter!$B$3,J609=Kontrakter!$A$2,Kontrakter!$B$2,J609=Kontrakter!$A$4,Kontrakter!$B$4,J609=Kontrakter!$A$5,Kontrakter!$B$5,J609=Kontrakter!$A$6,Kontrakter!$B$6,J609=Kontrakter!$A$7,Kontrakter!$B$7,J609=Kontrakter!$A$8,Kontrakter!$B$8,J609=Kontrakter!$A$9,Kontrakter!$B$9,J609=Kontrakter!$A$10,Kontrakter!$B$10,J609=Kontrakter!$A$11,Kontrakter!$B$11)</f>
        <v>Oslo Øst</v>
      </c>
      <c r="J609" s="4">
        <v>3</v>
      </c>
      <c r="K609" s="4" t="s">
        <v>10</v>
      </c>
      <c r="L609" s="4" t="s">
        <v>635</v>
      </c>
      <c r="M609" s="24" t="str" cm="1">
        <f t="array" ref="M609">_xlfn.IFS(I609=Kontrakter!$B$3,Kontrakter!$C$3,I609=Kontrakter!$B$2,Kontrakter!$C$2,I609=Kontrakter!$B$4,Kontrakter!$C$4,I609=Kontrakter!$B$5,Kontrakter!$C$5,I609=Kontrakter!$B$6,Kontrakter!$C$6,I609=Kontrakter!$B$7,Kontrakter!$C$7,I609=Kontrakter!$B$8,Kontrakter!$C$8,I609=Kontrakter!$B$9,Kontrakter!$C$9,I609=Kontrakter!$B$10,Kontrakter!$C$10,I609=Kontrakter!$B$11,Kontrakter!$C$11)</f>
        <v>Omexom Elsikkerhet AS</v>
      </c>
      <c r="N609" s="24" cm="1">
        <f t="array" ref="N609">_xlfn.IFS(M609=Kontrakter!$C$3,Kontrakter!$D$3,M609=Kontrakter!$C$2,Kontrakter!$D$2,M609=Kontrakter!$C$4,Kontrakter!$D$4,M609=Kontrakter!$C$5,Kontrakter!$D$5,M609=Kontrakter!$C$6,Kontrakter!$D$6,M609=Kontrakter!$C$7,Kontrakter!$D$7,M609=Kontrakter!$C$8,Kontrakter!$D$8,M609=Kontrakter!$C$9,Kontrakter!$D$9,M609=Kontrakter!$C$10,Kontrakter!$D$10,M609=Kontrakter!$C$11,Kontrakter!$D$11)</f>
        <v>23128800</v>
      </c>
      <c r="O609" s="1" t="str" cm="1">
        <f t="array" ref="O609">_xlfn.IFS(M609=Kontrakter!$C$3,Kontrakter!$E$3,M609=Kontrakter!$C$2,Kontrakter!$E$2,M609=Kontrakter!$C$4,Kontrakter!$E$4,M609=Kontrakter!$C$5,Kontrakter!$E$5,M609=Kontrakter!$C$6,Kontrakter!$E$6,M609=Kontrakter!$C$7,Kontrakter!$E$7,M609=Kontrakter!$C$8,Kontrakter!$E$8,M609=Kontrakter!$C$9,Kontrakter!$E$9,M609=Kontrakter!$C$10,Kontrakter!$E$10,M609=Kontrakter!$C$11,Kontrakter!$E$11)</f>
        <v>elsikkerhet@omexom.com</v>
      </c>
    </row>
    <row r="610" spans="1:15">
      <c r="A610" s="47">
        <v>1251</v>
      </c>
      <c r="B610" s="3" t="s">
        <v>10</v>
      </c>
      <c r="C610" s="3" t="s">
        <v>643</v>
      </c>
      <c r="D610" s="3" t="s">
        <v>19</v>
      </c>
      <c r="E610" s="3" t="s">
        <v>635</v>
      </c>
      <c r="F610" s="28" t="s">
        <v>1430</v>
      </c>
      <c r="G610" s="3" t="s">
        <v>10</v>
      </c>
      <c r="H610" s="3" t="s">
        <v>10</v>
      </c>
      <c r="I610" s="26" t="str" cm="1">
        <f t="array" ref="I610">_xlfn.IFS(J610=Kontrakter!$A$3,Kontrakter!$B$3,J610=Kontrakter!$A$2,Kontrakter!$B$2,J610=Kontrakter!$A$4,Kontrakter!$B$4,J610=Kontrakter!$A$5,Kontrakter!$B$5,J610=Kontrakter!$A$6,Kontrakter!$B$6,J610=Kontrakter!$A$7,Kontrakter!$B$7,J610=Kontrakter!$A$8,Kontrakter!$B$8,J610=Kontrakter!$A$9,Kontrakter!$B$9,J610=Kontrakter!$A$10,Kontrakter!$B$10,J610=Kontrakter!$A$11,Kontrakter!$B$11)</f>
        <v>Oslo Øst</v>
      </c>
      <c r="J610" s="4">
        <v>3</v>
      </c>
      <c r="K610" s="4" t="s">
        <v>10</v>
      </c>
      <c r="L610" s="4" t="s">
        <v>635</v>
      </c>
      <c r="M610" s="24" t="str" cm="1">
        <f t="array" ref="M610">_xlfn.IFS(I610=Kontrakter!$B$3,Kontrakter!$C$3,I610=Kontrakter!$B$2,Kontrakter!$C$2,I610=Kontrakter!$B$4,Kontrakter!$C$4,I610=Kontrakter!$B$5,Kontrakter!$C$5,I610=Kontrakter!$B$6,Kontrakter!$C$6,I610=Kontrakter!$B$7,Kontrakter!$C$7,I610=Kontrakter!$B$8,Kontrakter!$C$8,I610=Kontrakter!$B$9,Kontrakter!$C$9,I610=Kontrakter!$B$10,Kontrakter!$C$10,I610=Kontrakter!$B$11,Kontrakter!$C$11)</f>
        <v>Omexom Elsikkerhet AS</v>
      </c>
      <c r="N610" s="24" cm="1">
        <f t="array" ref="N610">_xlfn.IFS(M610=Kontrakter!$C$3,Kontrakter!$D$3,M610=Kontrakter!$C$2,Kontrakter!$D$2,M610=Kontrakter!$C$4,Kontrakter!$D$4,M610=Kontrakter!$C$5,Kontrakter!$D$5,M610=Kontrakter!$C$6,Kontrakter!$D$6,M610=Kontrakter!$C$7,Kontrakter!$D$7,M610=Kontrakter!$C$8,Kontrakter!$D$8,M610=Kontrakter!$C$9,Kontrakter!$D$9,M610=Kontrakter!$C$10,Kontrakter!$D$10,M610=Kontrakter!$C$11,Kontrakter!$D$11)</f>
        <v>23128800</v>
      </c>
      <c r="O610" s="1" t="str" cm="1">
        <f t="array" ref="O610">_xlfn.IFS(M610=Kontrakter!$C$3,Kontrakter!$E$3,M610=Kontrakter!$C$2,Kontrakter!$E$2,M610=Kontrakter!$C$4,Kontrakter!$E$4,M610=Kontrakter!$C$5,Kontrakter!$E$5,M610=Kontrakter!$C$6,Kontrakter!$E$6,M610=Kontrakter!$C$7,Kontrakter!$E$7,M610=Kontrakter!$C$8,Kontrakter!$E$8,M610=Kontrakter!$C$9,Kontrakter!$E$9,M610=Kontrakter!$C$10,Kontrakter!$E$10,M610=Kontrakter!$C$11,Kontrakter!$E$11)</f>
        <v>elsikkerhet@omexom.com</v>
      </c>
    </row>
    <row r="611" spans="1:15">
      <c r="A611" s="47">
        <v>1252</v>
      </c>
      <c r="B611" s="3" t="s">
        <v>10</v>
      </c>
      <c r="C611" s="3" t="s">
        <v>644</v>
      </c>
      <c r="D611" s="3" t="s">
        <v>19</v>
      </c>
      <c r="E611" s="3" t="s">
        <v>635</v>
      </c>
      <c r="F611" s="28" t="s">
        <v>1430</v>
      </c>
      <c r="G611" s="3" t="s">
        <v>10</v>
      </c>
      <c r="H611" s="3" t="s">
        <v>10</v>
      </c>
      <c r="I611" s="26" t="str" cm="1">
        <f t="array" ref="I611">_xlfn.IFS(J611=Kontrakter!$A$3,Kontrakter!$B$3,J611=Kontrakter!$A$2,Kontrakter!$B$2,J611=Kontrakter!$A$4,Kontrakter!$B$4,J611=Kontrakter!$A$5,Kontrakter!$B$5,J611=Kontrakter!$A$6,Kontrakter!$B$6,J611=Kontrakter!$A$7,Kontrakter!$B$7,J611=Kontrakter!$A$8,Kontrakter!$B$8,J611=Kontrakter!$A$9,Kontrakter!$B$9,J611=Kontrakter!$A$10,Kontrakter!$B$10,J611=Kontrakter!$A$11,Kontrakter!$B$11)</f>
        <v>Oslo Øst</v>
      </c>
      <c r="J611" s="4">
        <v>3</v>
      </c>
      <c r="K611" s="4" t="s">
        <v>10</v>
      </c>
      <c r="L611" s="4" t="s">
        <v>635</v>
      </c>
      <c r="M611" s="24" t="str" cm="1">
        <f t="array" ref="M611">_xlfn.IFS(I611=Kontrakter!$B$3,Kontrakter!$C$3,I611=Kontrakter!$B$2,Kontrakter!$C$2,I611=Kontrakter!$B$4,Kontrakter!$C$4,I611=Kontrakter!$B$5,Kontrakter!$C$5,I611=Kontrakter!$B$6,Kontrakter!$C$6,I611=Kontrakter!$B$7,Kontrakter!$C$7,I611=Kontrakter!$B$8,Kontrakter!$C$8,I611=Kontrakter!$B$9,Kontrakter!$C$9,I611=Kontrakter!$B$10,Kontrakter!$C$10,I611=Kontrakter!$B$11,Kontrakter!$C$11)</f>
        <v>Omexom Elsikkerhet AS</v>
      </c>
      <c r="N611" s="24" cm="1">
        <f t="array" ref="N611">_xlfn.IFS(M611=Kontrakter!$C$3,Kontrakter!$D$3,M611=Kontrakter!$C$2,Kontrakter!$D$2,M611=Kontrakter!$C$4,Kontrakter!$D$4,M611=Kontrakter!$C$5,Kontrakter!$D$5,M611=Kontrakter!$C$6,Kontrakter!$D$6,M611=Kontrakter!$C$7,Kontrakter!$D$7,M611=Kontrakter!$C$8,Kontrakter!$D$8,M611=Kontrakter!$C$9,Kontrakter!$D$9,M611=Kontrakter!$C$10,Kontrakter!$D$10,M611=Kontrakter!$C$11,Kontrakter!$D$11)</f>
        <v>23128800</v>
      </c>
      <c r="O611" s="1" t="str" cm="1">
        <f t="array" ref="O611">_xlfn.IFS(M611=Kontrakter!$C$3,Kontrakter!$E$3,M611=Kontrakter!$C$2,Kontrakter!$E$2,M611=Kontrakter!$C$4,Kontrakter!$E$4,M611=Kontrakter!$C$5,Kontrakter!$E$5,M611=Kontrakter!$C$6,Kontrakter!$E$6,M611=Kontrakter!$C$7,Kontrakter!$E$7,M611=Kontrakter!$C$8,Kontrakter!$E$8,M611=Kontrakter!$C$9,Kontrakter!$E$9,M611=Kontrakter!$C$10,Kontrakter!$E$10,M611=Kontrakter!$C$11,Kontrakter!$E$11)</f>
        <v>elsikkerhet@omexom.com</v>
      </c>
    </row>
    <row r="612" spans="1:15">
      <c r="A612" s="47">
        <v>1253</v>
      </c>
      <c r="B612" s="3" t="s">
        <v>10</v>
      </c>
      <c r="C612" s="3" t="s">
        <v>645</v>
      </c>
      <c r="D612" s="3" t="s">
        <v>19</v>
      </c>
      <c r="E612" s="3" t="s">
        <v>635</v>
      </c>
      <c r="F612" s="28" t="s">
        <v>1430</v>
      </c>
      <c r="G612" s="3" t="s">
        <v>10</v>
      </c>
      <c r="H612" s="3" t="s">
        <v>10</v>
      </c>
      <c r="I612" s="26" t="str" cm="1">
        <f t="array" ref="I612">_xlfn.IFS(J612=Kontrakter!$A$3,Kontrakter!$B$3,J612=Kontrakter!$A$2,Kontrakter!$B$2,J612=Kontrakter!$A$4,Kontrakter!$B$4,J612=Kontrakter!$A$5,Kontrakter!$B$5,J612=Kontrakter!$A$6,Kontrakter!$B$6,J612=Kontrakter!$A$7,Kontrakter!$B$7,J612=Kontrakter!$A$8,Kontrakter!$B$8,J612=Kontrakter!$A$9,Kontrakter!$B$9,J612=Kontrakter!$A$10,Kontrakter!$B$10,J612=Kontrakter!$A$11,Kontrakter!$B$11)</f>
        <v>Oslo Øst</v>
      </c>
      <c r="J612" s="4">
        <v>3</v>
      </c>
      <c r="K612" s="4" t="s">
        <v>10</v>
      </c>
      <c r="L612" s="4" t="s">
        <v>635</v>
      </c>
      <c r="M612" s="24" t="str" cm="1">
        <f t="array" ref="M612">_xlfn.IFS(I612=Kontrakter!$B$3,Kontrakter!$C$3,I612=Kontrakter!$B$2,Kontrakter!$C$2,I612=Kontrakter!$B$4,Kontrakter!$C$4,I612=Kontrakter!$B$5,Kontrakter!$C$5,I612=Kontrakter!$B$6,Kontrakter!$C$6,I612=Kontrakter!$B$7,Kontrakter!$C$7,I612=Kontrakter!$B$8,Kontrakter!$C$8,I612=Kontrakter!$B$9,Kontrakter!$C$9,I612=Kontrakter!$B$10,Kontrakter!$C$10,I612=Kontrakter!$B$11,Kontrakter!$C$11)</f>
        <v>Omexom Elsikkerhet AS</v>
      </c>
      <c r="N612" s="24" cm="1">
        <f t="array" ref="N612">_xlfn.IFS(M612=Kontrakter!$C$3,Kontrakter!$D$3,M612=Kontrakter!$C$2,Kontrakter!$D$2,M612=Kontrakter!$C$4,Kontrakter!$D$4,M612=Kontrakter!$C$5,Kontrakter!$D$5,M612=Kontrakter!$C$6,Kontrakter!$D$6,M612=Kontrakter!$C$7,Kontrakter!$D$7,M612=Kontrakter!$C$8,Kontrakter!$D$8,M612=Kontrakter!$C$9,Kontrakter!$D$9,M612=Kontrakter!$C$10,Kontrakter!$D$10,M612=Kontrakter!$C$11,Kontrakter!$D$11)</f>
        <v>23128800</v>
      </c>
      <c r="O612" s="1" t="str" cm="1">
        <f t="array" ref="O612">_xlfn.IFS(M612=Kontrakter!$C$3,Kontrakter!$E$3,M612=Kontrakter!$C$2,Kontrakter!$E$2,M612=Kontrakter!$C$4,Kontrakter!$E$4,M612=Kontrakter!$C$5,Kontrakter!$E$5,M612=Kontrakter!$C$6,Kontrakter!$E$6,M612=Kontrakter!$C$7,Kontrakter!$E$7,M612=Kontrakter!$C$8,Kontrakter!$E$8,M612=Kontrakter!$C$9,Kontrakter!$E$9,M612=Kontrakter!$C$10,Kontrakter!$E$10,M612=Kontrakter!$C$11,Kontrakter!$E$11)</f>
        <v>elsikkerhet@omexom.com</v>
      </c>
    </row>
    <row r="613" spans="1:15">
      <c r="A613" s="47">
        <v>1254</v>
      </c>
      <c r="B613" s="3" t="s">
        <v>10</v>
      </c>
      <c r="C613" s="3" t="s">
        <v>646</v>
      </c>
      <c r="D613" s="3" t="s">
        <v>19</v>
      </c>
      <c r="E613" s="3" t="s">
        <v>635</v>
      </c>
      <c r="F613" s="28" t="s">
        <v>1430</v>
      </c>
      <c r="G613" s="3" t="s">
        <v>10</v>
      </c>
      <c r="H613" s="3" t="s">
        <v>10</v>
      </c>
      <c r="I613" s="26" t="str" cm="1">
        <f t="array" ref="I613">_xlfn.IFS(J613=Kontrakter!$A$3,Kontrakter!$B$3,J613=Kontrakter!$A$2,Kontrakter!$B$2,J613=Kontrakter!$A$4,Kontrakter!$B$4,J613=Kontrakter!$A$5,Kontrakter!$B$5,J613=Kontrakter!$A$6,Kontrakter!$B$6,J613=Kontrakter!$A$7,Kontrakter!$B$7,J613=Kontrakter!$A$8,Kontrakter!$B$8,J613=Kontrakter!$A$9,Kontrakter!$B$9,J613=Kontrakter!$A$10,Kontrakter!$B$10,J613=Kontrakter!$A$11,Kontrakter!$B$11)</f>
        <v>Oslo Øst</v>
      </c>
      <c r="J613" s="4">
        <v>3</v>
      </c>
      <c r="K613" s="4" t="s">
        <v>10</v>
      </c>
      <c r="L613" s="4" t="s">
        <v>635</v>
      </c>
      <c r="M613" s="24" t="str" cm="1">
        <f t="array" ref="M613">_xlfn.IFS(I613=Kontrakter!$B$3,Kontrakter!$C$3,I613=Kontrakter!$B$2,Kontrakter!$C$2,I613=Kontrakter!$B$4,Kontrakter!$C$4,I613=Kontrakter!$B$5,Kontrakter!$C$5,I613=Kontrakter!$B$6,Kontrakter!$C$6,I613=Kontrakter!$B$7,Kontrakter!$C$7,I613=Kontrakter!$B$8,Kontrakter!$C$8,I613=Kontrakter!$B$9,Kontrakter!$C$9,I613=Kontrakter!$B$10,Kontrakter!$C$10,I613=Kontrakter!$B$11,Kontrakter!$C$11)</f>
        <v>Omexom Elsikkerhet AS</v>
      </c>
      <c r="N613" s="24" cm="1">
        <f t="array" ref="N613">_xlfn.IFS(M613=Kontrakter!$C$3,Kontrakter!$D$3,M613=Kontrakter!$C$2,Kontrakter!$D$2,M613=Kontrakter!$C$4,Kontrakter!$D$4,M613=Kontrakter!$C$5,Kontrakter!$D$5,M613=Kontrakter!$C$6,Kontrakter!$D$6,M613=Kontrakter!$C$7,Kontrakter!$D$7,M613=Kontrakter!$C$8,Kontrakter!$D$8,M613=Kontrakter!$C$9,Kontrakter!$D$9,M613=Kontrakter!$C$10,Kontrakter!$D$10,M613=Kontrakter!$C$11,Kontrakter!$D$11)</f>
        <v>23128800</v>
      </c>
      <c r="O613" s="1" t="str" cm="1">
        <f t="array" ref="O613">_xlfn.IFS(M613=Kontrakter!$C$3,Kontrakter!$E$3,M613=Kontrakter!$C$2,Kontrakter!$E$2,M613=Kontrakter!$C$4,Kontrakter!$E$4,M613=Kontrakter!$C$5,Kontrakter!$E$5,M613=Kontrakter!$C$6,Kontrakter!$E$6,M613=Kontrakter!$C$7,Kontrakter!$E$7,M613=Kontrakter!$C$8,Kontrakter!$E$8,M613=Kontrakter!$C$9,Kontrakter!$E$9,M613=Kontrakter!$C$10,Kontrakter!$E$10,M613=Kontrakter!$C$11,Kontrakter!$E$11)</f>
        <v>elsikkerhet@omexom.com</v>
      </c>
    </row>
    <row r="614" spans="1:15">
      <c r="A614" s="47">
        <v>1255</v>
      </c>
      <c r="B614" s="3" t="s">
        <v>10</v>
      </c>
      <c r="C614" s="3" t="s">
        <v>647</v>
      </c>
      <c r="D614" s="3" t="s">
        <v>19</v>
      </c>
      <c r="E614" s="3" t="s">
        <v>635</v>
      </c>
      <c r="F614" s="28" t="s">
        <v>1430</v>
      </c>
      <c r="G614" s="3" t="s">
        <v>10</v>
      </c>
      <c r="H614" s="3" t="s">
        <v>10</v>
      </c>
      <c r="I614" s="26" t="str" cm="1">
        <f t="array" ref="I614">_xlfn.IFS(J614=Kontrakter!$A$3,Kontrakter!$B$3,J614=Kontrakter!$A$2,Kontrakter!$B$2,J614=Kontrakter!$A$4,Kontrakter!$B$4,J614=Kontrakter!$A$5,Kontrakter!$B$5,J614=Kontrakter!$A$6,Kontrakter!$B$6,J614=Kontrakter!$A$7,Kontrakter!$B$7,J614=Kontrakter!$A$8,Kontrakter!$B$8,J614=Kontrakter!$A$9,Kontrakter!$B$9,J614=Kontrakter!$A$10,Kontrakter!$B$10,J614=Kontrakter!$A$11,Kontrakter!$B$11)</f>
        <v>Oslo Øst</v>
      </c>
      <c r="J614" s="4">
        <v>3</v>
      </c>
      <c r="K614" s="4" t="s">
        <v>10</v>
      </c>
      <c r="L614" s="4" t="s">
        <v>635</v>
      </c>
      <c r="M614" s="24" t="str" cm="1">
        <f t="array" ref="M614">_xlfn.IFS(I614=Kontrakter!$B$3,Kontrakter!$C$3,I614=Kontrakter!$B$2,Kontrakter!$C$2,I614=Kontrakter!$B$4,Kontrakter!$C$4,I614=Kontrakter!$B$5,Kontrakter!$C$5,I614=Kontrakter!$B$6,Kontrakter!$C$6,I614=Kontrakter!$B$7,Kontrakter!$C$7,I614=Kontrakter!$B$8,Kontrakter!$C$8,I614=Kontrakter!$B$9,Kontrakter!$C$9,I614=Kontrakter!$B$10,Kontrakter!$C$10,I614=Kontrakter!$B$11,Kontrakter!$C$11)</f>
        <v>Omexom Elsikkerhet AS</v>
      </c>
      <c r="N614" s="24" cm="1">
        <f t="array" ref="N614">_xlfn.IFS(M614=Kontrakter!$C$3,Kontrakter!$D$3,M614=Kontrakter!$C$2,Kontrakter!$D$2,M614=Kontrakter!$C$4,Kontrakter!$D$4,M614=Kontrakter!$C$5,Kontrakter!$D$5,M614=Kontrakter!$C$6,Kontrakter!$D$6,M614=Kontrakter!$C$7,Kontrakter!$D$7,M614=Kontrakter!$C$8,Kontrakter!$D$8,M614=Kontrakter!$C$9,Kontrakter!$D$9,M614=Kontrakter!$C$10,Kontrakter!$D$10,M614=Kontrakter!$C$11,Kontrakter!$D$11)</f>
        <v>23128800</v>
      </c>
      <c r="O614" s="1" t="str" cm="1">
        <f t="array" ref="O614">_xlfn.IFS(M614=Kontrakter!$C$3,Kontrakter!$E$3,M614=Kontrakter!$C$2,Kontrakter!$E$2,M614=Kontrakter!$C$4,Kontrakter!$E$4,M614=Kontrakter!$C$5,Kontrakter!$E$5,M614=Kontrakter!$C$6,Kontrakter!$E$6,M614=Kontrakter!$C$7,Kontrakter!$E$7,M614=Kontrakter!$C$8,Kontrakter!$E$8,M614=Kontrakter!$C$9,Kontrakter!$E$9,M614=Kontrakter!$C$10,Kontrakter!$E$10,M614=Kontrakter!$C$11,Kontrakter!$E$11)</f>
        <v>elsikkerhet@omexom.com</v>
      </c>
    </row>
    <row r="615" spans="1:15">
      <c r="A615" s="47">
        <v>1256</v>
      </c>
      <c r="B615" s="3" t="s">
        <v>10</v>
      </c>
      <c r="C615" s="3" t="s">
        <v>648</v>
      </c>
      <c r="D615" s="3" t="s">
        <v>19</v>
      </c>
      <c r="E615" s="3" t="s">
        <v>635</v>
      </c>
      <c r="F615" s="28" t="s">
        <v>1430</v>
      </c>
      <c r="G615" s="3" t="s">
        <v>10</v>
      </c>
      <c r="H615" s="3" t="s">
        <v>10</v>
      </c>
      <c r="I615" s="26" t="str" cm="1">
        <f t="array" ref="I615">_xlfn.IFS(J615=Kontrakter!$A$3,Kontrakter!$B$3,J615=Kontrakter!$A$2,Kontrakter!$B$2,J615=Kontrakter!$A$4,Kontrakter!$B$4,J615=Kontrakter!$A$5,Kontrakter!$B$5,J615=Kontrakter!$A$6,Kontrakter!$B$6,J615=Kontrakter!$A$7,Kontrakter!$B$7,J615=Kontrakter!$A$8,Kontrakter!$B$8,J615=Kontrakter!$A$9,Kontrakter!$B$9,J615=Kontrakter!$A$10,Kontrakter!$B$10,J615=Kontrakter!$A$11,Kontrakter!$B$11)</f>
        <v>Oslo Øst</v>
      </c>
      <c r="J615" s="4">
        <v>3</v>
      </c>
      <c r="K615" s="4" t="s">
        <v>10</v>
      </c>
      <c r="L615" s="4" t="s">
        <v>635</v>
      </c>
      <c r="M615" s="24" t="str" cm="1">
        <f t="array" ref="M615">_xlfn.IFS(I615=Kontrakter!$B$3,Kontrakter!$C$3,I615=Kontrakter!$B$2,Kontrakter!$C$2,I615=Kontrakter!$B$4,Kontrakter!$C$4,I615=Kontrakter!$B$5,Kontrakter!$C$5,I615=Kontrakter!$B$6,Kontrakter!$C$6,I615=Kontrakter!$B$7,Kontrakter!$C$7,I615=Kontrakter!$B$8,Kontrakter!$C$8,I615=Kontrakter!$B$9,Kontrakter!$C$9,I615=Kontrakter!$B$10,Kontrakter!$C$10,I615=Kontrakter!$B$11,Kontrakter!$C$11)</f>
        <v>Omexom Elsikkerhet AS</v>
      </c>
      <c r="N615" s="24" cm="1">
        <f t="array" ref="N615">_xlfn.IFS(M615=Kontrakter!$C$3,Kontrakter!$D$3,M615=Kontrakter!$C$2,Kontrakter!$D$2,M615=Kontrakter!$C$4,Kontrakter!$D$4,M615=Kontrakter!$C$5,Kontrakter!$D$5,M615=Kontrakter!$C$6,Kontrakter!$D$6,M615=Kontrakter!$C$7,Kontrakter!$D$7,M615=Kontrakter!$C$8,Kontrakter!$D$8,M615=Kontrakter!$C$9,Kontrakter!$D$9,M615=Kontrakter!$C$10,Kontrakter!$D$10,M615=Kontrakter!$C$11,Kontrakter!$D$11)</f>
        <v>23128800</v>
      </c>
      <c r="O615" s="1" t="str" cm="1">
        <f t="array" ref="O615">_xlfn.IFS(M615=Kontrakter!$C$3,Kontrakter!$E$3,M615=Kontrakter!$C$2,Kontrakter!$E$2,M615=Kontrakter!$C$4,Kontrakter!$E$4,M615=Kontrakter!$C$5,Kontrakter!$E$5,M615=Kontrakter!$C$6,Kontrakter!$E$6,M615=Kontrakter!$C$7,Kontrakter!$E$7,M615=Kontrakter!$C$8,Kontrakter!$E$8,M615=Kontrakter!$C$9,Kontrakter!$E$9,M615=Kontrakter!$C$10,Kontrakter!$E$10,M615=Kontrakter!$C$11,Kontrakter!$E$11)</f>
        <v>elsikkerhet@omexom.com</v>
      </c>
    </row>
    <row r="616" spans="1:15">
      <c r="A616" s="47">
        <v>1257</v>
      </c>
      <c r="B616" s="3" t="s">
        <v>10</v>
      </c>
      <c r="C616" s="3" t="s">
        <v>649</v>
      </c>
      <c r="D616" s="3" t="s">
        <v>19</v>
      </c>
      <c r="E616" s="3" t="s">
        <v>635</v>
      </c>
      <c r="F616" s="28" t="s">
        <v>1430</v>
      </c>
      <c r="G616" s="3" t="s">
        <v>10</v>
      </c>
      <c r="H616" s="3" t="s">
        <v>10</v>
      </c>
      <c r="I616" s="26" t="str" cm="1">
        <f t="array" ref="I616">_xlfn.IFS(J616=Kontrakter!$A$3,Kontrakter!$B$3,J616=Kontrakter!$A$2,Kontrakter!$B$2,J616=Kontrakter!$A$4,Kontrakter!$B$4,J616=Kontrakter!$A$5,Kontrakter!$B$5,J616=Kontrakter!$A$6,Kontrakter!$B$6,J616=Kontrakter!$A$7,Kontrakter!$B$7,J616=Kontrakter!$A$8,Kontrakter!$B$8,J616=Kontrakter!$A$9,Kontrakter!$B$9,J616=Kontrakter!$A$10,Kontrakter!$B$10,J616=Kontrakter!$A$11,Kontrakter!$B$11)</f>
        <v>Oslo Øst</v>
      </c>
      <c r="J616" s="4">
        <v>3</v>
      </c>
      <c r="K616" s="4" t="s">
        <v>10</v>
      </c>
      <c r="L616" s="4" t="s">
        <v>635</v>
      </c>
      <c r="M616" s="24" t="str" cm="1">
        <f t="array" ref="M616">_xlfn.IFS(I616=Kontrakter!$B$3,Kontrakter!$C$3,I616=Kontrakter!$B$2,Kontrakter!$C$2,I616=Kontrakter!$B$4,Kontrakter!$C$4,I616=Kontrakter!$B$5,Kontrakter!$C$5,I616=Kontrakter!$B$6,Kontrakter!$C$6,I616=Kontrakter!$B$7,Kontrakter!$C$7,I616=Kontrakter!$B$8,Kontrakter!$C$8,I616=Kontrakter!$B$9,Kontrakter!$C$9,I616=Kontrakter!$B$10,Kontrakter!$C$10,I616=Kontrakter!$B$11,Kontrakter!$C$11)</f>
        <v>Omexom Elsikkerhet AS</v>
      </c>
      <c r="N616" s="24" cm="1">
        <f t="array" ref="N616">_xlfn.IFS(M616=Kontrakter!$C$3,Kontrakter!$D$3,M616=Kontrakter!$C$2,Kontrakter!$D$2,M616=Kontrakter!$C$4,Kontrakter!$D$4,M616=Kontrakter!$C$5,Kontrakter!$D$5,M616=Kontrakter!$C$6,Kontrakter!$D$6,M616=Kontrakter!$C$7,Kontrakter!$D$7,M616=Kontrakter!$C$8,Kontrakter!$D$8,M616=Kontrakter!$C$9,Kontrakter!$D$9,M616=Kontrakter!$C$10,Kontrakter!$D$10,M616=Kontrakter!$C$11,Kontrakter!$D$11)</f>
        <v>23128800</v>
      </c>
      <c r="O616" s="1" t="str" cm="1">
        <f t="array" ref="O616">_xlfn.IFS(M616=Kontrakter!$C$3,Kontrakter!$E$3,M616=Kontrakter!$C$2,Kontrakter!$E$2,M616=Kontrakter!$C$4,Kontrakter!$E$4,M616=Kontrakter!$C$5,Kontrakter!$E$5,M616=Kontrakter!$C$6,Kontrakter!$E$6,M616=Kontrakter!$C$7,Kontrakter!$E$7,M616=Kontrakter!$C$8,Kontrakter!$E$8,M616=Kontrakter!$C$9,Kontrakter!$E$9,M616=Kontrakter!$C$10,Kontrakter!$E$10,M616=Kontrakter!$C$11,Kontrakter!$E$11)</f>
        <v>elsikkerhet@omexom.com</v>
      </c>
    </row>
    <row r="617" spans="1:15">
      <c r="A617" s="47">
        <v>1258</v>
      </c>
      <c r="B617" s="3" t="s">
        <v>10</v>
      </c>
      <c r="C617" s="3" t="s">
        <v>650</v>
      </c>
      <c r="D617" s="3" t="s">
        <v>19</v>
      </c>
      <c r="E617" s="3" t="s">
        <v>635</v>
      </c>
      <c r="F617" s="28" t="s">
        <v>1430</v>
      </c>
      <c r="G617" s="3" t="s">
        <v>10</v>
      </c>
      <c r="H617" s="3" t="s">
        <v>10</v>
      </c>
      <c r="I617" s="26" t="str" cm="1">
        <f t="array" ref="I617">_xlfn.IFS(J617=Kontrakter!$A$3,Kontrakter!$B$3,J617=Kontrakter!$A$2,Kontrakter!$B$2,J617=Kontrakter!$A$4,Kontrakter!$B$4,J617=Kontrakter!$A$5,Kontrakter!$B$5,J617=Kontrakter!$A$6,Kontrakter!$B$6,J617=Kontrakter!$A$7,Kontrakter!$B$7,J617=Kontrakter!$A$8,Kontrakter!$B$8,J617=Kontrakter!$A$9,Kontrakter!$B$9,J617=Kontrakter!$A$10,Kontrakter!$B$10,J617=Kontrakter!$A$11,Kontrakter!$B$11)</f>
        <v>Oslo Øst</v>
      </c>
      <c r="J617" s="4">
        <v>3</v>
      </c>
      <c r="K617" s="4" t="s">
        <v>10</v>
      </c>
      <c r="L617" s="4" t="s">
        <v>635</v>
      </c>
      <c r="M617" s="24" t="str" cm="1">
        <f t="array" ref="M617">_xlfn.IFS(I617=Kontrakter!$B$3,Kontrakter!$C$3,I617=Kontrakter!$B$2,Kontrakter!$C$2,I617=Kontrakter!$B$4,Kontrakter!$C$4,I617=Kontrakter!$B$5,Kontrakter!$C$5,I617=Kontrakter!$B$6,Kontrakter!$C$6,I617=Kontrakter!$B$7,Kontrakter!$C$7,I617=Kontrakter!$B$8,Kontrakter!$C$8,I617=Kontrakter!$B$9,Kontrakter!$C$9,I617=Kontrakter!$B$10,Kontrakter!$C$10,I617=Kontrakter!$B$11,Kontrakter!$C$11)</f>
        <v>Omexom Elsikkerhet AS</v>
      </c>
      <c r="N617" s="24" cm="1">
        <f t="array" ref="N617">_xlfn.IFS(M617=Kontrakter!$C$3,Kontrakter!$D$3,M617=Kontrakter!$C$2,Kontrakter!$D$2,M617=Kontrakter!$C$4,Kontrakter!$D$4,M617=Kontrakter!$C$5,Kontrakter!$D$5,M617=Kontrakter!$C$6,Kontrakter!$D$6,M617=Kontrakter!$C$7,Kontrakter!$D$7,M617=Kontrakter!$C$8,Kontrakter!$D$8,M617=Kontrakter!$C$9,Kontrakter!$D$9,M617=Kontrakter!$C$10,Kontrakter!$D$10,M617=Kontrakter!$C$11,Kontrakter!$D$11)</f>
        <v>23128800</v>
      </c>
      <c r="O617" s="1" t="str" cm="1">
        <f t="array" ref="O617">_xlfn.IFS(M617=Kontrakter!$C$3,Kontrakter!$E$3,M617=Kontrakter!$C$2,Kontrakter!$E$2,M617=Kontrakter!$C$4,Kontrakter!$E$4,M617=Kontrakter!$C$5,Kontrakter!$E$5,M617=Kontrakter!$C$6,Kontrakter!$E$6,M617=Kontrakter!$C$7,Kontrakter!$E$7,M617=Kontrakter!$C$8,Kontrakter!$E$8,M617=Kontrakter!$C$9,Kontrakter!$E$9,M617=Kontrakter!$C$10,Kontrakter!$E$10,M617=Kontrakter!$C$11,Kontrakter!$E$11)</f>
        <v>elsikkerhet@omexom.com</v>
      </c>
    </row>
    <row r="618" spans="1:15">
      <c r="A618" s="47">
        <v>1259</v>
      </c>
      <c r="B618" s="3" t="s">
        <v>10</v>
      </c>
      <c r="C618" s="3" t="s">
        <v>651</v>
      </c>
      <c r="D618" s="3" t="s">
        <v>19</v>
      </c>
      <c r="E618" s="3" t="s">
        <v>635</v>
      </c>
      <c r="F618" s="28" t="s">
        <v>1430</v>
      </c>
      <c r="G618" s="3" t="s">
        <v>10</v>
      </c>
      <c r="H618" s="3" t="s">
        <v>10</v>
      </c>
      <c r="I618" s="26" t="str" cm="1">
        <f t="array" ref="I618">_xlfn.IFS(J618=Kontrakter!$A$3,Kontrakter!$B$3,J618=Kontrakter!$A$2,Kontrakter!$B$2,J618=Kontrakter!$A$4,Kontrakter!$B$4,J618=Kontrakter!$A$5,Kontrakter!$B$5,J618=Kontrakter!$A$6,Kontrakter!$B$6,J618=Kontrakter!$A$7,Kontrakter!$B$7,J618=Kontrakter!$A$8,Kontrakter!$B$8,J618=Kontrakter!$A$9,Kontrakter!$B$9,J618=Kontrakter!$A$10,Kontrakter!$B$10,J618=Kontrakter!$A$11,Kontrakter!$B$11)</f>
        <v>Oslo Øst</v>
      </c>
      <c r="J618" s="4">
        <v>3</v>
      </c>
      <c r="K618" s="4" t="s">
        <v>10</v>
      </c>
      <c r="L618" s="4" t="s">
        <v>635</v>
      </c>
      <c r="M618" s="24" t="str" cm="1">
        <f t="array" ref="M618">_xlfn.IFS(I618=Kontrakter!$B$3,Kontrakter!$C$3,I618=Kontrakter!$B$2,Kontrakter!$C$2,I618=Kontrakter!$B$4,Kontrakter!$C$4,I618=Kontrakter!$B$5,Kontrakter!$C$5,I618=Kontrakter!$B$6,Kontrakter!$C$6,I618=Kontrakter!$B$7,Kontrakter!$C$7,I618=Kontrakter!$B$8,Kontrakter!$C$8,I618=Kontrakter!$B$9,Kontrakter!$C$9,I618=Kontrakter!$B$10,Kontrakter!$C$10,I618=Kontrakter!$B$11,Kontrakter!$C$11)</f>
        <v>Omexom Elsikkerhet AS</v>
      </c>
      <c r="N618" s="24" cm="1">
        <f t="array" ref="N618">_xlfn.IFS(M618=Kontrakter!$C$3,Kontrakter!$D$3,M618=Kontrakter!$C$2,Kontrakter!$D$2,M618=Kontrakter!$C$4,Kontrakter!$D$4,M618=Kontrakter!$C$5,Kontrakter!$D$5,M618=Kontrakter!$C$6,Kontrakter!$D$6,M618=Kontrakter!$C$7,Kontrakter!$D$7,M618=Kontrakter!$C$8,Kontrakter!$D$8,M618=Kontrakter!$C$9,Kontrakter!$D$9,M618=Kontrakter!$C$10,Kontrakter!$D$10,M618=Kontrakter!$C$11,Kontrakter!$D$11)</f>
        <v>23128800</v>
      </c>
      <c r="O618" s="1" t="str" cm="1">
        <f t="array" ref="O618">_xlfn.IFS(M618=Kontrakter!$C$3,Kontrakter!$E$3,M618=Kontrakter!$C$2,Kontrakter!$E$2,M618=Kontrakter!$C$4,Kontrakter!$E$4,M618=Kontrakter!$C$5,Kontrakter!$E$5,M618=Kontrakter!$C$6,Kontrakter!$E$6,M618=Kontrakter!$C$7,Kontrakter!$E$7,M618=Kontrakter!$C$8,Kontrakter!$E$8,M618=Kontrakter!$C$9,Kontrakter!$E$9,M618=Kontrakter!$C$10,Kontrakter!$E$10,M618=Kontrakter!$C$11,Kontrakter!$E$11)</f>
        <v>elsikkerhet@omexom.com</v>
      </c>
    </row>
    <row r="619" spans="1:15">
      <c r="A619" s="47">
        <v>1262</v>
      </c>
      <c r="B619" s="3" t="s">
        <v>10</v>
      </c>
      <c r="C619" s="3" t="s">
        <v>652</v>
      </c>
      <c r="D619" s="3" t="s">
        <v>19</v>
      </c>
      <c r="E619" s="3" t="s">
        <v>635</v>
      </c>
      <c r="F619" s="28" t="s">
        <v>1430</v>
      </c>
      <c r="G619" s="3" t="s">
        <v>10</v>
      </c>
      <c r="H619" s="3" t="s">
        <v>10</v>
      </c>
      <c r="I619" s="26" t="str" cm="1">
        <f t="array" ref="I619">_xlfn.IFS(J619=Kontrakter!$A$3,Kontrakter!$B$3,J619=Kontrakter!$A$2,Kontrakter!$B$2,J619=Kontrakter!$A$4,Kontrakter!$B$4,J619=Kontrakter!$A$5,Kontrakter!$B$5,J619=Kontrakter!$A$6,Kontrakter!$B$6,J619=Kontrakter!$A$7,Kontrakter!$B$7,J619=Kontrakter!$A$8,Kontrakter!$B$8,J619=Kontrakter!$A$9,Kontrakter!$B$9,J619=Kontrakter!$A$10,Kontrakter!$B$10,J619=Kontrakter!$A$11,Kontrakter!$B$11)</f>
        <v>Oslo Øst</v>
      </c>
      <c r="J619" s="4">
        <v>3</v>
      </c>
      <c r="K619" s="4" t="s">
        <v>10</v>
      </c>
      <c r="L619" s="4" t="s">
        <v>635</v>
      </c>
      <c r="M619" s="24" t="str" cm="1">
        <f t="array" ref="M619">_xlfn.IFS(I619=Kontrakter!$B$3,Kontrakter!$C$3,I619=Kontrakter!$B$2,Kontrakter!$C$2,I619=Kontrakter!$B$4,Kontrakter!$C$4,I619=Kontrakter!$B$5,Kontrakter!$C$5,I619=Kontrakter!$B$6,Kontrakter!$C$6,I619=Kontrakter!$B$7,Kontrakter!$C$7,I619=Kontrakter!$B$8,Kontrakter!$C$8,I619=Kontrakter!$B$9,Kontrakter!$C$9,I619=Kontrakter!$B$10,Kontrakter!$C$10,I619=Kontrakter!$B$11,Kontrakter!$C$11)</f>
        <v>Omexom Elsikkerhet AS</v>
      </c>
      <c r="N619" s="24" cm="1">
        <f t="array" ref="N619">_xlfn.IFS(M619=Kontrakter!$C$3,Kontrakter!$D$3,M619=Kontrakter!$C$2,Kontrakter!$D$2,M619=Kontrakter!$C$4,Kontrakter!$D$4,M619=Kontrakter!$C$5,Kontrakter!$D$5,M619=Kontrakter!$C$6,Kontrakter!$D$6,M619=Kontrakter!$C$7,Kontrakter!$D$7,M619=Kontrakter!$C$8,Kontrakter!$D$8,M619=Kontrakter!$C$9,Kontrakter!$D$9,M619=Kontrakter!$C$10,Kontrakter!$D$10,M619=Kontrakter!$C$11,Kontrakter!$D$11)</f>
        <v>23128800</v>
      </c>
      <c r="O619" s="1" t="str" cm="1">
        <f t="array" ref="O619">_xlfn.IFS(M619=Kontrakter!$C$3,Kontrakter!$E$3,M619=Kontrakter!$C$2,Kontrakter!$E$2,M619=Kontrakter!$C$4,Kontrakter!$E$4,M619=Kontrakter!$C$5,Kontrakter!$E$5,M619=Kontrakter!$C$6,Kontrakter!$E$6,M619=Kontrakter!$C$7,Kontrakter!$E$7,M619=Kontrakter!$C$8,Kontrakter!$E$8,M619=Kontrakter!$C$9,Kontrakter!$E$9,M619=Kontrakter!$C$10,Kontrakter!$E$10,M619=Kontrakter!$C$11,Kontrakter!$E$11)</f>
        <v>elsikkerhet@omexom.com</v>
      </c>
    </row>
    <row r="620" spans="1:15">
      <c r="A620" s="47">
        <v>1263</v>
      </c>
      <c r="B620" s="3" t="s">
        <v>10</v>
      </c>
      <c r="C620" s="3" t="s">
        <v>653</v>
      </c>
      <c r="D620" s="3" t="s">
        <v>19</v>
      </c>
      <c r="E620" s="3" t="s">
        <v>635</v>
      </c>
      <c r="F620" s="28" t="s">
        <v>1430</v>
      </c>
      <c r="G620" s="3" t="s">
        <v>10</v>
      </c>
      <c r="H620" s="3" t="s">
        <v>10</v>
      </c>
      <c r="I620" s="26" t="str" cm="1">
        <f t="array" ref="I620">_xlfn.IFS(J620=Kontrakter!$A$3,Kontrakter!$B$3,J620=Kontrakter!$A$2,Kontrakter!$B$2,J620=Kontrakter!$A$4,Kontrakter!$B$4,J620=Kontrakter!$A$5,Kontrakter!$B$5,J620=Kontrakter!$A$6,Kontrakter!$B$6,J620=Kontrakter!$A$7,Kontrakter!$B$7,J620=Kontrakter!$A$8,Kontrakter!$B$8,J620=Kontrakter!$A$9,Kontrakter!$B$9,J620=Kontrakter!$A$10,Kontrakter!$B$10,J620=Kontrakter!$A$11,Kontrakter!$B$11)</f>
        <v>Oslo Øst</v>
      </c>
      <c r="J620" s="4">
        <v>3</v>
      </c>
      <c r="K620" s="4" t="s">
        <v>10</v>
      </c>
      <c r="L620" s="4" t="s">
        <v>635</v>
      </c>
      <c r="M620" s="24" t="str" cm="1">
        <f t="array" ref="M620">_xlfn.IFS(I620=Kontrakter!$B$3,Kontrakter!$C$3,I620=Kontrakter!$B$2,Kontrakter!$C$2,I620=Kontrakter!$B$4,Kontrakter!$C$4,I620=Kontrakter!$B$5,Kontrakter!$C$5,I620=Kontrakter!$B$6,Kontrakter!$C$6,I620=Kontrakter!$B$7,Kontrakter!$C$7,I620=Kontrakter!$B$8,Kontrakter!$C$8,I620=Kontrakter!$B$9,Kontrakter!$C$9,I620=Kontrakter!$B$10,Kontrakter!$C$10,I620=Kontrakter!$B$11,Kontrakter!$C$11)</f>
        <v>Omexom Elsikkerhet AS</v>
      </c>
      <c r="N620" s="24" cm="1">
        <f t="array" ref="N620">_xlfn.IFS(M620=Kontrakter!$C$3,Kontrakter!$D$3,M620=Kontrakter!$C$2,Kontrakter!$D$2,M620=Kontrakter!$C$4,Kontrakter!$D$4,M620=Kontrakter!$C$5,Kontrakter!$D$5,M620=Kontrakter!$C$6,Kontrakter!$D$6,M620=Kontrakter!$C$7,Kontrakter!$D$7,M620=Kontrakter!$C$8,Kontrakter!$D$8,M620=Kontrakter!$C$9,Kontrakter!$D$9,M620=Kontrakter!$C$10,Kontrakter!$D$10,M620=Kontrakter!$C$11,Kontrakter!$D$11)</f>
        <v>23128800</v>
      </c>
      <c r="O620" s="1" t="str" cm="1">
        <f t="array" ref="O620">_xlfn.IFS(M620=Kontrakter!$C$3,Kontrakter!$E$3,M620=Kontrakter!$C$2,Kontrakter!$E$2,M620=Kontrakter!$C$4,Kontrakter!$E$4,M620=Kontrakter!$C$5,Kontrakter!$E$5,M620=Kontrakter!$C$6,Kontrakter!$E$6,M620=Kontrakter!$C$7,Kontrakter!$E$7,M620=Kontrakter!$C$8,Kontrakter!$E$8,M620=Kontrakter!$C$9,Kontrakter!$E$9,M620=Kontrakter!$C$10,Kontrakter!$E$10,M620=Kontrakter!$C$11,Kontrakter!$E$11)</f>
        <v>elsikkerhet@omexom.com</v>
      </c>
    </row>
    <row r="621" spans="1:15">
      <c r="A621" s="47">
        <v>1266</v>
      </c>
      <c r="B621" s="3" t="s">
        <v>10</v>
      </c>
      <c r="C621" s="3" t="s">
        <v>654</v>
      </c>
      <c r="D621" s="3" t="s">
        <v>19</v>
      </c>
      <c r="E621" s="3" t="s">
        <v>635</v>
      </c>
      <c r="F621" s="28" t="s">
        <v>1430</v>
      </c>
      <c r="G621" s="3" t="s">
        <v>10</v>
      </c>
      <c r="H621" s="3" t="s">
        <v>10</v>
      </c>
      <c r="I621" s="26" t="str" cm="1">
        <f t="array" ref="I621">_xlfn.IFS(J621=Kontrakter!$A$3,Kontrakter!$B$3,J621=Kontrakter!$A$2,Kontrakter!$B$2,J621=Kontrakter!$A$4,Kontrakter!$B$4,J621=Kontrakter!$A$5,Kontrakter!$B$5,J621=Kontrakter!$A$6,Kontrakter!$B$6,J621=Kontrakter!$A$7,Kontrakter!$B$7,J621=Kontrakter!$A$8,Kontrakter!$B$8,J621=Kontrakter!$A$9,Kontrakter!$B$9,J621=Kontrakter!$A$10,Kontrakter!$B$10,J621=Kontrakter!$A$11,Kontrakter!$B$11)</f>
        <v>Oslo Øst</v>
      </c>
      <c r="J621" s="4">
        <v>3</v>
      </c>
      <c r="K621" s="4" t="s">
        <v>10</v>
      </c>
      <c r="L621" s="4" t="s">
        <v>635</v>
      </c>
      <c r="M621" s="24" t="str" cm="1">
        <f t="array" ref="M621">_xlfn.IFS(I621=Kontrakter!$B$3,Kontrakter!$C$3,I621=Kontrakter!$B$2,Kontrakter!$C$2,I621=Kontrakter!$B$4,Kontrakter!$C$4,I621=Kontrakter!$B$5,Kontrakter!$C$5,I621=Kontrakter!$B$6,Kontrakter!$C$6,I621=Kontrakter!$B$7,Kontrakter!$C$7,I621=Kontrakter!$B$8,Kontrakter!$C$8,I621=Kontrakter!$B$9,Kontrakter!$C$9,I621=Kontrakter!$B$10,Kontrakter!$C$10,I621=Kontrakter!$B$11,Kontrakter!$C$11)</f>
        <v>Omexom Elsikkerhet AS</v>
      </c>
      <c r="N621" s="24" cm="1">
        <f t="array" ref="N621">_xlfn.IFS(M621=Kontrakter!$C$3,Kontrakter!$D$3,M621=Kontrakter!$C$2,Kontrakter!$D$2,M621=Kontrakter!$C$4,Kontrakter!$D$4,M621=Kontrakter!$C$5,Kontrakter!$D$5,M621=Kontrakter!$C$6,Kontrakter!$D$6,M621=Kontrakter!$C$7,Kontrakter!$D$7,M621=Kontrakter!$C$8,Kontrakter!$D$8,M621=Kontrakter!$C$9,Kontrakter!$D$9,M621=Kontrakter!$C$10,Kontrakter!$D$10,M621=Kontrakter!$C$11,Kontrakter!$D$11)</f>
        <v>23128800</v>
      </c>
      <c r="O621" s="1" t="str" cm="1">
        <f t="array" ref="O621">_xlfn.IFS(M621=Kontrakter!$C$3,Kontrakter!$E$3,M621=Kontrakter!$C$2,Kontrakter!$E$2,M621=Kontrakter!$C$4,Kontrakter!$E$4,M621=Kontrakter!$C$5,Kontrakter!$E$5,M621=Kontrakter!$C$6,Kontrakter!$E$6,M621=Kontrakter!$C$7,Kontrakter!$E$7,M621=Kontrakter!$C$8,Kontrakter!$E$8,M621=Kontrakter!$C$9,Kontrakter!$E$9,M621=Kontrakter!$C$10,Kontrakter!$E$10,M621=Kontrakter!$C$11,Kontrakter!$E$11)</f>
        <v>elsikkerhet@omexom.com</v>
      </c>
    </row>
    <row r="622" spans="1:15">
      <c r="A622" s="47">
        <v>1270</v>
      </c>
      <c r="B622" s="3" t="s">
        <v>10</v>
      </c>
      <c r="C622" s="3" t="s">
        <v>655</v>
      </c>
      <c r="D622" s="3" t="s">
        <v>19</v>
      </c>
      <c r="E622" s="3" t="s">
        <v>635</v>
      </c>
      <c r="F622" s="28" t="s">
        <v>1430</v>
      </c>
      <c r="G622" s="3" t="s">
        <v>10</v>
      </c>
      <c r="H622" s="3" t="s">
        <v>10</v>
      </c>
      <c r="I622" s="26" t="str" cm="1">
        <f t="array" ref="I622">_xlfn.IFS(J622=Kontrakter!$A$3,Kontrakter!$B$3,J622=Kontrakter!$A$2,Kontrakter!$B$2,J622=Kontrakter!$A$4,Kontrakter!$B$4,J622=Kontrakter!$A$5,Kontrakter!$B$5,J622=Kontrakter!$A$6,Kontrakter!$B$6,J622=Kontrakter!$A$7,Kontrakter!$B$7,J622=Kontrakter!$A$8,Kontrakter!$B$8,J622=Kontrakter!$A$9,Kontrakter!$B$9,J622=Kontrakter!$A$10,Kontrakter!$B$10,J622=Kontrakter!$A$11,Kontrakter!$B$11)</f>
        <v>Oslo Øst</v>
      </c>
      <c r="J622" s="4">
        <v>3</v>
      </c>
      <c r="K622" s="4" t="s">
        <v>10</v>
      </c>
      <c r="L622" s="4" t="s">
        <v>635</v>
      </c>
      <c r="M622" s="24" t="str" cm="1">
        <f t="array" ref="M622">_xlfn.IFS(I622=Kontrakter!$B$3,Kontrakter!$C$3,I622=Kontrakter!$B$2,Kontrakter!$C$2,I622=Kontrakter!$B$4,Kontrakter!$C$4,I622=Kontrakter!$B$5,Kontrakter!$C$5,I622=Kontrakter!$B$6,Kontrakter!$C$6,I622=Kontrakter!$B$7,Kontrakter!$C$7,I622=Kontrakter!$B$8,Kontrakter!$C$8,I622=Kontrakter!$B$9,Kontrakter!$C$9,I622=Kontrakter!$B$10,Kontrakter!$C$10,I622=Kontrakter!$B$11,Kontrakter!$C$11)</f>
        <v>Omexom Elsikkerhet AS</v>
      </c>
      <c r="N622" s="24" cm="1">
        <f t="array" ref="N622">_xlfn.IFS(M622=Kontrakter!$C$3,Kontrakter!$D$3,M622=Kontrakter!$C$2,Kontrakter!$D$2,M622=Kontrakter!$C$4,Kontrakter!$D$4,M622=Kontrakter!$C$5,Kontrakter!$D$5,M622=Kontrakter!$C$6,Kontrakter!$D$6,M622=Kontrakter!$C$7,Kontrakter!$D$7,M622=Kontrakter!$C$8,Kontrakter!$D$8,M622=Kontrakter!$C$9,Kontrakter!$D$9,M622=Kontrakter!$C$10,Kontrakter!$D$10,M622=Kontrakter!$C$11,Kontrakter!$D$11)</f>
        <v>23128800</v>
      </c>
      <c r="O622" s="1" t="str" cm="1">
        <f t="array" ref="O622">_xlfn.IFS(M622=Kontrakter!$C$3,Kontrakter!$E$3,M622=Kontrakter!$C$2,Kontrakter!$E$2,M622=Kontrakter!$C$4,Kontrakter!$E$4,M622=Kontrakter!$C$5,Kontrakter!$E$5,M622=Kontrakter!$C$6,Kontrakter!$E$6,M622=Kontrakter!$C$7,Kontrakter!$E$7,M622=Kontrakter!$C$8,Kontrakter!$E$8,M622=Kontrakter!$C$9,Kontrakter!$E$9,M622=Kontrakter!$C$10,Kontrakter!$E$10,M622=Kontrakter!$C$11,Kontrakter!$E$11)</f>
        <v>elsikkerhet@omexom.com</v>
      </c>
    </row>
    <row r="623" spans="1:15">
      <c r="A623" s="47">
        <v>1271</v>
      </c>
      <c r="B623" s="3" t="s">
        <v>10</v>
      </c>
      <c r="C623" s="3" t="s">
        <v>656</v>
      </c>
      <c r="D623" s="3" t="s">
        <v>19</v>
      </c>
      <c r="E623" s="3" t="s">
        <v>635</v>
      </c>
      <c r="F623" s="28" t="s">
        <v>1430</v>
      </c>
      <c r="G623" s="3" t="s">
        <v>10</v>
      </c>
      <c r="H623" s="3" t="s">
        <v>10</v>
      </c>
      <c r="I623" s="26" t="str" cm="1">
        <f t="array" ref="I623">_xlfn.IFS(J623=Kontrakter!$A$3,Kontrakter!$B$3,J623=Kontrakter!$A$2,Kontrakter!$B$2,J623=Kontrakter!$A$4,Kontrakter!$B$4,J623=Kontrakter!$A$5,Kontrakter!$B$5,J623=Kontrakter!$A$6,Kontrakter!$B$6,J623=Kontrakter!$A$7,Kontrakter!$B$7,J623=Kontrakter!$A$8,Kontrakter!$B$8,J623=Kontrakter!$A$9,Kontrakter!$B$9,J623=Kontrakter!$A$10,Kontrakter!$B$10,J623=Kontrakter!$A$11,Kontrakter!$B$11)</f>
        <v>Oslo Øst</v>
      </c>
      <c r="J623" s="4">
        <v>3</v>
      </c>
      <c r="K623" s="4" t="s">
        <v>10</v>
      </c>
      <c r="L623" s="4" t="s">
        <v>635</v>
      </c>
      <c r="M623" s="24" t="str" cm="1">
        <f t="array" ref="M623">_xlfn.IFS(I623=Kontrakter!$B$3,Kontrakter!$C$3,I623=Kontrakter!$B$2,Kontrakter!$C$2,I623=Kontrakter!$B$4,Kontrakter!$C$4,I623=Kontrakter!$B$5,Kontrakter!$C$5,I623=Kontrakter!$B$6,Kontrakter!$C$6,I623=Kontrakter!$B$7,Kontrakter!$C$7,I623=Kontrakter!$B$8,Kontrakter!$C$8,I623=Kontrakter!$B$9,Kontrakter!$C$9,I623=Kontrakter!$B$10,Kontrakter!$C$10,I623=Kontrakter!$B$11,Kontrakter!$C$11)</f>
        <v>Omexom Elsikkerhet AS</v>
      </c>
      <c r="N623" s="24" cm="1">
        <f t="array" ref="N623">_xlfn.IFS(M623=Kontrakter!$C$3,Kontrakter!$D$3,M623=Kontrakter!$C$2,Kontrakter!$D$2,M623=Kontrakter!$C$4,Kontrakter!$D$4,M623=Kontrakter!$C$5,Kontrakter!$D$5,M623=Kontrakter!$C$6,Kontrakter!$D$6,M623=Kontrakter!$C$7,Kontrakter!$D$7,M623=Kontrakter!$C$8,Kontrakter!$D$8,M623=Kontrakter!$C$9,Kontrakter!$D$9,M623=Kontrakter!$C$10,Kontrakter!$D$10,M623=Kontrakter!$C$11,Kontrakter!$D$11)</f>
        <v>23128800</v>
      </c>
      <c r="O623" s="1" t="str" cm="1">
        <f t="array" ref="O623">_xlfn.IFS(M623=Kontrakter!$C$3,Kontrakter!$E$3,M623=Kontrakter!$C$2,Kontrakter!$E$2,M623=Kontrakter!$C$4,Kontrakter!$E$4,M623=Kontrakter!$C$5,Kontrakter!$E$5,M623=Kontrakter!$C$6,Kontrakter!$E$6,M623=Kontrakter!$C$7,Kontrakter!$E$7,M623=Kontrakter!$C$8,Kontrakter!$E$8,M623=Kontrakter!$C$9,Kontrakter!$E$9,M623=Kontrakter!$C$10,Kontrakter!$E$10,M623=Kontrakter!$C$11,Kontrakter!$E$11)</f>
        <v>elsikkerhet@omexom.com</v>
      </c>
    </row>
    <row r="624" spans="1:15">
      <c r="A624" s="47">
        <v>1272</v>
      </c>
      <c r="B624" s="3" t="s">
        <v>10</v>
      </c>
      <c r="C624" s="3" t="s">
        <v>657</v>
      </c>
      <c r="D624" s="3" t="s">
        <v>19</v>
      </c>
      <c r="E624" s="3" t="s">
        <v>635</v>
      </c>
      <c r="F624" s="28" t="s">
        <v>1430</v>
      </c>
      <c r="G624" s="3" t="s">
        <v>10</v>
      </c>
      <c r="H624" s="3" t="s">
        <v>10</v>
      </c>
      <c r="I624" s="26" t="str" cm="1">
        <f t="array" ref="I624">_xlfn.IFS(J624=Kontrakter!$A$3,Kontrakter!$B$3,J624=Kontrakter!$A$2,Kontrakter!$B$2,J624=Kontrakter!$A$4,Kontrakter!$B$4,J624=Kontrakter!$A$5,Kontrakter!$B$5,J624=Kontrakter!$A$6,Kontrakter!$B$6,J624=Kontrakter!$A$7,Kontrakter!$B$7,J624=Kontrakter!$A$8,Kontrakter!$B$8,J624=Kontrakter!$A$9,Kontrakter!$B$9,J624=Kontrakter!$A$10,Kontrakter!$B$10,J624=Kontrakter!$A$11,Kontrakter!$B$11)</f>
        <v>Oslo Øst</v>
      </c>
      <c r="J624" s="4">
        <v>3</v>
      </c>
      <c r="K624" s="4" t="s">
        <v>10</v>
      </c>
      <c r="L624" s="4" t="s">
        <v>635</v>
      </c>
      <c r="M624" s="24" t="str" cm="1">
        <f t="array" ref="M624">_xlfn.IFS(I624=Kontrakter!$B$3,Kontrakter!$C$3,I624=Kontrakter!$B$2,Kontrakter!$C$2,I624=Kontrakter!$B$4,Kontrakter!$C$4,I624=Kontrakter!$B$5,Kontrakter!$C$5,I624=Kontrakter!$B$6,Kontrakter!$C$6,I624=Kontrakter!$B$7,Kontrakter!$C$7,I624=Kontrakter!$B$8,Kontrakter!$C$8,I624=Kontrakter!$B$9,Kontrakter!$C$9,I624=Kontrakter!$B$10,Kontrakter!$C$10,I624=Kontrakter!$B$11,Kontrakter!$C$11)</f>
        <v>Omexom Elsikkerhet AS</v>
      </c>
      <c r="N624" s="24" cm="1">
        <f t="array" ref="N624">_xlfn.IFS(M624=Kontrakter!$C$3,Kontrakter!$D$3,M624=Kontrakter!$C$2,Kontrakter!$D$2,M624=Kontrakter!$C$4,Kontrakter!$D$4,M624=Kontrakter!$C$5,Kontrakter!$D$5,M624=Kontrakter!$C$6,Kontrakter!$D$6,M624=Kontrakter!$C$7,Kontrakter!$D$7,M624=Kontrakter!$C$8,Kontrakter!$D$8,M624=Kontrakter!$C$9,Kontrakter!$D$9,M624=Kontrakter!$C$10,Kontrakter!$D$10,M624=Kontrakter!$C$11,Kontrakter!$D$11)</f>
        <v>23128800</v>
      </c>
      <c r="O624" s="1" t="str" cm="1">
        <f t="array" ref="O624">_xlfn.IFS(M624=Kontrakter!$C$3,Kontrakter!$E$3,M624=Kontrakter!$C$2,Kontrakter!$E$2,M624=Kontrakter!$C$4,Kontrakter!$E$4,M624=Kontrakter!$C$5,Kontrakter!$E$5,M624=Kontrakter!$C$6,Kontrakter!$E$6,M624=Kontrakter!$C$7,Kontrakter!$E$7,M624=Kontrakter!$C$8,Kontrakter!$E$8,M624=Kontrakter!$C$9,Kontrakter!$E$9,M624=Kontrakter!$C$10,Kontrakter!$E$10,M624=Kontrakter!$C$11,Kontrakter!$E$11)</f>
        <v>elsikkerhet@omexom.com</v>
      </c>
    </row>
    <row r="625" spans="1:15">
      <c r="A625" s="47">
        <v>1273</v>
      </c>
      <c r="B625" s="3" t="s">
        <v>10</v>
      </c>
      <c r="C625" s="3" t="s">
        <v>658</v>
      </c>
      <c r="D625" s="3" t="s">
        <v>19</v>
      </c>
      <c r="E625" s="3" t="s">
        <v>635</v>
      </c>
      <c r="F625" s="28" t="s">
        <v>1430</v>
      </c>
      <c r="G625" s="3" t="s">
        <v>10</v>
      </c>
      <c r="H625" s="3" t="s">
        <v>10</v>
      </c>
      <c r="I625" s="26" t="str" cm="1">
        <f t="array" ref="I625">_xlfn.IFS(J625=Kontrakter!$A$3,Kontrakter!$B$3,J625=Kontrakter!$A$2,Kontrakter!$B$2,J625=Kontrakter!$A$4,Kontrakter!$B$4,J625=Kontrakter!$A$5,Kontrakter!$B$5,J625=Kontrakter!$A$6,Kontrakter!$B$6,J625=Kontrakter!$A$7,Kontrakter!$B$7,J625=Kontrakter!$A$8,Kontrakter!$B$8,J625=Kontrakter!$A$9,Kontrakter!$B$9,J625=Kontrakter!$A$10,Kontrakter!$B$10,J625=Kontrakter!$A$11,Kontrakter!$B$11)</f>
        <v>Oslo Øst</v>
      </c>
      <c r="J625" s="4">
        <v>3</v>
      </c>
      <c r="K625" s="4" t="s">
        <v>10</v>
      </c>
      <c r="L625" s="4" t="s">
        <v>635</v>
      </c>
      <c r="M625" s="24" t="str" cm="1">
        <f t="array" ref="M625">_xlfn.IFS(I625=Kontrakter!$B$3,Kontrakter!$C$3,I625=Kontrakter!$B$2,Kontrakter!$C$2,I625=Kontrakter!$B$4,Kontrakter!$C$4,I625=Kontrakter!$B$5,Kontrakter!$C$5,I625=Kontrakter!$B$6,Kontrakter!$C$6,I625=Kontrakter!$B$7,Kontrakter!$C$7,I625=Kontrakter!$B$8,Kontrakter!$C$8,I625=Kontrakter!$B$9,Kontrakter!$C$9,I625=Kontrakter!$B$10,Kontrakter!$C$10,I625=Kontrakter!$B$11,Kontrakter!$C$11)</f>
        <v>Omexom Elsikkerhet AS</v>
      </c>
      <c r="N625" s="24" cm="1">
        <f t="array" ref="N625">_xlfn.IFS(M625=Kontrakter!$C$3,Kontrakter!$D$3,M625=Kontrakter!$C$2,Kontrakter!$D$2,M625=Kontrakter!$C$4,Kontrakter!$D$4,M625=Kontrakter!$C$5,Kontrakter!$D$5,M625=Kontrakter!$C$6,Kontrakter!$D$6,M625=Kontrakter!$C$7,Kontrakter!$D$7,M625=Kontrakter!$C$8,Kontrakter!$D$8,M625=Kontrakter!$C$9,Kontrakter!$D$9,M625=Kontrakter!$C$10,Kontrakter!$D$10,M625=Kontrakter!$C$11,Kontrakter!$D$11)</f>
        <v>23128800</v>
      </c>
      <c r="O625" s="1" t="str" cm="1">
        <f t="array" ref="O625">_xlfn.IFS(M625=Kontrakter!$C$3,Kontrakter!$E$3,M625=Kontrakter!$C$2,Kontrakter!$E$2,M625=Kontrakter!$C$4,Kontrakter!$E$4,M625=Kontrakter!$C$5,Kontrakter!$E$5,M625=Kontrakter!$C$6,Kontrakter!$E$6,M625=Kontrakter!$C$7,Kontrakter!$E$7,M625=Kontrakter!$C$8,Kontrakter!$E$8,M625=Kontrakter!$C$9,Kontrakter!$E$9,M625=Kontrakter!$C$10,Kontrakter!$E$10,M625=Kontrakter!$C$11,Kontrakter!$E$11)</f>
        <v>elsikkerhet@omexom.com</v>
      </c>
    </row>
    <row r="626" spans="1:15">
      <c r="A626" s="47">
        <v>1274</v>
      </c>
      <c r="B626" s="3" t="s">
        <v>10</v>
      </c>
      <c r="C626" s="3" t="s">
        <v>659</v>
      </c>
      <c r="D626" s="3" t="s">
        <v>19</v>
      </c>
      <c r="E626" s="3" t="s">
        <v>635</v>
      </c>
      <c r="F626" s="28" t="s">
        <v>1430</v>
      </c>
      <c r="G626" s="3" t="s">
        <v>10</v>
      </c>
      <c r="H626" s="3" t="s">
        <v>10</v>
      </c>
      <c r="I626" s="26" t="str" cm="1">
        <f t="array" ref="I626">_xlfn.IFS(J626=Kontrakter!$A$3,Kontrakter!$B$3,J626=Kontrakter!$A$2,Kontrakter!$B$2,J626=Kontrakter!$A$4,Kontrakter!$B$4,J626=Kontrakter!$A$5,Kontrakter!$B$5,J626=Kontrakter!$A$6,Kontrakter!$B$6,J626=Kontrakter!$A$7,Kontrakter!$B$7,J626=Kontrakter!$A$8,Kontrakter!$B$8,J626=Kontrakter!$A$9,Kontrakter!$B$9,J626=Kontrakter!$A$10,Kontrakter!$B$10,J626=Kontrakter!$A$11,Kontrakter!$B$11)</f>
        <v>Oslo Øst</v>
      </c>
      <c r="J626" s="4">
        <v>3</v>
      </c>
      <c r="K626" s="4" t="s">
        <v>10</v>
      </c>
      <c r="L626" s="4" t="s">
        <v>635</v>
      </c>
      <c r="M626" s="24" t="str" cm="1">
        <f t="array" ref="M626">_xlfn.IFS(I626=Kontrakter!$B$3,Kontrakter!$C$3,I626=Kontrakter!$B$2,Kontrakter!$C$2,I626=Kontrakter!$B$4,Kontrakter!$C$4,I626=Kontrakter!$B$5,Kontrakter!$C$5,I626=Kontrakter!$B$6,Kontrakter!$C$6,I626=Kontrakter!$B$7,Kontrakter!$C$7,I626=Kontrakter!$B$8,Kontrakter!$C$8,I626=Kontrakter!$B$9,Kontrakter!$C$9,I626=Kontrakter!$B$10,Kontrakter!$C$10,I626=Kontrakter!$B$11,Kontrakter!$C$11)</f>
        <v>Omexom Elsikkerhet AS</v>
      </c>
      <c r="N626" s="24" cm="1">
        <f t="array" ref="N626">_xlfn.IFS(M626=Kontrakter!$C$3,Kontrakter!$D$3,M626=Kontrakter!$C$2,Kontrakter!$D$2,M626=Kontrakter!$C$4,Kontrakter!$D$4,M626=Kontrakter!$C$5,Kontrakter!$D$5,M626=Kontrakter!$C$6,Kontrakter!$D$6,M626=Kontrakter!$C$7,Kontrakter!$D$7,M626=Kontrakter!$C$8,Kontrakter!$D$8,M626=Kontrakter!$C$9,Kontrakter!$D$9,M626=Kontrakter!$C$10,Kontrakter!$D$10,M626=Kontrakter!$C$11,Kontrakter!$D$11)</f>
        <v>23128800</v>
      </c>
      <c r="O626" s="1" t="str" cm="1">
        <f t="array" ref="O626">_xlfn.IFS(M626=Kontrakter!$C$3,Kontrakter!$E$3,M626=Kontrakter!$C$2,Kontrakter!$E$2,M626=Kontrakter!$C$4,Kontrakter!$E$4,M626=Kontrakter!$C$5,Kontrakter!$E$5,M626=Kontrakter!$C$6,Kontrakter!$E$6,M626=Kontrakter!$C$7,Kontrakter!$E$7,M626=Kontrakter!$C$8,Kontrakter!$E$8,M626=Kontrakter!$C$9,Kontrakter!$E$9,M626=Kontrakter!$C$10,Kontrakter!$E$10,M626=Kontrakter!$C$11,Kontrakter!$E$11)</f>
        <v>elsikkerhet@omexom.com</v>
      </c>
    </row>
    <row r="627" spans="1:15">
      <c r="A627" s="47">
        <v>1275</v>
      </c>
      <c r="B627" s="3" t="s">
        <v>10</v>
      </c>
      <c r="C627" s="3" t="s">
        <v>660</v>
      </c>
      <c r="D627" s="3" t="s">
        <v>19</v>
      </c>
      <c r="E627" s="3" t="s">
        <v>635</v>
      </c>
      <c r="F627" s="28" t="s">
        <v>1430</v>
      </c>
      <c r="G627" s="3" t="s">
        <v>10</v>
      </c>
      <c r="H627" s="3" t="s">
        <v>10</v>
      </c>
      <c r="I627" s="26" t="str" cm="1">
        <f t="array" ref="I627">_xlfn.IFS(J627=Kontrakter!$A$3,Kontrakter!$B$3,J627=Kontrakter!$A$2,Kontrakter!$B$2,J627=Kontrakter!$A$4,Kontrakter!$B$4,J627=Kontrakter!$A$5,Kontrakter!$B$5,J627=Kontrakter!$A$6,Kontrakter!$B$6,J627=Kontrakter!$A$7,Kontrakter!$B$7,J627=Kontrakter!$A$8,Kontrakter!$B$8,J627=Kontrakter!$A$9,Kontrakter!$B$9,J627=Kontrakter!$A$10,Kontrakter!$B$10,J627=Kontrakter!$A$11,Kontrakter!$B$11)</f>
        <v>Oslo Øst</v>
      </c>
      <c r="J627" s="4">
        <v>3</v>
      </c>
      <c r="K627" s="4" t="s">
        <v>10</v>
      </c>
      <c r="L627" s="4" t="s">
        <v>635</v>
      </c>
      <c r="M627" s="24" t="str" cm="1">
        <f t="array" ref="M627">_xlfn.IFS(I627=Kontrakter!$B$3,Kontrakter!$C$3,I627=Kontrakter!$B$2,Kontrakter!$C$2,I627=Kontrakter!$B$4,Kontrakter!$C$4,I627=Kontrakter!$B$5,Kontrakter!$C$5,I627=Kontrakter!$B$6,Kontrakter!$C$6,I627=Kontrakter!$B$7,Kontrakter!$C$7,I627=Kontrakter!$B$8,Kontrakter!$C$8,I627=Kontrakter!$B$9,Kontrakter!$C$9,I627=Kontrakter!$B$10,Kontrakter!$C$10,I627=Kontrakter!$B$11,Kontrakter!$C$11)</f>
        <v>Omexom Elsikkerhet AS</v>
      </c>
      <c r="N627" s="24" cm="1">
        <f t="array" ref="N627">_xlfn.IFS(M627=Kontrakter!$C$3,Kontrakter!$D$3,M627=Kontrakter!$C$2,Kontrakter!$D$2,M627=Kontrakter!$C$4,Kontrakter!$D$4,M627=Kontrakter!$C$5,Kontrakter!$D$5,M627=Kontrakter!$C$6,Kontrakter!$D$6,M627=Kontrakter!$C$7,Kontrakter!$D$7,M627=Kontrakter!$C$8,Kontrakter!$D$8,M627=Kontrakter!$C$9,Kontrakter!$D$9,M627=Kontrakter!$C$10,Kontrakter!$D$10,M627=Kontrakter!$C$11,Kontrakter!$D$11)</f>
        <v>23128800</v>
      </c>
      <c r="O627" s="1" t="str" cm="1">
        <f t="array" ref="O627">_xlfn.IFS(M627=Kontrakter!$C$3,Kontrakter!$E$3,M627=Kontrakter!$C$2,Kontrakter!$E$2,M627=Kontrakter!$C$4,Kontrakter!$E$4,M627=Kontrakter!$C$5,Kontrakter!$E$5,M627=Kontrakter!$C$6,Kontrakter!$E$6,M627=Kontrakter!$C$7,Kontrakter!$E$7,M627=Kontrakter!$C$8,Kontrakter!$E$8,M627=Kontrakter!$C$9,Kontrakter!$E$9,M627=Kontrakter!$C$10,Kontrakter!$E$10,M627=Kontrakter!$C$11,Kontrakter!$E$11)</f>
        <v>elsikkerhet@omexom.com</v>
      </c>
    </row>
    <row r="628" spans="1:15">
      <c r="A628" s="47">
        <v>1278</v>
      </c>
      <c r="B628" s="3" t="s">
        <v>10</v>
      </c>
      <c r="C628" s="3" t="s">
        <v>661</v>
      </c>
      <c r="D628" s="3" t="s">
        <v>19</v>
      </c>
      <c r="E628" s="3" t="s">
        <v>635</v>
      </c>
      <c r="F628" s="28" t="s">
        <v>1430</v>
      </c>
      <c r="G628" s="3" t="s">
        <v>10</v>
      </c>
      <c r="H628" s="3" t="s">
        <v>10</v>
      </c>
      <c r="I628" s="26" t="str" cm="1">
        <f t="array" ref="I628">_xlfn.IFS(J628=Kontrakter!$A$3,Kontrakter!$B$3,J628=Kontrakter!$A$2,Kontrakter!$B$2,J628=Kontrakter!$A$4,Kontrakter!$B$4,J628=Kontrakter!$A$5,Kontrakter!$B$5,J628=Kontrakter!$A$6,Kontrakter!$B$6,J628=Kontrakter!$A$7,Kontrakter!$B$7,J628=Kontrakter!$A$8,Kontrakter!$B$8,J628=Kontrakter!$A$9,Kontrakter!$B$9,J628=Kontrakter!$A$10,Kontrakter!$B$10,J628=Kontrakter!$A$11,Kontrakter!$B$11)</f>
        <v>Oslo Øst</v>
      </c>
      <c r="J628" s="4">
        <v>3</v>
      </c>
      <c r="K628" s="4" t="s">
        <v>10</v>
      </c>
      <c r="L628" s="4" t="s">
        <v>635</v>
      </c>
      <c r="M628" s="24" t="str" cm="1">
        <f t="array" ref="M628">_xlfn.IFS(I628=Kontrakter!$B$3,Kontrakter!$C$3,I628=Kontrakter!$B$2,Kontrakter!$C$2,I628=Kontrakter!$B$4,Kontrakter!$C$4,I628=Kontrakter!$B$5,Kontrakter!$C$5,I628=Kontrakter!$B$6,Kontrakter!$C$6,I628=Kontrakter!$B$7,Kontrakter!$C$7,I628=Kontrakter!$B$8,Kontrakter!$C$8,I628=Kontrakter!$B$9,Kontrakter!$C$9,I628=Kontrakter!$B$10,Kontrakter!$C$10,I628=Kontrakter!$B$11,Kontrakter!$C$11)</f>
        <v>Omexom Elsikkerhet AS</v>
      </c>
      <c r="N628" s="24" cm="1">
        <f t="array" ref="N628">_xlfn.IFS(M628=Kontrakter!$C$3,Kontrakter!$D$3,M628=Kontrakter!$C$2,Kontrakter!$D$2,M628=Kontrakter!$C$4,Kontrakter!$D$4,M628=Kontrakter!$C$5,Kontrakter!$D$5,M628=Kontrakter!$C$6,Kontrakter!$D$6,M628=Kontrakter!$C$7,Kontrakter!$D$7,M628=Kontrakter!$C$8,Kontrakter!$D$8,M628=Kontrakter!$C$9,Kontrakter!$D$9,M628=Kontrakter!$C$10,Kontrakter!$D$10,M628=Kontrakter!$C$11,Kontrakter!$D$11)</f>
        <v>23128800</v>
      </c>
      <c r="O628" s="1" t="str" cm="1">
        <f t="array" ref="O628">_xlfn.IFS(M628=Kontrakter!$C$3,Kontrakter!$E$3,M628=Kontrakter!$C$2,Kontrakter!$E$2,M628=Kontrakter!$C$4,Kontrakter!$E$4,M628=Kontrakter!$C$5,Kontrakter!$E$5,M628=Kontrakter!$C$6,Kontrakter!$E$6,M628=Kontrakter!$C$7,Kontrakter!$E$7,M628=Kontrakter!$C$8,Kontrakter!$E$8,M628=Kontrakter!$C$9,Kontrakter!$E$9,M628=Kontrakter!$C$10,Kontrakter!$E$10,M628=Kontrakter!$C$11,Kontrakter!$E$11)</f>
        <v>elsikkerhet@omexom.com</v>
      </c>
    </row>
    <row r="629" spans="1:15">
      <c r="A629" s="47">
        <v>1279</v>
      </c>
      <c r="B629" s="3" t="s">
        <v>10</v>
      </c>
      <c r="C629" s="3" t="s">
        <v>662</v>
      </c>
      <c r="D629" s="3" t="s">
        <v>19</v>
      </c>
      <c r="E629" s="3" t="s">
        <v>635</v>
      </c>
      <c r="F629" s="28" t="s">
        <v>1430</v>
      </c>
      <c r="G629" s="3" t="s">
        <v>10</v>
      </c>
      <c r="H629" s="3" t="s">
        <v>10</v>
      </c>
      <c r="I629" s="26" t="str" cm="1">
        <f t="array" ref="I629">_xlfn.IFS(J629=Kontrakter!$A$3,Kontrakter!$B$3,J629=Kontrakter!$A$2,Kontrakter!$B$2,J629=Kontrakter!$A$4,Kontrakter!$B$4,J629=Kontrakter!$A$5,Kontrakter!$B$5,J629=Kontrakter!$A$6,Kontrakter!$B$6,J629=Kontrakter!$A$7,Kontrakter!$B$7,J629=Kontrakter!$A$8,Kontrakter!$B$8,J629=Kontrakter!$A$9,Kontrakter!$B$9,J629=Kontrakter!$A$10,Kontrakter!$B$10,J629=Kontrakter!$A$11,Kontrakter!$B$11)</f>
        <v>Oslo Øst</v>
      </c>
      <c r="J629" s="4">
        <v>3</v>
      </c>
      <c r="K629" s="4" t="s">
        <v>10</v>
      </c>
      <c r="L629" s="4" t="s">
        <v>635</v>
      </c>
      <c r="M629" s="24" t="str" cm="1">
        <f t="array" ref="M629">_xlfn.IFS(I629=Kontrakter!$B$3,Kontrakter!$C$3,I629=Kontrakter!$B$2,Kontrakter!$C$2,I629=Kontrakter!$B$4,Kontrakter!$C$4,I629=Kontrakter!$B$5,Kontrakter!$C$5,I629=Kontrakter!$B$6,Kontrakter!$C$6,I629=Kontrakter!$B$7,Kontrakter!$C$7,I629=Kontrakter!$B$8,Kontrakter!$C$8,I629=Kontrakter!$B$9,Kontrakter!$C$9,I629=Kontrakter!$B$10,Kontrakter!$C$10,I629=Kontrakter!$B$11,Kontrakter!$C$11)</f>
        <v>Omexom Elsikkerhet AS</v>
      </c>
      <c r="N629" s="24" cm="1">
        <f t="array" ref="N629">_xlfn.IFS(M629=Kontrakter!$C$3,Kontrakter!$D$3,M629=Kontrakter!$C$2,Kontrakter!$D$2,M629=Kontrakter!$C$4,Kontrakter!$D$4,M629=Kontrakter!$C$5,Kontrakter!$D$5,M629=Kontrakter!$C$6,Kontrakter!$D$6,M629=Kontrakter!$C$7,Kontrakter!$D$7,M629=Kontrakter!$C$8,Kontrakter!$D$8,M629=Kontrakter!$C$9,Kontrakter!$D$9,M629=Kontrakter!$C$10,Kontrakter!$D$10,M629=Kontrakter!$C$11,Kontrakter!$D$11)</f>
        <v>23128800</v>
      </c>
      <c r="O629" s="1" t="str" cm="1">
        <f t="array" ref="O629">_xlfn.IFS(M629=Kontrakter!$C$3,Kontrakter!$E$3,M629=Kontrakter!$C$2,Kontrakter!$E$2,M629=Kontrakter!$C$4,Kontrakter!$E$4,M629=Kontrakter!$C$5,Kontrakter!$E$5,M629=Kontrakter!$C$6,Kontrakter!$E$6,M629=Kontrakter!$C$7,Kontrakter!$E$7,M629=Kontrakter!$C$8,Kontrakter!$E$8,M629=Kontrakter!$C$9,Kontrakter!$E$9,M629=Kontrakter!$C$10,Kontrakter!$E$10,M629=Kontrakter!$C$11,Kontrakter!$E$11)</f>
        <v>elsikkerhet@omexom.com</v>
      </c>
    </row>
    <row r="630" spans="1:15">
      <c r="A630" s="47">
        <v>1281</v>
      </c>
      <c r="B630" s="3" t="s">
        <v>10</v>
      </c>
      <c r="C630" s="3" t="s">
        <v>663</v>
      </c>
      <c r="D630" s="3" t="s">
        <v>19</v>
      </c>
      <c r="E630" s="3" t="s">
        <v>635</v>
      </c>
      <c r="F630" s="28" t="s">
        <v>1430</v>
      </c>
      <c r="G630" s="3" t="s">
        <v>10</v>
      </c>
      <c r="H630" s="3" t="s">
        <v>10</v>
      </c>
      <c r="I630" s="26" t="str" cm="1">
        <f t="array" ref="I630">_xlfn.IFS(J630=Kontrakter!$A$3,Kontrakter!$B$3,J630=Kontrakter!$A$2,Kontrakter!$B$2,J630=Kontrakter!$A$4,Kontrakter!$B$4,J630=Kontrakter!$A$5,Kontrakter!$B$5,J630=Kontrakter!$A$6,Kontrakter!$B$6,J630=Kontrakter!$A$7,Kontrakter!$B$7,J630=Kontrakter!$A$8,Kontrakter!$B$8,J630=Kontrakter!$A$9,Kontrakter!$B$9,J630=Kontrakter!$A$10,Kontrakter!$B$10,J630=Kontrakter!$A$11,Kontrakter!$B$11)</f>
        <v>Oslo Øst</v>
      </c>
      <c r="J630" s="4">
        <v>3</v>
      </c>
      <c r="K630" s="4" t="s">
        <v>10</v>
      </c>
      <c r="L630" s="4" t="s">
        <v>635</v>
      </c>
      <c r="M630" s="24" t="str" cm="1">
        <f t="array" ref="M630">_xlfn.IFS(I630=Kontrakter!$B$3,Kontrakter!$C$3,I630=Kontrakter!$B$2,Kontrakter!$C$2,I630=Kontrakter!$B$4,Kontrakter!$C$4,I630=Kontrakter!$B$5,Kontrakter!$C$5,I630=Kontrakter!$B$6,Kontrakter!$C$6,I630=Kontrakter!$B$7,Kontrakter!$C$7,I630=Kontrakter!$B$8,Kontrakter!$C$8,I630=Kontrakter!$B$9,Kontrakter!$C$9,I630=Kontrakter!$B$10,Kontrakter!$C$10,I630=Kontrakter!$B$11,Kontrakter!$C$11)</f>
        <v>Omexom Elsikkerhet AS</v>
      </c>
      <c r="N630" s="24" cm="1">
        <f t="array" ref="N630">_xlfn.IFS(M630=Kontrakter!$C$3,Kontrakter!$D$3,M630=Kontrakter!$C$2,Kontrakter!$D$2,M630=Kontrakter!$C$4,Kontrakter!$D$4,M630=Kontrakter!$C$5,Kontrakter!$D$5,M630=Kontrakter!$C$6,Kontrakter!$D$6,M630=Kontrakter!$C$7,Kontrakter!$D$7,M630=Kontrakter!$C$8,Kontrakter!$D$8,M630=Kontrakter!$C$9,Kontrakter!$D$9,M630=Kontrakter!$C$10,Kontrakter!$D$10,M630=Kontrakter!$C$11,Kontrakter!$D$11)</f>
        <v>23128800</v>
      </c>
      <c r="O630" s="1" t="str" cm="1">
        <f t="array" ref="O630">_xlfn.IFS(M630=Kontrakter!$C$3,Kontrakter!$E$3,M630=Kontrakter!$C$2,Kontrakter!$E$2,M630=Kontrakter!$C$4,Kontrakter!$E$4,M630=Kontrakter!$C$5,Kontrakter!$E$5,M630=Kontrakter!$C$6,Kontrakter!$E$6,M630=Kontrakter!$C$7,Kontrakter!$E$7,M630=Kontrakter!$C$8,Kontrakter!$E$8,M630=Kontrakter!$C$9,Kontrakter!$E$9,M630=Kontrakter!$C$10,Kontrakter!$E$10,M630=Kontrakter!$C$11,Kontrakter!$E$11)</f>
        <v>elsikkerhet@omexom.com</v>
      </c>
    </row>
    <row r="631" spans="1:15">
      <c r="A631" s="47">
        <v>1283</v>
      </c>
      <c r="B631" s="3" t="s">
        <v>10</v>
      </c>
      <c r="C631" s="3" t="s">
        <v>664</v>
      </c>
      <c r="D631" s="3" t="s">
        <v>19</v>
      </c>
      <c r="E631" s="3" t="s">
        <v>635</v>
      </c>
      <c r="F631" s="28" t="s">
        <v>1430</v>
      </c>
      <c r="G631" s="3" t="s">
        <v>10</v>
      </c>
      <c r="H631" s="3" t="s">
        <v>10</v>
      </c>
      <c r="I631" s="26" t="str" cm="1">
        <f t="array" ref="I631">_xlfn.IFS(J631=Kontrakter!$A$3,Kontrakter!$B$3,J631=Kontrakter!$A$2,Kontrakter!$B$2,J631=Kontrakter!$A$4,Kontrakter!$B$4,J631=Kontrakter!$A$5,Kontrakter!$B$5,J631=Kontrakter!$A$6,Kontrakter!$B$6,J631=Kontrakter!$A$7,Kontrakter!$B$7,J631=Kontrakter!$A$8,Kontrakter!$B$8,J631=Kontrakter!$A$9,Kontrakter!$B$9,J631=Kontrakter!$A$10,Kontrakter!$B$10,J631=Kontrakter!$A$11,Kontrakter!$B$11)</f>
        <v>Oslo Øst</v>
      </c>
      <c r="J631" s="4">
        <v>3</v>
      </c>
      <c r="K631" s="4" t="s">
        <v>10</v>
      </c>
      <c r="L631" s="4" t="s">
        <v>635</v>
      </c>
      <c r="M631" s="24" t="str" cm="1">
        <f t="array" ref="M631">_xlfn.IFS(I631=Kontrakter!$B$3,Kontrakter!$C$3,I631=Kontrakter!$B$2,Kontrakter!$C$2,I631=Kontrakter!$B$4,Kontrakter!$C$4,I631=Kontrakter!$B$5,Kontrakter!$C$5,I631=Kontrakter!$B$6,Kontrakter!$C$6,I631=Kontrakter!$B$7,Kontrakter!$C$7,I631=Kontrakter!$B$8,Kontrakter!$C$8,I631=Kontrakter!$B$9,Kontrakter!$C$9,I631=Kontrakter!$B$10,Kontrakter!$C$10,I631=Kontrakter!$B$11,Kontrakter!$C$11)</f>
        <v>Omexom Elsikkerhet AS</v>
      </c>
      <c r="N631" s="24" cm="1">
        <f t="array" ref="N631">_xlfn.IFS(M631=Kontrakter!$C$3,Kontrakter!$D$3,M631=Kontrakter!$C$2,Kontrakter!$D$2,M631=Kontrakter!$C$4,Kontrakter!$D$4,M631=Kontrakter!$C$5,Kontrakter!$D$5,M631=Kontrakter!$C$6,Kontrakter!$D$6,M631=Kontrakter!$C$7,Kontrakter!$D$7,M631=Kontrakter!$C$8,Kontrakter!$D$8,M631=Kontrakter!$C$9,Kontrakter!$D$9,M631=Kontrakter!$C$10,Kontrakter!$D$10,M631=Kontrakter!$C$11,Kontrakter!$D$11)</f>
        <v>23128800</v>
      </c>
      <c r="O631" s="1" t="str" cm="1">
        <f t="array" ref="O631">_xlfn.IFS(M631=Kontrakter!$C$3,Kontrakter!$E$3,M631=Kontrakter!$C$2,Kontrakter!$E$2,M631=Kontrakter!$C$4,Kontrakter!$E$4,M631=Kontrakter!$C$5,Kontrakter!$E$5,M631=Kontrakter!$C$6,Kontrakter!$E$6,M631=Kontrakter!$C$7,Kontrakter!$E$7,M631=Kontrakter!$C$8,Kontrakter!$E$8,M631=Kontrakter!$C$9,Kontrakter!$E$9,M631=Kontrakter!$C$10,Kontrakter!$E$10,M631=Kontrakter!$C$11,Kontrakter!$E$11)</f>
        <v>elsikkerhet@omexom.com</v>
      </c>
    </row>
    <row r="632" spans="1:15">
      <c r="A632" s="47">
        <v>1284</v>
      </c>
      <c r="B632" s="3" t="s">
        <v>10</v>
      </c>
      <c r="C632" s="3" t="s">
        <v>665</v>
      </c>
      <c r="D632" s="3" t="s">
        <v>19</v>
      </c>
      <c r="E632" s="3" t="s">
        <v>635</v>
      </c>
      <c r="F632" s="28" t="s">
        <v>1430</v>
      </c>
      <c r="G632" s="3" t="s">
        <v>10</v>
      </c>
      <c r="H632" s="3" t="s">
        <v>10</v>
      </c>
      <c r="I632" s="26" t="str" cm="1">
        <f t="array" ref="I632">_xlfn.IFS(J632=Kontrakter!$A$3,Kontrakter!$B$3,J632=Kontrakter!$A$2,Kontrakter!$B$2,J632=Kontrakter!$A$4,Kontrakter!$B$4,J632=Kontrakter!$A$5,Kontrakter!$B$5,J632=Kontrakter!$A$6,Kontrakter!$B$6,J632=Kontrakter!$A$7,Kontrakter!$B$7,J632=Kontrakter!$A$8,Kontrakter!$B$8,J632=Kontrakter!$A$9,Kontrakter!$B$9,J632=Kontrakter!$A$10,Kontrakter!$B$10,J632=Kontrakter!$A$11,Kontrakter!$B$11)</f>
        <v>Oslo Øst</v>
      </c>
      <c r="J632" s="4">
        <v>3</v>
      </c>
      <c r="K632" s="4" t="s">
        <v>10</v>
      </c>
      <c r="L632" s="4" t="s">
        <v>635</v>
      </c>
      <c r="M632" s="24" t="str" cm="1">
        <f t="array" ref="M632">_xlfn.IFS(I632=Kontrakter!$B$3,Kontrakter!$C$3,I632=Kontrakter!$B$2,Kontrakter!$C$2,I632=Kontrakter!$B$4,Kontrakter!$C$4,I632=Kontrakter!$B$5,Kontrakter!$C$5,I632=Kontrakter!$B$6,Kontrakter!$C$6,I632=Kontrakter!$B$7,Kontrakter!$C$7,I632=Kontrakter!$B$8,Kontrakter!$C$8,I632=Kontrakter!$B$9,Kontrakter!$C$9,I632=Kontrakter!$B$10,Kontrakter!$C$10,I632=Kontrakter!$B$11,Kontrakter!$C$11)</f>
        <v>Omexom Elsikkerhet AS</v>
      </c>
      <c r="N632" s="24" cm="1">
        <f t="array" ref="N632">_xlfn.IFS(M632=Kontrakter!$C$3,Kontrakter!$D$3,M632=Kontrakter!$C$2,Kontrakter!$D$2,M632=Kontrakter!$C$4,Kontrakter!$D$4,M632=Kontrakter!$C$5,Kontrakter!$D$5,M632=Kontrakter!$C$6,Kontrakter!$D$6,M632=Kontrakter!$C$7,Kontrakter!$D$7,M632=Kontrakter!$C$8,Kontrakter!$D$8,M632=Kontrakter!$C$9,Kontrakter!$D$9,M632=Kontrakter!$C$10,Kontrakter!$D$10,M632=Kontrakter!$C$11,Kontrakter!$D$11)</f>
        <v>23128800</v>
      </c>
      <c r="O632" s="1" t="str" cm="1">
        <f t="array" ref="O632">_xlfn.IFS(M632=Kontrakter!$C$3,Kontrakter!$E$3,M632=Kontrakter!$C$2,Kontrakter!$E$2,M632=Kontrakter!$C$4,Kontrakter!$E$4,M632=Kontrakter!$C$5,Kontrakter!$E$5,M632=Kontrakter!$C$6,Kontrakter!$E$6,M632=Kontrakter!$C$7,Kontrakter!$E$7,M632=Kontrakter!$C$8,Kontrakter!$E$8,M632=Kontrakter!$C$9,Kontrakter!$E$9,M632=Kontrakter!$C$10,Kontrakter!$E$10,M632=Kontrakter!$C$11,Kontrakter!$E$11)</f>
        <v>elsikkerhet@omexom.com</v>
      </c>
    </row>
    <row r="633" spans="1:15">
      <c r="A633" s="47">
        <v>1285</v>
      </c>
      <c r="B633" s="3" t="s">
        <v>10</v>
      </c>
      <c r="C633" s="3" t="s">
        <v>666</v>
      </c>
      <c r="D633" s="3" t="s">
        <v>19</v>
      </c>
      <c r="E633" s="3" t="s">
        <v>635</v>
      </c>
      <c r="F633" s="28" t="s">
        <v>1430</v>
      </c>
      <c r="G633" s="3" t="s">
        <v>10</v>
      </c>
      <c r="H633" s="3" t="s">
        <v>10</v>
      </c>
      <c r="I633" s="26" t="str" cm="1">
        <f t="array" ref="I633">_xlfn.IFS(J633=Kontrakter!$A$3,Kontrakter!$B$3,J633=Kontrakter!$A$2,Kontrakter!$B$2,J633=Kontrakter!$A$4,Kontrakter!$B$4,J633=Kontrakter!$A$5,Kontrakter!$B$5,J633=Kontrakter!$A$6,Kontrakter!$B$6,J633=Kontrakter!$A$7,Kontrakter!$B$7,J633=Kontrakter!$A$8,Kontrakter!$B$8,J633=Kontrakter!$A$9,Kontrakter!$B$9,J633=Kontrakter!$A$10,Kontrakter!$B$10,J633=Kontrakter!$A$11,Kontrakter!$B$11)</f>
        <v>Oslo Øst</v>
      </c>
      <c r="J633" s="4">
        <v>3</v>
      </c>
      <c r="K633" s="4" t="s">
        <v>10</v>
      </c>
      <c r="L633" s="4" t="s">
        <v>635</v>
      </c>
      <c r="M633" s="24" t="str" cm="1">
        <f t="array" ref="M633">_xlfn.IFS(I633=Kontrakter!$B$3,Kontrakter!$C$3,I633=Kontrakter!$B$2,Kontrakter!$C$2,I633=Kontrakter!$B$4,Kontrakter!$C$4,I633=Kontrakter!$B$5,Kontrakter!$C$5,I633=Kontrakter!$B$6,Kontrakter!$C$6,I633=Kontrakter!$B$7,Kontrakter!$C$7,I633=Kontrakter!$B$8,Kontrakter!$C$8,I633=Kontrakter!$B$9,Kontrakter!$C$9,I633=Kontrakter!$B$10,Kontrakter!$C$10,I633=Kontrakter!$B$11,Kontrakter!$C$11)</f>
        <v>Omexom Elsikkerhet AS</v>
      </c>
      <c r="N633" s="24" cm="1">
        <f t="array" ref="N633">_xlfn.IFS(M633=Kontrakter!$C$3,Kontrakter!$D$3,M633=Kontrakter!$C$2,Kontrakter!$D$2,M633=Kontrakter!$C$4,Kontrakter!$D$4,M633=Kontrakter!$C$5,Kontrakter!$D$5,M633=Kontrakter!$C$6,Kontrakter!$D$6,M633=Kontrakter!$C$7,Kontrakter!$D$7,M633=Kontrakter!$C$8,Kontrakter!$D$8,M633=Kontrakter!$C$9,Kontrakter!$D$9,M633=Kontrakter!$C$10,Kontrakter!$D$10,M633=Kontrakter!$C$11,Kontrakter!$D$11)</f>
        <v>23128800</v>
      </c>
      <c r="O633" s="1" t="str" cm="1">
        <f t="array" ref="O633">_xlfn.IFS(M633=Kontrakter!$C$3,Kontrakter!$E$3,M633=Kontrakter!$C$2,Kontrakter!$E$2,M633=Kontrakter!$C$4,Kontrakter!$E$4,M633=Kontrakter!$C$5,Kontrakter!$E$5,M633=Kontrakter!$C$6,Kontrakter!$E$6,M633=Kontrakter!$C$7,Kontrakter!$E$7,M633=Kontrakter!$C$8,Kontrakter!$E$8,M633=Kontrakter!$C$9,Kontrakter!$E$9,M633=Kontrakter!$C$10,Kontrakter!$E$10,M633=Kontrakter!$C$11,Kontrakter!$E$11)</f>
        <v>elsikkerhet@omexom.com</v>
      </c>
    </row>
    <row r="634" spans="1:15">
      <c r="A634" s="47">
        <v>1286</v>
      </c>
      <c r="B634" s="3" t="s">
        <v>10</v>
      </c>
      <c r="C634" s="3" t="s">
        <v>667</v>
      </c>
      <c r="D634" s="3" t="s">
        <v>19</v>
      </c>
      <c r="E634" s="3" t="s">
        <v>635</v>
      </c>
      <c r="F634" s="28" t="s">
        <v>1430</v>
      </c>
      <c r="G634" s="3" t="s">
        <v>10</v>
      </c>
      <c r="H634" s="3" t="s">
        <v>10</v>
      </c>
      <c r="I634" s="26" t="str" cm="1">
        <f t="array" ref="I634">_xlfn.IFS(J634=Kontrakter!$A$3,Kontrakter!$B$3,J634=Kontrakter!$A$2,Kontrakter!$B$2,J634=Kontrakter!$A$4,Kontrakter!$B$4,J634=Kontrakter!$A$5,Kontrakter!$B$5,J634=Kontrakter!$A$6,Kontrakter!$B$6,J634=Kontrakter!$A$7,Kontrakter!$B$7,J634=Kontrakter!$A$8,Kontrakter!$B$8,J634=Kontrakter!$A$9,Kontrakter!$B$9,J634=Kontrakter!$A$10,Kontrakter!$B$10,J634=Kontrakter!$A$11,Kontrakter!$B$11)</f>
        <v>Oslo Øst</v>
      </c>
      <c r="J634" s="4">
        <v>3</v>
      </c>
      <c r="K634" s="4" t="s">
        <v>10</v>
      </c>
      <c r="L634" s="4" t="s">
        <v>635</v>
      </c>
      <c r="M634" s="24" t="str" cm="1">
        <f t="array" ref="M634">_xlfn.IFS(I634=Kontrakter!$B$3,Kontrakter!$C$3,I634=Kontrakter!$B$2,Kontrakter!$C$2,I634=Kontrakter!$B$4,Kontrakter!$C$4,I634=Kontrakter!$B$5,Kontrakter!$C$5,I634=Kontrakter!$B$6,Kontrakter!$C$6,I634=Kontrakter!$B$7,Kontrakter!$C$7,I634=Kontrakter!$B$8,Kontrakter!$C$8,I634=Kontrakter!$B$9,Kontrakter!$C$9,I634=Kontrakter!$B$10,Kontrakter!$C$10,I634=Kontrakter!$B$11,Kontrakter!$C$11)</f>
        <v>Omexom Elsikkerhet AS</v>
      </c>
      <c r="N634" s="24" cm="1">
        <f t="array" ref="N634">_xlfn.IFS(M634=Kontrakter!$C$3,Kontrakter!$D$3,M634=Kontrakter!$C$2,Kontrakter!$D$2,M634=Kontrakter!$C$4,Kontrakter!$D$4,M634=Kontrakter!$C$5,Kontrakter!$D$5,M634=Kontrakter!$C$6,Kontrakter!$D$6,M634=Kontrakter!$C$7,Kontrakter!$D$7,M634=Kontrakter!$C$8,Kontrakter!$D$8,M634=Kontrakter!$C$9,Kontrakter!$D$9,M634=Kontrakter!$C$10,Kontrakter!$D$10,M634=Kontrakter!$C$11,Kontrakter!$D$11)</f>
        <v>23128800</v>
      </c>
      <c r="O634" s="1" t="str" cm="1">
        <f t="array" ref="O634">_xlfn.IFS(M634=Kontrakter!$C$3,Kontrakter!$E$3,M634=Kontrakter!$C$2,Kontrakter!$E$2,M634=Kontrakter!$C$4,Kontrakter!$E$4,M634=Kontrakter!$C$5,Kontrakter!$E$5,M634=Kontrakter!$C$6,Kontrakter!$E$6,M634=Kontrakter!$C$7,Kontrakter!$E$7,M634=Kontrakter!$C$8,Kontrakter!$E$8,M634=Kontrakter!$C$9,Kontrakter!$E$9,M634=Kontrakter!$C$10,Kontrakter!$E$10,M634=Kontrakter!$C$11,Kontrakter!$E$11)</f>
        <v>elsikkerhet@omexom.com</v>
      </c>
    </row>
    <row r="635" spans="1:15">
      <c r="A635" s="47">
        <v>1290</v>
      </c>
      <c r="B635" s="3" t="s">
        <v>10</v>
      </c>
      <c r="C635" s="3" t="s">
        <v>668</v>
      </c>
      <c r="D635" s="3" t="s">
        <v>19</v>
      </c>
      <c r="E635" s="3" t="s">
        <v>635</v>
      </c>
      <c r="F635" s="28" t="s">
        <v>1430</v>
      </c>
      <c r="G635" s="3" t="s">
        <v>10</v>
      </c>
      <c r="H635" s="3" t="s">
        <v>10</v>
      </c>
      <c r="I635" s="26" t="str" cm="1">
        <f t="array" ref="I635">_xlfn.IFS(J635=Kontrakter!$A$3,Kontrakter!$B$3,J635=Kontrakter!$A$2,Kontrakter!$B$2,J635=Kontrakter!$A$4,Kontrakter!$B$4,J635=Kontrakter!$A$5,Kontrakter!$B$5,J635=Kontrakter!$A$6,Kontrakter!$B$6,J635=Kontrakter!$A$7,Kontrakter!$B$7,J635=Kontrakter!$A$8,Kontrakter!$B$8,J635=Kontrakter!$A$9,Kontrakter!$B$9,J635=Kontrakter!$A$10,Kontrakter!$B$10,J635=Kontrakter!$A$11,Kontrakter!$B$11)</f>
        <v>Oslo Øst</v>
      </c>
      <c r="J635" s="4">
        <v>3</v>
      </c>
      <c r="K635" s="4" t="s">
        <v>10</v>
      </c>
      <c r="L635" s="4" t="s">
        <v>635</v>
      </c>
      <c r="M635" s="24" t="str" cm="1">
        <f t="array" ref="M635">_xlfn.IFS(I635=Kontrakter!$B$3,Kontrakter!$C$3,I635=Kontrakter!$B$2,Kontrakter!$C$2,I635=Kontrakter!$B$4,Kontrakter!$C$4,I635=Kontrakter!$B$5,Kontrakter!$C$5,I635=Kontrakter!$B$6,Kontrakter!$C$6,I635=Kontrakter!$B$7,Kontrakter!$C$7,I635=Kontrakter!$B$8,Kontrakter!$C$8,I635=Kontrakter!$B$9,Kontrakter!$C$9,I635=Kontrakter!$B$10,Kontrakter!$C$10,I635=Kontrakter!$B$11,Kontrakter!$C$11)</f>
        <v>Omexom Elsikkerhet AS</v>
      </c>
      <c r="N635" s="24" cm="1">
        <f t="array" ref="N635">_xlfn.IFS(M635=Kontrakter!$C$3,Kontrakter!$D$3,M635=Kontrakter!$C$2,Kontrakter!$D$2,M635=Kontrakter!$C$4,Kontrakter!$D$4,M635=Kontrakter!$C$5,Kontrakter!$D$5,M635=Kontrakter!$C$6,Kontrakter!$D$6,M635=Kontrakter!$C$7,Kontrakter!$D$7,M635=Kontrakter!$C$8,Kontrakter!$D$8,M635=Kontrakter!$C$9,Kontrakter!$D$9,M635=Kontrakter!$C$10,Kontrakter!$D$10,M635=Kontrakter!$C$11,Kontrakter!$D$11)</f>
        <v>23128800</v>
      </c>
      <c r="O635" s="1" t="str" cm="1">
        <f t="array" ref="O635">_xlfn.IFS(M635=Kontrakter!$C$3,Kontrakter!$E$3,M635=Kontrakter!$C$2,Kontrakter!$E$2,M635=Kontrakter!$C$4,Kontrakter!$E$4,M635=Kontrakter!$C$5,Kontrakter!$E$5,M635=Kontrakter!$C$6,Kontrakter!$E$6,M635=Kontrakter!$C$7,Kontrakter!$E$7,M635=Kontrakter!$C$8,Kontrakter!$E$8,M635=Kontrakter!$C$9,Kontrakter!$E$9,M635=Kontrakter!$C$10,Kontrakter!$E$10,M635=Kontrakter!$C$11,Kontrakter!$E$11)</f>
        <v>elsikkerhet@omexom.com</v>
      </c>
    </row>
    <row r="636" spans="1:15">
      <c r="A636" s="47">
        <v>1291</v>
      </c>
      <c r="B636" s="3" t="s">
        <v>10</v>
      </c>
      <c r="C636" s="3" t="s">
        <v>669</v>
      </c>
      <c r="D636" s="3" t="s">
        <v>19</v>
      </c>
      <c r="E636" s="3" t="s">
        <v>635</v>
      </c>
      <c r="F636" s="28" t="s">
        <v>1430</v>
      </c>
      <c r="G636" s="3" t="s">
        <v>10</v>
      </c>
      <c r="H636" s="3" t="s">
        <v>10</v>
      </c>
      <c r="I636" s="26" t="str" cm="1">
        <f t="array" ref="I636">_xlfn.IFS(J636=Kontrakter!$A$3,Kontrakter!$B$3,J636=Kontrakter!$A$2,Kontrakter!$B$2,J636=Kontrakter!$A$4,Kontrakter!$B$4,J636=Kontrakter!$A$5,Kontrakter!$B$5,J636=Kontrakter!$A$6,Kontrakter!$B$6,J636=Kontrakter!$A$7,Kontrakter!$B$7,J636=Kontrakter!$A$8,Kontrakter!$B$8,J636=Kontrakter!$A$9,Kontrakter!$B$9,J636=Kontrakter!$A$10,Kontrakter!$B$10,J636=Kontrakter!$A$11,Kontrakter!$B$11)</f>
        <v>Oslo Øst</v>
      </c>
      <c r="J636" s="4">
        <v>3</v>
      </c>
      <c r="K636" s="4" t="s">
        <v>10</v>
      </c>
      <c r="L636" s="4" t="s">
        <v>635</v>
      </c>
      <c r="M636" s="24" t="str" cm="1">
        <f t="array" ref="M636">_xlfn.IFS(I636=Kontrakter!$B$3,Kontrakter!$C$3,I636=Kontrakter!$B$2,Kontrakter!$C$2,I636=Kontrakter!$B$4,Kontrakter!$C$4,I636=Kontrakter!$B$5,Kontrakter!$C$5,I636=Kontrakter!$B$6,Kontrakter!$C$6,I636=Kontrakter!$B$7,Kontrakter!$C$7,I636=Kontrakter!$B$8,Kontrakter!$C$8,I636=Kontrakter!$B$9,Kontrakter!$C$9,I636=Kontrakter!$B$10,Kontrakter!$C$10,I636=Kontrakter!$B$11,Kontrakter!$C$11)</f>
        <v>Omexom Elsikkerhet AS</v>
      </c>
      <c r="N636" s="24" cm="1">
        <f t="array" ref="N636">_xlfn.IFS(M636=Kontrakter!$C$3,Kontrakter!$D$3,M636=Kontrakter!$C$2,Kontrakter!$D$2,M636=Kontrakter!$C$4,Kontrakter!$D$4,M636=Kontrakter!$C$5,Kontrakter!$D$5,M636=Kontrakter!$C$6,Kontrakter!$D$6,M636=Kontrakter!$C$7,Kontrakter!$D$7,M636=Kontrakter!$C$8,Kontrakter!$D$8,M636=Kontrakter!$C$9,Kontrakter!$D$9,M636=Kontrakter!$C$10,Kontrakter!$D$10,M636=Kontrakter!$C$11,Kontrakter!$D$11)</f>
        <v>23128800</v>
      </c>
      <c r="O636" s="1" t="str" cm="1">
        <f t="array" ref="O636">_xlfn.IFS(M636=Kontrakter!$C$3,Kontrakter!$E$3,M636=Kontrakter!$C$2,Kontrakter!$E$2,M636=Kontrakter!$C$4,Kontrakter!$E$4,M636=Kontrakter!$C$5,Kontrakter!$E$5,M636=Kontrakter!$C$6,Kontrakter!$E$6,M636=Kontrakter!$C$7,Kontrakter!$E$7,M636=Kontrakter!$C$8,Kontrakter!$E$8,M636=Kontrakter!$C$9,Kontrakter!$E$9,M636=Kontrakter!$C$10,Kontrakter!$E$10,M636=Kontrakter!$C$11,Kontrakter!$E$11)</f>
        <v>elsikkerhet@omexom.com</v>
      </c>
    </row>
    <row r="637" spans="1:15">
      <c r="A637" s="47">
        <v>1294</v>
      </c>
      <c r="B637" s="3" t="s">
        <v>10</v>
      </c>
      <c r="C637" s="3" t="s">
        <v>670</v>
      </c>
      <c r="D637" s="3" t="s">
        <v>19</v>
      </c>
      <c r="E637" s="3" t="s">
        <v>635</v>
      </c>
      <c r="F637" s="28" t="s">
        <v>1430</v>
      </c>
      <c r="G637" s="3" t="s">
        <v>10</v>
      </c>
      <c r="H637" s="3" t="s">
        <v>10</v>
      </c>
      <c r="I637" s="26" t="str" cm="1">
        <f t="array" ref="I637">_xlfn.IFS(J637=Kontrakter!$A$3,Kontrakter!$B$3,J637=Kontrakter!$A$2,Kontrakter!$B$2,J637=Kontrakter!$A$4,Kontrakter!$B$4,J637=Kontrakter!$A$5,Kontrakter!$B$5,J637=Kontrakter!$A$6,Kontrakter!$B$6,J637=Kontrakter!$A$7,Kontrakter!$B$7,J637=Kontrakter!$A$8,Kontrakter!$B$8,J637=Kontrakter!$A$9,Kontrakter!$B$9,J637=Kontrakter!$A$10,Kontrakter!$B$10,J637=Kontrakter!$A$11,Kontrakter!$B$11)</f>
        <v>Oslo Øst</v>
      </c>
      <c r="J637" s="4">
        <v>3</v>
      </c>
      <c r="K637" s="4" t="s">
        <v>10</v>
      </c>
      <c r="L637" s="4" t="s">
        <v>635</v>
      </c>
      <c r="M637" s="24" t="str" cm="1">
        <f t="array" ref="M637">_xlfn.IFS(I637=Kontrakter!$B$3,Kontrakter!$C$3,I637=Kontrakter!$B$2,Kontrakter!$C$2,I637=Kontrakter!$B$4,Kontrakter!$C$4,I637=Kontrakter!$B$5,Kontrakter!$C$5,I637=Kontrakter!$B$6,Kontrakter!$C$6,I637=Kontrakter!$B$7,Kontrakter!$C$7,I637=Kontrakter!$B$8,Kontrakter!$C$8,I637=Kontrakter!$B$9,Kontrakter!$C$9,I637=Kontrakter!$B$10,Kontrakter!$C$10,I637=Kontrakter!$B$11,Kontrakter!$C$11)</f>
        <v>Omexom Elsikkerhet AS</v>
      </c>
      <c r="N637" s="24" cm="1">
        <f t="array" ref="N637">_xlfn.IFS(M637=Kontrakter!$C$3,Kontrakter!$D$3,M637=Kontrakter!$C$2,Kontrakter!$D$2,M637=Kontrakter!$C$4,Kontrakter!$D$4,M637=Kontrakter!$C$5,Kontrakter!$D$5,M637=Kontrakter!$C$6,Kontrakter!$D$6,M637=Kontrakter!$C$7,Kontrakter!$D$7,M637=Kontrakter!$C$8,Kontrakter!$D$8,M637=Kontrakter!$C$9,Kontrakter!$D$9,M637=Kontrakter!$C$10,Kontrakter!$D$10,M637=Kontrakter!$C$11,Kontrakter!$D$11)</f>
        <v>23128800</v>
      </c>
      <c r="O637" s="1" t="str" cm="1">
        <f t="array" ref="O637">_xlfn.IFS(M637=Kontrakter!$C$3,Kontrakter!$E$3,M637=Kontrakter!$C$2,Kontrakter!$E$2,M637=Kontrakter!$C$4,Kontrakter!$E$4,M637=Kontrakter!$C$5,Kontrakter!$E$5,M637=Kontrakter!$C$6,Kontrakter!$E$6,M637=Kontrakter!$C$7,Kontrakter!$E$7,M637=Kontrakter!$C$8,Kontrakter!$E$8,M637=Kontrakter!$C$9,Kontrakter!$E$9,M637=Kontrakter!$C$10,Kontrakter!$E$10,M637=Kontrakter!$C$11,Kontrakter!$E$11)</f>
        <v>elsikkerhet@omexom.com</v>
      </c>
    </row>
    <row r="638" spans="1:15">
      <c r="A638" s="47">
        <v>1295</v>
      </c>
      <c r="B638" s="3" t="s">
        <v>10</v>
      </c>
      <c r="C638" s="3" t="s">
        <v>671</v>
      </c>
      <c r="D638" s="3" t="s">
        <v>19</v>
      </c>
      <c r="E638" s="3" t="s">
        <v>635</v>
      </c>
      <c r="F638" s="28" t="s">
        <v>1430</v>
      </c>
      <c r="G638" s="3" t="s">
        <v>10</v>
      </c>
      <c r="H638" s="3" t="s">
        <v>10</v>
      </c>
      <c r="I638" s="26" t="str" cm="1">
        <f t="array" ref="I638">_xlfn.IFS(J638=Kontrakter!$A$3,Kontrakter!$B$3,J638=Kontrakter!$A$2,Kontrakter!$B$2,J638=Kontrakter!$A$4,Kontrakter!$B$4,J638=Kontrakter!$A$5,Kontrakter!$B$5,J638=Kontrakter!$A$6,Kontrakter!$B$6,J638=Kontrakter!$A$7,Kontrakter!$B$7,J638=Kontrakter!$A$8,Kontrakter!$B$8,J638=Kontrakter!$A$9,Kontrakter!$B$9,J638=Kontrakter!$A$10,Kontrakter!$B$10,J638=Kontrakter!$A$11,Kontrakter!$B$11)</f>
        <v>Oslo Øst</v>
      </c>
      <c r="J638" s="4">
        <v>3</v>
      </c>
      <c r="K638" s="4" t="s">
        <v>10</v>
      </c>
      <c r="L638" s="4" t="s">
        <v>635</v>
      </c>
      <c r="M638" s="24" t="str" cm="1">
        <f t="array" ref="M638">_xlfn.IFS(I638=Kontrakter!$B$3,Kontrakter!$C$3,I638=Kontrakter!$B$2,Kontrakter!$C$2,I638=Kontrakter!$B$4,Kontrakter!$C$4,I638=Kontrakter!$B$5,Kontrakter!$C$5,I638=Kontrakter!$B$6,Kontrakter!$C$6,I638=Kontrakter!$B$7,Kontrakter!$C$7,I638=Kontrakter!$B$8,Kontrakter!$C$8,I638=Kontrakter!$B$9,Kontrakter!$C$9,I638=Kontrakter!$B$10,Kontrakter!$C$10,I638=Kontrakter!$B$11,Kontrakter!$C$11)</f>
        <v>Omexom Elsikkerhet AS</v>
      </c>
      <c r="N638" s="24" cm="1">
        <f t="array" ref="N638">_xlfn.IFS(M638=Kontrakter!$C$3,Kontrakter!$D$3,M638=Kontrakter!$C$2,Kontrakter!$D$2,M638=Kontrakter!$C$4,Kontrakter!$D$4,M638=Kontrakter!$C$5,Kontrakter!$D$5,M638=Kontrakter!$C$6,Kontrakter!$D$6,M638=Kontrakter!$C$7,Kontrakter!$D$7,M638=Kontrakter!$C$8,Kontrakter!$D$8,M638=Kontrakter!$C$9,Kontrakter!$D$9,M638=Kontrakter!$C$10,Kontrakter!$D$10,M638=Kontrakter!$C$11,Kontrakter!$D$11)</f>
        <v>23128800</v>
      </c>
      <c r="O638" s="1" t="str" cm="1">
        <f t="array" ref="O638">_xlfn.IFS(M638=Kontrakter!$C$3,Kontrakter!$E$3,M638=Kontrakter!$C$2,Kontrakter!$E$2,M638=Kontrakter!$C$4,Kontrakter!$E$4,M638=Kontrakter!$C$5,Kontrakter!$E$5,M638=Kontrakter!$C$6,Kontrakter!$E$6,M638=Kontrakter!$C$7,Kontrakter!$E$7,M638=Kontrakter!$C$8,Kontrakter!$E$8,M638=Kontrakter!$C$9,Kontrakter!$E$9,M638=Kontrakter!$C$10,Kontrakter!$E$10,M638=Kontrakter!$C$11,Kontrakter!$E$11)</f>
        <v>elsikkerhet@omexom.com</v>
      </c>
    </row>
    <row r="639" spans="1:15">
      <c r="A639" s="47">
        <v>1300</v>
      </c>
      <c r="B639" s="3" t="s">
        <v>672</v>
      </c>
      <c r="C639" s="3" t="s">
        <v>673</v>
      </c>
      <c r="D639" s="3" t="s">
        <v>12</v>
      </c>
      <c r="F639" s="3">
        <v>3024</v>
      </c>
      <c r="G639" s="3" t="s">
        <v>674</v>
      </c>
      <c r="H639" s="3" t="s">
        <v>675</v>
      </c>
      <c r="I639" s="26" t="str" cm="1">
        <f t="array" ref="I639">_xlfn.IFS(J639=Kontrakter!$A$3,Kontrakter!$B$3,J639=Kontrakter!$A$2,Kontrakter!$B$2,J639=Kontrakter!$A$4,Kontrakter!$B$4,J639=Kontrakter!$A$5,Kontrakter!$B$5,J639=Kontrakter!$A$6,Kontrakter!$B$6,J639=Kontrakter!$A$7,Kontrakter!$B$7,J639=Kontrakter!$A$8,Kontrakter!$B$8,J639=Kontrakter!$A$9,Kontrakter!$B$9,J639=Kontrakter!$A$10,Kontrakter!$B$10,J639=Kontrakter!$A$11,Kontrakter!$B$11)</f>
        <v>Asker &amp; Bærum</v>
      </c>
      <c r="J639" s="4">
        <v>7</v>
      </c>
      <c r="K639" s="4" t="s">
        <v>674</v>
      </c>
      <c r="L639" s="4"/>
      <c r="M639" s="24" t="str" cm="1">
        <f t="array" ref="M639">_xlfn.IFS(I639=Kontrakter!$B$3,Kontrakter!$C$3,I639=Kontrakter!$B$2,Kontrakter!$C$2,I639=Kontrakter!$B$4,Kontrakter!$C$4,I639=Kontrakter!$B$5,Kontrakter!$C$5,I639=Kontrakter!$B$6,Kontrakter!$C$6,I639=Kontrakter!$B$7,Kontrakter!$C$7,I639=Kontrakter!$B$8,Kontrakter!$C$8,I639=Kontrakter!$B$9,Kontrakter!$C$9,I639=Kontrakter!$B$10,Kontrakter!$C$10,I639=Kontrakter!$B$11,Kontrakter!$C$11)</f>
        <v>Rejlers Elsikkerhet AS</v>
      </c>
      <c r="N639" s="24" cm="1">
        <f t="array" ref="N639">_xlfn.IFS(M639=Kontrakter!$C$3,Kontrakter!$D$3,M639=Kontrakter!$C$2,Kontrakter!$D$2,M639=Kontrakter!$C$4,Kontrakter!$D$4,M639=Kontrakter!$C$5,Kontrakter!$D$5,M639=Kontrakter!$C$6,Kontrakter!$D$6,M639=Kontrakter!$C$7,Kontrakter!$D$7,M639=Kontrakter!$C$8,Kontrakter!$D$8,M639=Kontrakter!$C$9,Kontrakter!$D$9,M639=Kontrakter!$C$10,Kontrakter!$D$10,M639=Kontrakter!$C$11,Kontrakter!$D$11)</f>
        <v>95823000</v>
      </c>
      <c r="O639" s="1" t="str" cm="1">
        <f t="array" ref="O639">_xlfn.IFS(M639=Kontrakter!$C$3,Kontrakter!$E$3,M639=Kontrakter!$C$2,Kontrakter!$E$2,M639=Kontrakter!$C$4,Kontrakter!$E$4,M639=Kontrakter!$C$5,Kontrakter!$E$5,M639=Kontrakter!$C$6,Kontrakter!$E$6,M639=Kontrakter!$C$7,Kontrakter!$E$7,M639=Kontrakter!$C$8,Kontrakter!$E$8,M639=Kontrakter!$C$9,Kontrakter!$E$9,M639=Kontrakter!$C$10,Kontrakter!$E$10,M639=Kontrakter!$C$11,Kontrakter!$E$11)</f>
        <v>elsikkerhet@rejlers.no</v>
      </c>
    </row>
    <row r="640" spans="1:15">
      <c r="A640" s="47">
        <v>1301</v>
      </c>
      <c r="B640" s="3" t="s">
        <v>672</v>
      </c>
      <c r="C640" s="3" t="s">
        <v>676</v>
      </c>
      <c r="D640" s="3" t="s">
        <v>12</v>
      </c>
      <c r="F640" s="3">
        <v>3024</v>
      </c>
      <c r="G640" s="3" t="s">
        <v>674</v>
      </c>
      <c r="H640" s="3" t="s">
        <v>675</v>
      </c>
      <c r="I640" s="26" t="str" cm="1">
        <f t="array" ref="I640">_xlfn.IFS(J640=Kontrakter!$A$3,Kontrakter!$B$3,J640=Kontrakter!$A$2,Kontrakter!$B$2,J640=Kontrakter!$A$4,Kontrakter!$B$4,J640=Kontrakter!$A$5,Kontrakter!$B$5,J640=Kontrakter!$A$6,Kontrakter!$B$6,J640=Kontrakter!$A$7,Kontrakter!$B$7,J640=Kontrakter!$A$8,Kontrakter!$B$8,J640=Kontrakter!$A$9,Kontrakter!$B$9,J640=Kontrakter!$A$10,Kontrakter!$B$10,J640=Kontrakter!$A$11,Kontrakter!$B$11)</f>
        <v>Asker &amp; Bærum</v>
      </c>
      <c r="J640" s="4">
        <v>7</v>
      </c>
      <c r="K640" s="4" t="s">
        <v>674</v>
      </c>
      <c r="L640" s="4"/>
      <c r="M640" s="24" t="str" cm="1">
        <f t="array" ref="M640">_xlfn.IFS(I640=Kontrakter!$B$3,Kontrakter!$C$3,I640=Kontrakter!$B$2,Kontrakter!$C$2,I640=Kontrakter!$B$4,Kontrakter!$C$4,I640=Kontrakter!$B$5,Kontrakter!$C$5,I640=Kontrakter!$B$6,Kontrakter!$C$6,I640=Kontrakter!$B$7,Kontrakter!$C$7,I640=Kontrakter!$B$8,Kontrakter!$C$8,I640=Kontrakter!$B$9,Kontrakter!$C$9,I640=Kontrakter!$B$10,Kontrakter!$C$10,I640=Kontrakter!$B$11,Kontrakter!$C$11)</f>
        <v>Rejlers Elsikkerhet AS</v>
      </c>
      <c r="N640" s="24" cm="1">
        <f t="array" ref="N640">_xlfn.IFS(M640=Kontrakter!$C$3,Kontrakter!$D$3,M640=Kontrakter!$C$2,Kontrakter!$D$2,M640=Kontrakter!$C$4,Kontrakter!$D$4,M640=Kontrakter!$C$5,Kontrakter!$D$5,M640=Kontrakter!$C$6,Kontrakter!$D$6,M640=Kontrakter!$C$7,Kontrakter!$D$7,M640=Kontrakter!$C$8,Kontrakter!$D$8,M640=Kontrakter!$C$9,Kontrakter!$D$9,M640=Kontrakter!$C$10,Kontrakter!$D$10,M640=Kontrakter!$C$11,Kontrakter!$D$11)</f>
        <v>95823000</v>
      </c>
      <c r="O640" s="1" t="str" cm="1">
        <f t="array" ref="O640">_xlfn.IFS(M640=Kontrakter!$C$3,Kontrakter!$E$3,M640=Kontrakter!$C$2,Kontrakter!$E$2,M640=Kontrakter!$C$4,Kontrakter!$E$4,M640=Kontrakter!$C$5,Kontrakter!$E$5,M640=Kontrakter!$C$6,Kontrakter!$E$6,M640=Kontrakter!$C$7,Kontrakter!$E$7,M640=Kontrakter!$C$8,Kontrakter!$E$8,M640=Kontrakter!$C$9,Kontrakter!$E$9,M640=Kontrakter!$C$10,Kontrakter!$E$10,M640=Kontrakter!$C$11,Kontrakter!$E$11)</f>
        <v>elsikkerhet@rejlers.no</v>
      </c>
    </row>
    <row r="641" spans="1:15">
      <c r="A641" s="47">
        <v>1302</v>
      </c>
      <c r="B641" s="3" t="s">
        <v>672</v>
      </c>
      <c r="C641" s="3" t="s">
        <v>677</v>
      </c>
      <c r="D641" s="3" t="s">
        <v>12</v>
      </c>
      <c r="F641" s="3">
        <v>3024</v>
      </c>
      <c r="G641" s="3" t="s">
        <v>674</v>
      </c>
      <c r="H641" s="3" t="s">
        <v>675</v>
      </c>
      <c r="I641" s="26" t="str" cm="1">
        <f t="array" ref="I641">_xlfn.IFS(J641=Kontrakter!$A$3,Kontrakter!$B$3,J641=Kontrakter!$A$2,Kontrakter!$B$2,J641=Kontrakter!$A$4,Kontrakter!$B$4,J641=Kontrakter!$A$5,Kontrakter!$B$5,J641=Kontrakter!$A$6,Kontrakter!$B$6,J641=Kontrakter!$A$7,Kontrakter!$B$7,J641=Kontrakter!$A$8,Kontrakter!$B$8,J641=Kontrakter!$A$9,Kontrakter!$B$9,J641=Kontrakter!$A$10,Kontrakter!$B$10,J641=Kontrakter!$A$11,Kontrakter!$B$11)</f>
        <v>Asker &amp; Bærum</v>
      </c>
      <c r="J641" s="4">
        <v>7</v>
      </c>
      <c r="K641" s="4" t="s">
        <v>674</v>
      </c>
      <c r="L641" s="4"/>
      <c r="M641" s="24" t="str" cm="1">
        <f t="array" ref="M641">_xlfn.IFS(I641=Kontrakter!$B$3,Kontrakter!$C$3,I641=Kontrakter!$B$2,Kontrakter!$C$2,I641=Kontrakter!$B$4,Kontrakter!$C$4,I641=Kontrakter!$B$5,Kontrakter!$C$5,I641=Kontrakter!$B$6,Kontrakter!$C$6,I641=Kontrakter!$B$7,Kontrakter!$C$7,I641=Kontrakter!$B$8,Kontrakter!$C$8,I641=Kontrakter!$B$9,Kontrakter!$C$9,I641=Kontrakter!$B$10,Kontrakter!$C$10,I641=Kontrakter!$B$11,Kontrakter!$C$11)</f>
        <v>Rejlers Elsikkerhet AS</v>
      </c>
      <c r="N641" s="24" cm="1">
        <f t="array" ref="N641">_xlfn.IFS(M641=Kontrakter!$C$3,Kontrakter!$D$3,M641=Kontrakter!$C$2,Kontrakter!$D$2,M641=Kontrakter!$C$4,Kontrakter!$D$4,M641=Kontrakter!$C$5,Kontrakter!$D$5,M641=Kontrakter!$C$6,Kontrakter!$D$6,M641=Kontrakter!$C$7,Kontrakter!$D$7,M641=Kontrakter!$C$8,Kontrakter!$D$8,M641=Kontrakter!$C$9,Kontrakter!$D$9,M641=Kontrakter!$C$10,Kontrakter!$D$10,M641=Kontrakter!$C$11,Kontrakter!$D$11)</f>
        <v>95823000</v>
      </c>
      <c r="O641" s="1" t="str" cm="1">
        <f t="array" ref="O641">_xlfn.IFS(M641=Kontrakter!$C$3,Kontrakter!$E$3,M641=Kontrakter!$C$2,Kontrakter!$E$2,M641=Kontrakter!$C$4,Kontrakter!$E$4,M641=Kontrakter!$C$5,Kontrakter!$E$5,M641=Kontrakter!$C$6,Kontrakter!$E$6,M641=Kontrakter!$C$7,Kontrakter!$E$7,M641=Kontrakter!$C$8,Kontrakter!$E$8,M641=Kontrakter!$C$9,Kontrakter!$E$9,M641=Kontrakter!$C$10,Kontrakter!$E$10,M641=Kontrakter!$C$11,Kontrakter!$E$11)</f>
        <v>elsikkerhet@rejlers.no</v>
      </c>
    </row>
    <row r="642" spans="1:15">
      <c r="A642" s="47">
        <v>1303</v>
      </c>
      <c r="B642" s="3" t="s">
        <v>672</v>
      </c>
      <c r="C642" s="3" t="s">
        <v>678</v>
      </c>
      <c r="D642" s="3" t="s">
        <v>12</v>
      </c>
      <c r="F642" s="3">
        <v>3024</v>
      </c>
      <c r="G642" s="3" t="s">
        <v>674</v>
      </c>
      <c r="H642" s="3" t="s">
        <v>675</v>
      </c>
      <c r="I642" s="26" t="str" cm="1">
        <f t="array" ref="I642">_xlfn.IFS(J642=Kontrakter!$A$3,Kontrakter!$B$3,J642=Kontrakter!$A$2,Kontrakter!$B$2,J642=Kontrakter!$A$4,Kontrakter!$B$4,J642=Kontrakter!$A$5,Kontrakter!$B$5,J642=Kontrakter!$A$6,Kontrakter!$B$6,J642=Kontrakter!$A$7,Kontrakter!$B$7,J642=Kontrakter!$A$8,Kontrakter!$B$8,J642=Kontrakter!$A$9,Kontrakter!$B$9,J642=Kontrakter!$A$10,Kontrakter!$B$10,J642=Kontrakter!$A$11,Kontrakter!$B$11)</f>
        <v>Asker &amp; Bærum</v>
      </c>
      <c r="J642" s="4">
        <v>7</v>
      </c>
      <c r="K642" s="4" t="s">
        <v>674</v>
      </c>
      <c r="L642" s="4"/>
      <c r="M642" s="24" t="str" cm="1">
        <f t="array" ref="M642">_xlfn.IFS(I642=Kontrakter!$B$3,Kontrakter!$C$3,I642=Kontrakter!$B$2,Kontrakter!$C$2,I642=Kontrakter!$B$4,Kontrakter!$C$4,I642=Kontrakter!$B$5,Kontrakter!$C$5,I642=Kontrakter!$B$6,Kontrakter!$C$6,I642=Kontrakter!$B$7,Kontrakter!$C$7,I642=Kontrakter!$B$8,Kontrakter!$C$8,I642=Kontrakter!$B$9,Kontrakter!$C$9,I642=Kontrakter!$B$10,Kontrakter!$C$10,I642=Kontrakter!$B$11,Kontrakter!$C$11)</f>
        <v>Rejlers Elsikkerhet AS</v>
      </c>
      <c r="N642" s="24" cm="1">
        <f t="array" ref="N642">_xlfn.IFS(M642=Kontrakter!$C$3,Kontrakter!$D$3,M642=Kontrakter!$C$2,Kontrakter!$D$2,M642=Kontrakter!$C$4,Kontrakter!$D$4,M642=Kontrakter!$C$5,Kontrakter!$D$5,M642=Kontrakter!$C$6,Kontrakter!$D$6,M642=Kontrakter!$C$7,Kontrakter!$D$7,M642=Kontrakter!$C$8,Kontrakter!$D$8,M642=Kontrakter!$C$9,Kontrakter!$D$9,M642=Kontrakter!$C$10,Kontrakter!$D$10,M642=Kontrakter!$C$11,Kontrakter!$D$11)</f>
        <v>95823000</v>
      </c>
      <c r="O642" s="1" t="str" cm="1">
        <f t="array" ref="O642">_xlfn.IFS(M642=Kontrakter!$C$3,Kontrakter!$E$3,M642=Kontrakter!$C$2,Kontrakter!$E$2,M642=Kontrakter!$C$4,Kontrakter!$E$4,M642=Kontrakter!$C$5,Kontrakter!$E$5,M642=Kontrakter!$C$6,Kontrakter!$E$6,M642=Kontrakter!$C$7,Kontrakter!$E$7,M642=Kontrakter!$C$8,Kontrakter!$E$8,M642=Kontrakter!$C$9,Kontrakter!$E$9,M642=Kontrakter!$C$10,Kontrakter!$E$10,M642=Kontrakter!$C$11,Kontrakter!$E$11)</f>
        <v>elsikkerhet@rejlers.no</v>
      </c>
    </row>
    <row r="643" spans="1:15">
      <c r="A643" s="47">
        <v>1304</v>
      </c>
      <c r="B643" s="3" t="s">
        <v>672</v>
      </c>
      <c r="C643" s="3" t="s">
        <v>679</v>
      </c>
      <c r="D643" s="3" t="s">
        <v>34</v>
      </c>
      <c r="F643" s="3">
        <v>3024</v>
      </c>
      <c r="G643" s="3" t="s">
        <v>674</v>
      </c>
      <c r="H643" s="3" t="s">
        <v>675</v>
      </c>
      <c r="I643" s="26" t="str" cm="1">
        <f t="array" ref="I643">_xlfn.IFS(J643=Kontrakter!$A$3,Kontrakter!$B$3,J643=Kontrakter!$A$2,Kontrakter!$B$2,J643=Kontrakter!$A$4,Kontrakter!$B$4,J643=Kontrakter!$A$5,Kontrakter!$B$5,J643=Kontrakter!$A$6,Kontrakter!$B$6,J643=Kontrakter!$A$7,Kontrakter!$B$7,J643=Kontrakter!$A$8,Kontrakter!$B$8,J643=Kontrakter!$A$9,Kontrakter!$B$9,J643=Kontrakter!$A$10,Kontrakter!$B$10,J643=Kontrakter!$A$11,Kontrakter!$B$11)</f>
        <v>Asker &amp; Bærum</v>
      </c>
      <c r="J643" s="4">
        <v>7</v>
      </c>
      <c r="K643" s="4" t="s">
        <v>674</v>
      </c>
      <c r="L643" s="4"/>
      <c r="M643" s="24" t="str" cm="1">
        <f t="array" ref="M643">_xlfn.IFS(I643=Kontrakter!$B$3,Kontrakter!$C$3,I643=Kontrakter!$B$2,Kontrakter!$C$2,I643=Kontrakter!$B$4,Kontrakter!$C$4,I643=Kontrakter!$B$5,Kontrakter!$C$5,I643=Kontrakter!$B$6,Kontrakter!$C$6,I643=Kontrakter!$B$7,Kontrakter!$C$7,I643=Kontrakter!$B$8,Kontrakter!$C$8,I643=Kontrakter!$B$9,Kontrakter!$C$9,I643=Kontrakter!$B$10,Kontrakter!$C$10,I643=Kontrakter!$B$11,Kontrakter!$C$11)</f>
        <v>Rejlers Elsikkerhet AS</v>
      </c>
      <c r="N643" s="24" cm="1">
        <f t="array" ref="N643">_xlfn.IFS(M643=Kontrakter!$C$3,Kontrakter!$D$3,M643=Kontrakter!$C$2,Kontrakter!$D$2,M643=Kontrakter!$C$4,Kontrakter!$D$4,M643=Kontrakter!$C$5,Kontrakter!$D$5,M643=Kontrakter!$C$6,Kontrakter!$D$6,M643=Kontrakter!$C$7,Kontrakter!$D$7,M643=Kontrakter!$C$8,Kontrakter!$D$8,M643=Kontrakter!$C$9,Kontrakter!$D$9,M643=Kontrakter!$C$10,Kontrakter!$D$10,M643=Kontrakter!$C$11,Kontrakter!$D$11)</f>
        <v>95823000</v>
      </c>
      <c r="O643" s="1" t="str" cm="1">
        <f t="array" ref="O643">_xlfn.IFS(M643=Kontrakter!$C$3,Kontrakter!$E$3,M643=Kontrakter!$C$2,Kontrakter!$E$2,M643=Kontrakter!$C$4,Kontrakter!$E$4,M643=Kontrakter!$C$5,Kontrakter!$E$5,M643=Kontrakter!$C$6,Kontrakter!$E$6,M643=Kontrakter!$C$7,Kontrakter!$E$7,M643=Kontrakter!$C$8,Kontrakter!$E$8,M643=Kontrakter!$C$9,Kontrakter!$E$9,M643=Kontrakter!$C$10,Kontrakter!$E$10,M643=Kontrakter!$C$11,Kontrakter!$E$11)</f>
        <v>elsikkerhet@rejlers.no</v>
      </c>
    </row>
    <row r="644" spans="1:15">
      <c r="A644" s="47">
        <v>1305</v>
      </c>
      <c r="B644" s="3" t="s">
        <v>680</v>
      </c>
      <c r="C644" s="3" t="s">
        <v>681</v>
      </c>
      <c r="D644" s="3" t="s">
        <v>12</v>
      </c>
      <c r="F644" s="3">
        <v>3024</v>
      </c>
      <c r="G644" s="3" t="s">
        <v>674</v>
      </c>
      <c r="H644" s="3" t="s">
        <v>675</v>
      </c>
      <c r="I644" s="26" t="str" cm="1">
        <f t="array" ref="I644">_xlfn.IFS(J644=Kontrakter!$A$3,Kontrakter!$B$3,J644=Kontrakter!$A$2,Kontrakter!$B$2,J644=Kontrakter!$A$4,Kontrakter!$B$4,J644=Kontrakter!$A$5,Kontrakter!$B$5,J644=Kontrakter!$A$6,Kontrakter!$B$6,J644=Kontrakter!$A$7,Kontrakter!$B$7,J644=Kontrakter!$A$8,Kontrakter!$B$8,J644=Kontrakter!$A$9,Kontrakter!$B$9,J644=Kontrakter!$A$10,Kontrakter!$B$10,J644=Kontrakter!$A$11,Kontrakter!$B$11)</f>
        <v>Asker &amp; Bærum</v>
      </c>
      <c r="J644" s="4">
        <v>7</v>
      </c>
      <c r="K644" s="4" t="s">
        <v>674</v>
      </c>
      <c r="L644" s="4"/>
      <c r="M644" s="24" t="str" cm="1">
        <f t="array" ref="M644">_xlfn.IFS(I644=Kontrakter!$B$3,Kontrakter!$C$3,I644=Kontrakter!$B$2,Kontrakter!$C$2,I644=Kontrakter!$B$4,Kontrakter!$C$4,I644=Kontrakter!$B$5,Kontrakter!$C$5,I644=Kontrakter!$B$6,Kontrakter!$C$6,I644=Kontrakter!$B$7,Kontrakter!$C$7,I644=Kontrakter!$B$8,Kontrakter!$C$8,I644=Kontrakter!$B$9,Kontrakter!$C$9,I644=Kontrakter!$B$10,Kontrakter!$C$10,I644=Kontrakter!$B$11,Kontrakter!$C$11)</f>
        <v>Rejlers Elsikkerhet AS</v>
      </c>
      <c r="N644" s="24" cm="1">
        <f t="array" ref="N644">_xlfn.IFS(M644=Kontrakter!$C$3,Kontrakter!$D$3,M644=Kontrakter!$C$2,Kontrakter!$D$2,M644=Kontrakter!$C$4,Kontrakter!$D$4,M644=Kontrakter!$C$5,Kontrakter!$D$5,M644=Kontrakter!$C$6,Kontrakter!$D$6,M644=Kontrakter!$C$7,Kontrakter!$D$7,M644=Kontrakter!$C$8,Kontrakter!$D$8,M644=Kontrakter!$C$9,Kontrakter!$D$9,M644=Kontrakter!$C$10,Kontrakter!$D$10,M644=Kontrakter!$C$11,Kontrakter!$D$11)</f>
        <v>95823000</v>
      </c>
      <c r="O644" s="1" t="str" cm="1">
        <f t="array" ref="O644">_xlfn.IFS(M644=Kontrakter!$C$3,Kontrakter!$E$3,M644=Kontrakter!$C$2,Kontrakter!$E$2,M644=Kontrakter!$C$4,Kontrakter!$E$4,M644=Kontrakter!$C$5,Kontrakter!$E$5,M644=Kontrakter!$C$6,Kontrakter!$E$6,M644=Kontrakter!$C$7,Kontrakter!$E$7,M644=Kontrakter!$C$8,Kontrakter!$E$8,M644=Kontrakter!$C$9,Kontrakter!$E$9,M644=Kontrakter!$C$10,Kontrakter!$E$10,M644=Kontrakter!$C$11,Kontrakter!$E$11)</f>
        <v>elsikkerhet@rejlers.no</v>
      </c>
    </row>
    <row r="645" spans="1:15">
      <c r="A645" s="47">
        <v>1306</v>
      </c>
      <c r="B645" s="3" t="s">
        <v>672</v>
      </c>
      <c r="C645" s="3" t="s">
        <v>682</v>
      </c>
      <c r="D645" s="3" t="s">
        <v>12</v>
      </c>
      <c r="F645" s="3">
        <v>3024</v>
      </c>
      <c r="G645" s="3" t="s">
        <v>674</v>
      </c>
      <c r="H645" s="3" t="s">
        <v>675</v>
      </c>
      <c r="I645" s="26" t="str" cm="1">
        <f t="array" ref="I645">_xlfn.IFS(J645=Kontrakter!$A$3,Kontrakter!$B$3,J645=Kontrakter!$A$2,Kontrakter!$B$2,J645=Kontrakter!$A$4,Kontrakter!$B$4,J645=Kontrakter!$A$5,Kontrakter!$B$5,J645=Kontrakter!$A$6,Kontrakter!$B$6,J645=Kontrakter!$A$7,Kontrakter!$B$7,J645=Kontrakter!$A$8,Kontrakter!$B$8,J645=Kontrakter!$A$9,Kontrakter!$B$9,J645=Kontrakter!$A$10,Kontrakter!$B$10,J645=Kontrakter!$A$11,Kontrakter!$B$11)</f>
        <v>Asker &amp; Bærum</v>
      </c>
      <c r="J645" s="4">
        <v>7</v>
      </c>
      <c r="K645" s="4" t="s">
        <v>674</v>
      </c>
      <c r="L645" s="4"/>
      <c r="M645" s="24" t="str" cm="1">
        <f t="array" ref="M645">_xlfn.IFS(I645=Kontrakter!$B$3,Kontrakter!$C$3,I645=Kontrakter!$B$2,Kontrakter!$C$2,I645=Kontrakter!$B$4,Kontrakter!$C$4,I645=Kontrakter!$B$5,Kontrakter!$C$5,I645=Kontrakter!$B$6,Kontrakter!$C$6,I645=Kontrakter!$B$7,Kontrakter!$C$7,I645=Kontrakter!$B$8,Kontrakter!$C$8,I645=Kontrakter!$B$9,Kontrakter!$C$9,I645=Kontrakter!$B$10,Kontrakter!$C$10,I645=Kontrakter!$B$11,Kontrakter!$C$11)</f>
        <v>Rejlers Elsikkerhet AS</v>
      </c>
      <c r="N645" s="24" cm="1">
        <f t="array" ref="N645">_xlfn.IFS(M645=Kontrakter!$C$3,Kontrakter!$D$3,M645=Kontrakter!$C$2,Kontrakter!$D$2,M645=Kontrakter!$C$4,Kontrakter!$D$4,M645=Kontrakter!$C$5,Kontrakter!$D$5,M645=Kontrakter!$C$6,Kontrakter!$D$6,M645=Kontrakter!$C$7,Kontrakter!$D$7,M645=Kontrakter!$C$8,Kontrakter!$D$8,M645=Kontrakter!$C$9,Kontrakter!$D$9,M645=Kontrakter!$C$10,Kontrakter!$D$10,M645=Kontrakter!$C$11,Kontrakter!$D$11)</f>
        <v>95823000</v>
      </c>
      <c r="O645" s="1" t="str" cm="1">
        <f t="array" ref="O645">_xlfn.IFS(M645=Kontrakter!$C$3,Kontrakter!$E$3,M645=Kontrakter!$C$2,Kontrakter!$E$2,M645=Kontrakter!$C$4,Kontrakter!$E$4,M645=Kontrakter!$C$5,Kontrakter!$E$5,M645=Kontrakter!$C$6,Kontrakter!$E$6,M645=Kontrakter!$C$7,Kontrakter!$E$7,M645=Kontrakter!$C$8,Kontrakter!$E$8,M645=Kontrakter!$C$9,Kontrakter!$E$9,M645=Kontrakter!$C$10,Kontrakter!$E$10,M645=Kontrakter!$C$11,Kontrakter!$E$11)</f>
        <v>elsikkerhet@rejlers.no</v>
      </c>
    </row>
    <row r="646" spans="1:15">
      <c r="A646" s="47">
        <v>1307</v>
      </c>
      <c r="B646" s="3" t="s">
        <v>683</v>
      </c>
      <c r="C646" s="3" t="s">
        <v>684</v>
      </c>
      <c r="D646" s="3" t="s">
        <v>12</v>
      </c>
      <c r="F646" s="3">
        <v>3024</v>
      </c>
      <c r="G646" s="3" t="s">
        <v>674</v>
      </c>
      <c r="H646" s="3" t="s">
        <v>675</v>
      </c>
      <c r="I646" s="26" t="str" cm="1">
        <f t="array" ref="I646">_xlfn.IFS(J646=Kontrakter!$A$3,Kontrakter!$B$3,J646=Kontrakter!$A$2,Kontrakter!$B$2,J646=Kontrakter!$A$4,Kontrakter!$B$4,J646=Kontrakter!$A$5,Kontrakter!$B$5,J646=Kontrakter!$A$6,Kontrakter!$B$6,J646=Kontrakter!$A$7,Kontrakter!$B$7,J646=Kontrakter!$A$8,Kontrakter!$B$8,J646=Kontrakter!$A$9,Kontrakter!$B$9,J646=Kontrakter!$A$10,Kontrakter!$B$10,J646=Kontrakter!$A$11,Kontrakter!$B$11)</f>
        <v>Asker &amp; Bærum</v>
      </c>
      <c r="J646" s="4">
        <v>7</v>
      </c>
      <c r="K646" s="4" t="s">
        <v>674</v>
      </c>
      <c r="L646" s="4"/>
      <c r="M646" s="24" t="str" cm="1">
        <f t="array" ref="M646">_xlfn.IFS(I646=Kontrakter!$B$3,Kontrakter!$C$3,I646=Kontrakter!$B$2,Kontrakter!$C$2,I646=Kontrakter!$B$4,Kontrakter!$C$4,I646=Kontrakter!$B$5,Kontrakter!$C$5,I646=Kontrakter!$B$6,Kontrakter!$C$6,I646=Kontrakter!$B$7,Kontrakter!$C$7,I646=Kontrakter!$B$8,Kontrakter!$C$8,I646=Kontrakter!$B$9,Kontrakter!$C$9,I646=Kontrakter!$B$10,Kontrakter!$C$10,I646=Kontrakter!$B$11,Kontrakter!$C$11)</f>
        <v>Rejlers Elsikkerhet AS</v>
      </c>
      <c r="N646" s="24" cm="1">
        <f t="array" ref="N646">_xlfn.IFS(M646=Kontrakter!$C$3,Kontrakter!$D$3,M646=Kontrakter!$C$2,Kontrakter!$D$2,M646=Kontrakter!$C$4,Kontrakter!$D$4,M646=Kontrakter!$C$5,Kontrakter!$D$5,M646=Kontrakter!$C$6,Kontrakter!$D$6,M646=Kontrakter!$C$7,Kontrakter!$D$7,M646=Kontrakter!$C$8,Kontrakter!$D$8,M646=Kontrakter!$C$9,Kontrakter!$D$9,M646=Kontrakter!$C$10,Kontrakter!$D$10,M646=Kontrakter!$C$11,Kontrakter!$D$11)</f>
        <v>95823000</v>
      </c>
      <c r="O646" s="1" t="str" cm="1">
        <f t="array" ref="O646">_xlfn.IFS(M646=Kontrakter!$C$3,Kontrakter!$E$3,M646=Kontrakter!$C$2,Kontrakter!$E$2,M646=Kontrakter!$C$4,Kontrakter!$E$4,M646=Kontrakter!$C$5,Kontrakter!$E$5,M646=Kontrakter!$C$6,Kontrakter!$E$6,M646=Kontrakter!$C$7,Kontrakter!$E$7,M646=Kontrakter!$C$8,Kontrakter!$E$8,M646=Kontrakter!$C$9,Kontrakter!$E$9,M646=Kontrakter!$C$10,Kontrakter!$E$10,M646=Kontrakter!$C$11,Kontrakter!$E$11)</f>
        <v>elsikkerhet@rejlers.no</v>
      </c>
    </row>
    <row r="647" spans="1:15">
      <c r="A647" s="47">
        <v>1309</v>
      </c>
      <c r="B647" s="3" t="s">
        <v>685</v>
      </c>
      <c r="C647" s="3" t="s">
        <v>686</v>
      </c>
      <c r="D647" s="3" t="s">
        <v>12</v>
      </c>
      <c r="F647" s="3">
        <v>3024</v>
      </c>
      <c r="G647" s="3" t="s">
        <v>674</v>
      </c>
      <c r="H647" s="3" t="s">
        <v>675</v>
      </c>
      <c r="I647" s="26" t="str" cm="1">
        <f t="array" ref="I647">_xlfn.IFS(J647=Kontrakter!$A$3,Kontrakter!$B$3,J647=Kontrakter!$A$2,Kontrakter!$B$2,J647=Kontrakter!$A$4,Kontrakter!$B$4,J647=Kontrakter!$A$5,Kontrakter!$B$5,J647=Kontrakter!$A$6,Kontrakter!$B$6,J647=Kontrakter!$A$7,Kontrakter!$B$7,J647=Kontrakter!$A$8,Kontrakter!$B$8,J647=Kontrakter!$A$9,Kontrakter!$B$9,J647=Kontrakter!$A$10,Kontrakter!$B$10,J647=Kontrakter!$A$11,Kontrakter!$B$11)</f>
        <v>Asker &amp; Bærum</v>
      </c>
      <c r="J647" s="4">
        <v>7</v>
      </c>
      <c r="K647" s="4" t="s">
        <v>674</v>
      </c>
      <c r="L647" s="4"/>
      <c r="M647" s="24" t="str" cm="1">
        <f t="array" ref="M647">_xlfn.IFS(I647=Kontrakter!$B$3,Kontrakter!$C$3,I647=Kontrakter!$B$2,Kontrakter!$C$2,I647=Kontrakter!$B$4,Kontrakter!$C$4,I647=Kontrakter!$B$5,Kontrakter!$C$5,I647=Kontrakter!$B$6,Kontrakter!$C$6,I647=Kontrakter!$B$7,Kontrakter!$C$7,I647=Kontrakter!$B$8,Kontrakter!$C$8,I647=Kontrakter!$B$9,Kontrakter!$C$9,I647=Kontrakter!$B$10,Kontrakter!$C$10,I647=Kontrakter!$B$11,Kontrakter!$C$11)</f>
        <v>Rejlers Elsikkerhet AS</v>
      </c>
      <c r="N647" s="24" cm="1">
        <f t="array" ref="N647">_xlfn.IFS(M647=Kontrakter!$C$3,Kontrakter!$D$3,M647=Kontrakter!$C$2,Kontrakter!$D$2,M647=Kontrakter!$C$4,Kontrakter!$D$4,M647=Kontrakter!$C$5,Kontrakter!$D$5,M647=Kontrakter!$C$6,Kontrakter!$D$6,M647=Kontrakter!$C$7,Kontrakter!$D$7,M647=Kontrakter!$C$8,Kontrakter!$D$8,M647=Kontrakter!$C$9,Kontrakter!$D$9,M647=Kontrakter!$C$10,Kontrakter!$D$10,M647=Kontrakter!$C$11,Kontrakter!$D$11)</f>
        <v>95823000</v>
      </c>
      <c r="O647" s="1" t="str" cm="1">
        <f t="array" ref="O647">_xlfn.IFS(M647=Kontrakter!$C$3,Kontrakter!$E$3,M647=Kontrakter!$C$2,Kontrakter!$E$2,M647=Kontrakter!$C$4,Kontrakter!$E$4,M647=Kontrakter!$C$5,Kontrakter!$E$5,M647=Kontrakter!$C$6,Kontrakter!$E$6,M647=Kontrakter!$C$7,Kontrakter!$E$7,M647=Kontrakter!$C$8,Kontrakter!$E$8,M647=Kontrakter!$C$9,Kontrakter!$E$9,M647=Kontrakter!$C$10,Kontrakter!$E$10,M647=Kontrakter!$C$11,Kontrakter!$E$11)</f>
        <v>elsikkerhet@rejlers.no</v>
      </c>
    </row>
    <row r="648" spans="1:15">
      <c r="A648" s="47">
        <v>1311</v>
      </c>
      <c r="B648" s="3" t="s">
        <v>687</v>
      </c>
      <c r="C648" s="3" t="s">
        <v>688</v>
      </c>
      <c r="D648" s="3" t="s">
        <v>19</v>
      </c>
      <c r="F648" s="3">
        <v>3024</v>
      </c>
      <c r="G648" s="3" t="s">
        <v>674</v>
      </c>
      <c r="H648" s="3" t="s">
        <v>675</v>
      </c>
      <c r="I648" s="26" t="str" cm="1">
        <f t="array" ref="I648">_xlfn.IFS(J648=Kontrakter!$A$3,Kontrakter!$B$3,J648=Kontrakter!$A$2,Kontrakter!$B$2,J648=Kontrakter!$A$4,Kontrakter!$B$4,J648=Kontrakter!$A$5,Kontrakter!$B$5,J648=Kontrakter!$A$6,Kontrakter!$B$6,J648=Kontrakter!$A$7,Kontrakter!$B$7,J648=Kontrakter!$A$8,Kontrakter!$B$8,J648=Kontrakter!$A$9,Kontrakter!$B$9,J648=Kontrakter!$A$10,Kontrakter!$B$10,J648=Kontrakter!$A$11,Kontrakter!$B$11)</f>
        <v>Asker &amp; Bærum</v>
      </c>
      <c r="J648" s="4">
        <v>7</v>
      </c>
      <c r="K648" s="4" t="s">
        <v>674</v>
      </c>
      <c r="L648" s="4"/>
      <c r="M648" s="24" t="str" cm="1">
        <f t="array" ref="M648">_xlfn.IFS(I648=Kontrakter!$B$3,Kontrakter!$C$3,I648=Kontrakter!$B$2,Kontrakter!$C$2,I648=Kontrakter!$B$4,Kontrakter!$C$4,I648=Kontrakter!$B$5,Kontrakter!$C$5,I648=Kontrakter!$B$6,Kontrakter!$C$6,I648=Kontrakter!$B$7,Kontrakter!$C$7,I648=Kontrakter!$B$8,Kontrakter!$C$8,I648=Kontrakter!$B$9,Kontrakter!$C$9,I648=Kontrakter!$B$10,Kontrakter!$C$10,I648=Kontrakter!$B$11,Kontrakter!$C$11)</f>
        <v>Rejlers Elsikkerhet AS</v>
      </c>
      <c r="N648" s="24" cm="1">
        <f t="array" ref="N648">_xlfn.IFS(M648=Kontrakter!$C$3,Kontrakter!$D$3,M648=Kontrakter!$C$2,Kontrakter!$D$2,M648=Kontrakter!$C$4,Kontrakter!$D$4,M648=Kontrakter!$C$5,Kontrakter!$D$5,M648=Kontrakter!$C$6,Kontrakter!$D$6,M648=Kontrakter!$C$7,Kontrakter!$D$7,M648=Kontrakter!$C$8,Kontrakter!$D$8,M648=Kontrakter!$C$9,Kontrakter!$D$9,M648=Kontrakter!$C$10,Kontrakter!$D$10,M648=Kontrakter!$C$11,Kontrakter!$D$11)</f>
        <v>95823000</v>
      </c>
      <c r="O648" s="1" t="str" cm="1">
        <f t="array" ref="O648">_xlfn.IFS(M648=Kontrakter!$C$3,Kontrakter!$E$3,M648=Kontrakter!$C$2,Kontrakter!$E$2,M648=Kontrakter!$C$4,Kontrakter!$E$4,M648=Kontrakter!$C$5,Kontrakter!$E$5,M648=Kontrakter!$C$6,Kontrakter!$E$6,M648=Kontrakter!$C$7,Kontrakter!$E$7,M648=Kontrakter!$C$8,Kontrakter!$E$8,M648=Kontrakter!$C$9,Kontrakter!$E$9,M648=Kontrakter!$C$10,Kontrakter!$E$10,M648=Kontrakter!$C$11,Kontrakter!$E$11)</f>
        <v>elsikkerhet@rejlers.no</v>
      </c>
    </row>
    <row r="649" spans="1:15">
      <c r="A649" s="47">
        <v>1312</v>
      </c>
      <c r="B649" s="3" t="s">
        <v>689</v>
      </c>
      <c r="C649" s="3" t="s">
        <v>690</v>
      </c>
      <c r="D649" s="3" t="s">
        <v>12</v>
      </c>
      <c r="F649" s="3">
        <v>3024</v>
      </c>
      <c r="G649" s="3" t="s">
        <v>674</v>
      </c>
      <c r="H649" s="3" t="s">
        <v>675</v>
      </c>
      <c r="I649" s="26" t="str" cm="1">
        <f t="array" ref="I649">_xlfn.IFS(J649=Kontrakter!$A$3,Kontrakter!$B$3,J649=Kontrakter!$A$2,Kontrakter!$B$2,J649=Kontrakter!$A$4,Kontrakter!$B$4,J649=Kontrakter!$A$5,Kontrakter!$B$5,J649=Kontrakter!$A$6,Kontrakter!$B$6,J649=Kontrakter!$A$7,Kontrakter!$B$7,J649=Kontrakter!$A$8,Kontrakter!$B$8,J649=Kontrakter!$A$9,Kontrakter!$B$9,J649=Kontrakter!$A$10,Kontrakter!$B$10,J649=Kontrakter!$A$11,Kontrakter!$B$11)</f>
        <v>Asker &amp; Bærum</v>
      </c>
      <c r="J649" s="4">
        <v>7</v>
      </c>
      <c r="K649" s="4" t="s">
        <v>674</v>
      </c>
      <c r="L649" s="4"/>
      <c r="M649" s="24" t="str" cm="1">
        <f t="array" ref="M649">_xlfn.IFS(I649=Kontrakter!$B$3,Kontrakter!$C$3,I649=Kontrakter!$B$2,Kontrakter!$C$2,I649=Kontrakter!$B$4,Kontrakter!$C$4,I649=Kontrakter!$B$5,Kontrakter!$C$5,I649=Kontrakter!$B$6,Kontrakter!$C$6,I649=Kontrakter!$B$7,Kontrakter!$C$7,I649=Kontrakter!$B$8,Kontrakter!$C$8,I649=Kontrakter!$B$9,Kontrakter!$C$9,I649=Kontrakter!$B$10,Kontrakter!$C$10,I649=Kontrakter!$B$11,Kontrakter!$C$11)</f>
        <v>Rejlers Elsikkerhet AS</v>
      </c>
      <c r="N649" s="24" cm="1">
        <f t="array" ref="N649">_xlfn.IFS(M649=Kontrakter!$C$3,Kontrakter!$D$3,M649=Kontrakter!$C$2,Kontrakter!$D$2,M649=Kontrakter!$C$4,Kontrakter!$D$4,M649=Kontrakter!$C$5,Kontrakter!$D$5,M649=Kontrakter!$C$6,Kontrakter!$D$6,M649=Kontrakter!$C$7,Kontrakter!$D$7,M649=Kontrakter!$C$8,Kontrakter!$D$8,M649=Kontrakter!$C$9,Kontrakter!$D$9,M649=Kontrakter!$C$10,Kontrakter!$D$10,M649=Kontrakter!$C$11,Kontrakter!$D$11)</f>
        <v>95823000</v>
      </c>
      <c r="O649" s="1" t="str" cm="1">
        <f t="array" ref="O649">_xlfn.IFS(M649=Kontrakter!$C$3,Kontrakter!$E$3,M649=Kontrakter!$C$2,Kontrakter!$E$2,M649=Kontrakter!$C$4,Kontrakter!$E$4,M649=Kontrakter!$C$5,Kontrakter!$E$5,M649=Kontrakter!$C$6,Kontrakter!$E$6,M649=Kontrakter!$C$7,Kontrakter!$E$7,M649=Kontrakter!$C$8,Kontrakter!$E$8,M649=Kontrakter!$C$9,Kontrakter!$E$9,M649=Kontrakter!$C$10,Kontrakter!$E$10,M649=Kontrakter!$C$11,Kontrakter!$E$11)</f>
        <v>elsikkerhet@rejlers.no</v>
      </c>
    </row>
    <row r="650" spans="1:15">
      <c r="A650" s="47">
        <v>1313</v>
      </c>
      <c r="B650" s="3" t="s">
        <v>691</v>
      </c>
      <c r="C650" s="3" t="s">
        <v>692</v>
      </c>
      <c r="D650" s="3" t="s">
        <v>12</v>
      </c>
      <c r="F650" s="3">
        <v>3024</v>
      </c>
      <c r="G650" s="3" t="s">
        <v>674</v>
      </c>
      <c r="H650" s="3" t="s">
        <v>675</v>
      </c>
      <c r="I650" s="26" t="str" cm="1">
        <f t="array" ref="I650">_xlfn.IFS(J650=Kontrakter!$A$3,Kontrakter!$B$3,J650=Kontrakter!$A$2,Kontrakter!$B$2,J650=Kontrakter!$A$4,Kontrakter!$B$4,J650=Kontrakter!$A$5,Kontrakter!$B$5,J650=Kontrakter!$A$6,Kontrakter!$B$6,J650=Kontrakter!$A$7,Kontrakter!$B$7,J650=Kontrakter!$A$8,Kontrakter!$B$8,J650=Kontrakter!$A$9,Kontrakter!$B$9,J650=Kontrakter!$A$10,Kontrakter!$B$10,J650=Kontrakter!$A$11,Kontrakter!$B$11)</f>
        <v>Asker &amp; Bærum</v>
      </c>
      <c r="J650" s="4">
        <v>7</v>
      </c>
      <c r="K650" s="4" t="s">
        <v>674</v>
      </c>
      <c r="L650" s="4"/>
      <c r="M650" s="24" t="str" cm="1">
        <f t="array" ref="M650">_xlfn.IFS(I650=Kontrakter!$B$3,Kontrakter!$C$3,I650=Kontrakter!$B$2,Kontrakter!$C$2,I650=Kontrakter!$B$4,Kontrakter!$C$4,I650=Kontrakter!$B$5,Kontrakter!$C$5,I650=Kontrakter!$B$6,Kontrakter!$C$6,I650=Kontrakter!$B$7,Kontrakter!$C$7,I650=Kontrakter!$B$8,Kontrakter!$C$8,I650=Kontrakter!$B$9,Kontrakter!$C$9,I650=Kontrakter!$B$10,Kontrakter!$C$10,I650=Kontrakter!$B$11,Kontrakter!$C$11)</f>
        <v>Rejlers Elsikkerhet AS</v>
      </c>
      <c r="N650" s="24" cm="1">
        <f t="array" ref="N650">_xlfn.IFS(M650=Kontrakter!$C$3,Kontrakter!$D$3,M650=Kontrakter!$C$2,Kontrakter!$D$2,M650=Kontrakter!$C$4,Kontrakter!$D$4,M650=Kontrakter!$C$5,Kontrakter!$D$5,M650=Kontrakter!$C$6,Kontrakter!$D$6,M650=Kontrakter!$C$7,Kontrakter!$D$7,M650=Kontrakter!$C$8,Kontrakter!$D$8,M650=Kontrakter!$C$9,Kontrakter!$D$9,M650=Kontrakter!$C$10,Kontrakter!$D$10,M650=Kontrakter!$C$11,Kontrakter!$D$11)</f>
        <v>95823000</v>
      </c>
      <c r="O650" s="1" t="str" cm="1">
        <f t="array" ref="O650">_xlfn.IFS(M650=Kontrakter!$C$3,Kontrakter!$E$3,M650=Kontrakter!$C$2,Kontrakter!$E$2,M650=Kontrakter!$C$4,Kontrakter!$E$4,M650=Kontrakter!$C$5,Kontrakter!$E$5,M650=Kontrakter!$C$6,Kontrakter!$E$6,M650=Kontrakter!$C$7,Kontrakter!$E$7,M650=Kontrakter!$C$8,Kontrakter!$E$8,M650=Kontrakter!$C$9,Kontrakter!$E$9,M650=Kontrakter!$C$10,Kontrakter!$E$10,M650=Kontrakter!$C$11,Kontrakter!$E$11)</f>
        <v>elsikkerhet@rejlers.no</v>
      </c>
    </row>
    <row r="651" spans="1:15">
      <c r="A651" s="47">
        <v>1314</v>
      </c>
      <c r="B651" s="3" t="s">
        <v>691</v>
      </c>
      <c r="C651" s="3" t="s">
        <v>693</v>
      </c>
      <c r="D651" s="3" t="s">
        <v>12</v>
      </c>
      <c r="F651" s="3">
        <v>3024</v>
      </c>
      <c r="G651" s="3" t="s">
        <v>674</v>
      </c>
      <c r="H651" s="3" t="s">
        <v>675</v>
      </c>
      <c r="I651" s="26" t="str" cm="1">
        <f t="array" ref="I651">_xlfn.IFS(J651=Kontrakter!$A$3,Kontrakter!$B$3,J651=Kontrakter!$A$2,Kontrakter!$B$2,J651=Kontrakter!$A$4,Kontrakter!$B$4,J651=Kontrakter!$A$5,Kontrakter!$B$5,J651=Kontrakter!$A$6,Kontrakter!$B$6,J651=Kontrakter!$A$7,Kontrakter!$B$7,J651=Kontrakter!$A$8,Kontrakter!$B$8,J651=Kontrakter!$A$9,Kontrakter!$B$9,J651=Kontrakter!$A$10,Kontrakter!$B$10,J651=Kontrakter!$A$11,Kontrakter!$B$11)</f>
        <v>Asker &amp; Bærum</v>
      </c>
      <c r="J651" s="4">
        <v>7</v>
      </c>
      <c r="K651" s="4" t="s">
        <v>674</v>
      </c>
      <c r="L651" s="4"/>
      <c r="M651" s="24" t="str" cm="1">
        <f t="array" ref="M651">_xlfn.IFS(I651=Kontrakter!$B$3,Kontrakter!$C$3,I651=Kontrakter!$B$2,Kontrakter!$C$2,I651=Kontrakter!$B$4,Kontrakter!$C$4,I651=Kontrakter!$B$5,Kontrakter!$C$5,I651=Kontrakter!$B$6,Kontrakter!$C$6,I651=Kontrakter!$B$7,Kontrakter!$C$7,I651=Kontrakter!$B$8,Kontrakter!$C$8,I651=Kontrakter!$B$9,Kontrakter!$C$9,I651=Kontrakter!$B$10,Kontrakter!$C$10,I651=Kontrakter!$B$11,Kontrakter!$C$11)</f>
        <v>Rejlers Elsikkerhet AS</v>
      </c>
      <c r="N651" s="24" cm="1">
        <f t="array" ref="N651">_xlfn.IFS(M651=Kontrakter!$C$3,Kontrakter!$D$3,M651=Kontrakter!$C$2,Kontrakter!$D$2,M651=Kontrakter!$C$4,Kontrakter!$D$4,M651=Kontrakter!$C$5,Kontrakter!$D$5,M651=Kontrakter!$C$6,Kontrakter!$D$6,M651=Kontrakter!$C$7,Kontrakter!$D$7,M651=Kontrakter!$C$8,Kontrakter!$D$8,M651=Kontrakter!$C$9,Kontrakter!$D$9,M651=Kontrakter!$C$10,Kontrakter!$D$10,M651=Kontrakter!$C$11,Kontrakter!$D$11)</f>
        <v>95823000</v>
      </c>
      <c r="O651" s="1" t="str" cm="1">
        <f t="array" ref="O651">_xlfn.IFS(M651=Kontrakter!$C$3,Kontrakter!$E$3,M651=Kontrakter!$C$2,Kontrakter!$E$2,M651=Kontrakter!$C$4,Kontrakter!$E$4,M651=Kontrakter!$C$5,Kontrakter!$E$5,M651=Kontrakter!$C$6,Kontrakter!$E$6,M651=Kontrakter!$C$7,Kontrakter!$E$7,M651=Kontrakter!$C$8,Kontrakter!$E$8,M651=Kontrakter!$C$9,Kontrakter!$E$9,M651=Kontrakter!$C$10,Kontrakter!$E$10,M651=Kontrakter!$C$11,Kontrakter!$E$11)</f>
        <v>elsikkerhet@rejlers.no</v>
      </c>
    </row>
    <row r="652" spans="1:15">
      <c r="A652" s="47">
        <v>1316</v>
      </c>
      <c r="B652" s="3" t="s">
        <v>694</v>
      </c>
      <c r="C652" s="3" t="s">
        <v>695</v>
      </c>
      <c r="D652" s="3" t="s">
        <v>12</v>
      </c>
      <c r="F652" s="3">
        <v>3024</v>
      </c>
      <c r="G652" s="3" t="s">
        <v>674</v>
      </c>
      <c r="H652" s="3" t="s">
        <v>675</v>
      </c>
      <c r="I652" s="26" t="str" cm="1">
        <f t="array" ref="I652">_xlfn.IFS(J652=Kontrakter!$A$3,Kontrakter!$B$3,J652=Kontrakter!$A$2,Kontrakter!$B$2,J652=Kontrakter!$A$4,Kontrakter!$B$4,J652=Kontrakter!$A$5,Kontrakter!$B$5,J652=Kontrakter!$A$6,Kontrakter!$B$6,J652=Kontrakter!$A$7,Kontrakter!$B$7,J652=Kontrakter!$A$8,Kontrakter!$B$8,J652=Kontrakter!$A$9,Kontrakter!$B$9,J652=Kontrakter!$A$10,Kontrakter!$B$10,J652=Kontrakter!$A$11,Kontrakter!$B$11)</f>
        <v>Asker &amp; Bærum</v>
      </c>
      <c r="J652" s="4">
        <v>7</v>
      </c>
      <c r="K652" s="4" t="s">
        <v>674</v>
      </c>
      <c r="L652" s="4"/>
      <c r="M652" s="24" t="str" cm="1">
        <f t="array" ref="M652">_xlfn.IFS(I652=Kontrakter!$B$3,Kontrakter!$C$3,I652=Kontrakter!$B$2,Kontrakter!$C$2,I652=Kontrakter!$B$4,Kontrakter!$C$4,I652=Kontrakter!$B$5,Kontrakter!$C$5,I652=Kontrakter!$B$6,Kontrakter!$C$6,I652=Kontrakter!$B$7,Kontrakter!$C$7,I652=Kontrakter!$B$8,Kontrakter!$C$8,I652=Kontrakter!$B$9,Kontrakter!$C$9,I652=Kontrakter!$B$10,Kontrakter!$C$10,I652=Kontrakter!$B$11,Kontrakter!$C$11)</f>
        <v>Rejlers Elsikkerhet AS</v>
      </c>
      <c r="N652" s="24" cm="1">
        <f t="array" ref="N652">_xlfn.IFS(M652=Kontrakter!$C$3,Kontrakter!$D$3,M652=Kontrakter!$C$2,Kontrakter!$D$2,M652=Kontrakter!$C$4,Kontrakter!$D$4,M652=Kontrakter!$C$5,Kontrakter!$D$5,M652=Kontrakter!$C$6,Kontrakter!$D$6,M652=Kontrakter!$C$7,Kontrakter!$D$7,M652=Kontrakter!$C$8,Kontrakter!$D$8,M652=Kontrakter!$C$9,Kontrakter!$D$9,M652=Kontrakter!$C$10,Kontrakter!$D$10,M652=Kontrakter!$C$11,Kontrakter!$D$11)</f>
        <v>95823000</v>
      </c>
      <c r="O652" s="1" t="str" cm="1">
        <f t="array" ref="O652">_xlfn.IFS(M652=Kontrakter!$C$3,Kontrakter!$E$3,M652=Kontrakter!$C$2,Kontrakter!$E$2,M652=Kontrakter!$C$4,Kontrakter!$E$4,M652=Kontrakter!$C$5,Kontrakter!$E$5,M652=Kontrakter!$C$6,Kontrakter!$E$6,M652=Kontrakter!$C$7,Kontrakter!$E$7,M652=Kontrakter!$C$8,Kontrakter!$E$8,M652=Kontrakter!$C$9,Kontrakter!$E$9,M652=Kontrakter!$C$10,Kontrakter!$E$10,M652=Kontrakter!$C$11,Kontrakter!$E$11)</f>
        <v>elsikkerhet@rejlers.no</v>
      </c>
    </row>
    <row r="653" spans="1:15">
      <c r="A653" s="47">
        <v>1317</v>
      </c>
      <c r="B653" s="3" t="s">
        <v>696</v>
      </c>
      <c r="C653" s="3" t="s">
        <v>697</v>
      </c>
      <c r="D653" s="3" t="s">
        <v>12</v>
      </c>
      <c r="F653" s="3">
        <v>3024</v>
      </c>
      <c r="G653" s="3" t="s">
        <v>674</v>
      </c>
      <c r="H653" s="3" t="s">
        <v>675</v>
      </c>
      <c r="I653" s="26" t="str" cm="1">
        <f t="array" ref="I653">_xlfn.IFS(J653=Kontrakter!$A$3,Kontrakter!$B$3,J653=Kontrakter!$A$2,Kontrakter!$B$2,J653=Kontrakter!$A$4,Kontrakter!$B$4,J653=Kontrakter!$A$5,Kontrakter!$B$5,J653=Kontrakter!$A$6,Kontrakter!$B$6,J653=Kontrakter!$A$7,Kontrakter!$B$7,J653=Kontrakter!$A$8,Kontrakter!$B$8,J653=Kontrakter!$A$9,Kontrakter!$B$9,J653=Kontrakter!$A$10,Kontrakter!$B$10,J653=Kontrakter!$A$11,Kontrakter!$B$11)</f>
        <v>Asker &amp; Bærum</v>
      </c>
      <c r="J653" s="4">
        <v>7</v>
      </c>
      <c r="K653" s="4" t="s">
        <v>674</v>
      </c>
      <c r="L653" s="4"/>
      <c r="M653" s="24" t="str" cm="1">
        <f t="array" ref="M653">_xlfn.IFS(I653=Kontrakter!$B$3,Kontrakter!$C$3,I653=Kontrakter!$B$2,Kontrakter!$C$2,I653=Kontrakter!$B$4,Kontrakter!$C$4,I653=Kontrakter!$B$5,Kontrakter!$C$5,I653=Kontrakter!$B$6,Kontrakter!$C$6,I653=Kontrakter!$B$7,Kontrakter!$C$7,I653=Kontrakter!$B$8,Kontrakter!$C$8,I653=Kontrakter!$B$9,Kontrakter!$C$9,I653=Kontrakter!$B$10,Kontrakter!$C$10,I653=Kontrakter!$B$11,Kontrakter!$C$11)</f>
        <v>Rejlers Elsikkerhet AS</v>
      </c>
      <c r="N653" s="24" cm="1">
        <f t="array" ref="N653">_xlfn.IFS(M653=Kontrakter!$C$3,Kontrakter!$D$3,M653=Kontrakter!$C$2,Kontrakter!$D$2,M653=Kontrakter!$C$4,Kontrakter!$D$4,M653=Kontrakter!$C$5,Kontrakter!$D$5,M653=Kontrakter!$C$6,Kontrakter!$D$6,M653=Kontrakter!$C$7,Kontrakter!$D$7,M653=Kontrakter!$C$8,Kontrakter!$D$8,M653=Kontrakter!$C$9,Kontrakter!$D$9,M653=Kontrakter!$C$10,Kontrakter!$D$10,M653=Kontrakter!$C$11,Kontrakter!$D$11)</f>
        <v>95823000</v>
      </c>
      <c r="O653" s="1" t="str" cm="1">
        <f t="array" ref="O653">_xlfn.IFS(M653=Kontrakter!$C$3,Kontrakter!$E$3,M653=Kontrakter!$C$2,Kontrakter!$E$2,M653=Kontrakter!$C$4,Kontrakter!$E$4,M653=Kontrakter!$C$5,Kontrakter!$E$5,M653=Kontrakter!$C$6,Kontrakter!$E$6,M653=Kontrakter!$C$7,Kontrakter!$E$7,M653=Kontrakter!$C$8,Kontrakter!$E$8,M653=Kontrakter!$C$9,Kontrakter!$E$9,M653=Kontrakter!$C$10,Kontrakter!$E$10,M653=Kontrakter!$C$11,Kontrakter!$E$11)</f>
        <v>elsikkerhet@rejlers.no</v>
      </c>
    </row>
    <row r="654" spans="1:15">
      <c r="A654" s="47">
        <v>1318</v>
      </c>
      <c r="B654" s="3" t="s">
        <v>698</v>
      </c>
      <c r="C654" s="3" t="s">
        <v>699</v>
      </c>
      <c r="D654" s="3" t="s">
        <v>12</v>
      </c>
      <c r="F654" s="3">
        <v>3024</v>
      </c>
      <c r="G654" s="3" t="s">
        <v>674</v>
      </c>
      <c r="H654" s="3" t="s">
        <v>675</v>
      </c>
      <c r="I654" s="26" t="str" cm="1">
        <f t="array" ref="I654">_xlfn.IFS(J654=Kontrakter!$A$3,Kontrakter!$B$3,J654=Kontrakter!$A$2,Kontrakter!$B$2,J654=Kontrakter!$A$4,Kontrakter!$B$4,J654=Kontrakter!$A$5,Kontrakter!$B$5,J654=Kontrakter!$A$6,Kontrakter!$B$6,J654=Kontrakter!$A$7,Kontrakter!$B$7,J654=Kontrakter!$A$8,Kontrakter!$B$8,J654=Kontrakter!$A$9,Kontrakter!$B$9,J654=Kontrakter!$A$10,Kontrakter!$B$10,J654=Kontrakter!$A$11,Kontrakter!$B$11)</f>
        <v>Asker &amp; Bærum</v>
      </c>
      <c r="J654" s="4">
        <v>7</v>
      </c>
      <c r="K654" s="4" t="s">
        <v>674</v>
      </c>
      <c r="L654" s="4"/>
      <c r="M654" s="24" t="str" cm="1">
        <f t="array" ref="M654">_xlfn.IFS(I654=Kontrakter!$B$3,Kontrakter!$C$3,I654=Kontrakter!$B$2,Kontrakter!$C$2,I654=Kontrakter!$B$4,Kontrakter!$C$4,I654=Kontrakter!$B$5,Kontrakter!$C$5,I654=Kontrakter!$B$6,Kontrakter!$C$6,I654=Kontrakter!$B$7,Kontrakter!$C$7,I654=Kontrakter!$B$8,Kontrakter!$C$8,I654=Kontrakter!$B$9,Kontrakter!$C$9,I654=Kontrakter!$B$10,Kontrakter!$C$10,I654=Kontrakter!$B$11,Kontrakter!$C$11)</f>
        <v>Rejlers Elsikkerhet AS</v>
      </c>
      <c r="N654" s="24" cm="1">
        <f t="array" ref="N654">_xlfn.IFS(M654=Kontrakter!$C$3,Kontrakter!$D$3,M654=Kontrakter!$C$2,Kontrakter!$D$2,M654=Kontrakter!$C$4,Kontrakter!$D$4,M654=Kontrakter!$C$5,Kontrakter!$D$5,M654=Kontrakter!$C$6,Kontrakter!$D$6,M654=Kontrakter!$C$7,Kontrakter!$D$7,M654=Kontrakter!$C$8,Kontrakter!$D$8,M654=Kontrakter!$C$9,Kontrakter!$D$9,M654=Kontrakter!$C$10,Kontrakter!$D$10,M654=Kontrakter!$C$11,Kontrakter!$D$11)</f>
        <v>95823000</v>
      </c>
      <c r="O654" s="1" t="str" cm="1">
        <f t="array" ref="O654">_xlfn.IFS(M654=Kontrakter!$C$3,Kontrakter!$E$3,M654=Kontrakter!$C$2,Kontrakter!$E$2,M654=Kontrakter!$C$4,Kontrakter!$E$4,M654=Kontrakter!$C$5,Kontrakter!$E$5,M654=Kontrakter!$C$6,Kontrakter!$E$6,M654=Kontrakter!$C$7,Kontrakter!$E$7,M654=Kontrakter!$C$8,Kontrakter!$E$8,M654=Kontrakter!$C$9,Kontrakter!$E$9,M654=Kontrakter!$C$10,Kontrakter!$E$10,M654=Kontrakter!$C$11,Kontrakter!$E$11)</f>
        <v>elsikkerhet@rejlers.no</v>
      </c>
    </row>
    <row r="655" spans="1:15">
      <c r="A655" s="47">
        <v>1319</v>
      </c>
      <c r="B655" s="3" t="s">
        <v>698</v>
      </c>
      <c r="C655" s="3" t="s">
        <v>700</v>
      </c>
      <c r="D655" s="3" t="s">
        <v>12</v>
      </c>
      <c r="F655" s="3">
        <v>3024</v>
      </c>
      <c r="G655" s="3" t="s">
        <v>674</v>
      </c>
      <c r="H655" s="3" t="s">
        <v>675</v>
      </c>
      <c r="I655" s="26" t="str" cm="1">
        <f t="array" ref="I655">_xlfn.IFS(J655=Kontrakter!$A$3,Kontrakter!$B$3,J655=Kontrakter!$A$2,Kontrakter!$B$2,J655=Kontrakter!$A$4,Kontrakter!$B$4,J655=Kontrakter!$A$5,Kontrakter!$B$5,J655=Kontrakter!$A$6,Kontrakter!$B$6,J655=Kontrakter!$A$7,Kontrakter!$B$7,J655=Kontrakter!$A$8,Kontrakter!$B$8,J655=Kontrakter!$A$9,Kontrakter!$B$9,J655=Kontrakter!$A$10,Kontrakter!$B$10,J655=Kontrakter!$A$11,Kontrakter!$B$11)</f>
        <v>Asker &amp; Bærum</v>
      </c>
      <c r="J655" s="4">
        <v>7</v>
      </c>
      <c r="K655" s="4" t="s">
        <v>674</v>
      </c>
      <c r="L655" s="4"/>
      <c r="M655" s="24" t="str" cm="1">
        <f t="array" ref="M655">_xlfn.IFS(I655=Kontrakter!$B$3,Kontrakter!$C$3,I655=Kontrakter!$B$2,Kontrakter!$C$2,I655=Kontrakter!$B$4,Kontrakter!$C$4,I655=Kontrakter!$B$5,Kontrakter!$C$5,I655=Kontrakter!$B$6,Kontrakter!$C$6,I655=Kontrakter!$B$7,Kontrakter!$C$7,I655=Kontrakter!$B$8,Kontrakter!$C$8,I655=Kontrakter!$B$9,Kontrakter!$C$9,I655=Kontrakter!$B$10,Kontrakter!$C$10,I655=Kontrakter!$B$11,Kontrakter!$C$11)</f>
        <v>Rejlers Elsikkerhet AS</v>
      </c>
      <c r="N655" s="24" cm="1">
        <f t="array" ref="N655">_xlfn.IFS(M655=Kontrakter!$C$3,Kontrakter!$D$3,M655=Kontrakter!$C$2,Kontrakter!$D$2,M655=Kontrakter!$C$4,Kontrakter!$D$4,M655=Kontrakter!$C$5,Kontrakter!$D$5,M655=Kontrakter!$C$6,Kontrakter!$D$6,M655=Kontrakter!$C$7,Kontrakter!$D$7,M655=Kontrakter!$C$8,Kontrakter!$D$8,M655=Kontrakter!$C$9,Kontrakter!$D$9,M655=Kontrakter!$C$10,Kontrakter!$D$10,M655=Kontrakter!$C$11,Kontrakter!$D$11)</f>
        <v>95823000</v>
      </c>
      <c r="O655" s="1" t="str" cm="1">
        <f t="array" ref="O655">_xlfn.IFS(M655=Kontrakter!$C$3,Kontrakter!$E$3,M655=Kontrakter!$C$2,Kontrakter!$E$2,M655=Kontrakter!$C$4,Kontrakter!$E$4,M655=Kontrakter!$C$5,Kontrakter!$E$5,M655=Kontrakter!$C$6,Kontrakter!$E$6,M655=Kontrakter!$C$7,Kontrakter!$E$7,M655=Kontrakter!$C$8,Kontrakter!$E$8,M655=Kontrakter!$C$9,Kontrakter!$E$9,M655=Kontrakter!$C$10,Kontrakter!$E$10,M655=Kontrakter!$C$11,Kontrakter!$E$11)</f>
        <v>elsikkerhet@rejlers.no</v>
      </c>
    </row>
    <row r="656" spans="1:15">
      <c r="A656" s="47">
        <v>1321</v>
      </c>
      <c r="B656" s="3" t="s">
        <v>701</v>
      </c>
      <c r="C656" s="3" t="s">
        <v>702</v>
      </c>
      <c r="D656" s="3" t="s">
        <v>12</v>
      </c>
      <c r="F656" s="3">
        <v>3024</v>
      </c>
      <c r="G656" s="3" t="s">
        <v>674</v>
      </c>
      <c r="H656" s="3" t="s">
        <v>675</v>
      </c>
      <c r="I656" s="26" t="str" cm="1">
        <f t="array" ref="I656">_xlfn.IFS(J656=Kontrakter!$A$3,Kontrakter!$B$3,J656=Kontrakter!$A$2,Kontrakter!$B$2,J656=Kontrakter!$A$4,Kontrakter!$B$4,J656=Kontrakter!$A$5,Kontrakter!$B$5,J656=Kontrakter!$A$6,Kontrakter!$B$6,J656=Kontrakter!$A$7,Kontrakter!$B$7,J656=Kontrakter!$A$8,Kontrakter!$B$8,J656=Kontrakter!$A$9,Kontrakter!$B$9,J656=Kontrakter!$A$10,Kontrakter!$B$10,J656=Kontrakter!$A$11,Kontrakter!$B$11)</f>
        <v>Asker &amp; Bærum</v>
      </c>
      <c r="J656" s="4">
        <v>7</v>
      </c>
      <c r="K656" s="4" t="s">
        <v>674</v>
      </c>
      <c r="L656" s="4"/>
      <c r="M656" s="24" t="str" cm="1">
        <f t="array" ref="M656">_xlfn.IFS(I656=Kontrakter!$B$3,Kontrakter!$C$3,I656=Kontrakter!$B$2,Kontrakter!$C$2,I656=Kontrakter!$B$4,Kontrakter!$C$4,I656=Kontrakter!$B$5,Kontrakter!$C$5,I656=Kontrakter!$B$6,Kontrakter!$C$6,I656=Kontrakter!$B$7,Kontrakter!$C$7,I656=Kontrakter!$B$8,Kontrakter!$C$8,I656=Kontrakter!$B$9,Kontrakter!$C$9,I656=Kontrakter!$B$10,Kontrakter!$C$10,I656=Kontrakter!$B$11,Kontrakter!$C$11)</f>
        <v>Rejlers Elsikkerhet AS</v>
      </c>
      <c r="N656" s="24" cm="1">
        <f t="array" ref="N656">_xlfn.IFS(M656=Kontrakter!$C$3,Kontrakter!$D$3,M656=Kontrakter!$C$2,Kontrakter!$D$2,M656=Kontrakter!$C$4,Kontrakter!$D$4,M656=Kontrakter!$C$5,Kontrakter!$D$5,M656=Kontrakter!$C$6,Kontrakter!$D$6,M656=Kontrakter!$C$7,Kontrakter!$D$7,M656=Kontrakter!$C$8,Kontrakter!$D$8,M656=Kontrakter!$C$9,Kontrakter!$D$9,M656=Kontrakter!$C$10,Kontrakter!$D$10,M656=Kontrakter!$C$11,Kontrakter!$D$11)</f>
        <v>95823000</v>
      </c>
      <c r="O656" s="1" t="str" cm="1">
        <f t="array" ref="O656">_xlfn.IFS(M656=Kontrakter!$C$3,Kontrakter!$E$3,M656=Kontrakter!$C$2,Kontrakter!$E$2,M656=Kontrakter!$C$4,Kontrakter!$E$4,M656=Kontrakter!$C$5,Kontrakter!$E$5,M656=Kontrakter!$C$6,Kontrakter!$E$6,M656=Kontrakter!$C$7,Kontrakter!$E$7,M656=Kontrakter!$C$8,Kontrakter!$E$8,M656=Kontrakter!$C$9,Kontrakter!$E$9,M656=Kontrakter!$C$10,Kontrakter!$E$10,M656=Kontrakter!$C$11,Kontrakter!$E$11)</f>
        <v>elsikkerhet@rejlers.no</v>
      </c>
    </row>
    <row r="657" spans="1:15">
      <c r="A657" s="47">
        <v>1322</v>
      </c>
      <c r="B657" s="3" t="s">
        <v>703</v>
      </c>
      <c r="C657" s="3" t="s">
        <v>704</v>
      </c>
      <c r="D657" s="3" t="s">
        <v>12</v>
      </c>
      <c r="F657" s="3">
        <v>3024</v>
      </c>
      <c r="G657" s="3" t="s">
        <v>674</v>
      </c>
      <c r="H657" s="3" t="s">
        <v>675</v>
      </c>
      <c r="I657" s="26" t="str" cm="1">
        <f t="array" ref="I657">_xlfn.IFS(J657=Kontrakter!$A$3,Kontrakter!$B$3,J657=Kontrakter!$A$2,Kontrakter!$B$2,J657=Kontrakter!$A$4,Kontrakter!$B$4,J657=Kontrakter!$A$5,Kontrakter!$B$5,J657=Kontrakter!$A$6,Kontrakter!$B$6,J657=Kontrakter!$A$7,Kontrakter!$B$7,J657=Kontrakter!$A$8,Kontrakter!$B$8,J657=Kontrakter!$A$9,Kontrakter!$B$9,J657=Kontrakter!$A$10,Kontrakter!$B$10,J657=Kontrakter!$A$11,Kontrakter!$B$11)</f>
        <v>Asker &amp; Bærum</v>
      </c>
      <c r="J657" s="4">
        <v>7</v>
      </c>
      <c r="K657" s="4" t="s">
        <v>674</v>
      </c>
      <c r="L657" s="4"/>
      <c r="M657" s="24" t="str" cm="1">
        <f t="array" ref="M657">_xlfn.IFS(I657=Kontrakter!$B$3,Kontrakter!$C$3,I657=Kontrakter!$B$2,Kontrakter!$C$2,I657=Kontrakter!$B$4,Kontrakter!$C$4,I657=Kontrakter!$B$5,Kontrakter!$C$5,I657=Kontrakter!$B$6,Kontrakter!$C$6,I657=Kontrakter!$B$7,Kontrakter!$C$7,I657=Kontrakter!$B$8,Kontrakter!$C$8,I657=Kontrakter!$B$9,Kontrakter!$C$9,I657=Kontrakter!$B$10,Kontrakter!$C$10,I657=Kontrakter!$B$11,Kontrakter!$C$11)</f>
        <v>Rejlers Elsikkerhet AS</v>
      </c>
      <c r="N657" s="24" cm="1">
        <f t="array" ref="N657">_xlfn.IFS(M657=Kontrakter!$C$3,Kontrakter!$D$3,M657=Kontrakter!$C$2,Kontrakter!$D$2,M657=Kontrakter!$C$4,Kontrakter!$D$4,M657=Kontrakter!$C$5,Kontrakter!$D$5,M657=Kontrakter!$C$6,Kontrakter!$D$6,M657=Kontrakter!$C$7,Kontrakter!$D$7,M657=Kontrakter!$C$8,Kontrakter!$D$8,M657=Kontrakter!$C$9,Kontrakter!$D$9,M657=Kontrakter!$C$10,Kontrakter!$D$10,M657=Kontrakter!$C$11,Kontrakter!$D$11)</f>
        <v>95823000</v>
      </c>
      <c r="O657" s="1" t="str" cm="1">
        <f t="array" ref="O657">_xlfn.IFS(M657=Kontrakter!$C$3,Kontrakter!$E$3,M657=Kontrakter!$C$2,Kontrakter!$E$2,M657=Kontrakter!$C$4,Kontrakter!$E$4,M657=Kontrakter!$C$5,Kontrakter!$E$5,M657=Kontrakter!$C$6,Kontrakter!$E$6,M657=Kontrakter!$C$7,Kontrakter!$E$7,M657=Kontrakter!$C$8,Kontrakter!$E$8,M657=Kontrakter!$C$9,Kontrakter!$E$9,M657=Kontrakter!$C$10,Kontrakter!$E$10,M657=Kontrakter!$C$11,Kontrakter!$E$11)</f>
        <v>elsikkerhet@rejlers.no</v>
      </c>
    </row>
    <row r="658" spans="1:15">
      <c r="A658" s="47">
        <v>1323</v>
      </c>
      <c r="B658" s="3" t="s">
        <v>703</v>
      </c>
      <c r="C658" s="3" t="s">
        <v>705</v>
      </c>
      <c r="D658" s="3" t="s">
        <v>12</v>
      </c>
      <c r="F658" s="3">
        <v>3024</v>
      </c>
      <c r="G658" s="3" t="s">
        <v>674</v>
      </c>
      <c r="H658" s="3" t="s">
        <v>675</v>
      </c>
      <c r="I658" s="26" t="str" cm="1">
        <f t="array" ref="I658">_xlfn.IFS(J658=Kontrakter!$A$3,Kontrakter!$B$3,J658=Kontrakter!$A$2,Kontrakter!$B$2,J658=Kontrakter!$A$4,Kontrakter!$B$4,J658=Kontrakter!$A$5,Kontrakter!$B$5,J658=Kontrakter!$A$6,Kontrakter!$B$6,J658=Kontrakter!$A$7,Kontrakter!$B$7,J658=Kontrakter!$A$8,Kontrakter!$B$8,J658=Kontrakter!$A$9,Kontrakter!$B$9,J658=Kontrakter!$A$10,Kontrakter!$B$10,J658=Kontrakter!$A$11,Kontrakter!$B$11)</f>
        <v>Asker &amp; Bærum</v>
      </c>
      <c r="J658" s="4">
        <v>7</v>
      </c>
      <c r="K658" s="4" t="s">
        <v>674</v>
      </c>
      <c r="L658" s="4"/>
      <c r="M658" s="24" t="str" cm="1">
        <f t="array" ref="M658">_xlfn.IFS(I658=Kontrakter!$B$3,Kontrakter!$C$3,I658=Kontrakter!$B$2,Kontrakter!$C$2,I658=Kontrakter!$B$4,Kontrakter!$C$4,I658=Kontrakter!$B$5,Kontrakter!$C$5,I658=Kontrakter!$B$6,Kontrakter!$C$6,I658=Kontrakter!$B$7,Kontrakter!$C$7,I658=Kontrakter!$B$8,Kontrakter!$C$8,I658=Kontrakter!$B$9,Kontrakter!$C$9,I658=Kontrakter!$B$10,Kontrakter!$C$10,I658=Kontrakter!$B$11,Kontrakter!$C$11)</f>
        <v>Rejlers Elsikkerhet AS</v>
      </c>
      <c r="N658" s="24" cm="1">
        <f t="array" ref="N658">_xlfn.IFS(M658=Kontrakter!$C$3,Kontrakter!$D$3,M658=Kontrakter!$C$2,Kontrakter!$D$2,M658=Kontrakter!$C$4,Kontrakter!$D$4,M658=Kontrakter!$C$5,Kontrakter!$D$5,M658=Kontrakter!$C$6,Kontrakter!$D$6,M658=Kontrakter!$C$7,Kontrakter!$D$7,M658=Kontrakter!$C$8,Kontrakter!$D$8,M658=Kontrakter!$C$9,Kontrakter!$D$9,M658=Kontrakter!$C$10,Kontrakter!$D$10,M658=Kontrakter!$C$11,Kontrakter!$D$11)</f>
        <v>95823000</v>
      </c>
      <c r="O658" s="1" t="str" cm="1">
        <f t="array" ref="O658">_xlfn.IFS(M658=Kontrakter!$C$3,Kontrakter!$E$3,M658=Kontrakter!$C$2,Kontrakter!$E$2,M658=Kontrakter!$C$4,Kontrakter!$E$4,M658=Kontrakter!$C$5,Kontrakter!$E$5,M658=Kontrakter!$C$6,Kontrakter!$E$6,M658=Kontrakter!$C$7,Kontrakter!$E$7,M658=Kontrakter!$C$8,Kontrakter!$E$8,M658=Kontrakter!$C$9,Kontrakter!$E$9,M658=Kontrakter!$C$10,Kontrakter!$E$10,M658=Kontrakter!$C$11,Kontrakter!$E$11)</f>
        <v>elsikkerhet@rejlers.no</v>
      </c>
    </row>
    <row r="659" spans="1:15">
      <c r="A659" s="47">
        <v>1324</v>
      </c>
      <c r="B659" s="3" t="s">
        <v>706</v>
      </c>
      <c r="C659" s="3" t="s">
        <v>707</v>
      </c>
      <c r="D659" s="3" t="s">
        <v>12</v>
      </c>
      <c r="F659" s="3">
        <v>3024</v>
      </c>
      <c r="G659" s="3" t="s">
        <v>674</v>
      </c>
      <c r="H659" s="3" t="s">
        <v>675</v>
      </c>
      <c r="I659" s="26" t="str" cm="1">
        <f t="array" ref="I659">_xlfn.IFS(J659=Kontrakter!$A$3,Kontrakter!$B$3,J659=Kontrakter!$A$2,Kontrakter!$B$2,J659=Kontrakter!$A$4,Kontrakter!$B$4,J659=Kontrakter!$A$5,Kontrakter!$B$5,J659=Kontrakter!$A$6,Kontrakter!$B$6,J659=Kontrakter!$A$7,Kontrakter!$B$7,J659=Kontrakter!$A$8,Kontrakter!$B$8,J659=Kontrakter!$A$9,Kontrakter!$B$9,J659=Kontrakter!$A$10,Kontrakter!$B$10,J659=Kontrakter!$A$11,Kontrakter!$B$11)</f>
        <v>Asker &amp; Bærum</v>
      </c>
      <c r="J659" s="4">
        <v>7</v>
      </c>
      <c r="K659" s="4" t="s">
        <v>674</v>
      </c>
      <c r="L659" s="4"/>
      <c r="M659" s="24" t="str" cm="1">
        <f t="array" ref="M659">_xlfn.IFS(I659=Kontrakter!$B$3,Kontrakter!$C$3,I659=Kontrakter!$B$2,Kontrakter!$C$2,I659=Kontrakter!$B$4,Kontrakter!$C$4,I659=Kontrakter!$B$5,Kontrakter!$C$5,I659=Kontrakter!$B$6,Kontrakter!$C$6,I659=Kontrakter!$B$7,Kontrakter!$C$7,I659=Kontrakter!$B$8,Kontrakter!$C$8,I659=Kontrakter!$B$9,Kontrakter!$C$9,I659=Kontrakter!$B$10,Kontrakter!$C$10,I659=Kontrakter!$B$11,Kontrakter!$C$11)</f>
        <v>Rejlers Elsikkerhet AS</v>
      </c>
      <c r="N659" s="24" cm="1">
        <f t="array" ref="N659">_xlfn.IFS(M659=Kontrakter!$C$3,Kontrakter!$D$3,M659=Kontrakter!$C$2,Kontrakter!$D$2,M659=Kontrakter!$C$4,Kontrakter!$D$4,M659=Kontrakter!$C$5,Kontrakter!$D$5,M659=Kontrakter!$C$6,Kontrakter!$D$6,M659=Kontrakter!$C$7,Kontrakter!$D$7,M659=Kontrakter!$C$8,Kontrakter!$D$8,M659=Kontrakter!$C$9,Kontrakter!$D$9,M659=Kontrakter!$C$10,Kontrakter!$D$10,M659=Kontrakter!$C$11,Kontrakter!$D$11)</f>
        <v>95823000</v>
      </c>
      <c r="O659" s="1" t="str" cm="1">
        <f t="array" ref="O659">_xlfn.IFS(M659=Kontrakter!$C$3,Kontrakter!$E$3,M659=Kontrakter!$C$2,Kontrakter!$E$2,M659=Kontrakter!$C$4,Kontrakter!$E$4,M659=Kontrakter!$C$5,Kontrakter!$E$5,M659=Kontrakter!$C$6,Kontrakter!$E$6,M659=Kontrakter!$C$7,Kontrakter!$E$7,M659=Kontrakter!$C$8,Kontrakter!$E$8,M659=Kontrakter!$C$9,Kontrakter!$E$9,M659=Kontrakter!$C$10,Kontrakter!$E$10,M659=Kontrakter!$C$11,Kontrakter!$E$11)</f>
        <v>elsikkerhet@rejlers.no</v>
      </c>
    </row>
    <row r="660" spans="1:15">
      <c r="A660" s="47">
        <v>1325</v>
      </c>
      <c r="B660" s="3" t="s">
        <v>706</v>
      </c>
      <c r="C660" s="3" t="s">
        <v>708</v>
      </c>
      <c r="D660" s="3" t="s">
        <v>12</v>
      </c>
      <c r="F660" s="3">
        <v>3024</v>
      </c>
      <c r="G660" s="3" t="s">
        <v>674</v>
      </c>
      <c r="H660" s="3" t="s">
        <v>675</v>
      </c>
      <c r="I660" s="26" t="str" cm="1">
        <f t="array" ref="I660">_xlfn.IFS(J660=Kontrakter!$A$3,Kontrakter!$B$3,J660=Kontrakter!$A$2,Kontrakter!$B$2,J660=Kontrakter!$A$4,Kontrakter!$B$4,J660=Kontrakter!$A$5,Kontrakter!$B$5,J660=Kontrakter!$A$6,Kontrakter!$B$6,J660=Kontrakter!$A$7,Kontrakter!$B$7,J660=Kontrakter!$A$8,Kontrakter!$B$8,J660=Kontrakter!$A$9,Kontrakter!$B$9,J660=Kontrakter!$A$10,Kontrakter!$B$10,J660=Kontrakter!$A$11,Kontrakter!$B$11)</f>
        <v>Asker &amp; Bærum</v>
      </c>
      <c r="J660" s="4">
        <v>7</v>
      </c>
      <c r="K660" s="4" t="s">
        <v>674</v>
      </c>
      <c r="L660" s="4"/>
      <c r="M660" s="24" t="str" cm="1">
        <f t="array" ref="M660">_xlfn.IFS(I660=Kontrakter!$B$3,Kontrakter!$C$3,I660=Kontrakter!$B$2,Kontrakter!$C$2,I660=Kontrakter!$B$4,Kontrakter!$C$4,I660=Kontrakter!$B$5,Kontrakter!$C$5,I660=Kontrakter!$B$6,Kontrakter!$C$6,I660=Kontrakter!$B$7,Kontrakter!$C$7,I660=Kontrakter!$B$8,Kontrakter!$C$8,I660=Kontrakter!$B$9,Kontrakter!$C$9,I660=Kontrakter!$B$10,Kontrakter!$C$10,I660=Kontrakter!$B$11,Kontrakter!$C$11)</f>
        <v>Rejlers Elsikkerhet AS</v>
      </c>
      <c r="N660" s="24" cm="1">
        <f t="array" ref="N660">_xlfn.IFS(M660=Kontrakter!$C$3,Kontrakter!$D$3,M660=Kontrakter!$C$2,Kontrakter!$D$2,M660=Kontrakter!$C$4,Kontrakter!$D$4,M660=Kontrakter!$C$5,Kontrakter!$D$5,M660=Kontrakter!$C$6,Kontrakter!$D$6,M660=Kontrakter!$C$7,Kontrakter!$D$7,M660=Kontrakter!$C$8,Kontrakter!$D$8,M660=Kontrakter!$C$9,Kontrakter!$D$9,M660=Kontrakter!$C$10,Kontrakter!$D$10,M660=Kontrakter!$C$11,Kontrakter!$D$11)</f>
        <v>95823000</v>
      </c>
      <c r="O660" s="1" t="str" cm="1">
        <f t="array" ref="O660">_xlfn.IFS(M660=Kontrakter!$C$3,Kontrakter!$E$3,M660=Kontrakter!$C$2,Kontrakter!$E$2,M660=Kontrakter!$C$4,Kontrakter!$E$4,M660=Kontrakter!$C$5,Kontrakter!$E$5,M660=Kontrakter!$C$6,Kontrakter!$E$6,M660=Kontrakter!$C$7,Kontrakter!$E$7,M660=Kontrakter!$C$8,Kontrakter!$E$8,M660=Kontrakter!$C$9,Kontrakter!$E$9,M660=Kontrakter!$C$10,Kontrakter!$E$10,M660=Kontrakter!$C$11,Kontrakter!$E$11)</f>
        <v>elsikkerhet@rejlers.no</v>
      </c>
    </row>
    <row r="661" spans="1:15">
      <c r="A661" s="47">
        <v>1326</v>
      </c>
      <c r="B661" s="3" t="s">
        <v>706</v>
      </c>
      <c r="C661" s="3" t="s">
        <v>709</v>
      </c>
      <c r="D661" s="3" t="s">
        <v>12</v>
      </c>
      <c r="F661" s="3">
        <v>3024</v>
      </c>
      <c r="G661" s="3" t="s">
        <v>674</v>
      </c>
      <c r="H661" s="3" t="s">
        <v>675</v>
      </c>
      <c r="I661" s="26" t="str" cm="1">
        <f t="array" ref="I661">_xlfn.IFS(J661=Kontrakter!$A$3,Kontrakter!$B$3,J661=Kontrakter!$A$2,Kontrakter!$B$2,J661=Kontrakter!$A$4,Kontrakter!$B$4,J661=Kontrakter!$A$5,Kontrakter!$B$5,J661=Kontrakter!$A$6,Kontrakter!$B$6,J661=Kontrakter!$A$7,Kontrakter!$B$7,J661=Kontrakter!$A$8,Kontrakter!$B$8,J661=Kontrakter!$A$9,Kontrakter!$B$9,J661=Kontrakter!$A$10,Kontrakter!$B$10,J661=Kontrakter!$A$11,Kontrakter!$B$11)</f>
        <v>Asker &amp; Bærum</v>
      </c>
      <c r="J661" s="4">
        <v>7</v>
      </c>
      <c r="K661" s="4" t="s">
        <v>674</v>
      </c>
      <c r="L661" s="4"/>
      <c r="M661" s="24" t="str" cm="1">
        <f t="array" ref="M661">_xlfn.IFS(I661=Kontrakter!$B$3,Kontrakter!$C$3,I661=Kontrakter!$B$2,Kontrakter!$C$2,I661=Kontrakter!$B$4,Kontrakter!$C$4,I661=Kontrakter!$B$5,Kontrakter!$C$5,I661=Kontrakter!$B$6,Kontrakter!$C$6,I661=Kontrakter!$B$7,Kontrakter!$C$7,I661=Kontrakter!$B$8,Kontrakter!$C$8,I661=Kontrakter!$B$9,Kontrakter!$C$9,I661=Kontrakter!$B$10,Kontrakter!$C$10,I661=Kontrakter!$B$11,Kontrakter!$C$11)</f>
        <v>Rejlers Elsikkerhet AS</v>
      </c>
      <c r="N661" s="24" cm="1">
        <f t="array" ref="N661">_xlfn.IFS(M661=Kontrakter!$C$3,Kontrakter!$D$3,M661=Kontrakter!$C$2,Kontrakter!$D$2,M661=Kontrakter!$C$4,Kontrakter!$D$4,M661=Kontrakter!$C$5,Kontrakter!$D$5,M661=Kontrakter!$C$6,Kontrakter!$D$6,M661=Kontrakter!$C$7,Kontrakter!$D$7,M661=Kontrakter!$C$8,Kontrakter!$D$8,M661=Kontrakter!$C$9,Kontrakter!$D$9,M661=Kontrakter!$C$10,Kontrakter!$D$10,M661=Kontrakter!$C$11,Kontrakter!$D$11)</f>
        <v>95823000</v>
      </c>
      <c r="O661" s="1" t="str" cm="1">
        <f t="array" ref="O661">_xlfn.IFS(M661=Kontrakter!$C$3,Kontrakter!$E$3,M661=Kontrakter!$C$2,Kontrakter!$E$2,M661=Kontrakter!$C$4,Kontrakter!$E$4,M661=Kontrakter!$C$5,Kontrakter!$E$5,M661=Kontrakter!$C$6,Kontrakter!$E$6,M661=Kontrakter!$C$7,Kontrakter!$E$7,M661=Kontrakter!$C$8,Kontrakter!$E$8,M661=Kontrakter!$C$9,Kontrakter!$E$9,M661=Kontrakter!$C$10,Kontrakter!$E$10,M661=Kontrakter!$C$11,Kontrakter!$E$11)</f>
        <v>elsikkerhet@rejlers.no</v>
      </c>
    </row>
    <row r="662" spans="1:15">
      <c r="A662" s="47">
        <v>1327</v>
      </c>
      <c r="B662" s="3" t="s">
        <v>706</v>
      </c>
      <c r="C662" s="3" t="s">
        <v>710</v>
      </c>
      <c r="D662" s="3" t="s">
        <v>12</v>
      </c>
      <c r="F662" s="3">
        <v>3024</v>
      </c>
      <c r="G662" s="3" t="s">
        <v>674</v>
      </c>
      <c r="H662" s="3" t="s">
        <v>675</v>
      </c>
      <c r="I662" s="26" t="str" cm="1">
        <f t="array" ref="I662">_xlfn.IFS(J662=Kontrakter!$A$3,Kontrakter!$B$3,J662=Kontrakter!$A$2,Kontrakter!$B$2,J662=Kontrakter!$A$4,Kontrakter!$B$4,J662=Kontrakter!$A$5,Kontrakter!$B$5,J662=Kontrakter!$A$6,Kontrakter!$B$6,J662=Kontrakter!$A$7,Kontrakter!$B$7,J662=Kontrakter!$A$8,Kontrakter!$B$8,J662=Kontrakter!$A$9,Kontrakter!$B$9,J662=Kontrakter!$A$10,Kontrakter!$B$10,J662=Kontrakter!$A$11,Kontrakter!$B$11)</f>
        <v>Asker &amp; Bærum</v>
      </c>
      <c r="J662" s="4">
        <v>7</v>
      </c>
      <c r="K662" s="4" t="s">
        <v>674</v>
      </c>
      <c r="L662" s="4"/>
      <c r="M662" s="24" t="str" cm="1">
        <f t="array" ref="M662">_xlfn.IFS(I662=Kontrakter!$B$3,Kontrakter!$C$3,I662=Kontrakter!$B$2,Kontrakter!$C$2,I662=Kontrakter!$B$4,Kontrakter!$C$4,I662=Kontrakter!$B$5,Kontrakter!$C$5,I662=Kontrakter!$B$6,Kontrakter!$C$6,I662=Kontrakter!$B$7,Kontrakter!$C$7,I662=Kontrakter!$B$8,Kontrakter!$C$8,I662=Kontrakter!$B$9,Kontrakter!$C$9,I662=Kontrakter!$B$10,Kontrakter!$C$10,I662=Kontrakter!$B$11,Kontrakter!$C$11)</f>
        <v>Rejlers Elsikkerhet AS</v>
      </c>
      <c r="N662" s="24" cm="1">
        <f t="array" ref="N662">_xlfn.IFS(M662=Kontrakter!$C$3,Kontrakter!$D$3,M662=Kontrakter!$C$2,Kontrakter!$D$2,M662=Kontrakter!$C$4,Kontrakter!$D$4,M662=Kontrakter!$C$5,Kontrakter!$D$5,M662=Kontrakter!$C$6,Kontrakter!$D$6,M662=Kontrakter!$C$7,Kontrakter!$D$7,M662=Kontrakter!$C$8,Kontrakter!$D$8,M662=Kontrakter!$C$9,Kontrakter!$D$9,M662=Kontrakter!$C$10,Kontrakter!$D$10,M662=Kontrakter!$C$11,Kontrakter!$D$11)</f>
        <v>95823000</v>
      </c>
      <c r="O662" s="1" t="str" cm="1">
        <f t="array" ref="O662">_xlfn.IFS(M662=Kontrakter!$C$3,Kontrakter!$E$3,M662=Kontrakter!$C$2,Kontrakter!$E$2,M662=Kontrakter!$C$4,Kontrakter!$E$4,M662=Kontrakter!$C$5,Kontrakter!$E$5,M662=Kontrakter!$C$6,Kontrakter!$E$6,M662=Kontrakter!$C$7,Kontrakter!$E$7,M662=Kontrakter!$C$8,Kontrakter!$E$8,M662=Kontrakter!$C$9,Kontrakter!$E$9,M662=Kontrakter!$C$10,Kontrakter!$E$10,M662=Kontrakter!$C$11,Kontrakter!$E$11)</f>
        <v>elsikkerhet@rejlers.no</v>
      </c>
    </row>
    <row r="663" spans="1:15">
      <c r="A663" s="47">
        <v>1328</v>
      </c>
      <c r="B663" s="3" t="s">
        <v>703</v>
      </c>
      <c r="C663" s="3" t="s">
        <v>711</v>
      </c>
      <c r="D663" s="3" t="s">
        <v>12</v>
      </c>
      <c r="F663" s="3">
        <v>3024</v>
      </c>
      <c r="G663" s="3" t="s">
        <v>674</v>
      </c>
      <c r="H663" s="3" t="s">
        <v>675</v>
      </c>
      <c r="I663" s="26" t="str" cm="1">
        <f t="array" ref="I663">_xlfn.IFS(J663=Kontrakter!$A$3,Kontrakter!$B$3,J663=Kontrakter!$A$2,Kontrakter!$B$2,J663=Kontrakter!$A$4,Kontrakter!$B$4,J663=Kontrakter!$A$5,Kontrakter!$B$5,J663=Kontrakter!$A$6,Kontrakter!$B$6,J663=Kontrakter!$A$7,Kontrakter!$B$7,J663=Kontrakter!$A$8,Kontrakter!$B$8,J663=Kontrakter!$A$9,Kontrakter!$B$9,J663=Kontrakter!$A$10,Kontrakter!$B$10,J663=Kontrakter!$A$11,Kontrakter!$B$11)</f>
        <v>Asker &amp; Bærum</v>
      </c>
      <c r="J663" s="4">
        <v>7</v>
      </c>
      <c r="K663" s="4" t="s">
        <v>674</v>
      </c>
      <c r="L663" s="4"/>
      <c r="M663" s="24" t="str" cm="1">
        <f t="array" ref="M663">_xlfn.IFS(I663=Kontrakter!$B$3,Kontrakter!$C$3,I663=Kontrakter!$B$2,Kontrakter!$C$2,I663=Kontrakter!$B$4,Kontrakter!$C$4,I663=Kontrakter!$B$5,Kontrakter!$C$5,I663=Kontrakter!$B$6,Kontrakter!$C$6,I663=Kontrakter!$B$7,Kontrakter!$C$7,I663=Kontrakter!$B$8,Kontrakter!$C$8,I663=Kontrakter!$B$9,Kontrakter!$C$9,I663=Kontrakter!$B$10,Kontrakter!$C$10,I663=Kontrakter!$B$11,Kontrakter!$C$11)</f>
        <v>Rejlers Elsikkerhet AS</v>
      </c>
      <c r="N663" s="24" cm="1">
        <f t="array" ref="N663">_xlfn.IFS(M663=Kontrakter!$C$3,Kontrakter!$D$3,M663=Kontrakter!$C$2,Kontrakter!$D$2,M663=Kontrakter!$C$4,Kontrakter!$D$4,M663=Kontrakter!$C$5,Kontrakter!$D$5,M663=Kontrakter!$C$6,Kontrakter!$D$6,M663=Kontrakter!$C$7,Kontrakter!$D$7,M663=Kontrakter!$C$8,Kontrakter!$D$8,M663=Kontrakter!$C$9,Kontrakter!$D$9,M663=Kontrakter!$C$10,Kontrakter!$D$10,M663=Kontrakter!$C$11,Kontrakter!$D$11)</f>
        <v>95823000</v>
      </c>
      <c r="O663" s="1" t="str" cm="1">
        <f t="array" ref="O663">_xlfn.IFS(M663=Kontrakter!$C$3,Kontrakter!$E$3,M663=Kontrakter!$C$2,Kontrakter!$E$2,M663=Kontrakter!$C$4,Kontrakter!$E$4,M663=Kontrakter!$C$5,Kontrakter!$E$5,M663=Kontrakter!$C$6,Kontrakter!$E$6,M663=Kontrakter!$C$7,Kontrakter!$E$7,M663=Kontrakter!$C$8,Kontrakter!$E$8,M663=Kontrakter!$C$9,Kontrakter!$E$9,M663=Kontrakter!$C$10,Kontrakter!$E$10,M663=Kontrakter!$C$11,Kontrakter!$E$11)</f>
        <v>elsikkerhet@rejlers.no</v>
      </c>
    </row>
    <row r="664" spans="1:15">
      <c r="A664" s="47">
        <v>1329</v>
      </c>
      <c r="B664" s="3" t="s">
        <v>712</v>
      </c>
      <c r="C664" s="3" t="s">
        <v>713</v>
      </c>
      <c r="D664" s="3" t="s">
        <v>12</v>
      </c>
      <c r="F664" s="3">
        <v>3024</v>
      </c>
      <c r="G664" s="3" t="s">
        <v>674</v>
      </c>
      <c r="H664" s="3" t="s">
        <v>675</v>
      </c>
      <c r="I664" s="26" t="str" cm="1">
        <f t="array" ref="I664">_xlfn.IFS(J664=Kontrakter!$A$3,Kontrakter!$B$3,J664=Kontrakter!$A$2,Kontrakter!$B$2,J664=Kontrakter!$A$4,Kontrakter!$B$4,J664=Kontrakter!$A$5,Kontrakter!$B$5,J664=Kontrakter!$A$6,Kontrakter!$B$6,J664=Kontrakter!$A$7,Kontrakter!$B$7,J664=Kontrakter!$A$8,Kontrakter!$B$8,J664=Kontrakter!$A$9,Kontrakter!$B$9,J664=Kontrakter!$A$10,Kontrakter!$B$10,J664=Kontrakter!$A$11,Kontrakter!$B$11)</f>
        <v>Asker &amp; Bærum</v>
      </c>
      <c r="J664" s="4">
        <v>7</v>
      </c>
      <c r="K664" s="4" t="s">
        <v>674</v>
      </c>
      <c r="L664" s="4"/>
      <c r="M664" s="24" t="str" cm="1">
        <f t="array" ref="M664">_xlfn.IFS(I664=Kontrakter!$B$3,Kontrakter!$C$3,I664=Kontrakter!$B$2,Kontrakter!$C$2,I664=Kontrakter!$B$4,Kontrakter!$C$4,I664=Kontrakter!$B$5,Kontrakter!$C$5,I664=Kontrakter!$B$6,Kontrakter!$C$6,I664=Kontrakter!$B$7,Kontrakter!$C$7,I664=Kontrakter!$B$8,Kontrakter!$C$8,I664=Kontrakter!$B$9,Kontrakter!$C$9,I664=Kontrakter!$B$10,Kontrakter!$C$10,I664=Kontrakter!$B$11,Kontrakter!$C$11)</f>
        <v>Rejlers Elsikkerhet AS</v>
      </c>
      <c r="N664" s="24" cm="1">
        <f t="array" ref="N664">_xlfn.IFS(M664=Kontrakter!$C$3,Kontrakter!$D$3,M664=Kontrakter!$C$2,Kontrakter!$D$2,M664=Kontrakter!$C$4,Kontrakter!$D$4,M664=Kontrakter!$C$5,Kontrakter!$D$5,M664=Kontrakter!$C$6,Kontrakter!$D$6,M664=Kontrakter!$C$7,Kontrakter!$D$7,M664=Kontrakter!$C$8,Kontrakter!$D$8,M664=Kontrakter!$C$9,Kontrakter!$D$9,M664=Kontrakter!$C$10,Kontrakter!$D$10,M664=Kontrakter!$C$11,Kontrakter!$D$11)</f>
        <v>95823000</v>
      </c>
      <c r="O664" s="1" t="str" cm="1">
        <f t="array" ref="O664">_xlfn.IFS(M664=Kontrakter!$C$3,Kontrakter!$E$3,M664=Kontrakter!$C$2,Kontrakter!$E$2,M664=Kontrakter!$C$4,Kontrakter!$E$4,M664=Kontrakter!$C$5,Kontrakter!$E$5,M664=Kontrakter!$C$6,Kontrakter!$E$6,M664=Kontrakter!$C$7,Kontrakter!$E$7,M664=Kontrakter!$C$8,Kontrakter!$E$8,M664=Kontrakter!$C$9,Kontrakter!$E$9,M664=Kontrakter!$C$10,Kontrakter!$E$10,M664=Kontrakter!$C$11,Kontrakter!$E$11)</f>
        <v>elsikkerhet@rejlers.no</v>
      </c>
    </row>
    <row r="665" spans="1:15">
      <c r="A665" s="47">
        <v>1330</v>
      </c>
      <c r="B665" s="3" t="s">
        <v>683</v>
      </c>
      <c r="C665" s="3" t="s">
        <v>714</v>
      </c>
      <c r="D665" s="3" t="s">
        <v>12</v>
      </c>
      <c r="F665" s="3">
        <v>3024</v>
      </c>
      <c r="G665" s="3" t="s">
        <v>674</v>
      </c>
      <c r="H665" s="3" t="s">
        <v>675</v>
      </c>
      <c r="I665" s="26" t="str" cm="1">
        <f t="array" ref="I665">_xlfn.IFS(J665=Kontrakter!$A$3,Kontrakter!$B$3,J665=Kontrakter!$A$2,Kontrakter!$B$2,J665=Kontrakter!$A$4,Kontrakter!$B$4,J665=Kontrakter!$A$5,Kontrakter!$B$5,J665=Kontrakter!$A$6,Kontrakter!$B$6,J665=Kontrakter!$A$7,Kontrakter!$B$7,J665=Kontrakter!$A$8,Kontrakter!$B$8,J665=Kontrakter!$A$9,Kontrakter!$B$9,J665=Kontrakter!$A$10,Kontrakter!$B$10,J665=Kontrakter!$A$11,Kontrakter!$B$11)</f>
        <v>Asker &amp; Bærum</v>
      </c>
      <c r="J665" s="4">
        <v>7</v>
      </c>
      <c r="K665" s="4" t="s">
        <v>674</v>
      </c>
      <c r="L665" s="4"/>
      <c r="M665" s="24" t="str" cm="1">
        <f t="array" ref="M665">_xlfn.IFS(I665=Kontrakter!$B$3,Kontrakter!$C$3,I665=Kontrakter!$B$2,Kontrakter!$C$2,I665=Kontrakter!$B$4,Kontrakter!$C$4,I665=Kontrakter!$B$5,Kontrakter!$C$5,I665=Kontrakter!$B$6,Kontrakter!$C$6,I665=Kontrakter!$B$7,Kontrakter!$C$7,I665=Kontrakter!$B$8,Kontrakter!$C$8,I665=Kontrakter!$B$9,Kontrakter!$C$9,I665=Kontrakter!$B$10,Kontrakter!$C$10,I665=Kontrakter!$B$11,Kontrakter!$C$11)</f>
        <v>Rejlers Elsikkerhet AS</v>
      </c>
      <c r="N665" s="24" cm="1">
        <f t="array" ref="N665">_xlfn.IFS(M665=Kontrakter!$C$3,Kontrakter!$D$3,M665=Kontrakter!$C$2,Kontrakter!$D$2,M665=Kontrakter!$C$4,Kontrakter!$D$4,M665=Kontrakter!$C$5,Kontrakter!$D$5,M665=Kontrakter!$C$6,Kontrakter!$D$6,M665=Kontrakter!$C$7,Kontrakter!$D$7,M665=Kontrakter!$C$8,Kontrakter!$D$8,M665=Kontrakter!$C$9,Kontrakter!$D$9,M665=Kontrakter!$C$10,Kontrakter!$D$10,M665=Kontrakter!$C$11,Kontrakter!$D$11)</f>
        <v>95823000</v>
      </c>
      <c r="O665" s="1" t="str" cm="1">
        <f t="array" ref="O665">_xlfn.IFS(M665=Kontrakter!$C$3,Kontrakter!$E$3,M665=Kontrakter!$C$2,Kontrakter!$E$2,M665=Kontrakter!$C$4,Kontrakter!$E$4,M665=Kontrakter!$C$5,Kontrakter!$E$5,M665=Kontrakter!$C$6,Kontrakter!$E$6,M665=Kontrakter!$C$7,Kontrakter!$E$7,M665=Kontrakter!$C$8,Kontrakter!$E$8,M665=Kontrakter!$C$9,Kontrakter!$E$9,M665=Kontrakter!$C$10,Kontrakter!$E$10,M665=Kontrakter!$C$11,Kontrakter!$E$11)</f>
        <v>elsikkerhet@rejlers.no</v>
      </c>
    </row>
    <row r="666" spans="1:15">
      <c r="A666" s="47">
        <v>1331</v>
      </c>
      <c r="B666" s="3" t="s">
        <v>683</v>
      </c>
      <c r="C666" s="3" t="s">
        <v>715</v>
      </c>
      <c r="D666" s="3" t="s">
        <v>12</v>
      </c>
      <c r="F666" s="3">
        <v>3024</v>
      </c>
      <c r="G666" s="3" t="s">
        <v>674</v>
      </c>
      <c r="H666" s="3" t="s">
        <v>675</v>
      </c>
      <c r="I666" s="26" t="str" cm="1">
        <f t="array" ref="I666">_xlfn.IFS(J666=Kontrakter!$A$3,Kontrakter!$B$3,J666=Kontrakter!$A$2,Kontrakter!$B$2,J666=Kontrakter!$A$4,Kontrakter!$B$4,J666=Kontrakter!$A$5,Kontrakter!$B$5,J666=Kontrakter!$A$6,Kontrakter!$B$6,J666=Kontrakter!$A$7,Kontrakter!$B$7,J666=Kontrakter!$A$8,Kontrakter!$B$8,J666=Kontrakter!$A$9,Kontrakter!$B$9,J666=Kontrakter!$A$10,Kontrakter!$B$10,J666=Kontrakter!$A$11,Kontrakter!$B$11)</f>
        <v>Asker &amp; Bærum</v>
      </c>
      <c r="J666" s="4">
        <v>7</v>
      </c>
      <c r="K666" s="4" t="s">
        <v>674</v>
      </c>
      <c r="L666" s="4"/>
      <c r="M666" s="24" t="str" cm="1">
        <f t="array" ref="M666">_xlfn.IFS(I666=Kontrakter!$B$3,Kontrakter!$C$3,I666=Kontrakter!$B$2,Kontrakter!$C$2,I666=Kontrakter!$B$4,Kontrakter!$C$4,I666=Kontrakter!$B$5,Kontrakter!$C$5,I666=Kontrakter!$B$6,Kontrakter!$C$6,I666=Kontrakter!$B$7,Kontrakter!$C$7,I666=Kontrakter!$B$8,Kontrakter!$C$8,I666=Kontrakter!$B$9,Kontrakter!$C$9,I666=Kontrakter!$B$10,Kontrakter!$C$10,I666=Kontrakter!$B$11,Kontrakter!$C$11)</f>
        <v>Rejlers Elsikkerhet AS</v>
      </c>
      <c r="N666" s="24" cm="1">
        <f t="array" ref="N666">_xlfn.IFS(M666=Kontrakter!$C$3,Kontrakter!$D$3,M666=Kontrakter!$C$2,Kontrakter!$D$2,M666=Kontrakter!$C$4,Kontrakter!$D$4,M666=Kontrakter!$C$5,Kontrakter!$D$5,M666=Kontrakter!$C$6,Kontrakter!$D$6,M666=Kontrakter!$C$7,Kontrakter!$D$7,M666=Kontrakter!$C$8,Kontrakter!$D$8,M666=Kontrakter!$C$9,Kontrakter!$D$9,M666=Kontrakter!$C$10,Kontrakter!$D$10,M666=Kontrakter!$C$11,Kontrakter!$D$11)</f>
        <v>95823000</v>
      </c>
      <c r="O666" s="1" t="str" cm="1">
        <f t="array" ref="O666">_xlfn.IFS(M666=Kontrakter!$C$3,Kontrakter!$E$3,M666=Kontrakter!$C$2,Kontrakter!$E$2,M666=Kontrakter!$C$4,Kontrakter!$E$4,M666=Kontrakter!$C$5,Kontrakter!$E$5,M666=Kontrakter!$C$6,Kontrakter!$E$6,M666=Kontrakter!$C$7,Kontrakter!$E$7,M666=Kontrakter!$C$8,Kontrakter!$E$8,M666=Kontrakter!$C$9,Kontrakter!$E$9,M666=Kontrakter!$C$10,Kontrakter!$E$10,M666=Kontrakter!$C$11,Kontrakter!$E$11)</f>
        <v>elsikkerhet@rejlers.no</v>
      </c>
    </row>
    <row r="667" spans="1:15">
      <c r="A667" s="47">
        <v>1332</v>
      </c>
      <c r="B667" s="3" t="s">
        <v>716</v>
      </c>
      <c r="C667" s="3" t="s">
        <v>717</v>
      </c>
      <c r="D667" s="3" t="s">
        <v>12</v>
      </c>
      <c r="F667" s="3">
        <v>3024</v>
      </c>
      <c r="G667" s="3" t="s">
        <v>674</v>
      </c>
      <c r="H667" s="3" t="s">
        <v>675</v>
      </c>
      <c r="I667" s="26" t="str" cm="1">
        <f t="array" ref="I667">_xlfn.IFS(J667=Kontrakter!$A$3,Kontrakter!$B$3,J667=Kontrakter!$A$2,Kontrakter!$B$2,J667=Kontrakter!$A$4,Kontrakter!$B$4,J667=Kontrakter!$A$5,Kontrakter!$B$5,J667=Kontrakter!$A$6,Kontrakter!$B$6,J667=Kontrakter!$A$7,Kontrakter!$B$7,J667=Kontrakter!$A$8,Kontrakter!$B$8,J667=Kontrakter!$A$9,Kontrakter!$B$9,J667=Kontrakter!$A$10,Kontrakter!$B$10,J667=Kontrakter!$A$11,Kontrakter!$B$11)</f>
        <v>Asker &amp; Bærum</v>
      </c>
      <c r="J667" s="4">
        <v>7</v>
      </c>
      <c r="K667" s="4" t="s">
        <v>674</v>
      </c>
      <c r="L667" s="4"/>
      <c r="M667" s="24" t="str" cm="1">
        <f t="array" ref="M667">_xlfn.IFS(I667=Kontrakter!$B$3,Kontrakter!$C$3,I667=Kontrakter!$B$2,Kontrakter!$C$2,I667=Kontrakter!$B$4,Kontrakter!$C$4,I667=Kontrakter!$B$5,Kontrakter!$C$5,I667=Kontrakter!$B$6,Kontrakter!$C$6,I667=Kontrakter!$B$7,Kontrakter!$C$7,I667=Kontrakter!$B$8,Kontrakter!$C$8,I667=Kontrakter!$B$9,Kontrakter!$C$9,I667=Kontrakter!$B$10,Kontrakter!$C$10,I667=Kontrakter!$B$11,Kontrakter!$C$11)</f>
        <v>Rejlers Elsikkerhet AS</v>
      </c>
      <c r="N667" s="24" cm="1">
        <f t="array" ref="N667">_xlfn.IFS(M667=Kontrakter!$C$3,Kontrakter!$D$3,M667=Kontrakter!$C$2,Kontrakter!$D$2,M667=Kontrakter!$C$4,Kontrakter!$D$4,M667=Kontrakter!$C$5,Kontrakter!$D$5,M667=Kontrakter!$C$6,Kontrakter!$D$6,M667=Kontrakter!$C$7,Kontrakter!$D$7,M667=Kontrakter!$C$8,Kontrakter!$D$8,M667=Kontrakter!$C$9,Kontrakter!$D$9,M667=Kontrakter!$C$10,Kontrakter!$D$10,M667=Kontrakter!$C$11,Kontrakter!$D$11)</f>
        <v>95823000</v>
      </c>
      <c r="O667" s="1" t="str" cm="1">
        <f t="array" ref="O667">_xlfn.IFS(M667=Kontrakter!$C$3,Kontrakter!$E$3,M667=Kontrakter!$C$2,Kontrakter!$E$2,M667=Kontrakter!$C$4,Kontrakter!$E$4,M667=Kontrakter!$C$5,Kontrakter!$E$5,M667=Kontrakter!$C$6,Kontrakter!$E$6,M667=Kontrakter!$C$7,Kontrakter!$E$7,M667=Kontrakter!$C$8,Kontrakter!$E$8,M667=Kontrakter!$C$9,Kontrakter!$E$9,M667=Kontrakter!$C$10,Kontrakter!$E$10,M667=Kontrakter!$C$11,Kontrakter!$E$11)</f>
        <v>elsikkerhet@rejlers.no</v>
      </c>
    </row>
    <row r="668" spans="1:15">
      <c r="A668" s="47">
        <v>1333</v>
      </c>
      <c r="B668" s="3" t="s">
        <v>718</v>
      </c>
      <c r="C668" s="3" t="s">
        <v>719</v>
      </c>
      <c r="D668" s="3" t="s">
        <v>12</v>
      </c>
      <c r="F668" s="3">
        <v>3024</v>
      </c>
      <c r="G668" s="3" t="s">
        <v>674</v>
      </c>
      <c r="H668" s="3" t="s">
        <v>675</v>
      </c>
      <c r="I668" s="26" t="str" cm="1">
        <f t="array" ref="I668">_xlfn.IFS(J668=Kontrakter!$A$3,Kontrakter!$B$3,J668=Kontrakter!$A$2,Kontrakter!$B$2,J668=Kontrakter!$A$4,Kontrakter!$B$4,J668=Kontrakter!$A$5,Kontrakter!$B$5,J668=Kontrakter!$A$6,Kontrakter!$B$6,J668=Kontrakter!$A$7,Kontrakter!$B$7,J668=Kontrakter!$A$8,Kontrakter!$B$8,J668=Kontrakter!$A$9,Kontrakter!$B$9,J668=Kontrakter!$A$10,Kontrakter!$B$10,J668=Kontrakter!$A$11,Kontrakter!$B$11)</f>
        <v>Asker &amp; Bærum</v>
      </c>
      <c r="J668" s="4">
        <v>7</v>
      </c>
      <c r="K668" s="4" t="s">
        <v>674</v>
      </c>
      <c r="L668" s="4"/>
      <c r="M668" s="24" t="str" cm="1">
        <f t="array" ref="M668">_xlfn.IFS(I668=Kontrakter!$B$3,Kontrakter!$C$3,I668=Kontrakter!$B$2,Kontrakter!$C$2,I668=Kontrakter!$B$4,Kontrakter!$C$4,I668=Kontrakter!$B$5,Kontrakter!$C$5,I668=Kontrakter!$B$6,Kontrakter!$C$6,I668=Kontrakter!$B$7,Kontrakter!$C$7,I668=Kontrakter!$B$8,Kontrakter!$C$8,I668=Kontrakter!$B$9,Kontrakter!$C$9,I668=Kontrakter!$B$10,Kontrakter!$C$10,I668=Kontrakter!$B$11,Kontrakter!$C$11)</f>
        <v>Rejlers Elsikkerhet AS</v>
      </c>
      <c r="N668" s="24" cm="1">
        <f t="array" ref="N668">_xlfn.IFS(M668=Kontrakter!$C$3,Kontrakter!$D$3,M668=Kontrakter!$C$2,Kontrakter!$D$2,M668=Kontrakter!$C$4,Kontrakter!$D$4,M668=Kontrakter!$C$5,Kontrakter!$D$5,M668=Kontrakter!$C$6,Kontrakter!$D$6,M668=Kontrakter!$C$7,Kontrakter!$D$7,M668=Kontrakter!$C$8,Kontrakter!$D$8,M668=Kontrakter!$C$9,Kontrakter!$D$9,M668=Kontrakter!$C$10,Kontrakter!$D$10,M668=Kontrakter!$C$11,Kontrakter!$D$11)</f>
        <v>95823000</v>
      </c>
      <c r="O668" s="1" t="str" cm="1">
        <f t="array" ref="O668">_xlfn.IFS(M668=Kontrakter!$C$3,Kontrakter!$E$3,M668=Kontrakter!$C$2,Kontrakter!$E$2,M668=Kontrakter!$C$4,Kontrakter!$E$4,M668=Kontrakter!$C$5,Kontrakter!$E$5,M668=Kontrakter!$C$6,Kontrakter!$E$6,M668=Kontrakter!$C$7,Kontrakter!$E$7,M668=Kontrakter!$C$8,Kontrakter!$E$8,M668=Kontrakter!$C$9,Kontrakter!$E$9,M668=Kontrakter!$C$10,Kontrakter!$E$10,M668=Kontrakter!$C$11,Kontrakter!$E$11)</f>
        <v>elsikkerhet@rejlers.no</v>
      </c>
    </row>
    <row r="669" spans="1:15">
      <c r="A669" s="47">
        <v>1334</v>
      </c>
      <c r="B669" s="3" t="s">
        <v>720</v>
      </c>
      <c r="C669" s="3" t="s">
        <v>721</v>
      </c>
      <c r="D669" s="3" t="s">
        <v>12</v>
      </c>
      <c r="F669" s="3">
        <v>3024</v>
      </c>
      <c r="G669" s="3" t="s">
        <v>674</v>
      </c>
      <c r="H669" s="3" t="s">
        <v>675</v>
      </c>
      <c r="I669" s="26" t="str" cm="1">
        <f t="array" ref="I669">_xlfn.IFS(J669=Kontrakter!$A$3,Kontrakter!$B$3,J669=Kontrakter!$A$2,Kontrakter!$B$2,J669=Kontrakter!$A$4,Kontrakter!$B$4,J669=Kontrakter!$A$5,Kontrakter!$B$5,J669=Kontrakter!$A$6,Kontrakter!$B$6,J669=Kontrakter!$A$7,Kontrakter!$B$7,J669=Kontrakter!$A$8,Kontrakter!$B$8,J669=Kontrakter!$A$9,Kontrakter!$B$9,J669=Kontrakter!$A$10,Kontrakter!$B$10,J669=Kontrakter!$A$11,Kontrakter!$B$11)</f>
        <v>Asker &amp; Bærum</v>
      </c>
      <c r="J669" s="4">
        <v>7</v>
      </c>
      <c r="K669" s="4" t="s">
        <v>674</v>
      </c>
      <c r="L669" s="4"/>
      <c r="M669" s="24" t="str" cm="1">
        <f t="array" ref="M669">_xlfn.IFS(I669=Kontrakter!$B$3,Kontrakter!$C$3,I669=Kontrakter!$B$2,Kontrakter!$C$2,I669=Kontrakter!$B$4,Kontrakter!$C$4,I669=Kontrakter!$B$5,Kontrakter!$C$5,I669=Kontrakter!$B$6,Kontrakter!$C$6,I669=Kontrakter!$B$7,Kontrakter!$C$7,I669=Kontrakter!$B$8,Kontrakter!$C$8,I669=Kontrakter!$B$9,Kontrakter!$C$9,I669=Kontrakter!$B$10,Kontrakter!$C$10,I669=Kontrakter!$B$11,Kontrakter!$C$11)</f>
        <v>Rejlers Elsikkerhet AS</v>
      </c>
      <c r="N669" s="24" cm="1">
        <f t="array" ref="N669">_xlfn.IFS(M669=Kontrakter!$C$3,Kontrakter!$D$3,M669=Kontrakter!$C$2,Kontrakter!$D$2,M669=Kontrakter!$C$4,Kontrakter!$D$4,M669=Kontrakter!$C$5,Kontrakter!$D$5,M669=Kontrakter!$C$6,Kontrakter!$D$6,M669=Kontrakter!$C$7,Kontrakter!$D$7,M669=Kontrakter!$C$8,Kontrakter!$D$8,M669=Kontrakter!$C$9,Kontrakter!$D$9,M669=Kontrakter!$C$10,Kontrakter!$D$10,M669=Kontrakter!$C$11,Kontrakter!$D$11)</f>
        <v>95823000</v>
      </c>
      <c r="O669" s="1" t="str" cm="1">
        <f t="array" ref="O669">_xlfn.IFS(M669=Kontrakter!$C$3,Kontrakter!$E$3,M669=Kontrakter!$C$2,Kontrakter!$E$2,M669=Kontrakter!$C$4,Kontrakter!$E$4,M669=Kontrakter!$C$5,Kontrakter!$E$5,M669=Kontrakter!$C$6,Kontrakter!$E$6,M669=Kontrakter!$C$7,Kontrakter!$E$7,M669=Kontrakter!$C$8,Kontrakter!$E$8,M669=Kontrakter!$C$9,Kontrakter!$E$9,M669=Kontrakter!$C$10,Kontrakter!$E$10,M669=Kontrakter!$C$11,Kontrakter!$E$11)</f>
        <v>elsikkerhet@rejlers.no</v>
      </c>
    </row>
    <row r="670" spans="1:15">
      <c r="A670" s="47">
        <v>1335</v>
      </c>
      <c r="B670" s="3" t="s">
        <v>722</v>
      </c>
      <c r="C670" s="3" t="s">
        <v>723</v>
      </c>
      <c r="D670" s="3" t="s">
        <v>12</v>
      </c>
      <c r="F670" s="3">
        <v>3024</v>
      </c>
      <c r="G670" s="3" t="s">
        <v>674</v>
      </c>
      <c r="H670" s="3" t="s">
        <v>675</v>
      </c>
      <c r="I670" s="26" t="str" cm="1">
        <f t="array" ref="I670">_xlfn.IFS(J670=Kontrakter!$A$3,Kontrakter!$B$3,J670=Kontrakter!$A$2,Kontrakter!$B$2,J670=Kontrakter!$A$4,Kontrakter!$B$4,J670=Kontrakter!$A$5,Kontrakter!$B$5,J670=Kontrakter!$A$6,Kontrakter!$B$6,J670=Kontrakter!$A$7,Kontrakter!$B$7,J670=Kontrakter!$A$8,Kontrakter!$B$8,J670=Kontrakter!$A$9,Kontrakter!$B$9,J670=Kontrakter!$A$10,Kontrakter!$B$10,J670=Kontrakter!$A$11,Kontrakter!$B$11)</f>
        <v>Asker &amp; Bærum</v>
      </c>
      <c r="J670" s="4">
        <v>7</v>
      </c>
      <c r="K670" s="4" t="s">
        <v>674</v>
      </c>
      <c r="L670" s="4"/>
      <c r="M670" s="24" t="str" cm="1">
        <f t="array" ref="M670">_xlfn.IFS(I670=Kontrakter!$B$3,Kontrakter!$C$3,I670=Kontrakter!$B$2,Kontrakter!$C$2,I670=Kontrakter!$B$4,Kontrakter!$C$4,I670=Kontrakter!$B$5,Kontrakter!$C$5,I670=Kontrakter!$B$6,Kontrakter!$C$6,I670=Kontrakter!$B$7,Kontrakter!$C$7,I670=Kontrakter!$B$8,Kontrakter!$C$8,I670=Kontrakter!$B$9,Kontrakter!$C$9,I670=Kontrakter!$B$10,Kontrakter!$C$10,I670=Kontrakter!$B$11,Kontrakter!$C$11)</f>
        <v>Rejlers Elsikkerhet AS</v>
      </c>
      <c r="N670" s="24" cm="1">
        <f t="array" ref="N670">_xlfn.IFS(M670=Kontrakter!$C$3,Kontrakter!$D$3,M670=Kontrakter!$C$2,Kontrakter!$D$2,M670=Kontrakter!$C$4,Kontrakter!$D$4,M670=Kontrakter!$C$5,Kontrakter!$D$5,M670=Kontrakter!$C$6,Kontrakter!$D$6,M670=Kontrakter!$C$7,Kontrakter!$D$7,M670=Kontrakter!$C$8,Kontrakter!$D$8,M670=Kontrakter!$C$9,Kontrakter!$D$9,M670=Kontrakter!$C$10,Kontrakter!$D$10,M670=Kontrakter!$C$11,Kontrakter!$D$11)</f>
        <v>95823000</v>
      </c>
      <c r="O670" s="1" t="str" cm="1">
        <f t="array" ref="O670">_xlfn.IFS(M670=Kontrakter!$C$3,Kontrakter!$E$3,M670=Kontrakter!$C$2,Kontrakter!$E$2,M670=Kontrakter!$C$4,Kontrakter!$E$4,M670=Kontrakter!$C$5,Kontrakter!$E$5,M670=Kontrakter!$C$6,Kontrakter!$E$6,M670=Kontrakter!$C$7,Kontrakter!$E$7,M670=Kontrakter!$C$8,Kontrakter!$E$8,M670=Kontrakter!$C$9,Kontrakter!$E$9,M670=Kontrakter!$C$10,Kontrakter!$E$10,M670=Kontrakter!$C$11,Kontrakter!$E$11)</f>
        <v>elsikkerhet@rejlers.no</v>
      </c>
    </row>
    <row r="671" spans="1:15">
      <c r="A671" s="47">
        <v>1336</v>
      </c>
      <c r="B671" s="3" t="s">
        <v>672</v>
      </c>
      <c r="C671" s="3" t="s">
        <v>724</v>
      </c>
      <c r="D671" s="3" t="s">
        <v>19</v>
      </c>
      <c r="F671" s="3">
        <v>3024</v>
      </c>
      <c r="G671" s="3" t="s">
        <v>674</v>
      </c>
      <c r="H671" s="3" t="s">
        <v>675</v>
      </c>
      <c r="I671" s="26" t="str" cm="1">
        <f t="array" ref="I671">_xlfn.IFS(J671=Kontrakter!$A$3,Kontrakter!$B$3,J671=Kontrakter!$A$2,Kontrakter!$B$2,J671=Kontrakter!$A$4,Kontrakter!$B$4,J671=Kontrakter!$A$5,Kontrakter!$B$5,J671=Kontrakter!$A$6,Kontrakter!$B$6,J671=Kontrakter!$A$7,Kontrakter!$B$7,J671=Kontrakter!$A$8,Kontrakter!$B$8,J671=Kontrakter!$A$9,Kontrakter!$B$9,J671=Kontrakter!$A$10,Kontrakter!$B$10,J671=Kontrakter!$A$11,Kontrakter!$B$11)</f>
        <v>Asker &amp; Bærum</v>
      </c>
      <c r="J671" s="4">
        <v>7</v>
      </c>
      <c r="K671" s="4" t="s">
        <v>674</v>
      </c>
      <c r="L671" s="4"/>
      <c r="M671" s="24" t="str" cm="1">
        <f t="array" ref="M671">_xlfn.IFS(I671=Kontrakter!$B$3,Kontrakter!$C$3,I671=Kontrakter!$B$2,Kontrakter!$C$2,I671=Kontrakter!$B$4,Kontrakter!$C$4,I671=Kontrakter!$B$5,Kontrakter!$C$5,I671=Kontrakter!$B$6,Kontrakter!$C$6,I671=Kontrakter!$B$7,Kontrakter!$C$7,I671=Kontrakter!$B$8,Kontrakter!$C$8,I671=Kontrakter!$B$9,Kontrakter!$C$9,I671=Kontrakter!$B$10,Kontrakter!$C$10,I671=Kontrakter!$B$11,Kontrakter!$C$11)</f>
        <v>Rejlers Elsikkerhet AS</v>
      </c>
      <c r="N671" s="24" cm="1">
        <f t="array" ref="N671">_xlfn.IFS(M671=Kontrakter!$C$3,Kontrakter!$D$3,M671=Kontrakter!$C$2,Kontrakter!$D$2,M671=Kontrakter!$C$4,Kontrakter!$D$4,M671=Kontrakter!$C$5,Kontrakter!$D$5,M671=Kontrakter!$C$6,Kontrakter!$D$6,M671=Kontrakter!$C$7,Kontrakter!$D$7,M671=Kontrakter!$C$8,Kontrakter!$D$8,M671=Kontrakter!$C$9,Kontrakter!$D$9,M671=Kontrakter!$C$10,Kontrakter!$D$10,M671=Kontrakter!$C$11,Kontrakter!$D$11)</f>
        <v>95823000</v>
      </c>
      <c r="O671" s="1" t="str" cm="1">
        <f t="array" ref="O671">_xlfn.IFS(M671=Kontrakter!$C$3,Kontrakter!$E$3,M671=Kontrakter!$C$2,Kontrakter!$E$2,M671=Kontrakter!$C$4,Kontrakter!$E$4,M671=Kontrakter!$C$5,Kontrakter!$E$5,M671=Kontrakter!$C$6,Kontrakter!$E$6,M671=Kontrakter!$C$7,Kontrakter!$E$7,M671=Kontrakter!$C$8,Kontrakter!$E$8,M671=Kontrakter!$C$9,Kontrakter!$E$9,M671=Kontrakter!$C$10,Kontrakter!$E$10,M671=Kontrakter!$C$11,Kontrakter!$E$11)</f>
        <v>elsikkerhet@rejlers.no</v>
      </c>
    </row>
    <row r="672" spans="1:15">
      <c r="A672" s="47">
        <v>1337</v>
      </c>
      <c r="B672" s="3" t="s">
        <v>672</v>
      </c>
      <c r="C672" s="3" t="s">
        <v>725</v>
      </c>
      <c r="D672" s="3" t="s">
        <v>19</v>
      </c>
      <c r="F672" s="3">
        <v>3024</v>
      </c>
      <c r="G672" s="3" t="s">
        <v>674</v>
      </c>
      <c r="H672" s="3" t="s">
        <v>675</v>
      </c>
      <c r="I672" s="26" t="str" cm="1">
        <f t="array" ref="I672">_xlfn.IFS(J672=Kontrakter!$A$3,Kontrakter!$B$3,J672=Kontrakter!$A$2,Kontrakter!$B$2,J672=Kontrakter!$A$4,Kontrakter!$B$4,J672=Kontrakter!$A$5,Kontrakter!$B$5,J672=Kontrakter!$A$6,Kontrakter!$B$6,J672=Kontrakter!$A$7,Kontrakter!$B$7,J672=Kontrakter!$A$8,Kontrakter!$B$8,J672=Kontrakter!$A$9,Kontrakter!$B$9,J672=Kontrakter!$A$10,Kontrakter!$B$10,J672=Kontrakter!$A$11,Kontrakter!$B$11)</f>
        <v>Asker &amp; Bærum</v>
      </c>
      <c r="J672" s="4">
        <v>7</v>
      </c>
      <c r="K672" s="4" t="s">
        <v>674</v>
      </c>
      <c r="L672" s="4"/>
      <c r="M672" s="24" t="str" cm="1">
        <f t="array" ref="M672">_xlfn.IFS(I672=Kontrakter!$B$3,Kontrakter!$C$3,I672=Kontrakter!$B$2,Kontrakter!$C$2,I672=Kontrakter!$B$4,Kontrakter!$C$4,I672=Kontrakter!$B$5,Kontrakter!$C$5,I672=Kontrakter!$B$6,Kontrakter!$C$6,I672=Kontrakter!$B$7,Kontrakter!$C$7,I672=Kontrakter!$B$8,Kontrakter!$C$8,I672=Kontrakter!$B$9,Kontrakter!$C$9,I672=Kontrakter!$B$10,Kontrakter!$C$10,I672=Kontrakter!$B$11,Kontrakter!$C$11)</f>
        <v>Rejlers Elsikkerhet AS</v>
      </c>
      <c r="N672" s="24" cm="1">
        <f t="array" ref="N672">_xlfn.IFS(M672=Kontrakter!$C$3,Kontrakter!$D$3,M672=Kontrakter!$C$2,Kontrakter!$D$2,M672=Kontrakter!$C$4,Kontrakter!$D$4,M672=Kontrakter!$C$5,Kontrakter!$D$5,M672=Kontrakter!$C$6,Kontrakter!$D$6,M672=Kontrakter!$C$7,Kontrakter!$D$7,M672=Kontrakter!$C$8,Kontrakter!$D$8,M672=Kontrakter!$C$9,Kontrakter!$D$9,M672=Kontrakter!$C$10,Kontrakter!$D$10,M672=Kontrakter!$C$11,Kontrakter!$D$11)</f>
        <v>95823000</v>
      </c>
      <c r="O672" s="1" t="str" cm="1">
        <f t="array" ref="O672">_xlfn.IFS(M672=Kontrakter!$C$3,Kontrakter!$E$3,M672=Kontrakter!$C$2,Kontrakter!$E$2,M672=Kontrakter!$C$4,Kontrakter!$E$4,M672=Kontrakter!$C$5,Kontrakter!$E$5,M672=Kontrakter!$C$6,Kontrakter!$E$6,M672=Kontrakter!$C$7,Kontrakter!$E$7,M672=Kontrakter!$C$8,Kontrakter!$E$8,M672=Kontrakter!$C$9,Kontrakter!$E$9,M672=Kontrakter!$C$10,Kontrakter!$E$10,M672=Kontrakter!$C$11,Kontrakter!$E$11)</f>
        <v>elsikkerhet@rejlers.no</v>
      </c>
    </row>
    <row r="673" spans="1:15">
      <c r="A673" s="47">
        <v>1338</v>
      </c>
      <c r="B673" s="3" t="s">
        <v>672</v>
      </c>
      <c r="C673" s="3" t="s">
        <v>726</v>
      </c>
      <c r="D673" s="3" t="s">
        <v>19</v>
      </c>
      <c r="F673" s="3">
        <v>3024</v>
      </c>
      <c r="G673" s="3" t="s">
        <v>674</v>
      </c>
      <c r="H673" s="3" t="s">
        <v>675</v>
      </c>
      <c r="I673" s="26" t="str" cm="1">
        <f t="array" ref="I673">_xlfn.IFS(J673=Kontrakter!$A$3,Kontrakter!$B$3,J673=Kontrakter!$A$2,Kontrakter!$B$2,J673=Kontrakter!$A$4,Kontrakter!$B$4,J673=Kontrakter!$A$5,Kontrakter!$B$5,J673=Kontrakter!$A$6,Kontrakter!$B$6,J673=Kontrakter!$A$7,Kontrakter!$B$7,J673=Kontrakter!$A$8,Kontrakter!$B$8,J673=Kontrakter!$A$9,Kontrakter!$B$9,J673=Kontrakter!$A$10,Kontrakter!$B$10,J673=Kontrakter!$A$11,Kontrakter!$B$11)</f>
        <v>Asker &amp; Bærum</v>
      </c>
      <c r="J673" s="4">
        <v>7</v>
      </c>
      <c r="K673" s="4" t="s">
        <v>674</v>
      </c>
      <c r="L673" s="4"/>
      <c r="M673" s="24" t="str" cm="1">
        <f t="array" ref="M673">_xlfn.IFS(I673=Kontrakter!$B$3,Kontrakter!$C$3,I673=Kontrakter!$B$2,Kontrakter!$C$2,I673=Kontrakter!$B$4,Kontrakter!$C$4,I673=Kontrakter!$B$5,Kontrakter!$C$5,I673=Kontrakter!$B$6,Kontrakter!$C$6,I673=Kontrakter!$B$7,Kontrakter!$C$7,I673=Kontrakter!$B$8,Kontrakter!$C$8,I673=Kontrakter!$B$9,Kontrakter!$C$9,I673=Kontrakter!$B$10,Kontrakter!$C$10,I673=Kontrakter!$B$11,Kontrakter!$C$11)</f>
        <v>Rejlers Elsikkerhet AS</v>
      </c>
      <c r="N673" s="24" cm="1">
        <f t="array" ref="N673">_xlfn.IFS(M673=Kontrakter!$C$3,Kontrakter!$D$3,M673=Kontrakter!$C$2,Kontrakter!$D$2,M673=Kontrakter!$C$4,Kontrakter!$D$4,M673=Kontrakter!$C$5,Kontrakter!$D$5,M673=Kontrakter!$C$6,Kontrakter!$D$6,M673=Kontrakter!$C$7,Kontrakter!$D$7,M673=Kontrakter!$C$8,Kontrakter!$D$8,M673=Kontrakter!$C$9,Kontrakter!$D$9,M673=Kontrakter!$C$10,Kontrakter!$D$10,M673=Kontrakter!$C$11,Kontrakter!$D$11)</f>
        <v>95823000</v>
      </c>
      <c r="O673" s="1" t="str" cm="1">
        <f t="array" ref="O673">_xlfn.IFS(M673=Kontrakter!$C$3,Kontrakter!$E$3,M673=Kontrakter!$C$2,Kontrakter!$E$2,M673=Kontrakter!$C$4,Kontrakter!$E$4,M673=Kontrakter!$C$5,Kontrakter!$E$5,M673=Kontrakter!$C$6,Kontrakter!$E$6,M673=Kontrakter!$C$7,Kontrakter!$E$7,M673=Kontrakter!$C$8,Kontrakter!$E$8,M673=Kontrakter!$C$9,Kontrakter!$E$9,M673=Kontrakter!$C$10,Kontrakter!$E$10,M673=Kontrakter!$C$11,Kontrakter!$E$11)</f>
        <v>elsikkerhet@rejlers.no</v>
      </c>
    </row>
    <row r="674" spans="1:15">
      <c r="A674" s="47">
        <v>1339</v>
      </c>
      <c r="B674" s="3" t="s">
        <v>691</v>
      </c>
      <c r="C674" s="3" t="s">
        <v>727</v>
      </c>
      <c r="D674" s="3" t="s">
        <v>19</v>
      </c>
      <c r="F674" s="3">
        <v>3024</v>
      </c>
      <c r="G674" s="3" t="s">
        <v>674</v>
      </c>
      <c r="H674" s="3" t="s">
        <v>675</v>
      </c>
      <c r="I674" s="26" t="str" cm="1">
        <f t="array" ref="I674">_xlfn.IFS(J674=Kontrakter!$A$3,Kontrakter!$B$3,J674=Kontrakter!$A$2,Kontrakter!$B$2,J674=Kontrakter!$A$4,Kontrakter!$B$4,J674=Kontrakter!$A$5,Kontrakter!$B$5,J674=Kontrakter!$A$6,Kontrakter!$B$6,J674=Kontrakter!$A$7,Kontrakter!$B$7,J674=Kontrakter!$A$8,Kontrakter!$B$8,J674=Kontrakter!$A$9,Kontrakter!$B$9,J674=Kontrakter!$A$10,Kontrakter!$B$10,J674=Kontrakter!$A$11,Kontrakter!$B$11)</f>
        <v>Asker &amp; Bærum</v>
      </c>
      <c r="J674" s="4">
        <v>7</v>
      </c>
      <c r="K674" s="4" t="s">
        <v>674</v>
      </c>
      <c r="L674" s="4"/>
      <c r="M674" s="24" t="str" cm="1">
        <f t="array" ref="M674">_xlfn.IFS(I674=Kontrakter!$B$3,Kontrakter!$C$3,I674=Kontrakter!$B$2,Kontrakter!$C$2,I674=Kontrakter!$B$4,Kontrakter!$C$4,I674=Kontrakter!$B$5,Kontrakter!$C$5,I674=Kontrakter!$B$6,Kontrakter!$C$6,I674=Kontrakter!$B$7,Kontrakter!$C$7,I674=Kontrakter!$B$8,Kontrakter!$C$8,I674=Kontrakter!$B$9,Kontrakter!$C$9,I674=Kontrakter!$B$10,Kontrakter!$C$10,I674=Kontrakter!$B$11,Kontrakter!$C$11)</f>
        <v>Rejlers Elsikkerhet AS</v>
      </c>
      <c r="N674" s="24" cm="1">
        <f t="array" ref="N674">_xlfn.IFS(M674=Kontrakter!$C$3,Kontrakter!$D$3,M674=Kontrakter!$C$2,Kontrakter!$D$2,M674=Kontrakter!$C$4,Kontrakter!$D$4,M674=Kontrakter!$C$5,Kontrakter!$D$5,M674=Kontrakter!$C$6,Kontrakter!$D$6,M674=Kontrakter!$C$7,Kontrakter!$D$7,M674=Kontrakter!$C$8,Kontrakter!$D$8,M674=Kontrakter!$C$9,Kontrakter!$D$9,M674=Kontrakter!$C$10,Kontrakter!$D$10,M674=Kontrakter!$C$11,Kontrakter!$D$11)</f>
        <v>95823000</v>
      </c>
      <c r="O674" s="1" t="str" cm="1">
        <f t="array" ref="O674">_xlfn.IFS(M674=Kontrakter!$C$3,Kontrakter!$E$3,M674=Kontrakter!$C$2,Kontrakter!$E$2,M674=Kontrakter!$C$4,Kontrakter!$E$4,M674=Kontrakter!$C$5,Kontrakter!$E$5,M674=Kontrakter!$C$6,Kontrakter!$E$6,M674=Kontrakter!$C$7,Kontrakter!$E$7,M674=Kontrakter!$C$8,Kontrakter!$E$8,M674=Kontrakter!$C$9,Kontrakter!$E$9,M674=Kontrakter!$C$10,Kontrakter!$E$10,M674=Kontrakter!$C$11,Kontrakter!$E$11)</f>
        <v>elsikkerhet@rejlers.no</v>
      </c>
    </row>
    <row r="675" spans="1:15">
      <c r="A675" s="47">
        <v>1340</v>
      </c>
      <c r="B675" s="3" t="s">
        <v>728</v>
      </c>
      <c r="C675" s="3" t="s">
        <v>729</v>
      </c>
      <c r="D675" s="3" t="s">
        <v>19</v>
      </c>
      <c r="F675" s="3">
        <v>3024</v>
      </c>
      <c r="G675" s="3" t="s">
        <v>674</v>
      </c>
      <c r="H675" s="3" t="s">
        <v>675</v>
      </c>
      <c r="I675" s="26" t="str" cm="1">
        <f t="array" ref="I675">_xlfn.IFS(J675=Kontrakter!$A$3,Kontrakter!$B$3,J675=Kontrakter!$A$2,Kontrakter!$B$2,J675=Kontrakter!$A$4,Kontrakter!$B$4,J675=Kontrakter!$A$5,Kontrakter!$B$5,J675=Kontrakter!$A$6,Kontrakter!$B$6,J675=Kontrakter!$A$7,Kontrakter!$B$7,J675=Kontrakter!$A$8,Kontrakter!$B$8,J675=Kontrakter!$A$9,Kontrakter!$B$9,J675=Kontrakter!$A$10,Kontrakter!$B$10,J675=Kontrakter!$A$11,Kontrakter!$B$11)</f>
        <v>Asker &amp; Bærum</v>
      </c>
      <c r="J675" s="4">
        <v>7</v>
      </c>
      <c r="K675" s="4" t="s">
        <v>674</v>
      </c>
      <c r="L675" s="4"/>
      <c r="M675" s="24" t="str" cm="1">
        <f t="array" ref="M675">_xlfn.IFS(I675=Kontrakter!$B$3,Kontrakter!$C$3,I675=Kontrakter!$B$2,Kontrakter!$C$2,I675=Kontrakter!$B$4,Kontrakter!$C$4,I675=Kontrakter!$B$5,Kontrakter!$C$5,I675=Kontrakter!$B$6,Kontrakter!$C$6,I675=Kontrakter!$B$7,Kontrakter!$C$7,I675=Kontrakter!$B$8,Kontrakter!$C$8,I675=Kontrakter!$B$9,Kontrakter!$C$9,I675=Kontrakter!$B$10,Kontrakter!$C$10,I675=Kontrakter!$B$11,Kontrakter!$C$11)</f>
        <v>Rejlers Elsikkerhet AS</v>
      </c>
      <c r="N675" s="24" cm="1">
        <f t="array" ref="N675">_xlfn.IFS(M675=Kontrakter!$C$3,Kontrakter!$D$3,M675=Kontrakter!$C$2,Kontrakter!$D$2,M675=Kontrakter!$C$4,Kontrakter!$D$4,M675=Kontrakter!$C$5,Kontrakter!$D$5,M675=Kontrakter!$C$6,Kontrakter!$D$6,M675=Kontrakter!$C$7,Kontrakter!$D$7,M675=Kontrakter!$C$8,Kontrakter!$D$8,M675=Kontrakter!$C$9,Kontrakter!$D$9,M675=Kontrakter!$C$10,Kontrakter!$D$10,M675=Kontrakter!$C$11,Kontrakter!$D$11)</f>
        <v>95823000</v>
      </c>
      <c r="O675" s="1" t="str" cm="1">
        <f t="array" ref="O675">_xlfn.IFS(M675=Kontrakter!$C$3,Kontrakter!$E$3,M675=Kontrakter!$C$2,Kontrakter!$E$2,M675=Kontrakter!$C$4,Kontrakter!$E$4,M675=Kontrakter!$C$5,Kontrakter!$E$5,M675=Kontrakter!$C$6,Kontrakter!$E$6,M675=Kontrakter!$C$7,Kontrakter!$E$7,M675=Kontrakter!$C$8,Kontrakter!$E$8,M675=Kontrakter!$C$9,Kontrakter!$E$9,M675=Kontrakter!$C$10,Kontrakter!$E$10,M675=Kontrakter!$C$11,Kontrakter!$E$11)</f>
        <v>elsikkerhet@rejlers.no</v>
      </c>
    </row>
    <row r="676" spans="1:15">
      <c r="A676" s="47">
        <v>1341</v>
      </c>
      <c r="B676" s="3" t="s">
        <v>689</v>
      </c>
      <c r="C676" s="3" t="s">
        <v>730</v>
      </c>
      <c r="D676" s="3" t="s">
        <v>19</v>
      </c>
      <c r="F676" s="3">
        <v>3024</v>
      </c>
      <c r="G676" s="3" t="s">
        <v>674</v>
      </c>
      <c r="H676" s="3" t="s">
        <v>675</v>
      </c>
      <c r="I676" s="26" t="str" cm="1">
        <f t="array" ref="I676">_xlfn.IFS(J676=Kontrakter!$A$3,Kontrakter!$B$3,J676=Kontrakter!$A$2,Kontrakter!$B$2,J676=Kontrakter!$A$4,Kontrakter!$B$4,J676=Kontrakter!$A$5,Kontrakter!$B$5,J676=Kontrakter!$A$6,Kontrakter!$B$6,J676=Kontrakter!$A$7,Kontrakter!$B$7,J676=Kontrakter!$A$8,Kontrakter!$B$8,J676=Kontrakter!$A$9,Kontrakter!$B$9,J676=Kontrakter!$A$10,Kontrakter!$B$10,J676=Kontrakter!$A$11,Kontrakter!$B$11)</f>
        <v>Asker &amp; Bærum</v>
      </c>
      <c r="J676" s="4">
        <v>7</v>
      </c>
      <c r="K676" s="4" t="s">
        <v>674</v>
      </c>
      <c r="L676" s="4"/>
      <c r="M676" s="24" t="str" cm="1">
        <f t="array" ref="M676">_xlfn.IFS(I676=Kontrakter!$B$3,Kontrakter!$C$3,I676=Kontrakter!$B$2,Kontrakter!$C$2,I676=Kontrakter!$B$4,Kontrakter!$C$4,I676=Kontrakter!$B$5,Kontrakter!$C$5,I676=Kontrakter!$B$6,Kontrakter!$C$6,I676=Kontrakter!$B$7,Kontrakter!$C$7,I676=Kontrakter!$B$8,Kontrakter!$C$8,I676=Kontrakter!$B$9,Kontrakter!$C$9,I676=Kontrakter!$B$10,Kontrakter!$C$10,I676=Kontrakter!$B$11,Kontrakter!$C$11)</f>
        <v>Rejlers Elsikkerhet AS</v>
      </c>
      <c r="N676" s="24" cm="1">
        <f t="array" ref="N676">_xlfn.IFS(M676=Kontrakter!$C$3,Kontrakter!$D$3,M676=Kontrakter!$C$2,Kontrakter!$D$2,M676=Kontrakter!$C$4,Kontrakter!$D$4,M676=Kontrakter!$C$5,Kontrakter!$D$5,M676=Kontrakter!$C$6,Kontrakter!$D$6,M676=Kontrakter!$C$7,Kontrakter!$D$7,M676=Kontrakter!$C$8,Kontrakter!$D$8,M676=Kontrakter!$C$9,Kontrakter!$D$9,M676=Kontrakter!$C$10,Kontrakter!$D$10,M676=Kontrakter!$C$11,Kontrakter!$D$11)</f>
        <v>95823000</v>
      </c>
      <c r="O676" s="1" t="str" cm="1">
        <f t="array" ref="O676">_xlfn.IFS(M676=Kontrakter!$C$3,Kontrakter!$E$3,M676=Kontrakter!$C$2,Kontrakter!$E$2,M676=Kontrakter!$C$4,Kontrakter!$E$4,M676=Kontrakter!$C$5,Kontrakter!$E$5,M676=Kontrakter!$C$6,Kontrakter!$E$6,M676=Kontrakter!$C$7,Kontrakter!$E$7,M676=Kontrakter!$C$8,Kontrakter!$E$8,M676=Kontrakter!$C$9,Kontrakter!$E$9,M676=Kontrakter!$C$10,Kontrakter!$E$10,M676=Kontrakter!$C$11,Kontrakter!$E$11)</f>
        <v>elsikkerhet@rejlers.no</v>
      </c>
    </row>
    <row r="677" spans="1:15">
      <c r="A677" s="47">
        <v>1342</v>
      </c>
      <c r="B677" s="3" t="s">
        <v>731</v>
      </c>
      <c r="C677" s="3" t="s">
        <v>732</v>
      </c>
      <c r="D677" s="3" t="s">
        <v>12</v>
      </c>
      <c r="F677" s="3">
        <v>3024</v>
      </c>
      <c r="G677" s="3" t="s">
        <v>674</v>
      </c>
      <c r="H677" s="3" t="s">
        <v>675</v>
      </c>
      <c r="I677" s="26" t="str" cm="1">
        <f t="array" ref="I677">_xlfn.IFS(J677=Kontrakter!$A$3,Kontrakter!$B$3,J677=Kontrakter!$A$2,Kontrakter!$B$2,J677=Kontrakter!$A$4,Kontrakter!$B$4,J677=Kontrakter!$A$5,Kontrakter!$B$5,J677=Kontrakter!$A$6,Kontrakter!$B$6,J677=Kontrakter!$A$7,Kontrakter!$B$7,J677=Kontrakter!$A$8,Kontrakter!$B$8,J677=Kontrakter!$A$9,Kontrakter!$B$9,J677=Kontrakter!$A$10,Kontrakter!$B$10,J677=Kontrakter!$A$11,Kontrakter!$B$11)</f>
        <v>Asker &amp; Bærum</v>
      </c>
      <c r="J677" s="4">
        <v>7</v>
      </c>
      <c r="K677" s="4" t="s">
        <v>674</v>
      </c>
      <c r="L677" s="4"/>
      <c r="M677" s="24" t="str" cm="1">
        <f t="array" ref="M677">_xlfn.IFS(I677=Kontrakter!$B$3,Kontrakter!$C$3,I677=Kontrakter!$B$2,Kontrakter!$C$2,I677=Kontrakter!$B$4,Kontrakter!$C$4,I677=Kontrakter!$B$5,Kontrakter!$C$5,I677=Kontrakter!$B$6,Kontrakter!$C$6,I677=Kontrakter!$B$7,Kontrakter!$C$7,I677=Kontrakter!$B$8,Kontrakter!$C$8,I677=Kontrakter!$B$9,Kontrakter!$C$9,I677=Kontrakter!$B$10,Kontrakter!$C$10,I677=Kontrakter!$B$11,Kontrakter!$C$11)</f>
        <v>Rejlers Elsikkerhet AS</v>
      </c>
      <c r="N677" s="24" cm="1">
        <f t="array" ref="N677">_xlfn.IFS(M677=Kontrakter!$C$3,Kontrakter!$D$3,M677=Kontrakter!$C$2,Kontrakter!$D$2,M677=Kontrakter!$C$4,Kontrakter!$D$4,M677=Kontrakter!$C$5,Kontrakter!$D$5,M677=Kontrakter!$C$6,Kontrakter!$D$6,M677=Kontrakter!$C$7,Kontrakter!$D$7,M677=Kontrakter!$C$8,Kontrakter!$D$8,M677=Kontrakter!$C$9,Kontrakter!$D$9,M677=Kontrakter!$C$10,Kontrakter!$D$10,M677=Kontrakter!$C$11,Kontrakter!$D$11)</f>
        <v>95823000</v>
      </c>
      <c r="O677" s="1" t="str" cm="1">
        <f t="array" ref="O677">_xlfn.IFS(M677=Kontrakter!$C$3,Kontrakter!$E$3,M677=Kontrakter!$C$2,Kontrakter!$E$2,M677=Kontrakter!$C$4,Kontrakter!$E$4,M677=Kontrakter!$C$5,Kontrakter!$E$5,M677=Kontrakter!$C$6,Kontrakter!$E$6,M677=Kontrakter!$C$7,Kontrakter!$E$7,M677=Kontrakter!$C$8,Kontrakter!$E$8,M677=Kontrakter!$C$9,Kontrakter!$E$9,M677=Kontrakter!$C$10,Kontrakter!$E$10,M677=Kontrakter!$C$11,Kontrakter!$E$11)</f>
        <v>elsikkerhet@rejlers.no</v>
      </c>
    </row>
    <row r="678" spans="1:15">
      <c r="A678" s="47">
        <v>1344</v>
      </c>
      <c r="B678" s="3" t="s">
        <v>680</v>
      </c>
      <c r="C678" s="3" t="s">
        <v>733</v>
      </c>
      <c r="D678" s="3" t="s">
        <v>19</v>
      </c>
      <c r="F678" s="3">
        <v>3024</v>
      </c>
      <c r="G678" s="3" t="s">
        <v>674</v>
      </c>
      <c r="H678" s="3" t="s">
        <v>675</v>
      </c>
      <c r="I678" s="26" t="str" cm="1">
        <f t="array" ref="I678">_xlfn.IFS(J678=Kontrakter!$A$3,Kontrakter!$B$3,J678=Kontrakter!$A$2,Kontrakter!$B$2,J678=Kontrakter!$A$4,Kontrakter!$B$4,J678=Kontrakter!$A$5,Kontrakter!$B$5,J678=Kontrakter!$A$6,Kontrakter!$B$6,J678=Kontrakter!$A$7,Kontrakter!$B$7,J678=Kontrakter!$A$8,Kontrakter!$B$8,J678=Kontrakter!$A$9,Kontrakter!$B$9,J678=Kontrakter!$A$10,Kontrakter!$B$10,J678=Kontrakter!$A$11,Kontrakter!$B$11)</f>
        <v>Asker &amp; Bærum</v>
      </c>
      <c r="J678" s="4">
        <v>7</v>
      </c>
      <c r="K678" s="4" t="s">
        <v>674</v>
      </c>
      <c r="L678" s="4"/>
      <c r="M678" s="24" t="str" cm="1">
        <f t="array" ref="M678">_xlfn.IFS(I678=Kontrakter!$B$3,Kontrakter!$C$3,I678=Kontrakter!$B$2,Kontrakter!$C$2,I678=Kontrakter!$B$4,Kontrakter!$C$4,I678=Kontrakter!$B$5,Kontrakter!$C$5,I678=Kontrakter!$B$6,Kontrakter!$C$6,I678=Kontrakter!$B$7,Kontrakter!$C$7,I678=Kontrakter!$B$8,Kontrakter!$C$8,I678=Kontrakter!$B$9,Kontrakter!$C$9,I678=Kontrakter!$B$10,Kontrakter!$C$10,I678=Kontrakter!$B$11,Kontrakter!$C$11)</f>
        <v>Rejlers Elsikkerhet AS</v>
      </c>
      <c r="N678" s="24" cm="1">
        <f t="array" ref="N678">_xlfn.IFS(M678=Kontrakter!$C$3,Kontrakter!$D$3,M678=Kontrakter!$C$2,Kontrakter!$D$2,M678=Kontrakter!$C$4,Kontrakter!$D$4,M678=Kontrakter!$C$5,Kontrakter!$D$5,M678=Kontrakter!$C$6,Kontrakter!$D$6,M678=Kontrakter!$C$7,Kontrakter!$D$7,M678=Kontrakter!$C$8,Kontrakter!$D$8,M678=Kontrakter!$C$9,Kontrakter!$D$9,M678=Kontrakter!$C$10,Kontrakter!$D$10,M678=Kontrakter!$C$11,Kontrakter!$D$11)</f>
        <v>95823000</v>
      </c>
      <c r="O678" s="1" t="str" cm="1">
        <f t="array" ref="O678">_xlfn.IFS(M678=Kontrakter!$C$3,Kontrakter!$E$3,M678=Kontrakter!$C$2,Kontrakter!$E$2,M678=Kontrakter!$C$4,Kontrakter!$E$4,M678=Kontrakter!$C$5,Kontrakter!$E$5,M678=Kontrakter!$C$6,Kontrakter!$E$6,M678=Kontrakter!$C$7,Kontrakter!$E$7,M678=Kontrakter!$C$8,Kontrakter!$E$8,M678=Kontrakter!$C$9,Kontrakter!$E$9,M678=Kontrakter!$C$10,Kontrakter!$E$10,M678=Kontrakter!$C$11,Kontrakter!$E$11)</f>
        <v>elsikkerhet@rejlers.no</v>
      </c>
    </row>
    <row r="679" spans="1:15">
      <c r="A679" s="47">
        <v>1346</v>
      </c>
      <c r="B679" s="3" t="s">
        <v>731</v>
      </c>
      <c r="C679" s="3" t="s">
        <v>734</v>
      </c>
      <c r="D679" s="3" t="s">
        <v>19</v>
      </c>
      <c r="F679" s="3">
        <v>3024</v>
      </c>
      <c r="G679" s="3" t="s">
        <v>674</v>
      </c>
      <c r="H679" s="3" t="s">
        <v>675</v>
      </c>
      <c r="I679" s="26" t="str" cm="1">
        <f t="array" ref="I679">_xlfn.IFS(J679=Kontrakter!$A$3,Kontrakter!$B$3,J679=Kontrakter!$A$2,Kontrakter!$B$2,J679=Kontrakter!$A$4,Kontrakter!$B$4,J679=Kontrakter!$A$5,Kontrakter!$B$5,J679=Kontrakter!$A$6,Kontrakter!$B$6,J679=Kontrakter!$A$7,Kontrakter!$B$7,J679=Kontrakter!$A$8,Kontrakter!$B$8,J679=Kontrakter!$A$9,Kontrakter!$B$9,J679=Kontrakter!$A$10,Kontrakter!$B$10,J679=Kontrakter!$A$11,Kontrakter!$B$11)</f>
        <v>Asker &amp; Bærum</v>
      </c>
      <c r="J679" s="4">
        <v>7</v>
      </c>
      <c r="K679" s="4" t="s">
        <v>674</v>
      </c>
      <c r="L679" s="4"/>
      <c r="M679" s="24" t="str" cm="1">
        <f t="array" ref="M679">_xlfn.IFS(I679=Kontrakter!$B$3,Kontrakter!$C$3,I679=Kontrakter!$B$2,Kontrakter!$C$2,I679=Kontrakter!$B$4,Kontrakter!$C$4,I679=Kontrakter!$B$5,Kontrakter!$C$5,I679=Kontrakter!$B$6,Kontrakter!$C$6,I679=Kontrakter!$B$7,Kontrakter!$C$7,I679=Kontrakter!$B$8,Kontrakter!$C$8,I679=Kontrakter!$B$9,Kontrakter!$C$9,I679=Kontrakter!$B$10,Kontrakter!$C$10,I679=Kontrakter!$B$11,Kontrakter!$C$11)</f>
        <v>Rejlers Elsikkerhet AS</v>
      </c>
      <c r="N679" s="24" cm="1">
        <f t="array" ref="N679">_xlfn.IFS(M679=Kontrakter!$C$3,Kontrakter!$D$3,M679=Kontrakter!$C$2,Kontrakter!$D$2,M679=Kontrakter!$C$4,Kontrakter!$D$4,M679=Kontrakter!$C$5,Kontrakter!$D$5,M679=Kontrakter!$C$6,Kontrakter!$D$6,M679=Kontrakter!$C$7,Kontrakter!$D$7,M679=Kontrakter!$C$8,Kontrakter!$D$8,M679=Kontrakter!$C$9,Kontrakter!$D$9,M679=Kontrakter!$C$10,Kontrakter!$D$10,M679=Kontrakter!$C$11,Kontrakter!$D$11)</f>
        <v>95823000</v>
      </c>
      <c r="O679" s="1" t="str" cm="1">
        <f t="array" ref="O679">_xlfn.IFS(M679=Kontrakter!$C$3,Kontrakter!$E$3,M679=Kontrakter!$C$2,Kontrakter!$E$2,M679=Kontrakter!$C$4,Kontrakter!$E$4,M679=Kontrakter!$C$5,Kontrakter!$E$5,M679=Kontrakter!$C$6,Kontrakter!$E$6,M679=Kontrakter!$C$7,Kontrakter!$E$7,M679=Kontrakter!$C$8,Kontrakter!$E$8,M679=Kontrakter!$C$9,Kontrakter!$E$9,M679=Kontrakter!$C$10,Kontrakter!$E$10,M679=Kontrakter!$C$11,Kontrakter!$E$11)</f>
        <v>elsikkerhet@rejlers.no</v>
      </c>
    </row>
    <row r="680" spans="1:15">
      <c r="A680" s="47">
        <v>1348</v>
      </c>
      <c r="B680" s="3" t="s">
        <v>720</v>
      </c>
      <c r="C680" s="3" t="s">
        <v>735</v>
      </c>
      <c r="D680" s="3" t="s">
        <v>19</v>
      </c>
      <c r="F680" s="3">
        <v>3024</v>
      </c>
      <c r="G680" s="3" t="s">
        <v>674</v>
      </c>
      <c r="H680" s="3" t="s">
        <v>675</v>
      </c>
      <c r="I680" s="26" t="str" cm="1">
        <f t="array" ref="I680">_xlfn.IFS(J680=Kontrakter!$A$3,Kontrakter!$B$3,J680=Kontrakter!$A$2,Kontrakter!$B$2,J680=Kontrakter!$A$4,Kontrakter!$B$4,J680=Kontrakter!$A$5,Kontrakter!$B$5,J680=Kontrakter!$A$6,Kontrakter!$B$6,J680=Kontrakter!$A$7,Kontrakter!$B$7,J680=Kontrakter!$A$8,Kontrakter!$B$8,J680=Kontrakter!$A$9,Kontrakter!$B$9,J680=Kontrakter!$A$10,Kontrakter!$B$10,J680=Kontrakter!$A$11,Kontrakter!$B$11)</f>
        <v>Asker &amp; Bærum</v>
      </c>
      <c r="J680" s="4">
        <v>7</v>
      </c>
      <c r="K680" s="4" t="s">
        <v>674</v>
      </c>
      <c r="L680" s="4"/>
      <c r="M680" s="24" t="str" cm="1">
        <f t="array" ref="M680">_xlfn.IFS(I680=Kontrakter!$B$3,Kontrakter!$C$3,I680=Kontrakter!$B$2,Kontrakter!$C$2,I680=Kontrakter!$B$4,Kontrakter!$C$4,I680=Kontrakter!$B$5,Kontrakter!$C$5,I680=Kontrakter!$B$6,Kontrakter!$C$6,I680=Kontrakter!$B$7,Kontrakter!$C$7,I680=Kontrakter!$B$8,Kontrakter!$C$8,I680=Kontrakter!$B$9,Kontrakter!$C$9,I680=Kontrakter!$B$10,Kontrakter!$C$10,I680=Kontrakter!$B$11,Kontrakter!$C$11)</f>
        <v>Rejlers Elsikkerhet AS</v>
      </c>
      <c r="N680" s="24" cm="1">
        <f t="array" ref="N680">_xlfn.IFS(M680=Kontrakter!$C$3,Kontrakter!$D$3,M680=Kontrakter!$C$2,Kontrakter!$D$2,M680=Kontrakter!$C$4,Kontrakter!$D$4,M680=Kontrakter!$C$5,Kontrakter!$D$5,M680=Kontrakter!$C$6,Kontrakter!$D$6,M680=Kontrakter!$C$7,Kontrakter!$D$7,M680=Kontrakter!$C$8,Kontrakter!$D$8,M680=Kontrakter!$C$9,Kontrakter!$D$9,M680=Kontrakter!$C$10,Kontrakter!$D$10,M680=Kontrakter!$C$11,Kontrakter!$D$11)</f>
        <v>95823000</v>
      </c>
      <c r="O680" s="1" t="str" cm="1">
        <f t="array" ref="O680">_xlfn.IFS(M680=Kontrakter!$C$3,Kontrakter!$E$3,M680=Kontrakter!$C$2,Kontrakter!$E$2,M680=Kontrakter!$C$4,Kontrakter!$E$4,M680=Kontrakter!$C$5,Kontrakter!$E$5,M680=Kontrakter!$C$6,Kontrakter!$E$6,M680=Kontrakter!$C$7,Kontrakter!$E$7,M680=Kontrakter!$C$8,Kontrakter!$E$8,M680=Kontrakter!$C$9,Kontrakter!$E$9,M680=Kontrakter!$C$10,Kontrakter!$E$10,M680=Kontrakter!$C$11,Kontrakter!$E$11)</f>
        <v>elsikkerhet@rejlers.no</v>
      </c>
    </row>
    <row r="681" spans="1:15">
      <c r="A681" s="47">
        <v>1349</v>
      </c>
      <c r="B681" s="3" t="s">
        <v>720</v>
      </c>
      <c r="C681" s="3" t="s">
        <v>736</v>
      </c>
      <c r="D681" s="3" t="s">
        <v>19</v>
      </c>
      <c r="F681" s="3">
        <v>3024</v>
      </c>
      <c r="G681" s="3" t="s">
        <v>674</v>
      </c>
      <c r="H681" s="3" t="s">
        <v>675</v>
      </c>
      <c r="I681" s="26" t="str" cm="1">
        <f t="array" ref="I681">_xlfn.IFS(J681=Kontrakter!$A$3,Kontrakter!$B$3,J681=Kontrakter!$A$2,Kontrakter!$B$2,J681=Kontrakter!$A$4,Kontrakter!$B$4,J681=Kontrakter!$A$5,Kontrakter!$B$5,J681=Kontrakter!$A$6,Kontrakter!$B$6,J681=Kontrakter!$A$7,Kontrakter!$B$7,J681=Kontrakter!$A$8,Kontrakter!$B$8,J681=Kontrakter!$A$9,Kontrakter!$B$9,J681=Kontrakter!$A$10,Kontrakter!$B$10,J681=Kontrakter!$A$11,Kontrakter!$B$11)</f>
        <v>Asker &amp; Bærum</v>
      </c>
      <c r="J681" s="4">
        <v>7</v>
      </c>
      <c r="K681" s="4" t="s">
        <v>674</v>
      </c>
      <c r="L681" s="4"/>
      <c r="M681" s="24" t="str" cm="1">
        <f t="array" ref="M681">_xlfn.IFS(I681=Kontrakter!$B$3,Kontrakter!$C$3,I681=Kontrakter!$B$2,Kontrakter!$C$2,I681=Kontrakter!$B$4,Kontrakter!$C$4,I681=Kontrakter!$B$5,Kontrakter!$C$5,I681=Kontrakter!$B$6,Kontrakter!$C$6,I681=Kontrakter!$B$7,Kontrakter!$C$7,I681=Kontrakter!$B$8,Kontrakter!$C$8,I681=Kontrakter!$B$9,Kontrakter!$C$9,I681=Kontrakter!$B$10,Kontrakter!$C$10,I681=Kontrakter!$B$11,Kontrakter!$C$11)</f>
        <v>Rejlers Elsikkerhet AS</v>
      </c>
      <c r="N681" s="24" cm="1">
        <f t="array" ref="N681">_xlfn.IFS(M681=Kontrakter!$C$3,Kontrakter!$D$3,M681=Kontrakter!$C$2,Kontrakter!$D$2,M681=Kontrakter!$C$4,Kontrakter!$D$4,M681=Kontrakter!$C$5,Kontrakter!$D$5,M681=Kontrakter!$C$6,Kontrakter!$D$6,M681=Kontrakter!$C$7,Kontrakter!$D$7,M681=Kontrakter!$C$8,Kontrakter!$D$8,M681=Kontrakter!$C$9,Kontrakter!$D$9,M681=Kontrakter!$C$10,Kontrakter!$D$10,M681=Kontrakter!$C$11,Kontrakter!$D$11)</f>
        <v>95823000</v>
      </c>
      <c r="O681" s="1" t="str" cm="1">
        <f t="array" ref="O681">_xlfn.IFS(M681=Kontrakter!$C$3,Kontrakter!$E$3,M681=Kontrakter!$C$2,Kontrakter!$E$2,M681=Kontrakter!$C$4,Kontrakter!$E$4,M681=Kontrakter!$C$5,Kontrakter!$E$5,M681=Kontrakter!$C$6,Kontrakter!$E$6,M681=Kontrakter!$C$7,Kontrakter!$E$7,M681=Kontrakter!$C$8,Kontrakter!$E$8,M681=Kontrakter!$C$9,Kontrakter!$E$9,M681=Kontrakter!$C$10,Kontrakter!$E$10,M681=Kontrakter!$C$11,Kontrakter!$E$11)</f>
        <v>elsikkerhet@rejlers.no</v>
      </c>
    </row>
    <row r="682" spans="1:15">
      <c r="A682" s="47">
        <v>1350</v>
      </c>
      <c r="B682" s="3" t="s">
        <v>712</v>
      </c>
      <c r="C682" s="3" t="s">
        <v>737</v>
      </c>
      <c r="D682" s="3" t="s">
        <v>19</v>
      </c>
      <c r="F682" s="3">
        <v>3024</v>
      </c>
      <c r="G682" s="3" t="s">
        <v>674</v>
      </c>
      <c r="H682" s="3" t="s">
        <v>675</v>
      </c>
      <c r="I682" s="26" t="str" cm="1">
        <f t="array" ref="I682">_xlfn.IFS(J682=Kontrakter!$A$3,Kontrakter!$B$3,J682=Kontrakter!$A$2,Kontrakter!$B$2,J682=Kontrakter!$A$4,Kontrakter!$B$4,J682=Kontrakter!$A$5,Kontrakter!$B$5,J682=Kontrakter!$A$6,Kontrakter!$B$6,J682=Kontrakter!$A$7,Kontrakter!$B$7,J682=Kontrakter!$A$8,Kontrakter!$B$8,J682=Kontrakter!$A$9,Kontrakter!$B$9,J682=Kontrakter!$A$10,Kontrakter!$B$10,J682=Kontrakter!$A$11,Kontrakter!$B$11)</f>
        <v>Asker &amp; Bærum</v>
      </c>
      <c r="J682" s="4">
        <v>7</v>
      </c>
      <c r="K682" s="4" t="s">
        <v>674</v>
      </c>
      <c r="L682" s="4"/>
      <c r="M682" s="24" t="str" cm="1">
        <f t="array" ref="M682">_xlfn.IFS(I682=Kontrakter!$B$3,Kontrakter!$C$3,I682=Kontrakter!$B$2,Kontrakter!$C$2,I682=Kontrakter!$B$4,Kontrakter!$C$4,I682=Kontrakter!$B$5,Kontrakter!$C$5,I682=Kontrakter!$B$6,Kontrakter!$C$6,I682=Kontrakter!$B$7,Kontrakter!$C$7,I682=Kontrakter!$B$8,Kontrakter!$C$8,I682=Kontrakter!$B$9,Kontrakter!$C$9,I682=Kontrakter!$B$10,Kontrakter!$C$10,I682=Kontrakter!$B$11,Kontrakter!$C$11)</f>
        <v>Rejlers Elsikkerhet AS</v>
      </c>
      <c r="N682" s="24" cm="1">
        <f t="array" ref="N682">_xlfn.IFS(M682=Kontrakter!$C$3,Kontrakter!$D$3,M682=Kontrakter!$C$2,Kontrakter!$D$2,M682=Kontrakter!$C$4,Kontrakter!$D$4,M682=Kontrakter!$C$5,Kontrakter!$D$5,M682=Kontrakter!$C$6,Kontrakter!$D$6,M682=Kontrakter!$C$7,Kontrakter!$D$7,M682=Kontrakter!$C$8,Kontrakter!$D$8,M682=Kontrakter!$C$9,Kontrakter!$D$9,M682=Kontrakter!$C$10,Kontrakter!$D$10,M682=Kontrakter!$C$11,Kontrakter!$D$11)</f>
        <v>95823000</v>
      </c>
      <c r="O682" s="1" t="str" cm="1">
        <f t="array" ref="O682">_xlfn.IFS(M682=Kontrakter!$C$3,Kontrakter!$E$3,M682=Kontrakter!$C$2,Kontrakter!$E$2,M682=Kontrakter!$C$4,Kontrakter!$E$4,M682=Kontrakter!$C$5,Kontrakter!$E$5,M682=Kontrakter!$C$6,Kontrakter!$E$6,M682=Kontrakter!$C$7,Kontrakter!$E$7,M682=Kontrakter!$C$8,Kontrakter!$E$8,M682=Kontrakter!$C$9,Kontrakter!$E$9,M682=Kontrakter!$C$10,Kontrakter!$E$10,M682=Kontrakter!$C$11,Kontrakter!$E$11)</f>
        <v>elsikkerhet@rejlers.no</v>
      </c>
    </row>
    <row r="683" spans="1:15">
      <c r="A683" s="47">
        <v>1351</v>
      </c>
      <c r="B683" s="3" t="s">
        <v>685</v>
      </c>
      <c r="C683" s="3" t="s">
        <v>738</v>
      </c>
      <c r="D683" s="3" t="s">
        <v>19</v>
      </c>
      <c r="F683" s="3">
        <v>3024</v>
      </c>
      <c r="G683" s="3" t="s">
        <v>674</v>
      </c>
      <c r="H683" s="3" t="s">
        <v>675</v>
      </c>
      <c r="I683" s="26" t="str" cm="1">
        <f t="array" ref="I683">_xlfn.IFS(J683=Kontrakter!$A$3,Kontrakter!$B$3,J683=Kontrakter!$A$2,Kontrakter!$B$2,J683=Kontrakter!$A$4,Kontrakter!$B$4,J683=Kontrakter!$A$5,Kontrakter!$B$5,J683=Kontrakter!$A$6,Kontrakter!$B$6,J683=Kontrakter!$A$7,Kontrakter!$B$7,J683=Kontrakter!$A$8,Kontrakter!$B$8,J683=Kontrakter!$A$9,Kontrakter!$B$9,J683=Kontrakter!$A$10,Kontrakter!$B$10,J683=Kontrakter!$A$11,Kontrakter!$B$11)</f>
        <v>Asker &amp; Bærum</v>
      </c>
      <c r="J683" s="4">
        <v>7</v>
      </c>
      <c r="K683" s="4" t="s">
        <v>674</v>
      </c>
      <c r="L683" s="4"/>
      <c r="M683" s="24" t="str" cm="1">
        <f t="array" ref="M683">_xlfn.IFS(I683=Kontrakter!$B$3,Kontrakter!$C$3,I683=Kontrakter!$B$2,Kontrakter!$C$2,I683=Kontrakter!$B$4,Kontrakter!$C$4,I683=Kontrakter!$B$5,Kontrakter!$C$5,I683=Kontrakter!$B$6,Kontrakter!$C$6,I683=Kontrakter!$B$7,Kontrakter!$C$7,I683=Kontrakter!$B$8,Kontrakter!$C$8,I683=Kontrakter!$B$9,Kontrakter!$C$9,I683=Kontrakter!$B$10,Kontrakter!$C$10,I683=Kontrakter!$B$11,Kontrakter!$C$11)</f>
        <v>Rejlers Elsikkerhet AS</v>
      </c>
      <c r="N683" s="24" cm="1">
        <f t="array" ref="N683">_xlfn.IFS(M683=Kontrakter!$C$3,Kontrakter!$D$3,M683=Kontrakter!$C$2,Kontrakter!$D$2,M683=Kontrakter!$C$4,Kontrakter!$D$4,M683=Kontrakter!$C$5,Kontrakter!$D$5,M683=Kontrakter!$C$6,Kontrakter!$D$6,M683=Kontrakter!$C$7,Kontrakter!$D$7,M683=Kontrakter!$C$8,Kontrakter!$D$8,M683=Kontrakter!$C$9,Kontrakter!$D$9,M683=Kontrakter!$C$10,Kontrakter!$D$10,M683=Kontrakter!$C$11,Kontrakter!$D$11)</f>
        <v>95823000</v>
      </c>
      <c r="O683" s="1" t="str" cm="1">
        <f t="array" ref="O683">_xlfn.IFS(M683=Kontrakter!$C$3,Kontrakter!$E$3,M683=Kontrakter!$C$2,Kontrakter!$E$2,M683=Kontrakter!$C$4,Kontrakter!$E$4,M683=Kontrakter!$C$5,Kontrakter!$E$5,M683=Kontrakter!$C$6,Kontrakter!$E$6,M683=Kontrakter!$C$7,Kontrakter!$E$7,M683=Kontrakter!$C$8,Kontrakter!$E$8,M683=Kontrakter!$C$9,Kontrakter!$E$9,M683=Kontrakter!$C$10,Kontrakter!$E$10,M683=Kontrakter!$C$11,Kontrakter!$E$11)</f>
        <v>elsikkerhet@rejlers.no</v>
      </c>
    </row>
    <row r="684" spans="1:15">
      <c r="A684" s="47">
        <v>1352</v>
      </c>
      <c r="B684" s="3" t="s">
        <v>718</v>
      </c>
      <c r="C684" s="3" t="s">
        <v>739</v>
      </c>
      <c r="D684" s="3" t="s">
        <v>19</v>
      </c>
      <c r="F684" s="3">
        <v>3024</v>
      </c>
      <c r="G684" s="3" t="s">
        <v>674</v>
      </c>
      <c r="H684" s="3" t="s">
        <v>675</v>
      </c>
      <c r="I684" s="26" t="str" cm="1">
        <f t="array" ref="I684">_xlfn.IFS(J684=Kontrakter!$A$3,Kontrakter!$B$3,J684=Kontrakter!$A$2,Kontrakter!$B$2,J684=Kontrakter!$A$4,Kontrakter!$B$4,J684=Kontrakter!$A$5,Kontrakter!$B$5,J684=Kontrakter!$A$6,Kontrakter!$B$6,J684=Kontrakter!$A$7,Kontrakter!$B$7,J684=Kontrakter!$A$8,Kontrakter!$B$8,J684=Kontrakter!$A$9,Kontrakter!$B$9,J684=Kontrakter!$A$10,Kontrakter!$B$10,J684=Kontrakter!$A$11,Kontrakter!$B$11)</f>
        <v>Asker &amp; Bærum</v>
      </c>
      <c r="J684" s="4">
        <v>7</v>
      </c>
      <c r="K684" s="4" t="s">
        <v>674</v>
      </c>
      <c r="L684" s="4"/>
      <c r="M684" s="24" t="str" cm="1">
        <f t="array" ref="M684">_xlfn.IFS(I684=Kontrakter!$B$3,Kontrakter!$C$3,I684=Kontrakter!$B$2,Kontrakter!$C$2,I684=Kontrakter!$B$4,Kontrakter!$C$4,I684=Kontrakter!$B$5,Kontrakter!$C$5,I684=Kontrakter!$B$6,Kontrakter!$C$6,I684=Kontrakter!$B$7,Kontrakter!$C$7,I684=Kontrakter!$B$8,Kontrakter!$C$8,I684=Kontrakter!$B$9,Kontrakter!$C$9,I684=Kontrakter!$B$10,Kontrakter!$C$10,I684=Kontrakter!$B$11,Kontrakter!$C$11)</f>
        <v>Rejlers Elsikkerhet AS</v>
      </c>
      <c r="N684" s="24" cm="1">
        <f t="array" ref="N684">_xlfn.IFS(M684=Kontrakter!$C$3,Kontrakter!$D$3,M684=Kontrakter!$C$2,Kontrakter!$D$2,M684=Kontrakter!$C$4,Kontrakter!$D$4,M684=Kontrakter!$C$5,Kontrakter!$D$5,M684=Kontrakter!$C$6,Kontrakter!$D$6,M684=Kontrakter!$C$7,Kontrakter!$D$7,M684=Kontrakter!$C$8,Kontrakter!$D$8,M684=Kontrakter!$C$9,Kontrakter!$D$9,M684=Kontrakter!$C$10,Kontrakter!$D$10,M684=Kontrakter!$C$11,Kontrakter!$D$11)</f>
        <v>95823000</v>
      </c>
      <c r="O684" s="1" t="str" cm="1">
        <f t="array" ref="O684">_xlfn.IFS(M684=Kontrakter!$C$3,Kontrakter!$E$3,M684=Kontrakter!$C$2,Kontrakter!$E$2,M684=Kontrakter!$C$4,Kontrakter!$E$4,M684=Kontrakter!$C$5,Kontrakter!$E$5,M684=Kontrakter!$C$6,Kontrakter!$E$6,M684=Kontrakter!$C$7,Kontrakter!$E$7,M684=Kontrakter!$C$8,Kontrakter!$E$8,M684=Kontrakter!$C$9,Kontrakter!$E$9,M684=Kontrakter!$C$10,Kontrakter!$E$10,M684=Kontrakter!$C$11,Kontrakter!$E$11)</f>
        <v>elsikkerhet@rejlers.no</v>
      </c>
    </row>
    <row r="685" spans="1:15">
      <c r="A685" s="47">
        <v>1353</v>
      </c>
      <c r="B685" s="3" t="s">
        <v>696</v>
      </c>
      <c r="C685" s="3" t="s">
        <v>740</v>
      </c>
      <c r="D685" s="3" t="s">
        <v>19</v>
      </c>
      <c r="F685" s="3">
        <v>3024</v>
      </c>
      <c r="G685" s="3" t="s">
        <v>674</v>
      </c>
      <c r="H685" s="3" t="s">
        <v>675</v>
      </c>
      <c r="I685" s="26" t="str" cm="1">
        <f t="array" ref="I685">_xlfn.IFS(J685=Kontrakter!$A$3,Kontrakter!$B$3,J685=Kontrakter!$A$2,Kontrakter!$B$2,J685=Kontrakter!$A$4,Kontrakter!$B$4,J685=Kontrakter!$A$5,Kontrakter!$B$5,J685=Kontrakter!$A$6,Kontrakter!$B$6,J685=Kontrakter!$A$7,Kontrakter!$B$7,J685=Kontrakter!$A$8,Kontrakter!$B$8,J685=Kontrakter!$A$9,Kontrakter!$B$9,J685=Kontrakter!$A$10,Kontrakter!$B$10,J685=Kontrakter!$A$11,Kontrakter!$B$11)</f>
        <v>Asker &amp; Bærum</v>
      </c>
      <c r="J685" s="4">
        <v>7</v>
      </c>
      <c r="K685" s="4" t="s">
        <v>674</v>
      </c>
      <c r="L685" s="4"/>
      <c r="M685" s="24" t="str" cm="1">
        <f t="array" ref="M685">_xlfn.IFS(I685=Kontrakter!$B$3,Kontrakter!$C$3,I685=Kontrakter!$B$2,Kontrakter!$C$2,I685=Kontrakter!$B$4,Kontrakter!$C$4,I685=Kontrakter!$B$5,Kontrakter!$C$5,I685=Kontrakter!$B$6,Kontrakter!$C$6,I685=Kontrakter!$B$7,Kontrakter!$C$7,I685=Kontrakter!$B$8,Kontrakter!$C$8,I685=Kontrakter!$B$9,Kontrakter!$C$9,I685=Kontrakter!$B$10,Kontrakter!$C$10,I685=Kontrakter!$B$11,Kontrakter!$C$11)</f>
        <v>Rejlers Elsikkerhet AS</v>
      </c>
      <c r="N685" s="24" cm="1">
        <f t="array" ref="N685">_xlfn.IFS(M685=Kontrakter!$C$3,Kontrakter!$D$3,M685=Kontrakter!$C$2,Kontrakter!$D$2,M685=Kontrakter!$C$4,Kontrakter!$D$4,M685=Kontrakter!$C$5,Kontrakter!$D$5,M685=Kontrakter!$C$6,Kontrakter!$D$6,M685=Kontrakter!$C$7,Kontrakter!$D$7,M685=Kontrakter!$C$8,Kontrakter!$D$8,M685=Kontrakter!$C$9,Kontrakter!$D$9,M685=Kontrakter!$C$10,Kontrakter!$D$10,M685=Kontrakter!$C$11,Kontrakter!$D$11)</f>
        <v>95823000</v>
      </c>
      <c r="O685" s="1" t="str" cm="1">
        <f t="array" ref="O685">_xlfn.IFS(M685=Kontrakter!$C$3,Kontrakter!$E$3,M685=Kontrakter!$C$2,Kontrakter!$E$2,M685=Kontrakter!$C$4,Kontrakter!$E$4,M685=Kontrakter!$C$5,Kontrakter!$E$5,M685=Kontrakter!$C$6,Kontrakter!$E$6,M685=Kontrakter!$C$7,Kontrakter!$E$7,M685=Kontrakter!$C$8,Kontrakter!$E$8,M685=Kontrakter!$C$9,Kontrakter!$E$9,M685=Kontrakter!$C$10,Kontrakter!$E$10,M685=Kontrakter!$C$11,Kontrakter!$E$11)</f>
        <v>elsikkerhet@rejlers.no</v>
      </c>
    </row>
    <row r="686" spans="1:15">
      <c r="A686" s="47">
        <v>1354</v>
      </c>
      <c r="B686" s="3" t="s">
        <v>696</v>
      </c>
      <c r="C686" s="3" t="s">
        <v>741</v>
      </c>
      <c r="D686" s="3" t="s">
        <v>19</v>
      </c>
      <c r="F686" s="3">
        <v>3024</v>
      </c>
      <c r="G686" s="3" t="s">
        <v>674</v>
      </c>
      <c r="H686" s="3" t="s">
        <v>675</v>
      </c>
      <c r="I686" s="26" t="str" cm="1">
        <f t="array" ref="I686">_xlfn.IFS(J686=Kontrakter!$A$3,Kontrakter!$B$3,J686=Kontrakter!$A$2,Kontrakter!$B$2,J686=Kontrakter!$A$4,Kontrakter!$B$4,J686=Kontrakter!$A$5,Kontrakter!$B$5,J686=Kontrakter!$A$6,Kontrakter!$B$6,J686=Kontrakter!$A$7,Kontrakter!$B$7,J686=Kontrakter!$A$8,Kontrakter!$B$8,J686=Kontrakter!$A$9,Kontrakter!$B$9,J686=Kontrakter!$A$10,Kontrakter!$B$10,J686=Kontrakter!$A$11,Kontrakter!$B$11)</f>
        <v>Asker &amp; Bærum</v>
      </c>
      <c r="J686" s="4">
        <v>7</v>
      </c>
      <c r="K686" s="4" t="s">
        <v>674</v>
      </c>
      <c r="L686" s="4"/>
      <c r="M686" s="24" t="str" cm="1">
        <f t="array" ref="M686">_xlfn.IFS(I686=Kontrakter!$B$3,Kontrakter!$C$3,I686=Kontrakter!$B$2,Kontrakter!$C$2,I686=Kontrakter!$B$4,Kontrakter!$C$4,I686=Kontrakter!$B$5,Kontrakter!$C$5,I686=Kontrakter!$B$6,Kontrakter!$C$6,I686=Kontrakter!$B$7,Kontrakter!$C$7,I686=Kontrakter!$B$8,Kontrakter!$C$8,I686=Kontrakter!$B$9,Kontrakter!$C$9,I686=Kontrakter!$B$10,Kontrakter!$C$10,I686=Kontrakter!$B$11,Kontrakter!$C$11)</f>
        <v>Rejlers Elsikkerhet AS</v>
      </c>
      <c r="N686" s="24" cm="1">
        <f t="array" ref="N686">_xlfn.IFS(M686=Kontrakter!$C$3,Kontrakter!$D$3,M686=Kontrakter!$C$2,Kontrakter!$D$2,M686=Kontrakter!$C$4,Kontrakter!$D$4,M686=Kontrakter!$C$5,Kontrakter!$D$5,M686=Kontrakter!$C$6,Kontrakter!$D$6,M686=Kontrakter!$C$7,Kontrakter!$D$7,M686=Kontrakter!$C$8,Kontrakter!$D$8,M686=Kontrakter!$C$9,Kontrakter!$D$9,M686=Kontrakter!$C$10,Kontrakter!$D$10,M686=Kontrakter!$C$11,Kontrakter!$D$11)</f>
        <v>95823000</v>
      </c>
      <c r="O686" s="1" t="str" cm="1">
        <f t="array" ref="O686">_xlfn.IFS(M686=Kontrakter!$C$3,Kontrakter!$E$3,M686=Kontrakter!$C$2,Kontrakter!$E$2,M686=Kontrakter!$C$4,Kontrakter!$E$4,M686=Kontrakter!$C$5,Kontrakter!$E$5,M686=Kontrakter!$C$6,Kontrakter!$E$6,M686=Kontrakter!$C$7,Kontrakter!$E$7,M686=Kontrakter!$C$8,Kontrakter!$E$8,M686=Kontrakter!$C$9,Kontrakter!$E$9,M686=Kontrakter!$C$10,Kontrakter!$E$10,M686=Kontrakter!$C$11,Kontrakter!$E$11)</f>
        <v>elsikkerhet@rejlers.no</v>
      </c>
    </row>
    <row r="687" spans="1:15">
      <c r="A687" s="47">
        <v>1356</v>
      </c>
      <c r="B687" s="3" t="s">
        <v>698</v>
      </c>
      <c r="C687" s="3" t="s">
        <v>742</v>
      </c>
      <c r="D687" s="3" t="s">
        <v>19</v>
      </c>
      <c r="F687" s="3">
        <v>3024</v>
      </c>
      <c r="G687" s="3" t="s">
        <v>674</v>
      </c>
      <c r="H687" s="3" t="s">
        <v>675</v>
      </c>
      <c r="I687" s="26" t="str" cm="1">
        <f t="array" ref="I687">_xlfn.IFS(J687=Kontrakter!$A$3,Kontrakter!$B$3,J687=Kontrakter!$A$2,Kontrakter!$B$2,J687=Kontrakter!$A$4,Kontrakter!$B$4,J687=Kontrakter!$A$5,Kontrakter!$B$5,J687=Kontrakter!$A$6,Kontrakter!$B$6,J687=Kontrakter!$A$7,Kontrakter!$B$7,J687=Kontrakter!$A$8,Kontrakter!$B$8,J687=Kontrakter!$A$9,Kontrakter!$B$9,J687=Kontrakter!$A$10,Kontrakter!$B$10,J687=Kontrakter!$A$11,Kontrakter!$B$11)</f>
        <v>Asker &amp; Bærum</v>
      </c>
      <c r="J687" s="4">
        <v>7</v>
      </c>
      <c r="K687" s="4" t="s">
        <v>674</v>
      </c>
      <c r="L687" s="4"/>
      <c r="M687" s="24" t="str" cm="1">
        <f t="array" ref="M687">_xlfn.IFS(I687=Kontrakter!$B$3,Kontrakter!$C$3,I687=Kontrakter!$B$2,Kontrakter!$C$2,I687=Kontrakter!$B$4,Kontrakter!$C$4,I687=Kontrakter!$B$5,Kontrakter!$C$5,I687=Kontrakter!$B$6,Kontrakter!$C$6,I687=Kontrakter!$B$7,Kontrakter!$C$7,I687=Kontrakter!$B$8,Kontrakter!$C$8,I687=Kontrakter!$B$9,Kontrakter!$C$9,I687=Kontrakter!$B$10,Kontrakter!$C$10,I687=Kontrakter!$B$11,Kontrakter!$C$11)</f>
        <v>Rejlers Elsikkerhet AS</v>
      </c>
      <c r="N687" s="24" cm="1">
        <f t="array" ref="N687">_xlfn.IFS(M687=Kontrakter!$C$3,Kontrakter!$D$3,M687=Kontrakter!$C$2,Kontrakter!$D$2,M687=Kontrakter!$C$4,Kontrakter!$D$4,M687=Kontrakter!$C$5,Kontrakter!$D$5,M687=Kontrakter!$C$6,Kontrakter!$D$6,M687=Kontrakter!$C$7,Kontrakter!$D$7,M687=Kontrakter!$C$8,Kontrakter!$D$8,M687=Kontrakter!$C$9,Kontrakter!$D$9,M687=Kontrakter!$C$10,Kontrakter!$D$10,M687=Kontrakter!$C$11,Kontrakter!$D$11)</f>
        <v>95823000</v>
      </c>
      <c r="O687" s="1" t="str" cm="1">
        <f t="array" ref="O687">_xlfn.IFS(M687=Kontrakter!$C$3,Kontrakter!$E$3,M687=Kontrakter!$C$2,Kontrakter!$E$2,M687=Kontrakter!$C$4,Kontrakter!$E$4,M687=Kontrakter!$C$5,Kontrakter!$E$5,M687=Kontrakter!$C$6,Kontrakter!$E$6,M687=Kontrakter!$C$7,Kontrakter!$E$7,M687=Kontrakter!$C$8,Kontrakter!$E$8,M687=Kontrakter!$C$9,Kontrakter!$E$9,M687=Kontrakter!$C$10,Kontrakter!$E$10,M687=Kontrakter!$C$11,Kontrakter!$E$11)</f>
        <v>elsikkerhet@rejlers.no</v>
      </c>
    </row>
    <row r="688" spans="1:15">
      <c r="A688" s="47">
        <v>1357</v>
      </c>
      <c r="B688" s="3" t="s">
        <v>698</v>
      </c>
      <c r="C688" s="3" t="s">
        <v>743</v>
      </c>
      <c r="D688" s="3" t="s">
        <v>19</v>
      </c>
      <c r="F688" s="3">
        <v>3024</v>
      </c>
      <c r="G688" s="3" t="s">
        <v>674</v>
      </c>
      <c r="H688" s="3" t="s">
        <v>675</v>
      </c>
      <c r="I688" s="26" t="str" cm="1">
        <f t="array" ref="I688">_xlfn.IFS(J688=Kontrakter!$A$3,Kontrakter!$B$3,J688=Kontrakter!$A$2,Kontrakter!$B$2,J688=Kontrakter!$A$4,Kontrakter!$B$4,J688=Kontrakter!$A$5,Kontrakter!$B$5,J688=Kontrakter!$A$6,Kontrakter!$B$6,J688=Kontrakter!$A$7,Kontrakter!$B$7,J688=Kontrakter!$A$8,Kontrakter!$B$8,J688=Kontrakter!$A$9,Kontrakter!$B$9,J688=Kontrakter!$A$10,Kontrakter!$B$10,J688=Kontrakter!$A$11,Kontrakter!$B$11)</f>
        <v>Asker &amp; Bærum</v>
      </c>
      <c r="J688" s="4">
        <v>7</v>
      </c>
      <c r="K688" s="4" t="s">
        <v>674</v>
      </c>
      <c r="L688" s="4"/>
      <c r="M688" s="24" t="str" cm="1">
        <f t="array" ref="M688">_xlfn.IFS(I688=Kontrakter!$B$3,Kontrakter!$C$3,I688=Kontrakter!$B$2,Kontrakter!$C$2,I688=Kontrakter!$B$4,Kontrakter!$C$4,I688=Kontrakter!$B$5,Kontrakter!$C$5,I688=Kontrakter!$B$6,Kontrakter!$C$6,I688=Kontrakter!$B$7,Kontrakter!$C$7,I688=Kontrakter!$B$8,Kontrakter!$C$8,I688=Kontrakter!$B$9,Kontrakter!$C$9,I688=Kontrakter!$B$10,Kontrakter!$C$10,I688=Kontrakter!$B$11,Kontrakter!$C$11)</f>
        <v>Rejlers Elsikkerhet AS</v>
      </c>
      <c r="N688" s="24" cm="1">
        <f t="array" ref="N688">_xlfn.IFS(M688=Kontrakter!$C$3,Kontrakter!$D$3,M688=Kontrakter!$C$2,Kontrakter!$D$2,M688=Kontrakter!$C$4,Kontrakter!$D$4,M688=Kontrakter!$C$5,Kontrakter!$D$5,M688=Kontrakter!$C$6,Kontrakter!$D$6,M688=Kontrakter!$C$7,Kontrakter!$D$7,M688=Kontrakter!$C$8,Kontrakter!$D$8,M688=Kontrakter!$C$9,Kontrakter!$D$9,M688=Kontrakter!$C$10,Kontrakter!$D$10,M688=Kontrakter!$C$11,Kontrakter!$D$11)</f>
        <v>95823000</v>
      </c>
      <c r="O688" s="1" t="str" cm="1">
        <f t="array" ref="O688">_xlfn.IFS(M688=Kontrakter!$C$3,Kontrakter!$E$3,M688=Kontrakter!$C$2,Kontrakter!$E$2,M688=Kontrakter!$C$4,Kontrakter!$E$4,M688=Kontrakter!$C$5,Kontrakter!$E$5,M688=Kontrakter!$C$6,Kontrakter!$E$6,M688=Kontrakter!$C$7,Kontrakter!$E$7,M688=Kontrakter!$C$8,Kontrakter!$E$8,M688=Kontrakter!$C$9,Kontrakter!$E$9,M688=Kontrakter!$C$10,Kontrakter!$E$10,M688=Kontrakter!$C$11,Kontrakter!$E$11)</f>
        <v>elsikkerhet@rejlers.no</v>
      </c>
    </row>
    <row r="689" spans="1:15">
      <c r="A689" s="47">
        <v>1358</v>
      </c>
      <c r="B689" s="3" t="s">
        <v>744</v>
      </c>
      <c r="C689" s="3" t="s">
        <v>745</v>
      </c>
      <c r="D689" s="3" t="s">
        <v>19</v>
      </c>
      <c r="F689" s="3">
        <v>3024</v>
      </c>
      <c r="G689" s="3" t="s">
        <v>674</v>
      </c>
      <c r="H689" s="3" t="s">
        <v>675</v>
      </c>
      <c r="I689" s="26" t="str" cm="1">
        <f t="array" ref="I689">_xlfn.IFS(J689=Kontrakter!$A$3,Kontrakter!$B$3,J689=Kontrakter!$A$2,Kontrakter!$B$2,J689=Kontrakter!$A$4,Kontrakter!$B$4,J689=Kontrakter!$A$5,Kontrakter!$B$5,J689=Kontrakter!$A$6,Kontrakter!$B$6,J689=Kontrakter!$A$7,Kontrakter!$B$7,J689=Kontrakter!$A$8,Kontrakter!$B$8,J689=Kontrakter!$A$9,Kontrakter!$B$9,J689=Kontrakter!$A$10,Kontrakter!$B$10,J689=Kontrakter!$A$11,Kontrakter!$B$11)</f>
        <v>Asker &amp; Bærum</v>
      </c>
      <c r="J689" s="4">
        <v>7</v>
      </c>
      <c r="K689" s="4" t="s">
        <v>674</v>
      </c>
      <c r="L689" s="4"/>
      <c r="M689" s="24" t="str" cm="1">
        <f t="array" ref="M689">_xlfn.IFS(I689=Kontrakter!$B$3,Kontrakter!$C$3,I689=Kontrakter!$B$2,Kontrakter!$C$2,I689=Kontrakter!$B$4,Kontrakter!$C$4,I689=Kontrakter!$B$5,Kontrakter!$C$5,I689=Kontrakter!$B$6,Kontrakter!$C$6,I689=Kontrakter!$B$7,Kontrakter!$C$7,I689=Kontrakter!$B$8,Kontrakter!$C$8,I689=Kontrakter!$B$9,Kontrakter!$C$9,I689=Kontrakter!$B$10,Kontrakter!$C$10,I689=Kontrakter!$B$11,Kontrakter!$C$11)</f>
        <v>Rejlers Elsikkerhet AS</v>
      </c>
      <c r="N689" s="24" cm="1">
        <f t="array" ref="N689">_xlfn.IFS(M689=Kontrakter!$C$3,Kontrakter!$D$3,M689=Kontrakter!$C$2,Kontrakter!$D$2,M689=Kontrakter!$C$4,Kontrakter!$D$4,M689=Kontrakter!$C$5,Kontrakter!$D$5,M689=Kontrakter!$C$6,Kontrakter!$D$6,M689=Kontrakter!$C$7,Kontrakter!$D$7,M689=Kontrakter!$C$8,Kontrakter!$D$8,M689=Kontrakter!$C$9,Kontrakter!$D$9,M689=Kontrakter!$C$10,Kontrakter!$D$10,M689=Kontrakter!$C$11,Kontrakter!$D$11)</f>
        <v>95823000</v>
      </c>
      <c r="O689" s="1" t="str" cm="1">
        <f t="array" ref="O689">_xlfn.IFS(M689=Kontrakter!$C$3,Kontrakter!$E$3,M689=Kontrakter!$C$2,Kontrakter!$E$2,M689=Kontrakter!$C$4,Kontrakter!$E$4,M689=Kontrakter!$C$5,Kontrakter!$E$5,M689=Kontrakter!$C$6,Kontrakter!$E$6,M689=Kontrakter!$C$7,Kontrakter!$E$7,M689=Kontrakter!$C$8,Kontrakter!$E$8,M689=Kontrakter!$C$9,Kontrakter!$E$9,M689=Kontrakter!$C$10,Kontrakter!$E$10,M689=Kontrakter!$C$11,Kontrakter!$E$11)</f>
        <v>elsikkerhet@rejlers.no</v>
      </c>
    </row>
    <row r="690" spans="1:15">
      <c r="A690" s="47">
        <v>1359</v>
      </c>
      <c r="B690" s="3" t="s">
        <v>694</v>
      </c>
      <c r="C690" s="3" t="s">
        <v>746</v>
      </c>
      <c r="D690" s="3" t="s">
        <v>19</v>
      </c>
      <c r="F690" s="3">
        <v>3024</v>
      </c>
      <c r="G690" s="3" t="s">
        <v>674</v>
      </c>
      <c r="H690" s="3" t="s">
        <v>675</v>
      </c>
      <c r="I690" s="26" t="str" cm="1">
        <f t="array" ref="I690">_xlfn.IFS(J690=Kontrakter!$A$3,Kontrakter!$B$3,J690=Kontrakter!$A$2,Kontrakter!$B$2,J690=Kontrakter!$A$4,Kontrakter!$B$4,J690=Kontrakter!$A$5,Kontrakter!$B$5,J690=Kontrakter!$A$6,Kontrakter!$B$6,J690=Kontrakter!$A$7,Kontrakter!$B$7,J690=Kontrakter!$A$8,Kontrakter!$B$8,J690=Kontrakter!$A$9,Kontrakter!$B$9,J690=Kontrakter!$A$10,Kontrakter!$B$10,J690=Kontrakter!$A$11,Kontrakter!$B$11)</f>
        <v>Asker &amp; Bærum</v>
      </c>
      <c r="J690" s="4">
        <v>7</v>
      </c>
      <c r="K690" s="4" t="s">
        <v>674</v>
      </c>
      <c r="L690" s="4"/>
      <c r="M690" s="24" t="str" cm="1">
        <f t="array" ref="M690">_xlfn.IFS(I690=Kontrakter!$B$3,Kontrakter!$C$3,I690=Kontrakter!$B$2,Kontrakter!$C$2,I690=Kontrakter!$B$4,Kontrakter!$C$4,I690=Kontrakter!$B$5,Kontrakter!$C$5,I690=Kontrakter!$B$6,Kontrakter!$C$6,I690=Kontrakter!$B$7,Kontrakter!$C$7,I690=Kontrakter!$B$8,Kontrakter!$C$8,I690=Kontrakter!$B$9,Kontrakter!$C$9,I690=Kontrakter!$B$10,Kontrakter!$C$10,I690=Kontrakter!$B$11,Kontrakter!$C$11)</f>
        <v>Rejlers Elsikkerhet AS</v>
      </c>
      <c r="N690" s="24" cm="1">
        <f t="array" ref="N690">_xlfn.IFS(M690=Kontrakter!$C$3,Kontrakter!$D$3,M690=Kontrakter!$C$2,Kontrakter!$D$2,M690=Kontrakter!$C$4,Kontrakter!$D$4,M690=Kontrakter!$C$5,Kontrakter!$D$5,M690=Kontrakter!$C$6,Kontrakter!$D$6,M690=Kontrakter!$C$7,Kontrakter!$D$7,M690=Kontrakter!$C$8,Kontrakter!$D$8,M690=Kontrakter!$C$9,Kontrakter!$D$9,M690=Kontrakter!$C$10,Kontrakter!$D$10,M690=Kontrakter!$C$11,Kontrakter!$D$11)</f>
        <v>95823000</v>
      </c>
      <c r="O690" s="1" t="str" cm="1">
        <f t="array" ref="O690">_xlfn.IFS(M690=Kontrakter!$C$3,Kontrakter!$E$3,M690=Kontrakter!$C$2,Kontrakter!$E$2,M690=Kontrakter!$C$4,Kontrakter!$E$4,M690=Kontrakter!$C$5,Kontrakter!$E$5,M690=Kontrakter!$C$6,Kontrakter!$E$6,M690=Kontrakter!$C$7,Kontrakter!$E$7,M690=Kontrakter!$C$8,Kontrakter!$E$8,M690=Kontrakter!$C$9,Kontrakter!$E$9,M690=Kontrakter!$C$10,Kontrakter!$E$10,M690=Kontrakter!$C$11,Kontrakter!$E$11)</f>
        <v>elsikkerhet@rejlers.no</v>
      </c>
    </row>
    <row r="691" spans="1:15">
      <c r="A691" s="47">
        <v>1360</v>
      </c>
      <c r="B691" s="3" t="s">
        <v>683</v>
      </c>
      <c r="C691" s="3" t="s">
        <v>747</v>
      </c>
      <c r="D691" s="3" t="s">
        <v>19</v>
      </c>
      <c r="F691" s="3">
        <v>3024</v>
      </c>
      <c r="G691" s="3" t="s">
        <v>674</v>
      </c>
      <c r="H691" s="3" t="s">
        <v>675</v>
      </c>
      <c r="I691" s="26" t="str" cm="1">
        <f t="array" ref="I691">_xlfn.IFS(J691=Kontrakter!$A$3,Kontrakter!$B$3,J691=Kontrakter!$A$2,Kontrakter!$B$2,J691=Kontrakter!$A$4,Kontrakter!$B$4,J691=Kontrakter!$A$5,Kontrakter!$B$5,J691=Kontrakter!$A$6,Kontrakter!$B$6,J691=Kontrakter!$A$7,Kontrakter!$B$7,J691=Kontrakter!$A$8,Kontrakter!$B$8,J691=Kontrakter!$A$9,Kontrakter!$B$9,J691=Kontrakter!$A$10,Kontrakter!$B$10,J691=Kontrakter!$A$11,Kontrakter!$B$11)</f>
        <v>Asker &amp; Bærum</v>
      </c>
      <c r="J691" s="4">
        <v>7</v>
      </c>
      <c r="K691" s="4" t="s">
        <v>674</v>
      </c>
      <c r="L691" s="4"/>
      <c r="M691" s="24" t="str" cm="1">
        <f t="array" ref="M691">_xlfn.IFS(I691=Kontrakter!$B$3,Kontrakter!$C$3,I691=Kontrakter!$B$2,Kontrakter!$C$2,I691=Kontrakter!$B$4,Kontrakter!$C$4,I691=Kontrakter!$B$5,Kontrakter!$C$5,I691=Kontrakter!$B$6,Kontrakter!$C$6,I691=Kontrakter!$B$7,Kontrakter!$C$7,I691=Kontrakter!$B$8,Kontrakter!$C$8,I691=Kontrakter!$B$9,Kontrakter!$C$9,I691=Kontrakter!$B$10,Kontrakter!$C$10,I691=Kontrakter!$B$11,Kontrakter!$C$11)</f>
        <v>Rejlers Elsikkerhet AS</v>
      </c>
      <c r="N691" s="24" cm="1">
        <f t="array" ref="N691">_xlfn.IFS(M691=Kontrakter!$C$3,Kontrakter!$D$3,M691=Kontrakter!$C$2,Kontrakter!$D$2,M691=Kontrakter!$C$4,Kontrakter!$D$4,M691=Kontrakter!$C$5,Kontrakter!$D$5,M691=Kontrakter!$C$6,Kontrakter!$D$6,M691=Kontrakter!$C$7,Kontrakter!$D$7,M691=Kontrakter!$C$8,Kontrakter!$D$8,M691=Kontrakter!$C$9,Kontrakter!$D$9,M691=Kontrakter!$C$10,Kontrakter!$D$10,M691=Kontrakter!$C$11,Kontrakter!$D$11)</f>
        <v>95823000</v>
      </c>
      <c r="O691" s="1" t="str" cm="1">
        <f t="array" ref="O691">_xlfn.IFS(M691=Kontrakter!$C$3,Kontrakter!$E$3,M691=Kontrakter!$C$2,Kontrakter!$E$2,M691=Kontrakter!$C$4,Kontrakter!$E$4,M691=Kontrakter!$C$5,Kontrakter!$E$5,M691=Kontrakter!$C$6,Kontrakter!$E$6,M691=Kontrakter!$C$7,Kontrakter!$E$7,M691=Kontrakter!$C$8,Kontrakter!$E$8,M691=Kontrakter!$C$9,Kontrakter!$E$9,M691=Kontrakter!$C$10,Kontrakter!$E$10,M691=Kontrakter!$C$11,Kontrakter!$E$11)</f>
        <v>elsikkerhet@rejlers.no</v>
      </c>
    </row>
    <row r="692" spans="1:15">
      <c r="A692" s="47">
        <v>1361</v>
      </c>
      <c r="B692" s="3" t="s">
        <v>716</v>
      </c>
      <c r="C692" s="3" t="s">
        <v>748</v>
      </c>
      <c r="D692" s="3" t="s">
        <v>19</v>
      </c>
      <c r="F692" s="3">
        <v>3024</v>
      </c>
      <c r="G692" s="3" t="s">
        <v>674</v>
      </c>
      <c r="H692" s="3" t="s">
        <v>675</v>
      </c>
      <c r="I692" s="26" t="str" cm="1">
        <f t="array" ref="I692">_xlfn.IFS(J692=Kontrakter!$A$3,Kontrakter!$B$3,J692=Kontrakter!$A$2,Kontrakter!$B$2,J692=Kontrakter!$A$4,Kontrakter!$B$4,J692=Kontrakter!$A$5,Kontrakter!$B$5,J692=Kontrakter!$A$6,Kontrakter!$B$6,J692=Kontrakter!$A$7,Kontrakter!$B$7,J692=Kontrakter!$A$8,Kontrakter!$B$8,J692=Kontrakter!$A$9,Kontrakter!$B$9,J692=Kontrakter!$A$10,Kontrakter!$B$10,J692=Kontrakter!$A$11,Kontrakter!$B$11)</f>
        <v>Asker &amp; Bærum</v>
      </c>
      <c r="J692" s="4">
        <v>7</v>
      </c>
      <c r="K692" s="4" t="s">
        <v>674</v>
      </c>
      <c r="L692" s="4"/>
      <c r="M692" s="24" t="str" cm="1">
        <f t="array" ref="M692">_xlfn.IFS(I692=Kontrakter!$B$3,Kontrakter!$C$3,I692=Kontrakter!$B$2,Kontrakter!$C$2,I692=Kontrakter!$B$4,Kontrakter!$C$4,I692=Kontrakter!$B$5,Kontrakter!$C$5,I692=Kontrakter!$B$6,Kontrakter!$C$6,I692=Kontrakter!$B$7,Kontrakter!$C$7,I692=Kontrakter!$B$8,Kontrakter!$C$8,I692=Kontrakter!$B$9,Kontrakter!$C$9,I692=Kontrakter!$B$10,Kontrakter!$C$10,I692=Kontrakter!$B$11,Kontrakter!$C$11)</f>
        <v>Rejlers Elsikkerhet AS</v>
      </c>
      <c r="N692" s="24" cm="1">
        <f t="array" ref="N692">_xlfn.IFS(M692=Kontrakter!$C$3,Kontrakter!$D$3,M692=Kontrakter!$C$2,Kontrakter!$D$2,M692=Kontrakter!$C$4,Kontrakter!$D$4,M692=Kontrakter!$C$5,Kontrakter!$D$5,M692=Kontrakter!$C$6,Kontrakter!$D$6,M692=Kontrakter!$C$7,Kontrakter!$D$7,M692=Kontrakter!$C$8,Kontrakter!$D$8,M692=Kontrakter!$C$9,Kontrakter!$D$9,M692=Kontrakter!$C$10,Kontrakter!$D$10,M692=Kontrakter!$C$11,Kontrakter!$D$11)</f>
        <v>95823000</v>
      </c>
      <c r="O692" s="1" t="str" cm="1">
        <f t="array" ref="O692">_xlfn.IFS(M692=Kontrakter!$C$3,Kontrakter!$E$3,M692=Kontrakter!$C$2,Kontrakter!$E$2,M692=Kontrakter!$C$4,Kontrakter!$E$4,M692=Kontrakter!$C$5,Kontrakter!$E$5,M692=Kontrakter!$C$6,Kontrakter!$E$6,M692=Kontrakter!$C$7,Kontrakter!$E$7,M692=Kontrakter!$C$8,Kontrakter!$E$8,M692=Kontrakter!$C$9,Kontrakter!$E$9,M692=Kontrakter!$C$10,Kontrakter!$E$10,M692=Kontrakter!$C$11,Kontrakter!$E$11)</f>
        <v>elsikkerhet@rejlers.no</v>
      </c>
    </row>
    <row r="693" spans="1:15">
      <c r="A693" s="47">
        <v>1362</v>
      </c>
      <c r="B693" s="3" t="s">
        <v>749</v>
      </c>
      <c r="C693" s="3" t="s">
        <v>750</v>
      </c>
      <c r="D693" s="3" t="s">
        <v>19</v>
      </c>
      <c r="F693" s="3">
        <v>3024</v>
      </c>
      <c r="G693" s="3" t="s">
        <v>674</v>
      </c>
      <c r="H693" s="3" t="s">
        <v>675</v>
      </c>
      <c r="I693" s="26" t="str" cm="1">
        <f t="array" ref="I693">_xlfn.IFS(J693=Kontrakter!$A$3,Kontrakter!$B$3,J693=Kontrakter!$A$2,Kontrakter!$B$2,J693=Kontrakter!$A$4,Kontrakter!$B$4,J693=Kontrakter!$A$5,Kontrakter!$B$5,J693=Kontrakter!$A$6,Kontrakter!$B$6,J693=Kontrakter!$A$7,Kontrakter!$B$7,J693=Kontrakter!$A$8,Kontrakter!$B$8,J693=Kontrakter!$A$9,Kontrakter!$B$9,J693=Kontrakter!$A$10,Kontrakter!$B$10,J693=Kontrakter!$A$11,Kontrakter!$B$11)</f>
        <v>Asker &amp; Bærum</v>
      </c>
      <c r="J693" s="4">
        <v>7</v>
      </c>
      <c r="K693" s="4" t="s">
        <v>674</v>
      </c>
      <c r="L693" s="4"/>
      <c r="M693" s="24" t="str" cm="1">
        <f t="array" ref="M693">_xlfn.IFS(I693=Kontrakter!$B$3,Kontrakter!$C$3,I693=Kontrakter!$B$2,Kontrakter!$C$2,I693=Kontrakter!$B$4,Kontrakter!$C$4,I693=Kontrakter!$B$5,Kontrakter!$C$5,I693=Kontrakter!$B$6,Kontrakter!$C$6,I693=Kontrakter!$B$7,Kontrakter!$C$7,I693=Kontrakter!$B$8,Kontrakter!$C$8,I693=Kontrakter!$B$9,Kontrakter!$C$9,I693=Kontrakter!$B$10,Kontrakter!$C$10,I693=Kontrakter!$B$11,Kontrakter!$C$11)</f>
        <v>Rejlers Elsikkerhet AS</v>
      </c>
      <c r="N693" s="24" cm="1">
        <f t="array" ref="N693">_xlfn.IFS(M693=Kontrakter!$C$3,Kontrakter!$D$3,M693=Kontrakter!$C$2,Kontrakter!$D$2,M693=Kontrakter!$C$4,Kontrakter!$D$4,M693=Kontrakter!$C$5,Kontrakter!$D$5,M693=Kontrakter!$C$6,Kontrakter!$D$6,M693=Kontrakter!$C$7,Kontrakter!$D$7,M693=Kontrakter!$C$8,Kontrakter!$D$8,M693=Kontrakter!$C$9,Kontrakter!$D$9,M693=Kontrakter!$C$10,Kontrakter!$D$10,M693=Kontrakter!$C$11,Kontrakter!$D$11)</f>
        <v>95823000</v>
      </c>
      <c r="O693" s="1" t="str" cm="1">
        <f t="array" ref="O693">_xlfn.IFS(M693=Kontrakter!$C$3,Kontrakter!$E$3,M693=Kontrakter!$C$2,Kontrakter!$E$2,M693=Kontrakter!$C$4,Kontrakter!$E$4,M693=Kontrakter!$C$5,Kontrakter!$E$5,M693=Kontrakter!$C$6,Kontrakter!$E$6,M693=Kontrakter!$C$7,Kontrakter!$E$7,M693=Kontrakter!$C$8,Kontrakter!$E$8,M693=Kontrakter!$C$9,Kontrakter!$E$9,M693=Kontrakter!$C$10,Kontrakter!$E$10,M693=Kontrakter!$C$11,Kontrakter!$E$11)</f>
        <v>elsikkerhet@rejlers.no</v>
      </c>
    </row>
    <row r="694" spans="1:15">
      <c r="A694" s="47">
        <v>1363</v>
      </c>
      <c r="B694" s="3" t="s">
        <v>703</v>
      </c>
      <c r="C694" s="3" t="s">
        <v>751</v>
      </c>
      <c r="D694" s="3" t="s">
        <v>19</v>
      </c>
      <c r="F694" s="3">
        <v>3024</v>
      </c>
      <c r="G694" s="3" t="s">
        <v>674</v>
      </c>
      <c r="H694" s="3" t="s">
        <v>675</v>
      </c>
      <c r="I694" s="26" t="str" cm="1">
        <f t="array" ref="I694">_xlfn.IFS(J694=Kontrakter!$A$3,Kontrakter!$B$3,J694=Kontrakter!$A$2,Kontrakter!$B$2,J694=Kontrakter!$A$4,Kontrakter!$B$4,J694=Kontrakter!$A$5,Kontrakter!$B$5,J694=Kontrakter!$A$6,Kontrakter!$B$6,J694=Kontrakter!$A$7,Kontrakter!$B$7,J694=Kontrakter!$A$8,Kontrakter!$B$8,J694=Kontrakter!$A$9,Kontrakter!$B$9,J694=Kontrakter!$A$10,Kontrakter!$B$10,J694=Kontrakter!$A$11,Kontrakter!$B$11)</f>
        <v>Asker &amp; Bærum</v>
      </c>
      <c r="J694" s="4">
        <v>7</v>
      </c>
      <c r="K694" s="4" t="s">
        <v>674</v>
      </c>
      <c r="L694" s="4"/>
      <c r="M694" s="24" t="str" cm="1">
        <f t="array" ref="M694">_xlfn.IFS(I694=Kontrakter!$B$3,Kontrakter!$C$3,I694=Kontrakter!$B$2,Kontrakter!$C$2,I694=Kontrakter!$B$4,Kontrakter!$C$4,I694=Kontrakter!$B$5,Kontrakter!$C$5,I694=Kontrakter!$B$6,Kontrakter!$C$6,I694=Kontrakter!$B$7,Kontrakter!$C$7,I694=Kontrakter!$B$8,Kontrakter!$C$8,I694=Kontrakter!$B$9,Kontrakter!$C$9,I694=Kontrakter!$B$10,Kontrakter!$C$10,I694=Kontrakter!$B$11,Kontrakter!$C$11)</f>
        <v>Rejlers Elsikkerhet AS</v>
      </c>
      <c r="N694" s="24" cm="1">
        <f t="array" ref="N694">_xlfn.IFS(M694=Kontrakter!$C$3,Kontrakter!$D$3,M694=Kontrakter!$C$2,Kontrakter!$D$2,M694=Kontrakter!$C$4,Kontrakter!$D$4,M694=Kontrakter!$C$5,Kontrakter!$D$5,M694=Kontrakter!$C$6,Kontrakter!$D$6,M694=Kontrakter!$C$7,Kontrakter!$D$7,M694=Kontrakter!$C$8,Kontrakter!$D$8,M694=Kontrakter!$C$9,Kontrakter!$D$9,M694=Kontrakter!$C$10,Kontrakter!$D$10,M694=Kontrakter!$C$11,Kontrakter!$D$11)</f>
        <v>95823000</v>
      </c>
      <c r="O694" s="1" t="str" cm="1">
        <f t="array" ref="O694">_xlfn.IFS(M694=Kontrakter!$C$3,Kontrakter!$E$3,M694=Kontrakter!$C$2,Kontrakter!$E$2,M694=Kontrakter!$C$4,Kontrakter!$E$4,M694=Kontrakter!$C$5,Kontrakter!$E$5,M694=Kontrakter!$C$6,Kontrakter!$E$6,M694=Kontrakter!$C$7,Kontrakter!$E$7,M694=Kontrakter!$C$8,Kontrakter!$E$8,M694=Kontrakter!$C$9,Kontrakter!$E$9,M694=Kontrakter!$C$10,Kontrakter!$E$10,M694=Kontrakter!$C$11,Kontrakter!$E$11)</f>
        <v>elsikkerhet@rejlers.no</v>
      </c>
    </row>
    <row r="695" spans="1:15">
      <c r="A695" s="47">
        <v>1364</v>
      </c>
      <c r="B695" s="3" t="s">
        <v>683</v>
      </c>
      <c r="C695" s="3" t="s">
        <v>752</v>
      </c>
      <c r="D695" s="3" t="s">
        <v>19</v>
      </c>
      <c r="F695" s="3">
        <v>3024</v>
      </c>
      <c r="G695" s="3" t="s">
        <v>674</v>
      </c>
      <c r="H695" s="3" t="s">
        <v>675</v>
      </c>
      <c r="I695" s="26" t="str" cm="1">
        <f t="array" ref="I695">_xlfn.IFS(J695=Kontrakter!$A$3,Kontrakter!$B$3,J695=Kontrakter!$A$2,Kontrakter!$B$2,J695=Kontrakter!$A$4,Kontrakter!$B$4,J695=Kontrakter!$A$5,Kontrakter!$B$5,J695=Kontrakter!$A$6,Kontrakter!$B$6,J695=Kontrakter!$A$7,Kontrakter!$B$7,J695=Kontrakter!$A$8,Kontrakter!$B$8,J695=Kontrakter!$A$9,Kontrakter!$B$9,J695=Kontrakter!$A$10,Kontrakter!$B$10,J695=Kontrakter!$A$11,Kontrakter!$B$11)</f>
        <v>Asker &amp; Bærum</v>
      </c>
      <c r="J695" s="4">
        <v>7</v>
      </c>
      <c r="K695" s="4" t="s">
        <v>674</v>
      </c>
      <c r="L695" s="4"/>
      <c r="M695" s="24" t="str" cm="1">
        <f t="array" ref="M695">_xlfn.IFS(I695=Kontrakter!$B$3,Kontrakter!$C$3,I695=Kontrakter!$B$2,Kontrakter!$C$2,I695=Kontrakter!$B$4,Kontrakter!$C$4,I695=Kontrakter!$B$5,Kontrakter!$C$5,I695=Kontrakter!$B$6,Kontrakter!$C$6,I695=Kontrakter!$B$7,Kontrakter!$C$7,I695=Kontrakter!$B$8,Kontrakter!$C$8,I695=Kontrakter!$B$9,Kontrakter!$C$9,I695=Kontrakter!$B$10,Kontrakter!$C$10,I695=Kontrakter!$B$11,Kontrakter!$C$11)</f>
        <v>Rejlers Elsikkerhet AS</v>
      </c>
      <c r="N695" s="24" cm="1">
        <f t="array" ref="N695">_xlfn.IFS(M695=Kontrakter!$C$3,Kontrakter!$D$3,M695=Kontrakter!$C$2,Kontrakter!$D$2,M695=Kontrakter!$C$4,Kontrakter!$D$4,M695=Kontrakter!$C$5,Kontrakter!$D$5,M695=Kontrakter!$C$6,Kontrakter!$D$6,M695=Kontrakter!$C$7,Kontrakter!$D$7,M695=Kontrakter!$C$8,Kontrakter!$D$8,M695=Kontrakter!$C$9,Kontrakter!$D$9,M695=Kontrakter!$C$10,Kontrakter!$D$10,M695=Kontrakter!$C$11,Kontrakter!$D$11)</f>
        <v>95823000</v>
      </c>
      <c r="O695" s="1" t="str" cm="1">
        <f t="array" ref="O695">_xlfn.IFS(M695=Kontrakter!$C$3,Kontrakter!$E$3,M695=Kontrakter!$C$2,Kontrakter!$E$2,M695=Kontrakter!$C$4,Kontrakter!$E$4,M695=Kontrakter!$C$5,Kontrakter!$E$5,M695=Kontrakter!$C$6,Kontrakter!$E$6,M695=Kontrakter!$C$7,Kontrakter!$E$7,M695=Kontrakter!$C$8,Kontrakter!$E$8,M695=Kontrakter!$C$9,Kontrakter!$E$9,M695=Kontrakter!$C$10,Kontrakter!$E$10,M695=Kontrakter!$C$11,Kontrakter!$E$11)</f>
        <v>elsikkerhet@rejlers.no</v>
      </c>
    </row>
    <row r="696" spans="1:15">
      <c r="A696" s="47">
        <v>1365</v>
      </c>
      <c r="B696" s="3" t="s">
        <v>753</v>
      </c>
      <c r="C696" s="3" t="s">
        <v>754</v>
      </c>
      <c r="D696" s="3" t="s">
        <v>19</v>
      </c>
      <c r="F696" s="3">
        <v>3024</v>
      </c>
      <c r="G696" s="3" t="s">
        <v>674</v>
      </c>
      <c r="H696" s="3" t="s">
        <v>675</v>
      </c>
      <c r="I696" s="26" t="str" cm="1">
        <f t="array" ref="I696">_xlfn.IFS(J696=Kontrakter!$A$3,Kontrakter!$B$3,J696=Kontrakter!$A$2,Kontrakter!$B$2,J696=Kontrakter!$A$4,Kontrakter!$B$4,J696=Kontrakter!$A$5,Kontrakter!$B$5,J696=Kontrakter!$A$6,Kontrakter!$B$6,J696=Kontrakter!$A$7,Kontrakter!$B$7,J696=Kontrakter!$A$8,Kontrakter!$B$8,J696=Kontrakter!$A$9,Kontrakter!$B$9,J696=Kontrakter!$A$10,Kontrakter!$B$10,J696=Kontrakter!$A$11,Kontrakter!$B$11)</f>
        <v>Asker &amp; Bærum</v>
      </c>
      <c r="J696" s="4">
        <v>7</v>
      </c>
      <c r="K696" s="4" t="s">
        <v>674</v>
      </c>
      <c r="L696" s="4"/>
      <c r="M696" s="24" t="str" cm="1">
        <f t="array" ref="M696">_xlfn.IFS(I696=Kontrakter!$B$3,Kontrakter!$C$3,I696=Kontrakter!$B$2,Kontrakter!$C$2,I696=Kontrakter!$B$4,Kontrakter!$C$4,I696=Kontrakter!$B$5,Kontrakter!$C$5,I696=Kontrakter!$B$6,Kontrakter!$C$6,I696=Kontrakter!$B$7,Kontrakter!$C$7,I696=Kontrakter!$B$8,Kontrakter!$C$8,I696=Kontrakter!$B$9,Kontrakter!$C$9,I696=Kontrakter!$B$10,Kontrakter!$C$10,I696=Kontrakter!$B$11,Kontrakter!$C$11)</f>
        <v>Rejlers Elsikkerhet AS</v>
      </c>
      <c r="N696" s="24" cm="1">
        <f t="array" ref="N696">_xlfn.IFS(M696=Kontrakter!$C$3,Kontrakter!$D$3,M696=Kontrakter!$C$2,Kontrakter!$D$2,M696=Kontrakter!$C$4,Kontrakter!$D$4,M696=Kontrakter!$C$5,Kontrakter!$D$5,M696=Kontrakter!$C$6,Kontrakter!$D$6,M696=Kontrakter!$C$7,Kontrakter!$D$7,M696=Kontrakter!$C$8,Kontrakter!$D$8,M696=Kontrakter!$C$9,Kontrakter!$D$9,M696=Kontrakter!$C$10,Kontrakter!$D$10,M696=Kontrakter!$C$11,Kontrakter!$D$11)</f>
        <v>95823000</v>
      </c>
      <c r="O696" s="1" t="str" cm="1">
        <f t="array" ref="O696">_xlfn.IFS(M696=Kontrakter!$C$3,Kontrakter!$E$3,M696=Kontrakter!$C$2,Kontrakter!$E$2,M696=Kontrakter!$C$4,Kontrakter!$E$4,M696=Kontrakter!$C$5,Kontrakter!$E$5,M696=Kontrakter!$C$6,Kontrakter!$E$6,M696=Kontrakter!$C$7,Kontrakter!$E$7,M696=Kontrakter!$C$8,Kontrakter!$E$8,M696=Kontrakter!$C$9,Kontrakter!$E$9,M696=Kontrakter!$C$10,Kontrakter!$E$10,M696=Kontrakter!$C$11,Kontrakter!$E$11)</f>
        <v>elsikkerhet@rejlers.no</v>
      </c>
    </row>
    <row r="697" spans="1:15">
      <c r="A697" s="47">
        <v>1366</v>
      </c>
      <c r="B697" s="3" t="s">
        <v>706</v>
      </c>
      <c r="C697" s="3" t="s">
        <v>755</v>
      </c>
      <c r="D697" s="3" t="s">
        <v>19</v>
      </c>
      <c r="F697" s="3">
        <v>3024</v>
      </c>
      <c r="G697" s="3" t="s">
        <v>674</v>
      </c>
      <c r="H697" s="3" t="s">
        <v>675</v>
      </c>
      <c r="I697" s="26" t="str" cm="1">
        <f t="array" ref="I697">_xlfn.IFS(J697=Kontrakter!$A$3,Kontrakter!$B$3,J697=Kontrakter!$A$2,Kontrakter!$B$2,J697=Kontrakter!$A$4,Kontrakter!$B$4,J697=Kontrakter!$A$5,Kontrakter!$B$5,J697=Kontrakter!$A$6,Kontrakter!$B$6,J697=Kontrakter!$A$7,Kontrakter!$B$7,J697=Kontrakter!$A$8,Kontrakter!$B$8,J697=Kontrakter!$A$9,Kontrakter!$B$9,J697=Kontrakter!$A$10,Kontrakter!$B$10,J697=Kontrakter!$A$11,Kontrakter!$B$11)</f>
        <v>Asker &amp; Bærum</v>
      </c>
      <c r="J697" s="4">
        <v>7</v>
      </c>
      <c r="K697" s="4" t="s">
        <v>674</v>
      </c>
      <c r="L697" s="4"/>
      <c r="M697" s="24" t="str" cm="1">
        <f t="array" ref="M697">_xlfn.IFS(I697=Kontrakter!$B$3,Kontrakter!$C$3,I697=Kontrakter!$B$2,Kontrakter!$C$2,I697=Kontrakter!$B$4,Kontrakter!$C$4,I697=Kontrakter!$B$5,Kontrakter!$C$5,I697=Kontrakter!$B$6,Kontrakter!$C$6,I697=Kontrakter!$B$7,Kontrakter!$C$7,I697=Kontrakter!$B$8,Kontrakter!$C$8,I697=Kontrakter!$B$9,Kontrakter!$C$9,I697=Kontrakter!$B$10,Kontrakter!$C$10,I697=Kontrakter!$B$11,Kontrakter!$C$11)</f>
        <v>Rejlers Elsikkerhet AS</v>
      </c>
      <c r="N697" s="24" cm="1">
        <f t="array" ref="N697">_xlfn.IFS(M697=Kontrakter!$C$3,Kontrakter!$D$3,M697=Kontrakter!$C$2,Kontrakter!$D$2,M697=Kontrakter!$C$4,Kontrakter!$D$4,M697=Kontrakter!$C$5,Kontrakter!$D$5,M697=Kontrakter!$C$6,Kontrakter!$D$6,M697=Kontrakter!$C$7,Kontrakter!$D$7,M697=Kontrakter!$C$8,Kontrakter!$D$8,M697=Kontrakter!$C$9,Kontrakter!$D$9,M697=Kontrakter!$C$10,Kontrakter!$D$10,M697=Kontrakter!$C$11,Kontrakter!$D$11)</f>
        <v>95823000</v>
      </c>
      <c r="O697" s="1" t="str" cm="1">
        <f t="array" ref="O697">_xlfn.IFS(M697=Kontrakter!$C$3,Kontrakter!$E$3,M697=Kontrakter!$C$2,Kontrakter!$E$2,M697=Kontrakter!$C$4,Kontrakter!$E$4,M697=Kontrakter!$C$5,Kontrakter!$E$5,M697=Kontrakter!$C$6,Kontrakter!$E$6,M697=Kontrakter!$C$7,Kontrakter!$E$7,M697=Kontrakter!$C$8,Kontrakter!$E$8,M697=Kontrakter!$C$9,Kontrakter!$E$9,M697=Kontrakter!$C$10,Kontrakter!$E$10,M697=Kontrakter!$C$11,Kontrakter!$E$11)</f>
        <v>elsikkerhet@rejlers.no</v>
      </c>
    </row>
    <row r="698" spans="1:15">
      <c r="A698" s="47">
        <v>1367</v>
      </c>
      <c r="B698" s="3" t="s">
        <v>722</v>
      </c>
      <c r="C698" s="3" t="s">
        <v>756</v>
      </c>
      <c r="D698" s="3" t="s">
        <v>19</v>
      </c>
      <c r="F698" s="3">
        <v>3024</v>
      </c>
      <c r="G698" s="3" t="s">
        <v>674</v>
      </c>
      <c r="H698" s="3" t="s">
        <v>675</v>
      </c>
      <c r="I698" s="26" t="str" cm="1">
        <f t="array" ref="I698">_xlfn.IFS(J698=Kontrakter!$A$3,Kontrakter!$B$3,J698=Kontrakter!$A$2,Kontrakter!$B$2,J698=Kontrakter!$A$4,Kontrakter!$B$4,J698=Kontrakter!$A$5,Kontrakter!$B$5,J698=Kontrakter!$A$6,Kontrakter!$B$6,J698=Kontrakter!$A$7,Kontrakter!$B$7,J698=Kontrakter!$A$8,Kontrakter!$B$8,J698=Kontrakter!$A$9,Kontrakter!$B$9,J698=Kontrakter!$A$10,Kontrakter!$B$10,J698=Kontrakter!$A$11,Kontrakter!$B$11)</f>
        <v>Asker &amp; Bærum</v>
      </c>
      <c r="J698" s="4">
        <v>7</v>
      </c>
      <c r="K698" s="4" t="s">
        <v>674</v>
      </c>
      <c r="L698" s="4"/>
      <c r="M698" s="24" t="str" cm="1">
        <f t="array" ref="M698">_xlfn.IFS(I698=Kontrakter!$B$3,Kontrakter!$C$3,I698=Kontrakter!$B$2,Kontrakter!$C$2,I698=Kontrakter!$B$4,Kontrakter!$C$4,I698=Kontrakter!$B$5,Kontrakter!$C$5,I698=Kontrakter!$B$6,Kontrakter!$C$6,I698=Kontrakter!$B$7,Kontrakter!$C$7,I698=Kontrakter!$B$8,Kontrakter!$C$8,I698=Kontrakter!$B$9,Kontrakter!$C$9,I698=Kontrakter!$B$10,Kontrakter!$C$10,I698=Kontrakter!$B$11,Kontrakter!$C$11)</f>
        <v>Rejlers Elsikkerhet AS</v>
      </c>
      <c r="N698" s="24" cm="1">
        <f t="array" ref="N698">_xlfn.IFS(M698=Kontrakter!$C$3,Kontrakter!$D$3,M698=Kontrakter!$C$2,Kontrakter!$D$2,M698=Kontrakter!$C$4,Kontrakter!$D$4,M698=Kontrakter!$C$5,Kontrakter!$D$5,M698=Kontrakter!$C$6,Kontrakter!$D$6,M698=Kontrakter!$C$7,Kontrakter!$D$7,M698=Kontrakter!$C$8,Kontrakter!$D$8,M698=Kontrakter!$C$9,Kontrakter!$D$9,M698=Kontrakter!$C$10,Kontrakter!$D$10,M698=Kontrakter!$C$11,Kontrakter!$D$11)</f>
        <v>95823000</v>
      </c>
      <c r="O698" s="1" t="str" cm="1">
        <f t="array" ref="O698">_xlfn.IFS(M698=Kontrakter!$C$3,Kontrakter!$E$3,M698=Kontrakter!$C$2,Kontrakter!$E$2,M698=Kontrakter!$C$4,Kontrakter!$E$4,M698=Kontrakter!$C$5,Kontrakter!$E$5,M698=Kontrakter!$C$6,Kontrakter!$E$6,M698=Kontrakter!$C$7,Kontrakter!$E$7,M698=Kontrakter!$C$8,Kontrakter!$E$8,M698=Kontrakter!$C$9,Kontrakter!$E$9,M698=Kontrakter!$C$10,Kontrakter!$E$10,M698=Kontrakter!$C$11,Kontrakter!$E$11)</f>
        <v>elsikkerhet@rejlers.no</v>
      </c>
    </row>
    <row r="699" spans="1:15">
      <c r="A699" s="47">
        <v>1368</v>
      </c>
      <c r="B699" s="3" t="s">
        <v>701</v>
      </c>
      <c r="C699" s="3" t="s">
        <v>757</v>
      </c>
      <c r="D699" s="3" t="s">
        <v>19</v>
      </c>
      <c r="F699" s="3">
        <v>3024</v>
      </c>
      <c r="G699" s="3" t="s">
        <v>674</v>
      </c>
      <c r="H699" s="3" t="s">
        <v>675</v>
      </c>
      <c r="I699" s="26" t="str" cm="1">
        <f t="array" ref="I699">_xlfn.IFS(J699=Kontrakter!$A$3,Kontrakter!$B$3,J699=Kontrakter!$A$2,Kontrakter!$B$2,J699=Kontrakter!$A$4,Kontrakter!$B$4,J699=Kontrakter!$A$5,Kontrakter!$B$5,J699=Kontrakter!$A$6,Kontrakter!$B$6,J699=Kontrakter!$A$7,Kontrakter!$B$7,J699=Kontrakter!$A$8,Kontrakter!$B$8,J699=Kontrakter!$A$9,Kontrakter!$B$9,J699=Kontrakter!$A$10,Kontrakter!$B$10,J699=Kontrakter!$A$11,Kontrakter!$B$11)</f>
        <v>Asker &amp; Bærum</v>
      </c>
      <c r="J699" s="4">
        <v>7</v>
      </c>
      <c r="K699" s="4" t="s">
        <v>674</v>
      </c>
      <c r="L699" s="4"/>
      <c r="M699" s="24" t="str" cm="1">
        <f t="array" ref="M699">_xlfn.IFS(I699=Kontrakter!$B$3,Kontrakter!$C$3,I699=Kontrakter!$B$2,Kontrakter!$C$2,I699=Kontrakter!$B$4,Kontrakter!$C$4,I699=Kontrakter!$B$5,Kontrakter!$C$5,I699=Kontrakter!$B$6,Kontrakter!$C$6,I699=Kontrakter!$B$7,Kontrakter!$C$7,I699=Kontrakter!$B$8,Kontrakter!$C$8,I699=Kontrakter!$B$9,Kontrakter!$C$9,I699=Kontrakter!$B$10,Kontrakter!$C$10,I699=Kontrakter!$B$11,Kontrakter!$C$11)</f>
        <v>Rejlers Elsikkerhet AS</v>
      </c>
      <c r="N699" s="24" cm="1">
        <f t="array" ref="N699">_xlfn.IFS(M699=Kontrakter!$C$3,Kontrakter!$D$3,M699=Kontrakter!$C$2,Kontrakter!$D$2,M699=Kontrakter!$C$4,Kontrakter!$D$4,M699=Kontrakter!$C$5,Kontrakter!$D$5,M699=Kontrakter!$C$6,Kontrakter!$D$6,M699=Kontrakter!$C$7,Kontrakter!$D$7,M699=Kontrakter!$C$8,Kontrakter!$D$8,M699=Kontrakter!$C$9,Kontrakter!$D$9,M699=Kontrakter!$C$10,Kontrakter!$D$10,M699=Kontrakter!$C$11,Kontrakter!$D$11)</f>
        <v>95823000</v>
      </c>
      <c r="O699" s="1" t="str" cm="1">
        <f t="array" ref="O699">_xlfn.IFS(M699=Kontrakter!$C$3,Kontrakter!$E$3,M699=Kontrakter!$C$2,Kontrakter!$E$2,M699=Kontrakter!$C$4,Kontrakter!$E$4,M699=Kontrakter!$C$5,Kontrakter!$E$5,M699=Kontrakter!$C$6,Kontrakter!$E$6,M699=Kontrakter!$C$7,Kontrakter!$E$7,M699=Kontrakter!$C$8,Kontrakter!$E$8,M699=Kontrakter!$C$9,Kontrakter!$E$9,M699=Kontrakter!$C$10,Kontrakter!$E$10,M699=Kontrakter!$C$11,Kontrakter!$E$11)</f>
        <v>elsikkerhet@rejlers.no</v>
      </c>
    </row>
    <row r="700" spans="1:15">
      <c r="A700" s="47">
        <v>1369</v>
      </c>
      <c r="B700" s="3" t="s">
        <v>701</v>
      </c>
      <c r="C700" s="3" t="s">
        <v>758</v>
      </c>
      <c r="D700" s="3" t="s">
        <v>19</v>
      </c>
      <c r="F700" s="3">
        <v>3024</v>
      </c>
      <c r="G700" s="3" t="s">
        <v>674</v>
      </c>
      <c r="H700" s="3" t="s">
        <v>675</v>
      </c>
      <c r="I700" s="26" t="str" cm="1">
        <f t="array" ref="I700">_xlfn.IFS(J700=Kontrakter!$A$3,Kontrakter!$B$3,J700=Kontrakter!$A$2,Kontrakter!$B$2,J700=Kontrakter!$A$4,Kontrakter!$B$4,J700=Kontrakter!$A$5,Kontrakter!$B$5,J700=Kontrakter!$A$6,Kontrakter!$B$6,J700=Kontrakter!$A$7,Kontrakter!$B$7,J700=Kontrakter!$A$8,Kontrakter!$B$8,J700=Kontrakter!$A$9,Kontrakter!$B$9,J700=Kontrakter!$A$10,Kontrakter!$B$10,J700=Kontrakter!$A$11,Kontrakter!$B$11)</f>
        <v>Asker &amp; Bærum</v>
      </c>
      <c r="J700" s="4">
        <v>7</v>
      </c>
      <c r="K700" s="4" t="s">
        <v>674</v>
      </c>
      <c r="L700" s="4"/>
      <c r="M700" s="24" t="str" cm="1">
        <f t="array" ref="M700">_xlfn.IFS(I700=Kontrakter!$B$3,Kontrakter!$C$3,I700=Kontrakter!$B$2,Kontrakter!$C$2,I700=Kontrakter!$B$4,Kontrakter!$C$4,I700=Kontrakter!$B$5,Kontrakter!$C$5,I700=Kontrakter!$B$6,Kontrakter!$C$6,I700=Kontrakter!$B$7,Kontrakter!$C$7,I700=Kontrakter!$B$8,Kontrakter!$C$8,I700=Kontrakter!$B$9,Kontrakter!$C$9,I700=Kontrakter!$B$10,Kontrakter!$C$10,I700=Kontrakter!$B$11,Kontrakter!$C$11)</f>
        <v>Rejlers Elsikkerhet AS</v>
      </c>
      <c r="N700" s="24" cm="1">
        <f t="array" ref="N700">_xlfn.IFS(M700=Kontrakter!$C$3,Kontrakter!$D$3,M700=Kontrakter!$C$2,Kontrakter!$D$2,M700=Kontrakter!$C$4,Kontrakter!$D$4,M700=Kontrakter!$C$5,Kontrakter!$D$5,M700=Kontrakter!$C$6,Kontrakter!$D$6,M700=Kontrakter!$C$7,Kontrakter!$D$7,M700=Kontrakter!$C$8,Kontrakter!$D$8,M700=Kontrakter!$C$9,Kontrakter!$D$9,M700=Kontrakter!$C$10,Kontrakter!$D$10,M700=Kontrakter!$C$11,Kontrakter!$D$11)</f>
        <v>95823000</v>
      </c>
      <c r="O700" s="1" t="str" cm="1">
        <f t="array" ref="O700">_xlfn.IFS(M700=Kontrakter!$C$3,Kontrakter!$E$3,M700=Kontrakter!$C$2,Kontrakter!$E$2,M700=Kontrakter!$C$4,Kontrakter!$E$4,M700=Kontrakter!$C$5,Kontrakter!$E$5,M700=Kontrakter!$C$6,Kontrakter!$E$6,M700=Kontrakter!$C$7,Kontrakter!$E$7,M700=Kontrakter!$C$8,Kontrakter!$E$8,M700=Kontrakter!$C$9,Kontrakter!$E$9,M700=Kontrakter!$C$10,Kontrakter!$E$10,M700=Kontrakter!$C$11,Kontrakter!$E$11)</f>
        <v>elsikkerhet@rejlers.no</v>
      </c>
    </row>
    <row r="701" spans="1:15">
      <c r="A701" s="47">
        <v>1371</v>
      </c>
      <c r="B701" s="3" t="s">
        <v>759</v>
      </c>
      <c r="C701" s="3" t="s">
        <v>760</v>
      </c>
      <c r="D701" s="3" t="s">
        <v>12</v>
      </c>
      <c r="F701" s="3">
        <v>3025</v>
      </c>
      <c r="G701" s="3" t="s">
        <v>759</v>
      </c>
      <c r="H701" s="3" t="s">
        <v>675</v>
      </c>
      <c r="I701" s="26" t="str" cm="1">
        <f t="array" ref="I701">_xlfn.IFS(J701=Kontrakter!$A$3,Kontrakter!$B$3,J701=Kontrakter!$A$2,Kontrakter!$B$2,J701=Kontrakter!$A$4,Kontrakter!$B$4,J701=Kontrakter!$A$5,Kontrakter!$B$5,J701=Kontrakter!$A$6,Kontrakter!$B$6,J701=Kontrakter!$A$7,Kontrakter!$B$7,J701=Kontrakter!$A$8,Kontrakter!$B$8,J701=Kontrakter!$A$9,Kontrakter!$B$9,J701=Kontrakter!$A$10,Kontrakter!$B$10,J701=Kontrakter!$A$11,Kontrakter!$B$11)</f>
        <v>Asker &amp; Bærum</v>
      </c>
      <c r="J701" s="4">
        <v>7</v>
      </c>
      <c r="K701" s="4" t="s">
        <v>759</v>
      </c>
      <c r="L701" s="4"/>
      <c r="M701" s="24" t="str" cm="1">
        <f t="array" ref="M701">_xlfn.IFS(I701=Kontrakter!$B$3,Kontrakter!$C$3,I701=Kontrakter!$B$2,Kontrakter!$C$2,I701=Kontrakter!$B$4,Kontrakter!$C$4,I701=Kontrakter!$B$5,Kontrakter!$C$5,I701=Kontrakter!$B$6,Kontrakter!$C$6,I701=Kontrakter!$B$7,Kontrakter!$C$7,I701=Kontrakter!$B$8,Kontrakter!$C$8,I701=Kontrakter!$B$9,Kontrakter!$C$9,I701=Kontrakter!$B$10,Kontrakter!$C$10,I701=Kontrakter!$B$11,Kontrakter!$C$11)</f>
        <v>Rejlers Elsikkerhet AS</v>
      </c>
      <c r="N701" s="24" cm="1">
        <f t="array" ref="N701">_xlfn.IFS(M701=Kontrakter!$C$3,Kontrakter!$D$3,M701=Kontrakter!$C$2,Kontrakter!$D$2,M701=Kontrakter!$C$4,Kontrakter!$D$4,M701=Kontrakter!$C$5,Kontrakter!$D$5,M701=Kontrakter!$C$6,Kontrakter!$D$6,M701=Kontrakter!$C$7,Kontrakter!$D$7,M701=Kontrakter!$C$8,Kontrakter!$D$8,M701=Kontrakter!$C$9,Kontrakter!$D$9,M701=Kontrakter!$C$10,Kontrakter!$D$10,M701=Kontrakter!$C$11,Kontrakter!$D$11)</f>
        <v>95823000</v>
      </c>
      <c r="O701" s="1" t="str" cm="1">
        <f t="array" ref="O701">_xlfn.IFS(M701=Kontrakter!$C$3,Kontrakter!$E$3,M701=Kontrakter!$C$2,Kontrakter!$E$2,M701=Kontrakter!$C$4,Kontrakter!$E$4,M701=Kontrakter!$C$5,Kontrakter!$E$5,M701=Kontrakter!$C$6,Kontrakter!$E$6,M701=Kontrakter!$C$7,Kontrakter!$E$7,M701=Kontrakter!$C$8,Kontrakter!$E$8,M701=Kontrakter!$C$9,Kontrakter!$E$9,M701=Kontrakter!$C$10,Kontrakter!$E$10,M701=Kontrakter!$C$11,Kontrakter!$E$11)</f>
        <v>elsikkerhet@rejlers.no</v>
      </c>
    </row>
    <row r="702" spans="1:15">
      <c r="A702" s="47">
        <v>1372</v>
      </c>
      <c r="B702" s="3" t="s">
        <v>759</v>
      </c>
      <c r="C702" s="3" t="s">
        <v>761</v>
      </c>
      <c r="D702" s="3" t="s">
        <v>12</v>
      </c>
      <c r="F702" s="3">
        <v>3025</v>
      </c>
      <c r="G702" s="3" t="s">
        <v>759</v>
      </c>
      <c r="H702" s="3" t="s">
        <v>675</v>
      </c>
      <c r="I702" s="26" t="str" cm="1">
        <f t="array" ref="I702">_xlfn.IFS(J702=Kontrakter!$A$3,Kontrakter!$B$3,J702=Kontrakter!$A$2,Kontrakter!$B$2,J702=Kontrakter!$A$4,Kontrakter!$B$4,J702=Kontrakter!$A$5,Kontrakter!$B$5,J702=Kontrakter!$A$6,Kontrakter!$B$6,J702=Kontrakter!$A$7,Kontrakter!$B$7,J702=Kontrakter!$A$8,Kontrakter!$B$8,J702=Kontrakter!$A$9,Kontrakter!$B$9,J702=Kontrakter!$A$10,Kontrakter!$B$10,J702=Kontrakter!$A$11,Kontrakter!$B$11)</f>
        <v>Asker &amp; Bærum</v>
      </c>
      <c r="J702" s="4">
        <v>7</v>
      </c>
      <c r="K702" s="4" t="s">
        <v>759</v>
      </c>
      <c r="L702" s="4"/>
      <c r="M702" s="24" t="str" cm="1">
        <f t="array" ref="M702">_xlfn.IFS(I702=Kontrakter!$B$3,Kontrakter!$C$3,I702=Kontrakter!$B$2,Kontrakter!$C$2,I702=Kontrakter!$B$4,Kontrakter!$C$4,I702=Kontrakter!$B$5,Kontrakter!$C$5,I702=Kontrakter!$B$6,Kontrakter!$C$6,I702=Kontrakter!$B$7,Kontrakter!$C$7,I702=Kontrakter!$B$8,Kontrakter!$C$8,I702=Kontrakter!$B$9,Kontrakter!$C$9,I702=Kontrakter!$B$10,Kontrakter!$C$10,I702=Kontrakter!$B$11,Kontrakter!$C$11)</f>
        <v>Rejlers Elsikkerhet AS</v>
      </c>
      <c r="N702" s="24" cm="1">
        <f t="array" ref="N702">_xlfn.IFS(M702=Kontrakter!$C$3,Kontrakter!$D$3,M702=Kontrakter!$C$2,Kontrakter!$D$2,M702=Kontrakter!$C$4,Kontrakter!$D$4,M702=Kontrakter!$C$5,Kontrakter!$D$5,M702=Kontrakter!$C$6,Kontrakter!$D$6,M702=Kontrakter!$C$7,Kontrakter!$D$7,M702=Kontrakter!$C$8,Kontrakter!$D$8,M702=Kontrakter!$C$9,Kontrakter!$D$9,M702=Kontrakter!$C$10,Kontrakter!$D$10,M702=Kontrakter!$C$11,Kontrakter!$D$11)</f>
        <v>95823000</v>
      </c>
      <c r="O702" s="1" t="str" cm="1">
        <f t="array" ref="O702">_xlfn.IFS(M702=Kontrakter!$C$3,Kontrakter!$E$3,M702=Kontrakter!$C$2,Kontrakter!$E$2,M702=Kontrakter!$C$4,Kontrakter!$E$4,M702=Kontrakter!$C$5,Kontrakter!$E$5,M702=Kontrakter!$C$6,Kontrakter!$E$6,M702=Kontrakter!$C$7,Kontrakter!$E$7,M702=Kontrakter!$C$8,Kontrakter!$E$8,M702=Kontrakter!$C$9,Kontrakter!$E$9,M702=Kontrakter!$C$10,Kontrakter!$E$10,M702=Kontrakter!$C$11,Kontrakter!$E$11)</f>
        <v>elsikkerhet@rejlers.no</v>
      </c>
    </row>
    <row r="703" spans="1:15">
      <c r="A703" s="47">
        <v>1373</v>
      </c>
      <c r="B703" s="3" t="s">
        <v>759</v>
      </c>
      <c r="C703" s="3" t="s">
        <v>762</v>
      </c>
      <c r="D703" s="3" t="s">
        <v>12</v>
      </c>
      <c r="F703" s="3">
        <v>3025</v>
      </c>
      <c r="G703" s="3" t="s">
        <v>759</v>
      </c>
      <c r="H703" s="3" t="s">
        <v>675</v>
      </c>
      <c r="I703" s="26" t="str" cm="1">
        <f t="array" ref="I703">_xlfn.IFS(J703=Kontrakter!$A$3,Kontrakter!$B$3,J703=Kontrakter!$A$2,Kontrakter!$B$2,J703=Kontrakter!$A$4,Kontrakter!$B$4,J703=Kontrakter!$A$5,Kontrakter!$B$5,J703=Kontrakter!$A$6,Kontrakter!$B$6,J703=Kontrakter!$A$7,Kontrakter!$B$7,J703=Kontrakter!$A$8,Kontrakter!$B$8,J703=Kontrakter!$A$9,Kontrakter!$B$9,J703=Kontrakter!$A$10,Kontrakter!$B$10,J703=Kontrakter!$A$11,Kontrakter!$B$11)</f>
        <v>Asker &amp; Bærum</v>
      </c>
      <c r="J703" s="4">
        <v>7</v>
      </c>
      <c r="K703" s="4" t="s">
        <v>759</v>
      </c>
      <c r="L703" s="4"/>
      <c r="M703" s="24" t="str" cm="1">
        <f t="array" ref="M703">_xlfn.IFS(I703=Kontrakter!$B$3,Kontrakter!$C$3,I703=Kontrakter!$B$2,Kontrakter!$C$2,I703=Kontrakter!$B$4,Kontrakter!$C$4,I703=Kontrakter!$B$5,Kontrakter!$C$5,I703=Kontrakter!$B$6,Kontrakter!$C$6,I703=Kontrakter!$B$7,Kontrakter!$C$7,I703=Kontrakter!$B$8,Kontrakter!$C$8,I703=Kontrakter!$B$9,Kontrakter!$C$9,I703=Kontrakter!$B$10,Kontrakter!$C$10,I703=Kontrakter!$B$11,Kontrakter!$C$11)</f>
        <v>Rejlers Elsikkerhet AS</v>
      </c>
      <c r="N703" s="24" cm="1">
        <f t="array" ref="N703">_xlfn.IFS(M703=Kontrakter!$C$3,Kontrakter!$D$3,M703=Kontrakter!$C$2,Kontrakter!$D$2,M703=Kontrakter!$C$4,Kontrakter!$D$4,M703=Kontrakter!$C$5,Kontrakter!$D$5,M703=Kontrakter!$C$6,Kontrakter!$D$6,M703=Kontrakter!$C$7,Kontrakter!$D$7,M703=Kontrakter!$C$8,Kontrakter!$D$8,M703=Kontrakter!$C$9,Kontrakter!$D$9,M703=Kontrakter!$C$10,Kontrakter!$D$10,M703=Kontrakter!$C$11,Kontrakter!$D$11)</f>
        <v>95823000</v>
      </c>
      <c r="O703" s="1" t="str" cm="1">
        <f t="array" ref="O703">_xlfn.IFS(M703=Kontrakter!$C$3,Kontrakter!$E$3,M703=Kontrakter!$C$2,Kontrakter!$E$2,M703=Kontrakter!$C$4,Kontrakter!$E$4,M703=Kontrakter!$C$5,Kontrakter!$E$5,M703=Kontrakter!$C$6,Kontrakter!$E$6,M703=Kontrakter!$C$7,Kontrakter!$E$7,M703=Kontrakter!$C$8,Kontrakter!$E$8,M703=Kontrakter!$C$9,Kontrakter!$E$9,M703=Kontrakter!$C$10,Kontrakter!$E$10,M703=Kontrakter!$C$11,Kontrakter!$E$11)</f>
        <v>elsikkerhet@rejlers.no</v>
      </c>
    </row>
    <row r="704" spans="1:15">
      <c r="A704" s="47">
        <v>1375</v>
      </c>
      <c r="B704" s="3" t="s">
        <v>763</v>
      </c>
      <c r="C704" s="3" t="s">
        <v>764</v>
      </c>
      <c r="D704" s="3" t="s">
        <v>12</v>
      </c>
      <c r="F704" s="3">
        <v>3025</v>
      </c>
      <c r="G704" s="3" t="s">
        <v>759</v>
      </c>
      <c r="H704" s="3" t="s">
        <v>675</v>
      </c>
      <c r="I704" s="26" t="str" cm="1">
        <f t="array" ref="I704">_xlfn.IFS(J704=Kontrakter!$A$3,Kontrakter!$B$3,J704=Kontrakter!$A$2,Kontrakter!$B$2,J704=Kontrakter!$A$4,Kontrakter!$B$4,J704=Kontrakter!$A$5,Kontrakter!$B$5,J704=Kontrakter!$A$6,Kontrakter!$B$6,J704=Kontrakter!$A$7,Kontrakter!$B$7,J704=Kontrakter!$A$8,Kontrakter!$B$8,J704=Kontrakter!$A$9,Kontrakter!$B$9,J704=Kontrakter!$A$10,Kontrakter!$B$10,J704=Kontrakter!$A$11,Kontrakter!$B$11)</f>
        <v>Asker &amp; Bærum</v>
      </c>
      <c r="J704" s="4">
        <v>7</v>
      </c>
      <c r="K704" s="4" t="s">
        <v>759</v>
      </c>
      <c r="L704" s="4"/>
      <c r="M704" s="24" t="str" cm="1">
        <f t="array" ref="M704">_xlfn.IFS(I704=Kontrakter!$B$3,Kontrakter!$C$3,I704=Kontrakter!$B$2,Kontrakter!$C$2,I704=Kontrakter!$B$4,Kontrakter!$C$4,I704=Kontrakter!$B$5,Kontrakter!$C$5,I704=Kontrakter!$B$6,Kontrakter!$C$6,I704=Kontrakter!$B$7,Kontrakter!$C$7,I704=Kontrakter!$B$8,Kontrakter!$C$8,I704=Kontrakter!$B$9,Kontrakter!$C$9,I704=Kontrakter!$B$10,Kontrakter!$C$10,I704=Kontrakter!$B$11,Kontrakter!$C$11)</f>
        <v>Rejlers Elsikkerhet AS</v>
      </c>
      <c r="N704" s="24" cm="1">
        <f t="array" ref="N704">_xlfn.IFS(M704=Kontrakter!$C$3,Kontrakter!$D$3,M704=Kontrakter!$C$2,Kontrakter!$D$2,M704=Kontrakter!$C$4,Kontrakter!$D$4,M704=Kontrakter!$C$5,Kontrakter!$D$5,M704=Kontrakter!$C$6,Kontrakter!$D$6,M704=Kontrakter!$C$7,Kontrakter!$D$7,M704=Kontrakter!$C$8,Kontrakter!$D$8,M704=Kontrakter!$C$9,Kontrakter!$D$9,M704=Kontrakter!$C$10,Kontrakter!$D$10,M704=Kontrakter!$C$11,Kontrakter!$D$11)</f>
        <v>95823000</v>
      </c>
      <c r="O704" s="1" t="str" cm="1">
        <f t="array" ref="O704">_xlfn.IFS(M704=Kontrakter!$C$3,Kontrakter!$E$3,M704=Kontrakter!$C$2,Kontrakter!$E$2,M704=Kontrakter!$C$4,Kontrakter!$E$4,M704=Kontrakter!$C$5,Kontrakter!$E$5,M704=Kontrakter!$C$6,Kontrakter!$E$6,M704=Kontrakter!$C$7,Kontrakter!$E$7,M704=Kontrakter!$C$8,Kontrakter!$E$8,M704=Kontrakter!$C$9,Kontrakter!$E$9,M704=Kontrakter!$C$10,Kontrakter!$E$10,M704=Kontrakter!$C$11,Kontrakter!$E$11)</f>
        <v>elsikkerhet@rejlers.no</v>
      </c>
    </row>
    <row r="705" spans="1:15">
      <c r="A705" s="47">
        <v>1376</v>
      </c>
      <c r="B705" s="3" t="s">
        <v>763</v>
      </c>
      <c r="C705" s="3" t="s">
        <v>765</v>
      </c>
      <c r="D705" s="3" t="s">
        <v>12</v>
      </c>
      <c r="F705" s="3">
        <v>3025</v>
      </c>
      <c r="G705" s="3" t="s">
        <v>759</v>
      </c>
      <c r="H705" s="3" t="s">
        <v>675</v>
      </c>
      <c r="I705" s="26" t="str" cm="1">
        <f t="array" ref="I705">_xlfn.IFS(J705=Kontrakter!$A$3,Kontrakter!$B$3,J705=Kontrakter!$A$2,Kontrakter!$B$2,J705=Kontrakter!$A$4,Kontrakter!$B$4,J705=Kontrakter!$A$5,Kontrakter!$B$5,J705=Kontrakter!$A$6,Kontrakter!$B$6,J705=Kontrakter!$A$7,Kontrakter!$B$7,J705=Kontrakter!$A$8,Kontrakter!$B$8,J705=Kontrakter!$A$9,Kontrakter!$B$9,J705=Kontrakter!$A$10,Kontrakter!$B$10,J705=Kontrakter!$A$11,Kontrakter!$B$11)</f>
        <v>Asker &amp; Bærum</v>
      </c>
      <c r="J705" s="4">
        <v>7</v>
      </c>
      <c r="K705" s="4" t="s">
        <v>759</v>
      </c>
      <c r="L705" s="4"/>
      <c r="M705" s="24" t="str" cm="1">
        <f t="array" ref="M705">_xlfn.IFS(I705=Kontrakter!$B$3,Kontrakter!$C$3,I705=Kontrakter!$B$2,Kontrakter!$C$2,I705=Kontrakter!$B$4,Kontrakter!$C$4,I705=Kontrakter!$B$5,Kontrakter!$C$5,I705=Kontrakter!$B$6,Kontrakter!$C$6,I705=Kontrakter!$B$7,Kontrakter!$C$7,I705=Kontrakter!$B$8,Kontrakter!$C$8,I705=Kontrakter!$B$9,Kontrakter!$C$9,I705=Kontrakter!$B$10,Kontrakter!$C$10,I705=Kontrakter!$B$11,Kontrakter!$C$11)</f>
        <v>Rejlers Elsikkerhet AS</v>
      </c>
      <c r="N705" s="24" cm="1">
        <f t="array" ref="N705">_xlfn.IFS(M705=Kontrakter!$C$3,Kontrakter!$D$3,M705=Kontrakter!$C$2,Kontrakter!$D$2,M705=Kontrakter!$C$4,Kontrakter!$D$4,M705=Kontrakter!$C$5,Kontrakter!$D$5,M705=Kontrakter!$C$6,Kontrakter!$D$6,M705=Kontrakter!$C$7,Kontrakter!$D$7,M705=Kontrakter!$C$8,Kontrakter!$D$8,M705=Kontrakter!$C$9,Kontrakter!$D$9,M705=Kontrakter!$C$10,Kontrakter!$D$10,M705=Kontrakter!$C$11,Kontrakter!$D$11)</f>
        <v>95823000</v>
      </c>
      <c r="O705" s="1" t="str" cm="1">
        <f t="array" ref="O705">_xlfn.IFS(M705=Kontrakter!$C$3,Kontrakter!$E$3,M705=Kontrakter!$C$2,Kontrakter!$E$2,M705=Kontrakter!$C$4,Kontrakter!$E$4,M705=Kontrakter!$C$5,Kontrakter!$E$5,M705=Kontrakter!$C$6,Kontrakter!$E$6,M705=Kontrakter!$C$7,Kontrakter!$E$7,M705=Kontrakter!$C$8,Kontrakter!$E$8,M705=Kontrakter!$C$9,Kontrakter!$E$9,M705=Kontrakter!$C$10,Kontrakter!$E$10,M705=Kontrakter!$C$11,Kontrakter!$E$11)</f>
        <v>elsikkerhet@rejlers.no</v>
      </c>
    </row>
    <row r="706" spans="1:15">
      <c r="A706" s="47">
        <v>1377</v>
      </c>
      <c r="B706" s="3" t="s">
        <v>763</v>
      </c>
      <c r="C706" s="3" t="s">
        <v>766</v>
      </c>
      <c r="D706" s="3" t="s">
        <v>12</v>
      </c>
      <c r="F706" s="3">
        <v>3025</v>
      </c>
      <c r="G706" s="3" t="s">
        <v>759</v>
      </c>
      <c r="H706" s="3" t="s">
        <v>675</v>
      </c>
      <c r="I706" s="26" t="str" cm="1">
        <f t="array" ref="I706">_xlfn.IFS(J706=Kontrakter!$A$3,Kontrakter!$B$3,J706=Kontrakter!$A$2,Kontrakter!$B$2,J706=Kontrakter!$A$4,Kontrakter!$B$4,J706=Kontrakter!$A$5,Kontrakter!$B$5,J706=Kontrakter!$A$6,Kontrakter!$B$6,J706=Kontrakter!$A$7,Kontrakter!$B$7,J706=Kontrakter!$A$8,Kontrakter!$B$8,J706=Kontrakter!$A$9,Kontrakter!$B$9,J706=Kontrakter!$A$10,Kontrakter!$B$10,J706=Kontrakter!$A$11,Kontrakter!$B$11)</f>
        <v>Asker &amp; Bærum</v>
      </c>
      <c r="J706" s="4">
        <v>7</v>
      </c>
      <c r="K706" s="4" t="s">
        <v>759</v>
      </c>
      <c r="L706" s="4"/>
      <c r="M706" s="24" t="str" cm="1">
        <f t="array" ref="M706">_xlfn.IFS(I706=Kontrakter!$B$3,Kontrakter!$C$3,I706=Kontrakter!$B$2,Kontrakter!$C$2,I706=Kontrakter!$B$4,Kontrakter!$C$4,I706=Kontrakter!$B$5,Kontrakter!$C$5,I706=Kontrakter!$B$6,Kontrakter!$C$6,I706=Kontrakter!$B$7,Kontrakter!$C$7,I706=Kontrakter!$B$8,Kontrakter!$C$8,I706=Kontrakter!$B$9,Kontrakter!$C$9,I706=Kontrakter!$B$10,Kontrakter!$C$10,I706=Kontrakter!$B$11,Kontrakter!$C$11)</f>
        <v>Rejlers Elsikkerhet AS</v>
      </c>
      <c r="N706" s="24" cm="1">
        <f t="array" ref="N706">_xlfn.IFS(M706=Kontrakter!$C$3,Kontrakter!$D$3,M706=Kontrakter!$C$2,Kontrakter!$D$2,M706=Kontrakter!$C$4,Kontrakter!$D$4,M706=Kontrakter!$C$5,Kontrakter!$D$5,M706=Kontrakter!$C$6,Kontrakter!$D$6,M706=Kontrakter!$C$7,Kontrakter!$D$7,M706=Kontrakter!$C$8,Kontrakter!$D$8,M706=Kontrakter!$C$9,Kontrakter!$D$9,M706=Kontrakter!$C$10,Kontrakter!$D$10,M706=Kontrakter!$C$11,Kontrakter!$D$11)</f>
        <v>95823000</v>
      </c>
      <c r="O706" s="1" t="str" cm="1">
        <f t="array" ref="O706">_xlfn.IFS(M706=Kontrakter!$C$3,Kontrakter!$E$3,M706=Kontrakter!$C$2,Kontrakter!$E$2,M706=Kontrakter!$C$4,Kontrakter!$E$4,M706=Kontrakter!$C$5,Kontrakter!$E$5,M706=Kontrakter!$C$6,Kontrakter!$E$6,M706=Kontrakter!$C$7,Kontrakter!$E$7,M706=Kontrakter!$C$8,Kontrakter!$E$8,M706=Kontrakter!$C$9,Kontrakter!$E$9,M706=Kontrakter!$C$10,Kontrakter!$E$10,M706=Kontrakter!$C$11,Kontrakter!$E$11)</f>
        <v>elsikkerhet@rejlers.no</v>
      </c>
    </row>
    <row r="707" spans="1:15">
      <c r="A707" s="47">
        <v>1378</v>
      </c>
      <c r="B707" s="3" t="s">
        <v>767</v>
      </c>
      <c r="C707" s="3" t="s">
        <v>768</v>
      </c>
      <c r="D707" s="3" t="s">
        <v>12</v>
      </c>
      <c r="F707" s="3">
        <v>3025</v>
      </c>
      <c r="G707" s="3" t="s">
        <v>759</v>
      </c>
      <c r="H707" s="3" t="s">
        <v>675</v>
      </c>
      <c r="I707" s="26" t="str" cm="1">
        <f t="array" ref="I707">_xlfn.IFS(J707=Kontrakter!$A$3,Kontrakter!$B$3,J707=Kontrakter!$A$2,Kontrakter!$B$2,J707=Kontrakter!$A$4,Kontrakter!$B$4,J707=Kontrakter!$A$5,Kontrakter!$B$5,J707=Kontrakter!$A$6,Kontrakter!$B$6,J707=Kontrakter!$A$7,Kontrakter!$B$7,J707=Kontrakter!$A$8,Kontrakter!$B$8,J707=Kontrakter!$A$9,Kontrakter!$B$9,J707=Kontrakter!$A$10,Kontrakter!$B$10,J707=Kontrakter!$A$11,Kontrakter!$B$11)</f>
        <v>Asker &amp; Bærum</v>
      </c>
      <c r="J707" s="4">
        <v>7</v>
      </c>
      <c r="K707" s="4" t="s">
        <v>759</v>
      </c>
      <c r="L707" s="4"/>
      <c r="M707" s="24" t="str" cm="1">
        <f t="array" ref="M707">_xlfn.IFS(I707=Kontrakter!$B$3,Kontrakter!$C$3,I707=Kontrakter!$B$2,Kontrakter!$C$2,I707=Kontrakter!$B$4,Kontrakter!$C$4,I707=Kontrakter!$B$5,Kontrakter!$C$5,I707=Kontrakter!$B$6,Kontrakter!$C$6,I707=Kontrakter!$B$7,Kontrakter!$C$7,I707=Kontrakter!$B$8,Kontrakter!$C$8,I707=Kontrakter!$B$9,Kontrakter!$C$9,I707=Kontrakter!$B$10,Kontrakter!$C$10,I707=Kontrakter!$B$11,Kontrakter!$C$11)</f>
        <v>Rejlers Elsikkerhet AS</v>
      </c>
      <c r="N707" s="24" cm="1">
        <f t="array" ref="N707">_xlfn.IFS(M707=Kontrakter!$C$3,Kontrakter!$D$3,M707=Kontrakter!$C$2,Kontrakter!$D$2,M707=Kontrakter!$C$4,Kontrakter!$D$4,M707=Kontrakter!$C$5,Kontrakter!$D$5,M707=Kontrakter!$C$6,Kontrakter!$D$6,M707=Kontrakter!$C$7,Kontrakter!$D$7,M707=Kontrakter!$C$8,Kontrakter!$D$8,M707=Kontrakter!$C$9,Kontrakter!$D$9,M707=Kontrakter!$C$10,Kontrakter!$D$10,M707=Kontrakter!$C$11,Kontrakter!$D$11)</f>
        <v>95823000</v>
      </c>
      <c r="O707" s="1" t="str" cm="1">
        <f t="array" ref="O707">_xlfn.IFS(M707=Kontrakter!$C$3,Kontrakter!$E$3,M707=Kontrakter!$C$2,Kontrakter!$E$2,M707=Kontrakter!$C$4,Kontrakter!$E$4,M707=Kontrakter!$C$5,Kontrakter!$E$5,M707=Kontrakter!$C$6,Kontrakter!$E$6,M707=Kontrakter!$C$7,Kontrakter!$E$7,M707=Kontrakter!$C$8,Kontrakter!$E$8,M707=Kontrakter!$C$9,Kontrakter!$E$9,M707=Kontrakter!$C$10,Kontrakter!$E$10,M707=Kontrakter!$C$11,Kontrakter!$E$11)</f>
        <v>elsikkerhet@rejlers.no</v>
      </c>
    </row>
    <row r="708" spans="1:15">
      <c r="A708" s="47">
        <v>1379</v>
      </c>
      <c r="B708" s="3" t="s">
        <v>767</v>
      </c>
      <c r="C708" s="3" t="s">
        <v>769</v>
      </c>
      <c r="D708" s="3" t="s">
        <v>12</v>
      </c>
      <c r="F708" s="3">
        <v>3025</v>
      </c>
      <c r="G708" s="3" t="s">
        <v>759</v>
      </c>
      <c r="H708" s="3" t="s">
        <v>675</v>
      </c>
      <c r="I708" s="26" t="str" cm="1">
        <f t="array" ref="I708">_xlfn.IFS(J708=Kontrakter!$A$3,Kontrakter!$B$3,J708=Kontrakter!$A$2,Kontrakter!$B$2,J708=Kontrakter!$A$4,Kontrakter!$B$4,J708=Kontrakter!$A$5,Kontrakter!$B$5,J708=Kontrakter!$A$6,Kontrakter!$B$6,J708=Kontrakter!$A$7,Kontrakter!$B$7,J708=Kontrakter!$A$8,Kontrakter!$B$8,J708=Kontrakter!$A$9,Kontrakter!$B$9,J708=Kontrakter!$A$10,Kontrakter!$B$10,J708=Kontrakter!$A$11,Kontrakter!$B$11)</f>
        <v>Asker &amp; Bærum</v>
      </c>
      <c r="J708" s="4">
        <v>7</v>
      </c>
      <c r="K708" s="4" t="s">
        <v>759</v>
      </c>
      <c r="L708" s="4"/>
      <c r="M708" s="24" t="str" cm="1">
        <f t="array" ref="M708">_xlfn.IFS(I708=Kontrakter!$B$3,Kontrakter!$C$3,I708=Kontrakter!$B$2,Kontrakter!$C$2,I708=Kontrakter!$B$4,Kontrakter!$C$4,I708=Kontrakter!$B$5,Kontrakter!$C$5,I708=Kontrakter!$B$6,Kontrakter!$C$6,I708=Kontrakter!$B$7,Kontrakter!$C$7,I708=Kontrakter!$B$8,Kontrakter!$C$8,I708=Kontrakter!$B$9,Kontrakter!$C$9,I708=Kontrakter!$B$10,Kontrakter!$C$10,I708=Kontrakter!$B$11,Kontrakter!$C$11)</f>
        <v>Rejlers Elsikkerhet AS</v>
      </c>
      <c r="N708" s="24" cm="1">
        <f t="array" ref="N708">_xlfn.IFS(M708=Kontrakter!$C$3,Kontrakter!$D$3,M708=Kontrakter!$C$2,Kontrakter!$D$2,M708=Kontrakter!$C$4,Kontrakter!$D$4,M708=Kontrakter!$C$5,Kontrakter!$D$5,M708=Kontrakter!$C$6,Kontrakter!$D$6,M708=Kontrakter!$C$7,Kontrakter!$D$7,M708=Kontrakter!$C$8,Kontrakter!$D$8,M708=Kontrakter!$C$9,Kontrakter!$D$9,M708=Kontrakter!$C$10,Kontrakter!$D$10,M708=Kontrakter!$C$11,Kontrakter!$D$11)</f>
        <v>95823000</v>
      </c>
      <c r="O708" s="1" t="str" cm="1">
        <f t="array" ref="O708">_xlfn.IFS(M708=Kontrakter!$C$3,Kontrakter!$E$3,M708=Kontrakter!$C$2,Kontrakter!$E$2,M708=Kontrakter!$C$4,Kontrakter!$E$4,M708=Kontrakter!$C$5,Kontrakter!$E$5,M708=Kontrakter!$C$6,Kontrakter!$E$6,M708=Kontrakter!$C$7,Kontrakter!$E$7,M708=Kontrakter!$C$8,Kontrakter!$E$8,M708=Kontrakter!$C$9,Kontrakter!$E$9,M708=Kontrakter!$C$10,Kontrakter!$E$10,M708=Kontrakter!$C$11,Kontrakter!$E$11)</f>
        <v>elsikkerhet@rejlers.no</v>
      </c>
    </row>
    <row r="709" spans="1:15">
      <c r="A709" s="47">
        <v>1380</v>
      </c>
      <c r="B709" s="3" t="s">
        <v>770</v>
      </c>
      <c r="C709" s="3" t="s">
        <v>771</v>
      </c>
      <c r="D709" s="3" t="s">
        <v>12</v>
      </c>
      <c r="F709" s="3">
        <v>3025</v>
      </c>
      <c r="G709" s="3" t="s">
        <v>759</v>
      </c>
      <c r="H709" s="3" t="s">
        <v>675</v>
      </c>
      <c r="I709" s="26" t="str" cm="1">
        <f t="array" ref="I709">_xlfn.IFS(J709=Kontrakter!$A$3,Kontrakter!$B$3,J709=Kontrakter!$A$2,Kontrakter!$B$2,J709=Kontrakter!$A$4,Kontrakter!$B$4,J709=Kontrakter!$A$5,Kontrakter!$B$5,J709=Kontrakter!$A$6,Kontrakter!$B$6,J709=Kontrakter!$A$7,Kontrakter!$B$7,J709=Kontrakter!$A$8,Kontrakter!$B$8,J709=Kontrakter!$A$9,Kontrakter!$B$9,J709=Kontrakter!$A$10,Kontrakter!$B$10,J709=Kontrakter!$A$11,Kontrakter!$B$11)</f>
        <v>Asker &amp; Bærum</v>
      </c>
      <c r="J709" s="4">
        <v>7</v>
      </c>
      <c r="K709" s="4" t="s">
        <v>759</v>
      </c>
      <c r="L709" s="4"/>
      <c r="M709" s="24" t="str" cm="1">
        <f t="array" ref="M709">_xlfn.IFS(I709=Kontrakter!$B$3,Kontrakter!$C$3,I709=Kontrakter!$B$2,Kontrakter!$C$2,I709=Kontrakter!$B$4,Kontrakter!$C$4,I709=Kontrakter!$B$5,Kontrakter!$C$5,I709=Kontrakter!$B$6,Kontrakter!$C$6,I709=Kontrakter!$B$7,Kontrakter!$C$7,I709=Kontrakter!$B$8,Kontrakter!$C$8,I709=Kontrakter!$B$9,Kontrakter!$C$9,I709=Kontrakter!$B$10,Kontrakter!$C$10,I709=Kontrakter!$B$11,Kontrakter!$C$11)</f>
        <v>Rejlers Elsikkerhet AS</v>
      </c>
      <c r="N709" s="24" cm="1">
        <f t="array" ref="N709">_xlfn.IFS(M709=Kontrakter!$C$3,Kontrakter!$D$3,M709=Kontrakter!$C$2,Kontrakter!$D$2,M709=Kontrakter!$C$4,Kontrakter!$D$4,M709=Kontrakter!$C$5,Kontrakter!$D$5,M709=Kontrakter!$C$6,Kontrakter!$D$6,M709=Kontrakter!$C$7,Kontrakter!$D$7,M709=Kontrakter!$C$8,Kontrakter!$D$8,M709=Kontrakter!$C$9,Kontrakter!$D$9,M709=Kontrakter!$C$10,Kontrakter!$D$10,M709=Kontrakter!$C$11,Kontrakter!$D$11)</f>
        <v>95823000</v>
      </c>
      <c r="O709" s="1" t="str" cm="1">
        <f t="array" ref="O709">_xlfn.IFS(M709=Kontrakter!$C$3,Kontrakter!$E$3,M709=Kontrakter!$C$2,Kontrakter!$E$2,M709=Kontrakter!$C$4,Kontrakter!$E$4,M709=Kontrakter!$C$5,Kontrakter!$E$5,M709=Kontrakter!$C$6,Kontrakter!$E$6,M709=Kontrakter!$C$7,Kontrakter!$E$7,M709=Kontrakter!$C$8,Kontrakter!$E$8,M709=Kontrakter!$C$9,Kontrakter!$E$9,M709=Kontrakter!$C$10,Kontrakter!$E$10,M709=Kontrakter!$C$11,Kontrakter!$E$11)</f>
        <v>elsikkerhet@rejlers.no</v>
      </c>
    </row>
    <row r="710" spans="1:15">
      <c r="A710" s="47">
        <v>1381</v>
      </c>
      <c r="B710" s="3" t="s">
        <v>772</v>
      </c>
      <c r="C710" s="3" t="s">
        <v>773</v>
      </c>
      <c r="D710" s="3" t="s">
        <v>12</v>
      </c>
      <c r="F710" s="3">
        <v>3025</v>
      </c>
      <c r="G710" s="3" t="s">
        <v>759</v>
      </c>
      <c r="H710" s="3" t="s">
        <v>675</v>
      </c>
      <c r="I710" s="26" t="str" cm="1">
        <f t="array" ref="I710">_xlfn.IFS(J710=Kontrakter!$A$3,Kontrakter!$B$3,J710=Kontrakter!$A$2,Kontrakter!$B$2,J710=Kontrakter!$A$4,Kontrakter!$B$4,J710=Kontrakter!$A$5,Kontrakter!$B$5,J710=Kontrakter!$A$6,Kontrakter!$B$6,J710=Kontrakter!$A$7,Kontrakter!$B$7,J710=Kontrakter!$A$8,Kontrakter!$B$8,J710=Kontrakter!$A$9,Kontrakter!$B$9,J710=Kontrakter!$A$10,Kontrakter!$B$10,J710=Kontrakter!$A$11,Kontrakter!$B$11)</f>
        <v>Asker &amp; Bærum</v>
      </c>
      <c r="J710" s="4">
        <v>7</v>
      </c>
      <c r="K710" s="4" t="s">
        <v>759</v>
      </c>
      <c r="L710" s="4"/>
      <c r="M710" s="24" t="str" cm="1">
        <f t="array" ref="M710">_xlfn.IFS(I710=Kontrakter!$B$3,Kontrakter!$C$3,I710=Kontrakter!$B$2,Kontrakter!$C$2,I710=Kontrakter!$B$4,Kontrakter!$C$4,I710=Kontrakter!$B$5,Kontrakter!$C$5,I710=Kontrakter!$B$6,Kontrakter!$C$6,I710=Kontrakter!$B$7,Kontrakter!$C$7,I710=Kontrakter!$B$8,Kontrakter!$C$8,I710=Kontrakter!$B$9,Kontrakter!$C$9,I710=Kontrakter!$B$10,Kontrakter!$C$10,I710=Kontrakter!$B$11,Kontrakter!$C$11)</f>
        <v>Rejlers Elsikkerhet AS</v>
      </c>
      <c r="N710" s="24" cm="1">
        <f t="array" ref="N710">_xlfn.IFS(M710=Kontrakter!$C$3,Kontrakter!$D$3,M710=Kontrakter!$C$2,Kontrakter!$D$2,M710=Kontrakter!$C$4,Kontrakter!$D$4,M710=Kontrakter!$C$5,Kontrakter!$D$5,M710=Kontrakter!$C$6,Kontrakter!$D$6,M710=Kontrakter!$C$7,Kontrakter!$D$7,M710=Kontrakter!$C$8,Kontrakter!$D$8,M710=Kontrakter!$C$9,Kontrakter!$D$9,M710=Kontrakter!$C$10,Kontrakter!$D$10,M710=Kontrakter!$C$11,Kontrakter!$D$11)</f>
        <v>95823000</v>
      </c>
      <c r="O710" s="1" t="str" cm="1">
        <f t="array" ref="O710">_xlfn.IFS(M710=Kontrakter!$C$3,Kontrakter!$E$3,M710=Kontrakter!$C$2,Kontrakter!$E$2,M710=Kontrakter!$C$4,Kontrakter!$E$4,M710=Kontrakter!$C$5,Kontrakter!$E$5,M710=Kontrakter!$C$6,Kontrakter!$E$6,M710=Kontrakter!$C$7,Kontrakter!$E$7,M710=Kontrakter!$C$8,Kontrakter!$E$8,M710=Kontrakter!$C$9,Kontrakter!$E$9,M710=Kontrakter!$C$10,Kontrakter!$E$10,M710=Kontrakter!$C$11,Kontrakter!$E$11)</f>
        <v>elsikkerhet@rejlers.no</v>
      </c>
    </row>
    <row r="711" spans="1:15">
      <c r="A711" s="47">
        <v>1383</v>
      </c>
      <c r="B711" s="3" t="s">
        <v>759</v>
      </c>
      <c r="C711" s="3" t="s">
        <v>774</v>
      </c>
      <c r="D711" s="3" t="s">
        <v>19</v>
      </c>
      <c r="F711" s="3">
        <v>3025</v>
      </c>
      <c r="G711" s="3" t="s">
        <v>759</v>
      </c>
      <c r="H711" s="3" t="s">
        <v>675</v>
      </c>
      <c r="I711" s="26" t="str" cm="1">
        <f t="array" ref="I711">_xlfn.IFS(J711=Kontrakter!$A$3,Kontrakter!$B$3,J711=Kontrakter!$A$2,Kontrakter!$B$2,J711=Kontrakter!$A$4,Kontrakter!$B$4,J711=Kontrakter!$A$5,Kontrakter!$B$5,J711=Kontrakter!$A$6,Kontrakter!$B$6,J711=Kontrakter!$A$7,Kontrakter!$B$7,J711=Kontrakter!$A$8,Kontrakter!$B$8,J711=Kontrakter!$A$9,Kontrakter!$B$9,J711=Kontrakter!$A$10,Kontrakter!$B$10,J711=Kontrakter!$A$11,Kontrakter!$B$11)</f>
        <v>Asker &amp; Bærum</v>
      </c>
      <c r="J711" s="4">
        <v>7</v>
      </c>
      <c r="K711" s="4" t="s">
        <v>759</v>
      </c>
      <c r="L711" s="4"/>
      <c r="M711" s="24" t="str" cm="1">
        <f t="array" ref="M711">_xlfn.IFS(I711=Kontrakter!$B$3,Kontrakter!$C$3,I711=Kontrakter!$B$2,Kontrakter!$C$2,I711=Kontrakter!$B$4,Kontrakter!$C$4,I711=Kontrakter!$B$5,Kontrakter!$C$5,I711=Kontrakter!$B$6,Kontrakter!$C$6,I711=Kontrakter!$B$7,Kontrakter!$C$7,I711=Kontrakter!$B$8,Kontrakter!$C$8,I711=Kontrakter!$B$9,Kontrakter!$C$9,I711=Kontrakter!$B$10,Kontrakter!$C$10,I711=Kontrakter!$B$11,Kontrakter!$C$11)</f>
        <v>Rejlers Elsikkerhet AS</v>
      </c>
      <c r="N711" s="24" cm="1">
        <f t="array" ref="N711">_xlfn.IFS(M711=Kontrakter!$C$3,Kontrakter!$D$3,M711=Kontrakter!$C$2,Kontrakter!$D$2,M711=Kontrakter!$C$4,Kontrakter!$D$4,M711=Kontrakter!$C$5,Kontrakter!$D$5,M711=Kontrakter!$C$6,Kontrakter!$D$6,M711=Kontrakter!$C$7,Kontrakter!$D$7,M711=Kontrakter!$C$8,Kontrakter!$D$8,M711=Kontrakter!$C$9,Kontrakter!$D$9,M711=Kontrakter!$C$10,Kontrakter!$D$10,M711=Kontrakter!$C$11,Kontrakter!$D$11)</f>
        <v>95823000</v>
      </c>
      <c r="O711" s="1" t="str" cm="1">
        <f t="array" ref="O711">_xlfn.IFS(M711=Kontrakter!$C$3,Kontrakter!$E$3,M711=Kontrakter!$C$2,Kontrakter!$E$2,M711=Kontrakter!$C$4,Kontrakter!$E$4,M711=Kontrakter!$C$5,Kontrakter!$E$5,M711=Kontrakter!$C$6,Kontrakter!$E$6,M711=Kontrakter!$C$7,Kontrakter!$E$7,M711=Kontrakter!$C$8,Kontrakter!$E$8,M711=Kontrakter!$C$9,Kontrakter!$E$9,M711=Kontrakter!$C$10,Kontrakter!$E$10,M711=Kontrakter!$C$11,Kontrakter!$E$11)</f>
        <v>elsikkerhet@rejlers.no</v>
      </c>
    </row>
    <row r="712" spans="1:15">
      <c r="A712" s="47">
        <v>1384</v>
      </c>
      <c r="B712" s="3" t="s">
        <v>759</v>
      </c>
      <c r="C712" s="3" t="s">
        <v>775</v>
      </c>
      <c r="D712" s="3" t="s">
        <v>19</v>
      </c>
      <c r="F712" s="3">
        <v>3025</v>
      </c>
      <c r="G712" s="3" t="s">
        <v>759</v>
      </c>
      <c r="H712" s="3" t="s">
        <v>675</v>
      </c>
      <c r="I712" s="26" t="str" cm="1">
        <f t="array" ref="I712">_xlfn.IFS(J712=Kontrakter!$A$3,Kontrakter!$B$3,J712=Kontrakter!$A$2,Kontrakter!$B$2,J712=Kontrakter!$A$4,Kontrakter!$B$4,J712=Kontrakter!$A$5,Kontrakter!$B$5,J712=Kontrakter!$A$6,Kontrakter!$B$6,J712=Kontrakter!$A$7,Kontrakter!$B$7,J712=Kontrakter!$A$8,Kontrakter!$B$8,J712=Kontrakter!$A$9,Kontrakter!$B$9,J712=Kontrakter!$A$10,Kontrakter!$B$10,J712=Kontrakter!$A$11,Kontrakter!$B$11)</f>
        <v>Asker &amp; Bærum</v>
      </c>
      <c r="J712" s="4">
        <v>7</v>
      </c>
      <c r="K712" s="4" t="s">
        <v>759</v>
      </c>
      <c r="L712" s="4"/>
      <c r="M712" s="24" t="str" cm="1">
        <f t="array" ref="M712">_xlfn.IFS(I712=Kontrakter!$B$3,Kontrakter!$C$3,I712=Kontrakter!$B$2,Kontrakter!$C$2,I712=Kontrakter!$B$4,Kontrakter!$C$4,I712=Kontrakter!$B$5,Kontrakter!$C$5,I712=Kontrakter!$B$6,Kontrakter!$C$6,I712=Kontrakter!$B$7,Kontrakter!$C$7,I712=Kontrakter!$B$8,Kontrakter!$C$8,I712=Kontrakter!$B$9,Kontrakter!$C$9,I712=Kontrakter!$B$10,Kontrakter!$C$10,I712=Kontrakter!$B$11,Kontrakter!$C$11)</f>
        <v>Rejlers Elsikkerhet AS</v>
      </c>
      <c r="N712" s="24" cm="1">
        <f t="array" ref="N712">_xlfn.IFS(M712=Kontrakter!$C$3,Kontrakter!$D$3,M712=Kontrakter!$C$2,Kontrakter!$D$2,M712=Kontrakter!$C$4,Kontrakter!$D$4,M712=Kontrakter!$C$5,Kontrakter!$D$5,M712=Kontrakter!$C$6,Kontrakter!$D$6,M712=Kontrakter!$C$7,Kontrakter!$D$7,M712=Kontrakter!$C$8,Kontrakter!$D$8,M712=Kontrakter!$C$9,Kontrakter!$D$9,M712=Kontrakter!$C$10,Kontrakter!$D$10,M712=Kontrakter!$C$11,Kontrakter!$D$11)</f>
        <v>95823000</v>
      </c>
      <c r="O712" s="1" t="str" cm="1">
        <f t="array" ref="O712">_xlfn.IFS(M712=Kontrakter!$C$3,Kontrakter!$E$3,M712=Kontrakter!$C$2,Kontrakter!$E$2,M712=Kontrakter!$C$4,Kontrakter!$E$4,M712=Kontrakter!$C$5,Kontrakter!$E$5,M712=Kontrakter!$C$6,Kontrakter!$E$6,M712=Kontrakter!$C$7,Kontrakter!$E$7,M712=Kontrakter!$C$8,Kontrakter!$E$8,M712=Kontrakter!$C$9,Kontrakter!$E$9,M712=Kontrakter!$C$10,Kontrakter!$E$10,M712=Kontrakter!$C$11,Kontrakter!$E$11)</f>
        <v>elsikkerhet@rejlers.no</v>
      </c>
    </row>
    <row r="713" spans="1:15">
      <c r="A713" s="47">
        <v>1385</v>
      </c>
      <c r="B713" s="3" t="s">
        <v>759</v>
      </c>
      <c r="C713" s="3" t="s">
        <v>776</v>
      </c>
      <c r="D713" s="3" t="s">
        <v>19</v>
      </c>
      <c r="F713" s="3">
        <v>3025</v>
      </c>
      <c r="G713" s="3" t="s">
        <v>759</v>
      </c>
      <c r="H713" s="3" t="s">
        <v>675</v>
      </c>
      <c r="I713" s="26" t="str" cm="1">
        <f t="array" ref="I713">_xlfn.IFS(J713=Kontrakter!$A$3,Kontrakter!$B$3,J713=Kontrakter!$A$2,Kontrakter!$B$2,J713=Kontrakter!$A$4,Kontrakter!$B$4,J713=Kontrakter!$A$5,Kontrakter!$B$5,J713=Kontrakter!$A$6,Kontrakter!$B$6,J713=Kontrakter!$A$7,Kontrakter!$B$7,J713=Kontrakter!$A$8,Kontrakter!$B$8,J713=Kontrakter!$A$9,Kontrakter!$B$9,J713=Kontrakter!$A$10,Kontrakter!$B$10,J713=Kontrakter!$A$11,Kontrakter!$B$11)</f>
        <v>Asker &amp; Bærum</v>
      </c>
      <c r="J713" s="4">
        <v>7</v>
      </c>
      <c r="K713" s="4" t="s">
        <v>759</v>
      </c>
      <c r="L713" s="4"/>
      <c r="M713" s="24" t="str" cm="1">
        <f t="array" ref="M713">_xlfn.IFS(I713=Kontrakter!$B$3,Kontrakter!$C$3,I713=Kontrakter!$B$2,Kontrakter!$C$2,I713=Kontrakter!$B$4,Kontrakter!$C$4,I713=Kontrakter!$B$5,Kontrakter!$C$5,I713=Kontrakter!$B$6,Kontrakter!$C$6,I713=Kontrakter!$B$7,Kontrakter!$C$7,I713=Kontrakter!$B$8,Kontrakter!$C$8,I713=Kontrakter!$B$9,Kontrakter!$C$9,I713=Kontrakter!$B$10,Kontrakter!$C$10,I713=Kontrakter!$B$11,Kontrakter!$C$11)</f>
        <v>Rejlers Elsikkerhet AS</v>
      </c>
      <c r="N713" s="24" cm="1">
        <f t="array" ref="N713">_xlfn.IFS(M713=Kontrakter!$C$3,Kontrakter!$D$3,M713=Kontrakter!$C$2,Kontrakter!$D$2,M713=Kontrakter!$C$4,Kontrakter!$D$4,M713=Kontrakter!$C$5,Kontrakter!$D$5,M713=Kontrakter!$C$6,Kontrakter!$D$6,M713=Kontrakter!$C$7,Kontrakter!$D$7,M713=Kontrakter!$C$8,Kontrakter!$D$8,M713=Kontrakter!$C$9,Kontrakter!$D$9,M713=Kontrakter!$C$10,Kontrakter!$D$10,M713=Kontrakter!$C$11,Kontrakter!$D$11)</f>
        <v>95823000</v>
      </c>
      <c r="O713" s="1" t="str" cm="1">
        <f t="array" ref="O713">_xlfn.IFS(M713=Kontrakter!$C$3,Kontrakter!$E$3,M713=Kontrakter!$C$2,Kontrakter!$E$2,M713=Kontrakter!$C$4,Kontrakter!$E$4,M713=Kontrakter!$C$5,Kontrakter!$E$5,M713=Kontrakter!$C$6,Kontrakter!$E$6,M713=Kontrakter!$C$7,Kontrakter!$E$7,M713=Kontrakter!$C$8,Kontrakter!$E$8,M713=Kontrakter!$C$9,Kontrakter!$E$9,M713=Kontrakter!$C$10,Kontrakter!$E$10,M713=Kontrakter!$C$11,Kontrakter!$E$11)</f>
        <v>elsikkerhet@rejlers.no</v>
      </c>
    </row>
    <row r="714" spans="1:15">
      <c r="A714" s="47">
        <v>1386</v>
      </c>
      <c r="B714" s="3" t="s">
        <v>759</v>
      </c>
      <c r="C714" s="3" t="s">
        <v>777</v>
      </c>
      <c r="D714" s="3" t="s">
        <v>19</v>
      </c>
      <c r="F714" s="3">
        <v>3025</v>
      </c>
      <c r="G714" s="3" t="s">
        <v>759</v>
      </c>
      <c r="H714" s="3" t="s">
        <v>675</v>
      </c>
      <c r="I714" s="26" t="str" cm="1">
        <f t="array" ref="I714">_xlfn.IFS(J714=Kontrakter!$A$3,Kontrakter!$B$3,J714=Kontrakter!$A$2,Kontrakter!$B$2,J714=Kontrakter!$A$4,Kontrakter!$B$4,J714=Kontrakter!$A$5,Kontrakter!$B$5,J714=Kontrakter!$A$6,Kontrakter!$B$6,J714=Kontrakter!$A$7,Kontrakter!$B$7,J714=Kontrakter!$A$8,Kontrakter!$B$8,J714=Kontrakter!$A$9,Kontrakter!$B$9,J714=Kontrakter!$A$10,Kontrakter!$B$10,J714=Kontrakter!$A$11,Kontrakter!$B$11)</f>
        <v>Asker &amp; Bærum</v>
      </c>
      <c r="J714" s="4">
        <v>7</v>
      </c>
      <c r="K714" s="4" t="s">
        <v>759</v>
      </c>
      <c r="L714" s="4"/>
      <c r="M714" s="24" t="str" cm="1">
        <f t="array" ref="M714">_xlfn.IFS(I714=Kontrakter!$B$3,Kontrakter!$C$3,I714=Kontrakter!$B$2,Kontrakter!$C$2,I714=Kontrakter!$B$4,Kontrakter!$C$4,I714=Kontrakter!$B$5,Kontrakter!$C$5,I714=Kontrakter!$B$6,Kontrakter!$C$6,I714=Kontrakter!$B$7,Kontrakter!$C$7,I714=Kontrakter!$B$8,Kontrakter!$C$8,I714=Kontrakter!$B$9,Kontrakter!$C$9,I714=Kontrakter!$B$10,Kontrakter!$C$10,I714=Kontrakter!$B$11,Kontrakter!$C$11)</f>
        <v>Rejlers Elsikkerhet AS</v>
      </c>
      <c r="N714" s="24" cm="1">
        <f t="array" ref="N714">_xlfn.IFS(M714=Kontrakter!$C$3,Kontrakter!$D$3,M714=Kontrakter!$C$2,Kontrakter!$D$2,M714=Kontrakter!$C$4,Kontrakter!$D$4,M714=Kontrakter!$C$5,Kontrakter!$D$5,M714=Kontrakter!$C$6,Kontrakter!$D$6,M714=Kontrakter!$C$7,Kontrakter!$D$7,M714=Kontrakter!$C$8,Kontrakter!$D$8,M714=Kontrakter!$C$9,Kontrakter!$D$9,M714=Kontrakter!$C$10,Kontrakter!$D$10,M714=Kontrakter!$C$11,Kontrakter!$D$11)</f>
        <v>95823000</v>
      </c>
      <c r="O714" s="1" t="str" cm="1">
        <f t="array" ref="O714">_xlfn.IFS(M714=Kontrakter!$C$3,Kontrakter!$E$3,M714=Kontrakter!$C$2,Kontrakter!$E$2,M714=Kontrakter!$C$4,Kontrakter!$E$4,M714=Kontrakter!$C$5,Kontrakter!$E$5,M714=Kontrakter!$C$6,Kontrakter!$E$6,M714=Kontrakter!$C$7,Kontrakter!$E$7,M714=Kontrakter!$C$8,Kontrakter!$E$8,M714=Kontrakter!$C$9,Kontrakter!$E$9,M714=Kontrakter!$C$10,Kontrakter!$E$10,M714=Kontrakter!$C$11,Kontrakter!$E$11)</f>
        <v>elsikkerhet@rejlers.no</v>
      </c>
    </row>
    <row r="715" spans="1:15">
      <c r="A715" s="47">
        <v>1387</v>
      </c>
      <c r="B715" s="3" t="s">
        <v>759</v>
      </c>
      <c r="C715" s="3" t="s">
        <v>778</v>
      </c>
      <c r="D715" s="3" t="s">
        <v>19</v>
      </c>
      <c r="F715" s="3">
        <v>3025</v>
      </c>
      <c r="G715" s="3" t="s">
        <v>759</v>
      </c>
      <c r="H715" s="3" t="s">
        <v>675</v>
      </c>
      <c r="I715" s="26" t="str" cm="1">
        <f t="array" ref="I715">_xlfn.IFS(J715=Kontrakter!$A$3,Kontrakter!$B$3,J715=Kontrakter!$A$2,Kontrakter!$B$2,J715=Kontrakter!$A$4,Kontrakter!$B$4,J715=Kontrakter!$A$5,Kontrakter!$B$5,J715=Kontrakter!$A$6,Kontrakter!$B$6,J715=Kontrakter!$A$7,Kontrakter!$B$7,J715=Kontrakter!$A$8,Kontrakter!$B$8,J715=Kontrakter!$A$9,Kontrakter!$B$9,J715=Kontrakter!$A$10,Kontrakter!$B$10,J715=Kontrakter!$A$11,Kontrakter!$B$11)</f>
        <v>Asker &amp; Bærum</v>
      </c>
      <c r="J715" s="4">
        <v>7</v>
      </c>
      <c r="K715" s="4" t="s">
        <v>759</v>
      </c>
      <c r="L715" s="4"/>
      <c r="M715" s="24" t="str" cm="1">
        <f t="array" ref="M715">_xlfn.IFS(I715=Kontrakter!$B$3,Kontrakter!$C$3,I715=Kontrakter!$B$2,Kontrakter!$C$2,I715=Kontrakter!$B$4,Kontrakter!$C$4,I715=Kontrakter!$B$5,Kontrakter!$C$5,I715=Kontrakter!$B$6,Kontrakter!$C$6,I715=Kontrakter!$B$7,Kontrakter!$C$7,I715=Kontrakter!$B$8,Kontrakter!$C$8,I715=Kontrakter!$B$9,Kontrakter!$C$9,I715=Kontrakter!$B$10,Kontrakter!$C$10,I715=Kontrakter!$B$11,Kontrakter!$C$11)</f>
        <v>Rejlers Elsikkerhet AS</v>
      </c>
      <c r="N715" s="24" cm="1">
        <f t="array" ref="N715">_xlfn.IFS(M715=Kontrakter!$C$3,Kontrakter!$D$3,M715=Kontrakter!$C$2,Kontrakter!$D$2,M715=Kontrakter!$C$4,Kontrakter!$D$4,M715=Kontrakter!$C$5,Kontrakter!$D$5,M715=Kontrakter!$C$6,Kontrakter!$D$6,M715=Kontrakter!$C$7,Kontrakter!$D$7,M715=Kontrakter!$C$8,Kontrakter!$D$8,M715=Kontrakter!$C$9,Kontrakter!$D$9,M715=Kontrakter!$C$10,Kontrakter!$D$10,M715=Kontrakter!$C$11,Kontrakter!$D$11)</f>
        <v>95823000</v>
      </c>
      <c r="O715" s="1" t="str" cm="1">
        <f t="array" ref="O715">_xlfn.IFS(M715=Kontrakter!$C$3,Kontrakter!$E$3,M715=Kontrakter!$C$2,Kontrakter!$E$2,M715=Kontrakter!$C$4,Kontrakter!$E$4,M715=Kontrakter!$C$5,Kontrakter!$E$5,M715=Kontrakter!$C$6,Kontrakter!$E$6,M715=Kontrakter!$C$7,Kontrakter!$E$7,M715=Kontrakter!$C$8,Kontrakter!$E$8,M715=Kontrakter!$C$9,Kontrakter!$E$9,M715=Kontrakter!$C$10,Kontrakter!$E$10,M715=Kontrakter!$C$11,Kontrakter!$E$11)</f>
        <v>elsikkerhet@rejlers.no</v>
      </c>
    </row>
    <row r="716" spans="1:15">
      <c r="A716" s="47">
        <v>1388</v>
      </c>
      <c r="B716" s="3" t="s">
        <v>779</v>
      </c>
      <c r="C716" s="3" t="s">
        <v>780</v>
      </c>
      <c r="D716" s="3" t="s">
        <v>19</v>
      </c>
      <c r="F716" s="3">
        <v>3025</v>
      </c>
      <c r="G716" s="3" t="s">
        <v>759</v>
      </c>
      <c r="H716" s="3" t="s">
        <v>675</v>
      </c>
      <c r="I716" s="26" t="str" cm="1">
        <f t="array" ref="I716">_xlfn.IFS(J716=Kontrakter!$A$3,Kontrakter!$B$3,J716=Kontrakter!$A$2,Kontrakter!$B$2,J716=Kontrakter!$A$4,Kontrakter!$B$4,J716=Kontrakter!$A$5,Kontrakter!$B$5,J716=Kontrakter!$A$6,Kontrakter!$B$6,J716=Kontrakter!$A$7,Kontrakter!$B$7,J716=Kontrakter!$A$8,Kontrakter!$B$8,J716=Kontrakter!$A$9,Kontrakter!$B$9,J716=Kontrakter!$A$10,Kontrakter!$B$10,J716=Kontrakter!$A$11,Kontrakter!$B$11)</f>
        <v>Asker &amp; Bærum</v>
      </c>
      <c r="J716" s="4">
        <v>7</v>
      </c>
      <c r="K716" s="4" t="s">
        <v>759</v>
      </c>
      <c r="L716" s="4"/>
      <c r="M716" s="24" t="str" cm="1">
        <f t="array" ref="M716">_xlfn.IFS(I716=Kontrakter!$B$3,Kontrakter!$C$3,I716=Kontrakter!$B$2,Kontrakter!$C$2,I716=Kontrakter!$B$4,Kontrakter!$C$4,I716=Kontrakter!$B$5,Kontrakter!$C$5,I716=Kontrakter!$B$6,Kontrakter!$C$6,I716=Kontrakter!$B$7,Kontrakter!$C$7,I716=Kontrakter!$B$8,Kontrakter!$C$8,I716=Kontrakter!$B$9,Kontrakter!$C$9,I716=Kontrakter!$B$10,Kontrakter!$C$10,I716=Kontrakter!$B$11,Kontrakter!$C$11)</f>
        <v>Rejlers Elsikkerhet AS</v>
      </c>
      <c r="N716" s="24" cm="1">
        <f t="array" ref="N716">_xlfn.IFS(M716=Kontrakter!$C$3,Kontrakter!$D$3,M716=Kontrakter!$C$2,Kontrakter!$D$2,M716=Kontrakter!$C$4,Kontrakter!$D$4,M716=Kontrakter!$C$5,Kontrakter!$D$5,M716=Kontrakter!$C$6,Kontrakter!$D$6,M716=Kontrakter!$C$7,Kontrakter!$D$7,M716=Kontrakter!$C$8,Kontrakter!$D$8,M716=Kontrakter!$C$9,Kontrakter!$D$9,M716=Kontrakter!$C$10,Kontrakter!$D$10,M716=Kontrakter!$C$11,Kontrakter!$D$11)</f>
        <v>95823000</v>
      </c>
      <c r="O716" s="1" t="str" cm="1">
        <f t="array" ref="O716">_xlfn.IFS(M716=Kontrakter!$C$3,Kontrakter!$E$3,M716=Kontrakter!$C$2,Kontrakter!$E$2,M716=Kontrakter!$C$4,Kontrakter!$E$4,M716=Kontrakter!$C$5,Kontrakter!$E$5,M716=Kontrakter!$C$6,Kontrakter!$E$6,M716=Kontrakter!$C$7,Kontrakter!$E$7,M716=Kontrakter!$C$8,Kontrakter!$E$8,M716=Kontrakter!$C$9,Kontrakter!$E$9,M716=Kontrakter!$C$10,Kontrakter!$E$10,M716=Kontrakter!$C$11,Kontrakter!$E$11)</f>
        <v>elsikkerhet@rejlers.no</v>
      </c>
    </row>
    <row r="717" spans="1:15">
      <c r="A717" s="47">
        <v>1389</v>
      </c>
      <c r="B717" s="3" t="s">
        <v>770</v>
      </c>
      <c r="C717" s="3" t="s">
        <v>781</v>
      </c>
      <c r="D717" s="3" t="s">
        <v>19</v>
      </c>
      <c r="F717" s="3">
        <v>3025</v>
      </c>
      <c r="G717" s="3" t="s">
        <v>759</v>
      </c>
      <c r="H717" s="3" t="s">
        <v>675</v>
      </c>
      <c r="I717" s="26" t="str" cm="1">
        <f t="array" ref="I717">_xlfn.IFS(J717=Kontrakter!$A$3,Kontrakter!$B$3,J717=Kontrakter!$A$2,Kontrakter!$B$2,J717=Kontrakter!$A$4,Kontrakter!$B$4,J717=Kontrakter!$A$5,Kontrakter!$B$5,J717=Kontrakter!$A$6,Kontrakter!$B$6,J717=Kontrakter!$A$7,Kontrakter!$B$7,J717=Kontrakter!$A$8,Kontrakter!$B$8,J717=Kontrakter!$A$9,Kontrakter!$B$9,J717=Kontrakter!$A$10,Kontrakter!$B$10,J717=Kontrakter!$A$11,Kontrakter!$B$11)</f>
        <v>Asker &amp; Bærum</v>
      </c>
      <c r="J717" s="4">
        <v>7</v>
      </c>
      <c r="K717" s="4" t="s">
        <v>759</v>
      </c>
      <c r="L717" s="4"/>
      <c r="M717" s="24" t="str" cm="1">
        <f t="array" ref="M717">_xlfn.IFS(I717=Kontrakter!$B$3,Kontrakter!$C$3,I717=Kontrakter!$B$2,Kontrakter!$C$2,I717=Kontrakter!$B$4,Kontrakter!$C$4,I717=Kontrakter!$B$5,Kontrakter!$C$5,I717=Kontrakter!$B$6,Kontrakter!$C$6,I717=Kontrakter!$B$7,Kontrakter!$C$7,I717=Kontrakter!$B$8,Kontrakter!$C$8,I717=Kontrakter!$B$9,Kontrakter!$C$9,I717=Kontrakter!$B$10,Kontrakter!$C$10,I717=Kontrakter!$B$11,Kontrakter!$C$11)</f>
        <v>Rejlers Elsikkerhet AS</v>
      </c>
      <c r="N717" s="24" cm="1">
        <f t="array" ref="N717">_xlfn.IFS(M717=Kontrakter!$C$3,Kontrakter!$D$3,M717=Kontrakter!$C$2,Kontrakter!$D$2,M717=Kontrakter!$C$4,Kontrakter!$D$4,M717=Kontrakter!$C$5,Kontrakter!$D$5,M717=Kontrakter!$C$6,Kontrakter!$D$6,M717=Kontrakter!$C$7,Kontrakter!$D$7,M717=Kontrakter!$C$8,Kontrakter!$D$8,M717=Kontrakter!$C$9,Kontrakter!$D$9,M717=Kontrakter!$C$10,Kontrakter!$D$10,M717=Kontrakter!$C$11,Kontrakter!$D$11)</f>
        <v>95823000</v>
      </c>
      <c r="O717" s="1" t="str" cm="1">
        <f t="array" ref="O717">_xlfn.IFS(M717=Kontrakter!$C$3,Kontrakter!$E$3,M717=Kontrakter!$C$2,Kontrakter!$E$2,M717=Kontrakter!$C$4,Kontrakter!$E$4,M717=Kontrakter!$C$5,Kontrakter!$E$5,M717=Kontrakter!$C$6,Kontrakter!$E$6,M717=Kontrakter!$C$7,Kontrakter!$E$7,M717=Kontrakter!$C$8,Kontrakter!$E$8,M717=Kontrakter!$C$9,Kontrakter!$E$9,M717=Kontrakter!$C$10,Kontrakter!$E$10,M717=Kontrakter!$C$11,Kontrakter!$E$11)</f>
        <v>elsikkerhet@rejlers.no</v>
      </c>
    </row>
    <row r="718" spans="1:15">
      <c r="A718" s="47">
        <v>1390</v>
      </c>
      <c r="B718" s="3" t="s">
        <v>782</v>
      </c>
      <c r="C718" s="3" t="s">
        <v>783</v>
      </c>
      <c r="D718" s="3" t="s">
        <v>19</v>
      </c>
      <c r="F718" s="3">
        <v>3025</v>
      </c>
      <c r="G718" s="3" t="s">
        <v>759</v>
      </c>
      <c r="H718" s="3" t="s">
        <v>675</v>
      </c>
      <c r="I718" s="26" t="str" cm="1">
        <f t="array" ref="I718">_xlfn.IFS(J718=Kontrakter!$A$3,Kontrakter!$B$3,J718=Kontrakter!$A$2,Kontrakter!$B$2,J718=Kontrakter!$A$4,Kontrakter!$B$4,J718=Kontrakter!$A$5,Kontrakter!$B$5,J718=Kontrakter!$A$6,Kontrakter!$B$6,J718=Kontrakter!$A$7,Kontrakter!$B$7,J718=Kontrakter!$A$8,Kontrakter!$B$8,J718=Kontrakter!$A$9,Kontrakter!$B$9,J718=Kontrakter!$A$10,Kontrakter!$B$10,J718=Kontrakter!$A$11,Kontrakter!$B$11)</f>
        <v>Asker &amp; Bærum</v>
      </c>
      <c r="J718" s="4">
        <v>7</v>
      </c>
      <c r="K718" s="4" t="s">
        <v>759</v>
      </c>
      <c r="L718" s="4"/>
      <c r="M718" s="24" t="str" cm="1">
        <f t="array" ref="M718">_xlfn.IFS(I718=Kontrakter!$B$3,Kontrakter!$C$3,I718=Kontrakter!$B$2,Kontrakter!$C$2,I718=Kontrakter!$B$4,Kontrakter!$C$4,I718=Kontrakter!$B$5,Kontrakter!$C$5,I718=Kontrakter!$B$6,Kontrakter!$C$6,I718=Kontrakter!$B$7,Kontrakter!$C$7,I718=Kontrakter!$B$8,Kontrakter!$C$8,I718=Kontrakter!$B$9,Kontrakter!$C$9,I718=Kontrakter!$B$10,Kontrakter!$C$10,I718=Kontrakter!$B$11,Kontrakter!$C$11)</f>
        <v>Rejlers Elsikkerhet AS</v>
      </c>
      <c r="N718" s="24" cm="1">
        <f t="array" ref="N718">_xlfn.IFS(M718=Kontrakter!$C$3,Kontrakter!$D$3,M718=Kontrakter!$C$2,Kontrakter!$D$2,M718=Kontrakter!$C$4,Kontrakter!$D$4,M718=Kontrakter!$C$5,Kontrakter!$D$5,M718=Kontrakter!$C$6,Kontrakter!$D$6,M718=Kontrakter!$C$7,Kontrakter!$D$7,M718=Kontrakter!$C$8,Kontrakter!$D$8,M718=Kontrakter!$C$9,Kontrakter!$D$9,M718=Kontrakter!$C$10,Kontrakter!$D$10,M718=Kontrakter!$C$11,Kontrakter!$D$11)</f>
        <v>95823000</v>
      </c>
      <c r="O718" s="1" t="str" cm="1">
        <f t="array" ref="O718">_xlfn.IFS(M718=Kontrakter!$C$3,Kontrakter!$E$3,M718=Kontrakter!$C$2,Kontrakter!$E$2,M718=Kontrakter!$C$4,Kontrakter!$E$4,M718=Kontrakter!$C$5,Kontrakter!$E$5,M718=Kontrakter!$C$6,Kontrakter!$E$6,M718=Kontrakter!$C$7,Kontrakter!$E$7,M718=Kontrakter!$C$8,Kontrakter!$E$8,M718=Kontrakter!$C$9,Kontrakter!$E$9,M718=Kontrakter!$C$10,Kontrakter!$E$10,M718=Kontrakter!$C$11,Kontrakter!$E$11)</f>
        <v>elsikkerhet@rejlers.no</v>
      </c>
    </row>
    <row r="719" spans="1:15">
      <c r="A719" s="47">
        <v>1391</v>
      </c>
      <c r="B719" s="3" t="s">
        <v>782</v>
      </c>
      <c r="C719" s="3" t="s">
        <v>784</v>
      </c>
      <c r="D719" s="3" t="s">
        <v>19</v>
      </c>
      <c r="F719" s="3">
        <v>3025</v>
      </c>
      <c r="G719" s="3" t="s">
        <v>759</v>
      </c>
      <c r="H719" s="3" t="s">
        <v>675</v>
      </c>
      <c r="I719" s="26" t="str" cm="1">
        <f t="array" ref="I719">_xlfn.IFS(J719=Kontrakter!$A$3,Kontrakter!$B$3,J719=Kontrakter!$A$2,Kontrakter!$B$2,J719=Kontrakter!$A$4,Kontrakter!$B$4,J719=Kontrakter!$A$5,Kontrakter!$B$5,J719=Kontrakter!$A$6,Kontrakter!$B$6,J719=Kontrakter!$A$7,Kontrakter!$B$7,J719=Kontrakter!$A$8,Kontrakter!$B$8,J719=Kontrakter!$A$9,Kontrakter!$B$9,J719=Kontrakter!$A$10,Kontrakter!$B$10,J719=Kontrakter!$A$11,Kontrakter!$B$11)</f>
        <v>Asker &amp; Bærum</v>
      </c>
      <c r="J719" s="4">
        <v>7</v>
      </c>
      <c r="K719" s="4" t="s">
        <v>759</v>
      </c>
      <c r="L719" s="4"/>
      <c r="M719" s="24" t="str" cm="1">
        <f t="array" ref="M719">_xlfn.IFS(I719=Kontrakter!$B$3,Kontrakter!$C$3,I719=Kontrakter!$B$2,Kontrakter!$C$2,I719=Kontrakter!$B$4,Kontrakter!$C$4,I719=Kontrakter!$B$5,Kontrakter!$C$5,I719=Kontrakter!$B$6,Kontrakter!$C$6,I719=Kontrakter!$B$7,Kontrakter!$C$7,I719=Kontrakter!$B$8,Kontrakter!$C$8,I719=Kontrakter!$B$9,Kontrakter!$C$9,I719=Kontrakter!$B$10,Kontrakter!$C$10,I719=Kontrakter!$B$11,Kontrakter!$C$11)</f>
        <v>Rejlers Elsikkerhet AS</v>
      </c>
      <c r="N719" s="24" cm="1">
        <f t="array" ref="N719">_xlfn.IFS(M719=Kontrakter!$C$3,Kontrakter!$D$3,M719=Kontrakter!$C$2,Kontrakter!$D$2,M719=Kontrakter!$C$4,Kontrakter!$D$4,M719=Kontrakter!$C$5,Kontrakter!$D$5,M719=Kontrakter!$C$6,Kontrakter!$D$6,M719=Kontrakter!$C$7,Kontrakter!$D$7,M719=Kontrakter!$C$8,Kontrakter!$D$8,M719=Kontrakter!$C$9,Kontrakter!$D$9,M719=Kontrakter!$C$10,Kontrakter!$D$10,M719=Kontrakter!$C$11,Kontrakter!$D$11)</f>
        <v>95823000</v>
      </c>
      <c r="O719" s="1" t="str" cm="1">
        <f t="array" ref="O719">_xlfn.IFS(M719=Kontrakter!$C$3,Kontrakter!$E$3,M719=Kontrakter!$C$2,Kontrakter!$E$2,M719=Kontrakter!$C$4,Kontrakter!$E$4,M719=Kontrakter!$C$5,Kontrakter!$E$5,M719=Kontrakter!$C$6,Kontrakter!$E$6,M719=Kontrakter!$C$7,Kontrakter!$E$7,M719=Kontrakter!$C$8,Kontrakter!$E$8,M719=Kontrakter!$C$9,Kontrakter!$E$9,M719=Kontrakter!$C$10,Kontrakter!$E$10,M719=Kontrakter!$C$11,Kontrakter!$E$11)</f>
        <v>elsikkerhet@rejlers.no</v>
      </c>
    </row>
    <row r="720" spans="1:15">
      <c r="A720" s="47">
        <v>1392</v>
      </c>
      <c r="B720" s="3" t="s">
        <v>772</v>
      </c>
      <c r="C720" s="3" t="s">
        <v>785</v>
      </c>
      <c r="D720" s="3" t="s">
        <v>19</v>
      </c>
      <c r="F720" s="3">
        <v>3025</v>
      </c>
      <c r="G720" s="3" t="s">
        <v>759</v>
      </c>
      <c r="H720" s="3" t="s">
        <v>675</v>
      </c>
      <c r="I720" s="26" t="str" cm="1">
        <f t="array" ref="I720">_xlfn.IFS(J720=Kontrakter!$A$3,Kontrakter!$B$3,J720=Kontrakter!$A$2,Kontrakter!$B$2,J720=Kontrakter!$A$4,Kontrakter!$B$4,J720=Kontrakter!$A$5,Kontrakter!$B$5,J720=Kontrakter!$A$6,Kontrakter!$B$6,J720=Kontrakter!$A$7,Kontrakter!$B$7,J720=Kontrakter!$A$8,Kontrakter!$B$8,J720=Kontrakter!$A$9,Kontrakter!$B$9,J720=Kontrakter!$A$10,Kontrakter!$B$10,J720=Kontrakter!$A$11,Kontrakter!$B$11)</f>
        <v>Asker &amp; Bærum</v>
      </c>
      <c r="J720" s="4">
        <v>7</v>
      </c>
      <c r="K720" s="4" t="s">
        <v>759</v>
      </c>
      <c r="L720" s="4"/>
      <c r="M720" s="24" t="str" cm="1">
        <f t="array" ref="M720">_xlfn.IFS(I720=Kontrakter!$B$3,Kontrakter!$C$3,I720=Kontrakter!$B$2,Kontrakter!$C$2,I720=Kontrakter!$B$4,Kontrakter!$C$4,I720=Kontrakter!$B$5,Kontrakter!$C$5,I720=Kontrakter!$B$6,Kontrakter!$C$6,I720=Kontrakter!$B$7,Kontrakter!$C$7,I720=Kontrakter!$B$8,Kontrakter!$C$8,I720=Kontrakter!$B$9,Kontrakter!$C$9,I720=Kontrakter!$B$10,Kontrakter!$C$10,I720=Kontrakter!$B$11,Kontrakter!$C$11)</f>
        <v>Rejlers Elsikkerhet AS</v>
      </c>
      <c r="N720" s="24" cm="1">
        <f t="array" ref="N720">_xlfn.IFS(M720=Kontrakter!$C$3,Kontrakter!$D$3,M720=Kontrakter!$C$2,Kontrakter!$D$2,M720=Kontrakter!$C$4,Kontrakter!$D$4,M720=Kontrakter!$C$5,Kontrakter!$D$5,M720=Kontrakter!$C$6,Kontrakter!$D$6,M720=Kontrakter!$C$7,Kontrakter!$D$7,M720=Kontrakter!$C$8,Kontrakter!$D$8,M720=Kontrakter!$C$9,Kontrakter!$D$9,M720=Kontrakter!$C$10,Kontrakter!$D$10,M720=Kontrakter!$C$11,Kontrakter!$D$11)</f>
        <v>95823000</v>
      </c>
      <c r="O720" s="1" t="str" cm="1">
        <f t="array" ref="O720">_xlfn.IFS(M720=Kontrakter!$C$3,Kontrakter!$E$3,M720=Kontrakter!$C$2,Kontrakter!$E$2,M720=Kontrakter!$C$4,Kontrakter!$E$4,M720=Kontrakter!$C$5,Kontrakter!$E$5,M720=Kontrakter!$C$6,Kontrakter!$E$6,M720=Kontrakter!$C$7,Kontrakter!$E$7,M720=Kontrakter!$C$8,Kontrakter!$E$8,M720=Kontrakter!$C$9,Kontrakter!$E$9,M720=Kontrakter!$C$10,Kontrakter!$E$10,M720=Kontrakter!$C$11,Kontrakter!$E$11)</f>
        <v>elsikkerhet@rejlers.no</v>
      </c>
    </row>
    <row r="721" spans="1:15">
      <c r="A721" s="47">
        <v>1393</v>
      </c>
      <c r="B721" s="3" t="s">
        <v>782</v>
      </c>
      <c r="C721" s="3" t="s">
        <v>786</v>
      </c>
      <c r="D721" s="3" t="s">
        <v>12</v>
      </c>
      <c r="F721" s="3">
        <v>3025</v>
      </c>
      <c r="G721" s="3" t="s">
        <v>759</v>
      </c>
      <c r="H721" s="3" t="s">
        <v>675</v>
      </c>
      <c r="I721" s="26" t="str" cm="1">
        <f t="array" ref="I721">_xlfn.IFS(J721=Kontrakter!$A$3,Kontrakter!$B$3,J721=Kontrakter!$A$2,Kontrakter!$B$2,J721=Kontrakter!$A$4,Kontrakter!$B$4,J721=Kontrakter!$A$5,Kontrakter!$B$5,J721=Kontrakter!$A$6,Kontrakter!$B$6,J721=Kontrakter!$A$7,Kontrakter!$B$7,J721=Kontrakter!$A$8,Kontrakter!$B$8,J721=Kontrakter!$A$9,Kontrakter!$B$9,J721=Kontrakter!$A$10,Kontrakter!$B$10,J721=Kontrakter!$A$11,Kontrakter!$B$11)</f>
        <v>Asker &amp; Bærum</v>
      </c>
      <c r="J721" s="4">
        <v>7</v>
      </c>
      <c r="K721" s="4" t="s">
        <v>759</v>
      </c>
      <c r="L721" s="4"/>
      <c r="M721" s="24" t="str" cm="1">
        <f t="array" ref="M721">_xlfn.IFS(I721=Kontrakter!$B$3,Kontrakter!$C$3,I721=Kontrakter!$B$2,Kontrakter!$C$2,I721=Kontrakter!$B$4,Kontrakter!$C$4,I721=Kontrakter!$B$5,Kontrakter!$C$5,I721=Kontrakter!$B$6,Kontrakter!$C$6,I721=Kontrakter!$B$7,Kontrakter!$C$7,I721=Kontrakter!$B$8,Kontrakter!$C$8,I721=Kontrakter!$B$9,Kontrakter!$C$9,I721=Kontrakter!$B$10,Kontrakter!$C$10,I721=Kontrakter!$B$11,Kontrakter!$C$11)</f>
        <v>Rejlers Elsikkerhet AS</v>
      </c>
      <c r="N721" s="24" cm="1">
        <f t="array" ref="N721">_xlfn.IFS(M721=Kontrakter!$C$3,Kontrakter!$D$3,M721=Kontrakter!$C$2,Kontrakter!$D$2,M721=Kontrakter!$C$4,Kontrakter!$D$4,M721=Kontrakter!$C$5,Kontrakter!$D$5,M721=Kontrakter!$C$6,Kontrakter!$D$6,M721=Kontrakter!$C$7,Kontrakter!$D$7,M721=Kontrakter!$C$8,Kontrakter!$D$8,M721=Kontrakter!$C$9,Kontrakter!$D$9,M721=Kontrakter!$C$10,Kontrakter!$D$10,M721=Kontrakter!$C$11,Kontrakter!$D$11)</f>
        <v>95823000</v>
      </c>
      <c r="O721" s="1" t="str" cm="1">
        <f t="array" ref="O721">_xlfn.IFS(M721=Kontrakter!$C$3,Kontrakter!$E$3,M721=Kontrakter!$C$2,Kontrakter!$E$2,M721=Kontrakter!$C$4,Kontrakter!$E$4,M721=Kontrakter!$C$5,Kontrakter!$E$5,M721=Kontrakter!$C$6,Kontrakter!$E$6,M721=Kontrakter!$C$7,Kontrakter!$E$7,M721=Kontrakter!$C$8,Kontrakter!$E$8,M721=Kontrakter!$C$9,Kontrakter!$E$9,M721=Kontrakter!$C$10,Kontrakter!$E$10,M721=Kontrakter!$C$11,Kontrakter!$E$11)</f>
        <v>elsikkerhet@rejlers.no</v>
      </c>
    </row>
    <row r="722" spans="1:15">
      <c r="A722" s="47">
        <v>1394</v>
      </c>
      <c r="B722" s="3" t="s">
        <v>767</v>
      </c>
      <c r="C722" s="3" t="s">
        <v>787</v>
      </c>
      <c r="D722" s="3" t="s">
        <v>19</v>
      </c>
      <c r="F722" s="3">
        <v>3025</v>
      </c>
      <c r="G722" s="3" t="s">
        <v>759</v>
      </c>
      <c r="H722" s="3" t="s">
        <v>675</v>
      </c>
      <c r="I722" s="26" t="str" cm="1">
        <f t="array" ref="I722">_xlfn.IFS(J722=Kontrakter!$A$3,Kontrakter!$B$3,J722=Kontrakter!$A$2,Kontrakter!$B$2,J722=Kontrakter!$A$4,Kontrakter!$B$4,J722=Kontrakter!$A$5,Kontrakter!$B$5,J722=Kontrakter!$A$6,Kontrakter!$B$6,J722=Kontrakter!$A$7,Kontrakter!$B$7,J722=Kontrakter!$A$8,Kontrakter!$B$8,J722=Kontrakter!$A$9,Kontrakter!$B$9,J722=Kontrakter!$A$10,Kontrakter!$B$10,J722=Kontrakter!$A$11,Kontrakter!$B$11)</f>
        <v>Asker &amp; Bærum</v>
      </c>
      <c r="J722" s="4">
        <v>7</v>
      </c>
      <c r="K722" s="4" t="s">
        <v>759</v>
      </c>
      <c r="L722" s="4"/>
      <c r="M722" s="24" t="str" cm="1">
        <f t="array" ref="M722">_xlfn.IFS(I722=Kontrakter!$B$3,Kontrakter!$C$3,I722=Kontrakter!$B$2,Kontrakter!$C$2,I722=Kontrakter!$B$4,Kontrakter!$C$4,I722=Kontrakter!$B$5,Kontrakter!$C$5,I722=Kontrakter!$B$6,Kontrakter!$C$6,I722=Kontrakter!$B$7,Kontrakter!$C$7,I722=Kontrakter!$B$8,Kontrakter!$C$8,I722=Kontrakter!$B$9,Kontrakter!$C$9,I722=Kontrakter!$B$10,Kontrakter!$C$10,I722=Kontrakter!$B$11,Kontrakter!$C$11)</f>
        <v>Rejlers Elsikkerhet AS</v>
      </c>
      <c r="N722" s="24" cm="1">
        <f t="array" ref="N722">_xlfn.IFS(M722=Kontrakter!$C$3,Kontrakter!$D$3,M722=Kontrakter!$C$2,Kontrakter!$D$2,M722=Kontrakter!$C$4,Kontrakter!$D$4,M722=Kontrakter!$C$5,Kontrakter!$D$5,M722=Kontrakter!$C$6,Kontrakter!$D$6,M722=Kontrakter!$C$7,Kontrakter!$D$7,M722=Kontrakter!$C$8,Kontrakter!$D$8,M722=Kontrakter!$C$9,Kontrakter!$D$9,M722=Kontrakter!$C$10,Kontrakter!$D$10,M722=Kontrakter!$C$11,Kontrakter!$D$11)</f>
        <v>95823000</v>
      </c>
      <c r="O722" s="1" t="str" cm="1">
        <f t="array" ref="O722">_xlfn.IFS(M722=Kontrakter!$C$3,Kontrakter!$E$3,M722=Kontrakter!$C$2,Kontrakter!$E$2,M722=Kontrakter!$C$4,Kontrakter!$E$4,M722=Kontrakter!$C$5,Kontrakter!$E$5,M722=Kontrakter!$C$6,Kontrakter!$E$6,M722=Kontrakter!$C$7,Kontrakter!$E$7,M722=Kontrakter!$C$8,Kontrakter!$E$8,M722=Kontrakter!$C$9,Kontrakter!$E$9,M722=Kontrakter!$C$10,Kontrakter!$E$10,M722=Kontrakter!$C$11,Kontrakter!$E$11)</f>
        <v>elsikkerhet@rejlers.no</v>
      </c>
    </row>
    <row r="723" spans="1:15">
      <c r="A723" s="47">
        <v>1395</v>
      </c>
      <c r="B723" s="3" t="s">
        <v>788</v>
      </c>
      <c r="C723" s="3" t="s">
        <v>789</v>
      </c>
      <c r="D723" s="3" t="s">
        <v>19</v>
      </c>
      <c r="F723" s="3">
        <v>3025</v>
      </c>
      <c r="G723" s="3" t="s">
        <v>759</v>
      </c>
      <c r="H723" s="3" t="s">
        <v>675</v>
      </c>
      <c r="I723" s="26" t="str" cm="1">
        <f t="array" ref="I723">_xlfn.IFS(J723=Kontrakter!$A$3,Kontrakter!$B$3,J723=Kontrakter!$A$2,Kontrakter!$B$2,J723=Kontrakter!$A$4,Kontrakter!$B$4,J723=Kontrakter!$A$5,Kontrakter!$B$5,J723=Kontrakter!$A$6,Kontrakter!$B$6,J723=Kontrakter!$A$7,Kontrakter!$B$7,J723=Kontrakter!$A$8,Kontrakter!$B$8,J723=Kontrakter!$A$9,Kontrakter!$B$9,J723=Kontrakter!$A$10,Kontrakter!$B$10,J723=Kontrakter!$A$11,Kontrakter!$B$11)</f>
        <v>Asker &amp; Bærum</v>
      </c>
      <c r="J723" s="4">
        <v>7</v>
      </c>
      <c r="K723" s="4" t="s">
        <v>759</v>
      </c>
      <c r="L723" s="4"/>
      <c r="M723" s="24" t="str" cm="1">
        <f t="array" ref="M723">_xlfn.IFS(I723=Kontrakter!$B$3,Kontrakter!$C$3,I723=Kontrakter!$B$2,Kontrakter!$C$2,I723=Kontrakter!$B$4,Kontrakter!$C$4,I723=Kontrakter!$B$5,Kontrakter!$C$5,I723=Kontrakter!$B$6,Kontrakter!$C$6,I723=Kontrakter!$B$7,Kontrakter!$C$7,I723=Kontrakter!$B$8,Kontrakter!$C$8,I723=Kontrakter!$B$9,Kontrakter!$C$9,I723=Kontrakter!$B$10,Kontrakter!$C$10,I723=Kontrakter!$B$11,Kontrakter!$C$11)</f>
        <v>Rejlers Elsikkerhet AS</v>
      </c>
      <c r="N723" s="24" cm="1">
        <f t="array" ref="N723">_xlfn.IFS(M723=Kontrakter!$C$3,Kontrakter!$D$3,M723=Kontrakter!$C$2,Kontrakter!$D$2,M723=Kontrakter!$C$4,Kontrakter!$D$4,M723=Kontrakter!$C$5,Kontrakter!$D$5,M723=Kontrakter!$C$6,Kontrakter!$D$6,M723=Kontrakter!$C$7,Kontrakter!$D$7,M723=Kontrakter!$C$8,Kontrakter!$D$8,M723=Kontrakter!$C$9,Kontrakter!$D$9,M723=Kontrakter!$C$10,Kontrakter!$D$10,M723=Kontrakter!$C$11,Kontrakter!$D$11)</f>
        <v>95823000</v>
      </c>
      <c r="O723" s="1" t="str" cm="1">
        <f t="array" ref="O723">_xlfn.IFS(M723=Kontrakter!$C$3,Kontrakter!$E$3,M723=Kontrakter!$C$2,Kontrakter!$E$2,M723=Kontrakter!$C$4,Kontrakter!$E$4,M723=Kontrakter!$C$5,Kontrakter!$E$5,M723=Kontrakter!$C$6,Kontrakter!$E$6,M723=Kontrakter!$C$7,Kontrakter!$E$7,M723=Kontrakter!$C$8,Kontrakter!$E$8,M723=Kontrakter!$C$9,Kontrakter!$E$9,M723=Kontrakter!$C$10,Kontrakter!$E$10,M723=Kontrakter!$C$11,Kontrakter!$E$11)</f>
        <v>elsikkerhet@rejlers.no</v>
      </c>
    </row>
    <row r="724" spans="1:15">
      <c r="A724" s="47">
        <v>1396</v>
      </c>
      <c r="B724" s="3" t="s">
        <v>763</v>
      </c>
      <c r="C724" s="3" t="s">
        <v>790</v>
      </c>
      <c r="D724" s="3" t="s">
        <v>19</v>
      </c>
      <c r="F724" s="3">
        <v>3025</v>
      </c>
      <c r="G724" s="3" t="s">
        <v>759</v>
      </c>
      <c r="H724" s="3" t="s">
        <v>675</v>
      </c>
      <c r="I724" s="26" t="str" cm="1">
        <f t="array" ref="I724">_xlfn.IFS(J724=Kontrakter!$A$3,Kontrakter!$B$3,J724=Kontrakter!$A$2,Kontrakter!$B$2,J724=Kontrakter!$A$4,Kontrakter!$B$4,J724=Kontrakter!$A$5,Kontrakter!$B$5,J724=Kontrakter!$A$6,Kontrakter!$B$6,J724=Kontrakter!$A$7,Kontrakter!$B$7,J724=Kontrakter!$A$8,Kontrakter!$B$8,J724=Kontrakter!$A$9,Kontrakter!$B$9,J724=Kontrakter!$A$10,Kontrakter!$B$10,J724=Kontrakter!$A$11,Kontrakter!$B$11)</f>
        <v>Asker &amp; Bærum</v>
      </c>
      <c r="J724" s="4">
        <v>7</v>
      </c>
      <c r="K724" s="4" t="s">
        <v>759</v>
      </c>
      <c r="L724" s="4"/>
      <c r="M724" s="24" t="str" cm="1">
        <f t="array" ref="M724">_xlfn.IFS(I724=Kontrakter!$B$3,Kontrakter!$C$3,I724=Kontrakter!$B$2,Kontrakter!$C$2,I724=Kontrakter!$B$4,Kontrakter!$C$4,I724=Kontrakter!$B$5,Kontrakter!$C$5,I724=Kontrakter!$B$6,Kontrakter!$C$6,I724=Kontrakter!$B$7,Kontrakter!$C$7,I724=Kontrakter!$B$8,Kontrakter!$C$8,I724=Kontrakter!$B$9,Kontrakter!$C$9,I724=Kontrakter!$B$10,Kontrakter!$C$10,I724=Kontrakter!$B$11,Kontrakter!$C$11)</f>
        <v>Rejlers Elsikkerhet AS</v>
      </c>
      <c r="N724" s="24" cm="1">
        <f t="array" ref="N724">_xlfn.IFS(M724=Kontrakter!$C$3,Kontrakter!$D$3,M724=Kontrakter!$C$2,Kontrakter!$D$2,M724=Kontrakter!$C$4,Kontrakter!$D$4,M724=Kontrakter!$C$5,Kontrakter!$D$5,M724=Kontrakter!$C$6,Kontrakter!$D$6,M724=Kontrakter!$C$7,Kontrakter!$D$7,M724=Kontrakter!$C$8,Kontrakter!$D$8,M724=Kontrakter!$C$9,Kontrakter!$D$9,M724=Kontrakter!$C$10,Kontrakter!$D$10,M724=Kontrakter!$C$11,Kontrakter!$D$11)</f>
        <v>95823000</v>
      </c>
      <c r="O724" s="1" t="str" cm="1">
        <f t="array" ref="O724">_xlfn.IFS(M724=Kontrakter!$C$3,Kontrakter!$E$3,M724=Kontrakter!$C$2,Kontrakter!$E$2,M724=Kontrakter!$C$4,Kontrakter!$E$4,M724=Kontrakter!$C$5,Kontrakter!$E$5,M724=Kontrakter!$C$6,Kontrakter!$E$6,M724=Kontrakter!$C$7,Kontrakter!$E$7,M724=Kontrakter!$C$8,Kontrakter!$E$8,M724=Kontrakter!$C$9,Kontrakter!$E$9,M724=Kontrakter!$C$10,Kontrakter!$E$10,M724=Kontrakter!$C$11,Kontrakter!$E$11)</f>
        <v>elsikkerhet@rejlers.no</v>
      </c>
    </row>
    <row r="725" spans="1:15">
      <c r="A725" s="47">
        <v>1397</v>
      </c>
      <c r="B725" s="3" t="s">
        <v>791</v>
      </c>
      <c r="C725" s="3" t="s">
        <v>792</v>
      </c>
      <c r="D725" s="3" t="s">
        <v>19</v>
      </c>
      <c r="F725" s="3">
        <v>3025</v>
      </c>
      <c r="G725" s="3" t="s">
        <v>759</v>
      </c>
      <c r="H725" s="3" t="s">
        <v>675</v>
      </c>
      <c r="I725" s="26" t="str" cm="1">
        <f t="array" ref="I725">_xlfn.IFS(J725=Kontrakter!$A$3,Kontrakter!$B$3,J725=Kontrakter!$A$2,Kontrakter!$B$2,J725=Kontrakter!$A$4,Kontrakter!$B$4,J725=Kontrakter!$A$5,Kontrakter!$B$5,J725=Kontrakter!$A$6,Kontrakter!$B$6,J725=Kontrakter!$A$7,Kontrakter!$B$7,J725=Kontrakter!$A$8,Kontrakter!$B$8,J725=Kontrakter!$A$9,Kontrakter!$B$9,J725=Kontrakter!$A$10,Kontrakter!$B$10,J725=Kontrakter!$A$11,Kontrakter!$B$11)</f>
        <v>Asker &amp; Bærum</v>
      </c>
      <c r="J725" s="4">
        <v>7</v>
      </c>
      <c r="K725" s="4" t="s">
        <v>759</v>
      </c>
      <c r="L725" s="4"/>
      <c r="M725" s="24" t="str" cm="1">
        <f t="array" ref="M725">_xlfn.IFS(I725=Kontrakter!$B$3,Kontrakter!$C$3,I725=Kontrakter!$B$2,Kontrakter!$C$2,I725=Kontrakter!$B$4,Kontrakter!$C$4,I725=Kontrakter!$B$5,Kontrakter!$C$5,I725=Kontrakter!$B$6,Kontrakter!$C$6,I725=Kontrakter!$B$7,Kontrakter!$C$7,I725=Kontrakter!$B$8,Kontrakter!$C$8,I725=Kontrakter!$B$9,Kontrakter!$C$9,I725=Kontrakter!$B$10,Kontrakter!$C$10,I725=Kontrakter!$B$11,Kontrakter!$C$11)</f>
        <v>Rejlers Elsikkerhet AS</v>
      </c>
      <c r="N725" s="24" cm="1">
        <f t="array" ref="N725">_xlfn.IFS(M725=Kontrakter!$C$3,Kontrakter!$D$3,M725=Kontrakter!$C$2,Kontrakter!$D$2,M725=Kontrakter!$C$4,Kontrakter!$D$4,M725=Kontrakter!$C$5,Kontrakter!$D$5,M725=Kontrakter!$C$6,Kontrakter!$D$6,M725=Kontrakter!$C$7,Kontrakter!$D$7,M725=Kontrakter!$C$8,Kontrakter!$D$8,M725=Kontrakter!$C$9,Kontrakter!$D$9,M725=Kontrakter!$C$10,Kontrakter!$D$10,M725=Kontrakter!$C$11,Kontrakter!$D$11)</f>
        <v>95823000</v>
      </c>
      <c r="O725" s="1" t="str" cm="1">
        <f t="array" ref="O725">_xlfn.IFS(M725=Kontrakter!$C$3,Kontrakter!$E$3,M725=Kontrakter!$C$2,Kontrakter!$E$2,M725=Kontrakter!$C$4,Kontrakter!$E$4,M725=Kontrakter!$C$5,Kontrakter!$E$5,M725=Kontrakter!$C$6,Kontrakter!$E$6,M725=Kontrakter!$C$7,Kontrakter!$E$7,M725=Kontrakter!$C$8,Kontrakter!$E$8,M725=Kontrakter!$C$9,Kontrakter!$E$9,M725=Kontrakter!$C$10,Kontrakter!$E$10,M725=Kontrakter!$C$11,Kontrakter!$E$11)</f>
        <v>elsikkerhet@rejlers.no</v>
      </c>
    </row>
    <row r="726" spans="1:15">
      <c r="A726" s="47">
        <v>1399</v>
      </c>
      <c r="B726" s="3" t="s">
        <v>759</v>
      </c>
      <c r="C726" s="3" t="s">
        <v>793</v>
      </c>
      <c r="D726" s="3" t="s">
        <v>12</v>
      </c>
      <c r="F726" s="3">
        <v>3025</v>
      </c>
      <c r="G726" s="3" t="s">
        <v>759</v>
      </c>
      <c r="H726" s="3" t="s">
        <v>675</v>
      </c>
      <c r="I726" s="26" t="str" cm="1">
        <f t="array" ref="I726">_xlfn.IFS(J726=Kontrakter!$A$3,Kontrakter!$B$3,J726=Kontrakter!$A$2,Kontrakter!$B$2,J726=Kontrakter!$A$4,Kontrakter!$B$4,J726=Kontrakter!$A$5,Kontrakter!$B$5,J726=Kontrakter!$A$6,Kontrakter!$B$6,J726=Kontrakter!$A$7,Kontrakter!$B$7,J726=Kontrakter!$A$8,Kontrakter!$B$8,J726=Kontrakter!$A$9,Kontrakter!$B$9,J726=Kontrakter!$A$10,Kontrakter!$B$10,J726=Kontrakter!$A$11,Kontrakter!$B$11)</f>
        <v>Asker &amp; Bærum</v>
      </c>
      <c r="J726" s="4">
        <v>7</v>
      </c>
      <c r="K726" s="4" t="s">
        <v>759</v>
      </c>
      <c r="L726" s="4"/>
      <c r="M726" s="24" t="str" cm="1">
        <f t="array" ref="M726">_xlfn.IFS(I726=Kontrakter!$B$3,Kontrakter!$C$3,I726=Kontrakter!$B$2,Kontrakter!$C$2,I726=Kontrakter!$B$4,Kontrakter!$C$4,I726=Kontrakter!$B$5,Kontrakter!$C$5,I726=Kontrakter!$B$6,Kontrakter!$C$6,I726=Kontrakter!$B$7,Kontrakter!$C$7,I726=Kontrakter!$B$8,Kontrakter!$C$8,I726=Kontrakter!$B$9,Kontrakter!$C$9,I726=Kontrakter!$B$10,Kontrakter!$C$10,I726=Kontrakter!$B$11,Kontrakter!$C$11)</f>
        <v>Rejlers Elsikkerhet AS</v>
      </c>
      <c r="N726" s="24" cm="1">
        <f t="array" ref="N726">_xlfn.IFS(M726=Kontrakter!$C$3,Kontrakter!$D$3,M726=Kontrakter!$C$2,Kontrakter!$D$2,M726=Kontrakter!$C$4,Kontrakter!$D$4,M726=Kontrakter!$C$5,Kontrakter!$D$5,M726=Kontrakter!$C$6,Kontrakter!$D$6,M726=Kontrakter!$C$7,Kontrakter!$D$7,M726=Kontrakter!$C$8,Kontrakter!$D$8,M726=Kontrakter!$C$9,Kontrakter!$D$9,M726=Kontrakter!$C$10,Kontrakter!$D$10,M726=Kontrakter!$C$11,Kontrakter!$D$11)</f>
        <v>95823000</v>
      </c>
      <c r="O726" s="1" t="str" cm="1">
        <f t="array" ref="O726">_xlfn.IFS(M726=Kontrakter!$C$3,Kontrakter!$E$3,M726=Kontrakter!$C$2,Kontrakter!$E$2,M726=Kontrakter!$C$4,Kontrakter!$E$4,M726=Kontrakter!$C$5,Kontrakter!$E$5,M726=Kontrakter!$C$6,Kontrakter!$E$6,M726=Kontrakter!$C$7,Kontrakter!$E$7,M726=Kontrakter!$C$8,Kontrakter!$E$8,M726=Kontrakter!$C$9,Kontrakter!$E$9,M726=Kontrakter!$C$10,Kontrakter!$E$10,M726=Kontrakter!$C$11,Kontrakter!$E$11)</f>
        <v>elsikkerhet@rejlers.no</v>
      </c>
    </row>
    <row r="727" spans="1:15">
      <c r="A727" s="52">
        <v>2440</v>
      </c>
      <c r="B727" s="3" t="s">
        <v>1331</v>
      </c>
      <c r="F727" s="3">
        <v>3425</v>
      </c>
      <c r="G727" s="3" t="s">
        <v>1331</v>
      </c>
      <c r="H727" s="3" t="s">
        <v>1260</v>
      </c>
      <c r="I727" s="26" t="str" cm="1">
        <f t="array" ref="I727">_xlfn.IFS(J727=Kontrakter!$A$3,Kontrakter!$B$3,J727=Kontrakter!$A$2,Kontrakter!$B$2,J727=Kontrakter!$A$4,Kontrakter!$B$4,J727=Kontrakter!$A$5,Kontrakter!$B$5,J727=Kontrakter!$A$6,Kontrakter!$B$6,J727=Kontrakter!$A$7,Kontrakter!$B$7,J727=Kontrakter!$A$8,Kontrakter!$B$8,J727=Kontrakter!$A$9,Kontrakter!$B$9,J727=Kontrakter!$A$10,Kontrakter!$B$10,J727=Kontrakter!$A$11,Kontrakter!$B$11)</f>
        <v>Innlandet Øst</v>
      </c>
      <c r="J727" s="4">
        <v>10</v>
      </c>
      <c r="K727" s="4" t="s">
        <v>1439</v>
      </c>
      <c r="L727" s="4"/>
      <c r="M727" s="24" t="str" cm="1">
        <f t="array" ref="M727">_xlfn.IFS(I727=Kontrakter!$B$3,Kontrakter!$C$3,I727=Kontrakter!$B$2,Kontrakter!$C$2,I727=Kontrakter!$B$4,Kontrakter!$C$4,I727=Kontrakter!$B$5,Kontrakter!$C$5,I727=Kontrakter!$B$6,Kontrakter!$C$6,I727=Kontrakter!$B$7,Kontrakter!$C$7,I727=Kontrakter!$B$8,Kontrakter!$C$8,I727=Kontrakter!$B$9,Kontrakter!$C$9,I727=Kontrakter!$B$10,Kontrakter!$C$10,I727=Kontrakter!$B$11,Kontrakter!$C$11)</f>
        <v>Elsikkerhet Norge AS</v>
      </c>
      <c r="N727" s="24" cm="1">
        <f t="array" ref="N727">_xlfn.IFS(M727=Kontrakter!$C$3,Kontrakter!$D$3,M727=Kontrakter!$C$2,Kontrakter!$D$2,M727=Kontrakter!$C$4,Kontrakter!$D$4,M727=Kontrakter!$C$5,Kontrakter!$D$5,M727=Kontrakter!$C$6,Kontrakter!$D$6,M727=Kontrakter!$C$7,Kontrakter!$D$7,M727=Kontrakter!$C$8,Kontrakter!$D$8,M727=Kontrakter!$C$9,Kontrakter!$D$9,M727=Kontrakter!$C$10,Kontrakter!$D$10,M727=Kontrakter!$C$11,Kontrakter!$D$11)</f>
        <v>48055999</v>
      </c>
      <c r="O727" s="1" t="str" cm="1">
        <f t="array" ref="O727">_xlfn.IFS(M727=Kontrakter!$C$3,Kontrakter!$E$3,M727=Kontrakter!$C$2,Kontrakter!$E$2,M727=Kontrakter!$C$4,Kontrakter!$E$4,M727=Kontrakter!$C$5,Kontrakter!$E$5,M727=Kontrakter!$C$6,Kontrakter!$E$6,M727=Kontrakter!$C$7,Kontrakter!$E$7,M727=Kontrakter!$C$8,Kontrakter!$E$8,M727=Kontrakter!$C$9,Kontrakter!$E$9,M727=Kontrakter!$C$10,Kontrakter!$E$10,M727=Kontrakter!$C$11,Kontrakter!$E$11)</f>
        <v>post@elsikkerhetnorge.no</v>
      </c>
    </row>
    <row r="728" spans="1:15">
      <c r="A728" s="47">
        <v>1410</v>
      </c>
      <c r="B728" s="3" t="s">
        <v>797</v>
      </c>
      <c r="C728" s="3" t="s">
        <v>798</v>
      </c>
      <c r="D728" s="3" t="s">
        <v>19</v>
      </c>
      <c r="F728" s="3">
        <v>3020</v>
      </c>
      <c r="G728" s="3" t="s">
        <v>799</v>
      </c>
      <c r="H728" s="3" t="s">
        <v>675</v>
      </c>
      <c r="I728" s="26" t="str" cm="1">
        <f t="array" ref="I728">_xlfn.IFS(J728=Kontrakter!$A$3,Kontrakter!$B$3,J728=Kontrakter!$A$2,Kontrakter!$B$2,J728=Kontrakter!$A$4,Kontrakter!$B$4,J728=Kontrakter!$A$5,Kontrakter!$B$5,J728=Kontrakter!$A$6,Kontrakter!$B$6,J728=Kontrakter!$A$7,Kontrakter!$B$7,J728=Kontrakter!$A$8,Kontrakter!$B$8,J728=Kontrakter!$A$9,Kontrakter!$B$9,J728=Kontrakter!$A$10,Kontrakter!$B$10,J728=Kontrakter!$A$11,Kontrakter!$B$11)</f>
        <v>Follo</v>
      </c>
      <c r="J728" s="4">
        <v>4</v>
      </c>
      <c r="K728" s="4" t="s">
        <v>800</v>
      </c>
      <c r="L728" s="4"/>
      <c r="M728" s="24" t="str" cm="1">
        <f t="array" ref="M728">_xlfn.IFS(I728=Kontrakter!$B$3,Kontrakter!$C$3,I728=Kontrakter!$B$2,Kontrakter!$C$2,I728=Kontrakter!$B$4,Kontrakter!$C$4,I728=Kontrakter!$B$5,Kontrakter!$C$5,I728=Kontrakter!$B$6,Kontrakter!$C$6,I728=Kontrakter!$B$7,Kontrakter!$C$7,I728=Kontrakter!$B$8,Kontrakter!$C$8,I728=Kontrakter!$B$9,Kontrakter!$C$9,I728=Kontrakter!$B$10,Kontrakter!$C$10,I728=Kontrakter!$B$11,Kontrakter!$C$11)</f>
        <v>Elsikkerhet Norge AS</v>
      </c>
      <c r="N728" s="24" cm="1">
        <f t="array" ref="N728">_xlfn.IFS(M728=Kontrakter!$C$3,Kontrakter!$D$3,M728=Kontrakter!$C$2,Kontrakter!$D$2,M728=Kontrakter!$C$4,Kontrakter!$D$4,M728=Kontrakter!$C$5,Kontrakter!$D$5,M728=Kontrakter!$C$6,Kontrakter!$D$6,M728=Kontrakter!$C$7,Kontrakter!$D$7,M728=Kontrakter!$C$8,Kontrakter!$D$8,M728=Kontrakter!$C$9,Kontrakter!$D$9,M728=Kontrakter!$C$10,Kontrakter!$D$10,M728=Kontrakter!$C$11,Kontrakter!$D$11)</f>
        <v>48055999</v>
      </c>
      <c r="O728" s="1" t="str" cm="1">
        <f t="array" ref="O728">_xlfn.IFS(M728=Kontrakter!$C$3,Kontrakter!$E$3,M728=Kontrakter!$C$2,Kontrakter!$E$2,M728=Kontrakter!$C$4,Kontrakter!$E$4,M728=Kontrakter!$C$5,Kontrakter!$E$5,M728=Kontrakter!$C$6,Kontrakter!$E$6,M728=Kontrakter!$C$7,Kontrakter!$E$7,M728=Kontrakter!$C$8,Kontrakter!$E$8,M728=Kontrakter!$C$9,Kontrakter!$E$9,M728=Kontrakter!$C$10,Kontrakter!$E$10,M728=Kontrakter!$C$11,Kontrakter!$E$11)</f>
        <v>post@elsikkerhetnorge.no</v>
      </c>
    </row>
    <row r="729" spans="1:15">
      <c r="A729" s="47">
        <v>1411</v>
      </c>
      <c r="B729" s="3" t="s">
        <v>797</v>
      </c>
      <c r="C729" s="3" t="s">
        <v>801</v>
      </c>
      <c r="D729" s="3" t="s">
        <v>12</v>
      </c>
      <c r="F729" s="3">
        <v>3020</v>
      </c>
      <c r="G729" s="3" t="s">
        <v>799</v>
      </c>
      <c r="H729" s="3" t="s">
        <v>675</v>
      </c>
      <c r="I729" s="26" t="str" cm="1">
        <f t="array" ref="I729">_xlfn.IFS(J729=Kontrakter!$A$3,Kontrakter!$B$3,J729=Kontrakter!$A$2,Kontrakter!$B$2,J729=Kontrakter!$A$4,Kontrakter!$B$4,J729=Kontrakter!$A$5,Kontrakter!$B$5,J729=Kontrakter!$A$6,Kontrakter!$B$6,J729=Kontrakter!$A$7,Kontrakter!$B$7,J729=Kontrakter!$A$8,Kontrakter!$B$8,J729=Kontrakter!$A$9,Kontrakter!$B$9,J729=Kontrakter!$A$10,Kontrakter!$B$10,J729=Kontrakter!$A$11,Kontrakter!$B$11)</f>
        <v>Follo</v>
      </c>
      <c r="J729" s="4">
        <v>4</v>
      </c>
      <c r="K729" s="4" t="s">
        <v>800</v>
      </c>
      <c r="L729" s="4"/>
      <c r="M729" s="24" t="str" cm="1">
        <f t="array" ref="M729">_xlfn.IFS(I729=Kontrakter!$B$3,Kontrakter!$C$3,I729=Kontrakter!$B$2,Kontrakter!$C$2,I729=Kontrakter!$B$4,Kontrakter!$C$4,I729=Kontrakter!$B$5,Kontrakter!$C$5,I729=Kontrakter!$B$6,Kontrakter!$C$6,I729=Kontrakter!$B$7,Kontrakter!$C$7,I729=Kontrakter!$B$8,Kontrakter!$C$8,I729=Kontrakter!$B$9,Kontrakter!$C$9,I729=Kontrakter!$B$10,Kontrakter!$C$10,I729=Kontrakter!$B$11,Kontrakter!$C$11)</f>
        <v>Elsikkerhet Norge AS</v>
      </c>
      <c r="N729" s="24" cm="1">
        <f t="array" ref="N729">_xlfn.IFS(M729=Kontrakter!$C$3,Kontrakter!$D$3,M729=Kontrakter!$C$2,Kontrakter!$D$2,M729=Kontrakter!$C$4,Kontrakter!$D$4,M729=Kontrakter!$C$5,Kontrakter!$D$5,M729=Kontrakter!$C$6,Kontrakter!$D$6,M729=Kontrakter!$C$7,Kontrakter!$D$7,M729=Kontrakter!$C$8,Kontrakter!$D$8,M729=Kontrakter!$C$9,Kontrakter!$D$9,M729=Kontrakter!$C$10,Kontrakter!$D$10,M729=Kontrakter!$C$11,Kontrakter!$D$11)</f>
        <v>48055999</v>
      </c>
      <c r="O729" s="1" t="str" cm="1">
        <f t="array" ref="O729">_xlfn.IFS(M729=Kontrakter!$C$3,Kontrakter!$E$3,M729=Kontrakter!$C$2,Kontrakter!$E$2,M729=Kontrakter!$C$4,Kontrakter!$E$4,M729=Kontrakter!$C$5,Kontrakter!$E$5,M729=Kontrakter!$C$6,Kontrakter!$E$6,M729=Kontrakter!$C$7,Kontrakter!$E$7,M729=Kontrakter!$C$8,Kontrakter!$E$8,M729=Kontrakter!$C$9,Kontrakter!$E$9,M729=Kontrakter!$C$10,Kontrakter!$E$10,M729=Kontrakter!$C$11,Kontrakter!$E$11)</f>
        <v>post@elsikkerhetnorge.no</v>
      </c>
    </row>
    <row r="730" spans="1:15">
      <c r="A730" s="47">
        <v>1412</v>
      </c>
      <c r="B730" s="3" t="s">
        <v>802</v>
      </c>
      <c r="C730" s="3" t="s">
        <v>803</v>
      </c>
      <c r="D730" s="3" t="s">
        <v>19</v>
      </c>
      <c r="F730" s="3">
        <v>3020</v>
      </c>
      <c r="G730" s="3" t="s">
        <v>799</v>
      </c>
      <c r="H730" s="3" t="s">
        <v>675</v>
      </c>
      <c r="I730" s="26" t="str" cm="1">
        <f t="array" ref="I730">_xlfn.IFS(J730=Kontrakter!$A$3,Kontrakter!$B$3,J730=Kontrakter!$A$2,Kontrakter!$B$2,J730=Kontrakter!$A$4,Kontrakter!$B$4,J730=Kontrakter!$A$5,Kontrakter!$B$5,J730=Kontrakter!$A$6,Kontrakter!$B$6,J730=Kontrakter!$A$7,Kontrakter!$B$7,J730=Kontrakter!$A$8,Kontrakter!$B$8,J730=Kontrakter!$A$9,Kontrakter!$B$9,J730=Kontrakter!$A$10,Kontrakter!$B$10,J730=Kontrakter!$A$11,Kontrakter!$B$11)</f>
        <v>Follo</v>
      </c>
      <c r="J730" s="4">
        <v>4</v>
      </c>
      <c r="K730" s="4" t="s">
        <v>800</v>
      </c>
      <c r="L730" s="4"/>
      <c r="M730" s="24" t="str" cm="1">
        <f t="array" ref="M730">_xlfn.IFS(I730=Kontrakter!$B$3,Kontrakter!$C$3,I730=Kontrakter!$B$2,Kontrakter!$C$2,I730=Kontrakter!$B$4,Kontrakter!$C$4,I730=Kontrakter!$B$5,Kontrakter!$C$5,I730=Kontrakter!$B$6,Kontrakter!$C$6,I730=Kontrakter!$B$7,Kontrakter!$C$7,I730=Kontrakter!$B$8,Kontrakter!$C$8,I730=Kontrakter!$B$9,Kontrakter!$C$9,I730=Kontrakter!$B$10,Kontrakter!$C$10,I730=Kontrakter!$B$11,Kontrakter!$C$11)</f>
        <v>Elsikkerhet Norge AS</v>
      </c>
      <c r="N730" s="24" cm="1">
        <f t="array" ref="N730">_xlfn.IFS(M730=Kontrakter!$C$3,Kontrakter!$D$3,M730=Kontrakter!$C$2,Kontrakter!$D$2,M730=Kontrakter!$C$4,Kontrakter!$D$4,M730=Kontrakter!$C$5,Kontrakter!$D$5,M730=Kontrakter!$C$6,Kontrakter!$D$6,M730=Kontrakter!$C$7,Kontrakter!$D$7,M730=Kontrakter!$C$8,Kontrakter!$D$8,M730=Kontrakter!$C$9,Kontrakter!$D$9,M730=Kontrakter!$C$10,Kontrakter!$D$10,M730=Kontrakter!$C$11,Kontrakter!$D$11)</f>
        <v>48055999</v>
      </c>
      <c r="O730" s="1" t="str" cm="1">
        <f t="array" ref="O730">_xlfn.IFS(M730=Kontrakter!$C$3,Kontrakter!$E$3,M730=Kontrakter!$C$2,Kontrakter!$E$2,M730=Kontrakter!$C$4,Kontrakter!$E$4,M730=Kontrakter!$C$5,Kontrakter!$E$5,M730=Kontrakter!$C$6,Kontrakter!$E$6,M730=Kontrakter!$C$7,Kontrakter!$E$7,M730=Kontrakter!$C$8,Kontrakter!$E$8,M730=Kontrakter!$C$9,Kontrakter!$E$9,M730=Kontrakter!$C$10,Kontrakter!$E$10,M730=Kontrakter!$C$11,Kontrakter!$E$11)</f>
        <v>post@elsikkerhetnorge.no</v>
      </c>
    </row>
    <row r="731" spans="1:15">
      <c r="A731" s="47">
        <v>1413</v>
      </c>
      <c r="B731" s="3" t="s">
        <v>804</v>
      </c>
      <c r="C731" s="3" t="s">
        <v>805</v>
      </c>
      <c r="D731" s="3" t="s">
        <v>15</v>
      </c>
      <c r="F731" s="3">
        <v>3020</v>
      </c>
      <c r="G731" s="3" t="s">
        <v>799</v>
      </c>
      <c r="H731" s="3" t="s">
        <v>675</v>
      </c>
      <c r="I731" s="26" t="str" cm="1">
        <f t="array" ref="I731">_xlfn.IFS(J731=Kontrakter!$A$3,Kontrakter!$B$3,J731=Kontrakter!$A$2,Kontrakter!$B$2,J731=Kontrakter!$A$4,Kontrakter!$B$4,J731=Kontrakter!$A$5,Kontrakter!$B$5,J731=Kontrakter!$A$6,Kontrakter!$B$6,J731=Kontrakter!$A$7,Kontrakter!$B$7,J731=Kontrakter!$A$8,Kontrakter!$B$8,J731=Kontrakter!$A$9,Kontrakter!$B$9,J731=Kontrakter!$A$10,Kontrakter!$B$10,J731=Kontrakter!$A$11,Kontrakter!$B$11)</f>
        <v>Follo</v>
      </c>
      <c r="J731" s="4">
        <v>4</v>
      </c>
      <c r="K731" s="4" t="s">
        <v>800</v>
      </c>
      <c r="L731" s="4"/>
      <c r="M731" s="24" t="str" cm="1">
        <f t="array" ref="M731">_xlfn.IFS(I731=Kontrakter!$B$3,Kontrakter!$C$3,I731=Kontrakter!$B$2,Kontrakter!$C$2,I731=Kontrakter!$B$4,Kontrakter!$C$4,I731=Kontrakter!$B$5,Kontrakter!$C$5,I731=Kontrakter!$B$6,Kontrakter!$C$6,I731=Kontrakter!$B$7,Kontrakter!$C$7,I731=Kontrakter!$B$8,Kontrakter!$C$8,I731=Kontrakter!$B$9,Kontrakter!$C$9,I731=Kontrakter!$B$10,Kontrakter!$C$10,I731=Kontrakter!$B$11,Kontrakter!$C$11)</f>
        <v>Elsikkerhet Norge AS</v>
      </c>
      <c r="N731" s="24" cm="1">
        <f t="array" ref="N731">_xlfn.IFS(M731=Kontrakter!$C$3,Kontrakter!$D$3,M731=Kontrakter!$C$2,Kontrakter!$D$2,M731=Kontrakter!$C$4,Kontrakter!$D$4,M731=Kontrakter!$C$5,Kontrakter!$D$5,M731=Kontrakter!$C$6,Kontrakter!$D$6,M731=Kontrakter!$C$7,Kontrakter!$D$7,M731=Kontrakter!$C$8,Kontrakter!$D$8,M731=Kontrakter!$C$9,Kontrakter!$D$9,M731=Kontrakter!$C$10,Kontrakter!$D$10,M731=Kontrakter!$C$11,Kontrakter!$D$11)</f>
        <v>48055999</v>
      </c>
      <c r="O731" s="1" t="str" cm="1">
        <f t="array" ref="O731">_xlfn.IFS(M731=Kontrakter!$C$3,Kontrakter!$E$3,M731=Kontrakter!$C$2,Kontrakter!$E$2,M731=Kontrakter!$C$4,Kontrakter!$E$4,M731=Kontrakter!$C$5,Kontrakter!$E$5,M731=Kontrakter!$C$6,Kontrakter!$E$6,M731=Kontrakter!$C$7,Kontrakter!$E$7,M731=Kontrakter!$C$8,Kontrakter!$E$8,M731=Kontrakter!$C$9,Kontrakter!$E$9,M731=Kontrakter!$C$10,Kontrakter!$E$10,M731=Kontrakter!$C$11,Kontrakter!$E$11)</f>
        <v>post@elsikkerhetnorge.no</v>
      </c>
    </row>
    <row r="732" spans="1:15">
      <c r="A732" s="47">
        <v>1414</v>
      </c>
      <c r="B732" s="3" t="s">
        <v>806</v>
      </c>
      <c r="C732" s="3" t="s">
        <v>807</v>
      </c>
      <c r="D732" s="3" t="s">
        <v>19</v>
      </c>
      <c r="F732" s="3">
        <v>3020</v>
      </c>
      <c r="G732" s="3" t="s">
        <v>799</v>
      </c>
      <c r="H732" s="3" t="s">
        <v>675</v>
      </c>
      <c r="I732" s="26" t="str" cm="1">
        <f t="array" ref="I732">_xlfn.IFS(J732=Kontrakter!$A$3,Kontrakter!$B$3,J732=Kontrakter!$A$2,Kontrakter!$B$2,J732=Kontrakter!$A$4,Kontrakter!$B$4,J732=Kontrakter!$A$5,Kontrakter!$B$5,J732=Kontrakter!$A$6,Kontrakter!$B$6,J732=Kontrakter!$A$7,Kontrakter!$B$7,J732=Kontrakter!$A$8,Kontrakter!$B$8,J732=Kontrakter!$A$9,Kontrakter!$B$9,J732=Kontrakter!$A$10,Kontrakter!$B$10,J732=Kontrakter!$A$11,Kontrakter!$B$11)</f>
        <v>Follo</v>
      </c>
      <c r="J732" s="4">
        <v>4</v>
      </c>
      <c r="K732" s="4" t="s">
        <v>800</v>
      </c>
      <c r="L732" s="4"/>
      <c r="M732" s="24" t="str" cm="1">
        <f t="array" ref="M732">_xlfn.IFS(I732=Kontrakter!$B$3,Kontrakter!$C$3,I732=Kontrakter!$B$2,Kontrakter!$C$2,I732=Kontrakter!$B$4,Kontrakter!$C$4,I732=Kontrakter!$B$5,Kontrakter!$C$5,I732=Kontrakter!$B$6,Kontrakter!$C$6,I732=Kontrakter!$B$7,Kontrakter!$C$7,I732=Kontrakter!$B$8,Kontrakter!$C$8,I732=Kontrakter!$B$9,Kontrakter!$C$9,I732=Kontrakter!$B$10,Kontrakter!$C$10,I732=Kontrakter!$B$11,Kontrakter!$C$11)</f>
        <v>Elsikkerhet Norge AS</v>
      </c>
      <c r="N732" s="24" cm="1">
        <f t="array" ref="N732">_xlfn.IFS(M732=Kontrakter!$C$3,Kontrakter!$D$3,M732=Kontrakter!$C$2,Kontrakter!$D$2,M732=Kontrakter!$C$4,Kontrakter!$D$4,M732=Kontrakter!$C$5,Kontrakter!$D$5,M732=Kontrakter!$C$6,Kontrakter!$D$6,M732=Kontrakter!$C$7,Kontrakter!$D$7,M732=Kontrakter!$C$8,Kontrakter!$D$8,M732=Kontrakter!$C$9,Kontrakter!$D$9,M732=Kontrakter!$C$10,Kontrakter!$D$10,M732=Kontrakter!$C$11,Kontrakter!$D$11)</f>
        <v>48055999</v>
      </c>
      <c r="O732" s="1" t="str" cm="1">
        <f t="array" ref="O732">_xlfn.IFS(M732=Kontrakter!$C$3,Kontrakter!$E$3,M732=Kontrakter!$C$2,Kontrakter!$E$2,M732=Kontrakter!$C$4,Kontrakter!$E$4,M732=Kontrakter!$C$5,Kontrakter!$E$5,M732=Kontrakter!$C$6,Kontrakter!$E$6,M732=Kontrakter!$C$7,Kontrakter!$E$7,M732=Kontrakter!$C$8,Kontrakter!$E$8,M732=Kontrakter!$C$9,Kontrakter!$E$9,M732=Kontrakter!$C$10,Kontrakter!$E$10,M732=Kontrakter!$C$11,Kontrakter!$E$11)</f>
        <v>post@elsikkerhetnorge.no</v>
      </c>
    </row>
    <row r="733" spans="1:15">
      <c r="A733" s="47">
        <v>1415</v>
      </c>
      <c r="B733" s="3" t="s">
        <v>799</v>
      </c>
      <c r="C733" s="3" t="s">
        <v>808</v>
      </c>
      <c r="D733" s="3" t="s">
        <v>19</v>
      </c>
      <c r="F733" s="3">
        <v>3020</v>
      </c>
      <c r="G733" s="3" t="s">
        <v>799</v>
      </c>
      <c r="H733" s="3" t="s">
        <v>675</v>
      </c>
      <c r="I733" s="26" t="str" cm="1">
        <f t="array" ref="I733">_xlfn.IFS(J733=Kontrakter!$A$3,Kontrakter!$B$3,J733=Kontrakter!$A$2,Kontrakter!$B$2,J733=Kontrakter!$A$4,Kontrakter!$B$4,J733=Kontrakter!$A$5,Kontrakter!$B$5,J733=Kontrakter!$A$6,Kontrakter!$B$6,J733=Kontrakter!$A$7,Kontrakter!$B$7,J733=Kontrakter!$A$8,Kontrakter!$B$8,J733=Kontrakter!$A$9,Kontrakter!$B$9,J733=Kontrakter!$A$10,Kontrakter!$B$10,J733=Kontrakter!$A$11,Kontrakter!$B$11)</f>
        <v>Follo</v>
      </c>
      <c r="J733" s="4">
        <v>4</v>
      </c>
      <c r="K733" s="4" t="s">
        <v>800</v>
      </c>
      <c r="L733" s="4"/>
      <c r="M733" s="24" t="str" cm="1">
        <f t="array" ref="M733">_xlfn.IFS(I733=Kontrakter!$B$3,Kontrakter!$C$3,I733=Kontrakter!$B$2,Kontrakter!$C$2,I733=Kontrakter!$B$4,Kontrakter!$C$4,I733=Kontrakter!$B$5,Kontrakter!$C$5,I733=Kontrakter!$B$6,Kontrakter!$C$6,I733=Kontrakter!$B$7,Kontrakter!$C$7,I733=Kontrakter!$B$8,Kontrakter!$C$8,I733=Kontrakter!$B$9,Kontrakter!$C$9,I733=Kontrakter!$B$10,Kontrakter!$C$10,I733=Kontrakter!$B$11,Kontrakter!$C$11)</f>
        <v>Elsikkerhet Norge AS</v>
      </c>
      <c r="N733" s="24" cm="1">
        <f t="array" ref="N733">_xlfn.IFS(M733=Kontrakter!$C$3,Kontrakter!$D$3,M733=Kontrakter!$C$2,Kontrakter!$D$2,M733=Kontrakter!$C$4,Kontrakter!$D$4,M733=Kontrakter!$C$5,Kontrakter!$D$5,M733=Kontrakter!$C$6,Kontrakter!$D$6,M733=Kontrakter!$C$7,Kontrakter!$D$7,M733=Kontrakter!$C$8,Kontrakter!$D$8,M733=Kontrakter!$C$9,Kontrakter!$D$9,M733=Kontrakter!$C$10,Kontrakter!$D$10,M733=Kontrakter!$C$11,Kontrakter!$D$11)</f>
        <v>48055999</v>
      </c>
      <c r="O733" s="1" t="str" cm="1">
        <f t="array" ref="O733">_xlfn.IFS(M733=Kontrakter!$C$3,Kontrakter!$E$3,M733=Kontrakter!$C$2,Kontrakter!$E$2,M733=Kontrakter!$C$4,Kontrakter!$E$4,M733=Kontrakter!$C$5,Kontrakter!$E$5,M733=Kontrakter!$C$6,Kontrakter!$E$6,M733=Kontrakter!$C$7,Kontrakter!$E$7,M733=Kontrakter!$C$8,Kontrakter!$E$8,M733=Kontrakter!$C$9,Kontrakter!$E$9,M733=Kontrakter!$C$10,Kontrakter!$E$10,M733=Kontrakter!$C$11,Kontrakter!$E$11)</f>
        <v>post@elsikkerhetnorge.no</v>
      </c>
    </row>
    <row r="734" spans="1:15">
      <c r="A734" s="47">
        <v>1416</v>
      </c>
      <c r="B734" s="3" t="s">
        <v>799</v>
      </c>
      <c r="C734" s="3" t="s">
        <v>809</v>
      </c>
      <c r="D734" s="3" t="s">
        <v>12</v>
      </c>
      <c r="F734" s="3">
        <v>3020</v>
      </c>
      <c r="G734" s="3" t="s">
        <v>799</v>
      </c>
      <c r="H734" s="3" t="s">
        <v>675</v>
      </c>
      <c r="I734" s="26" t="str" cm="1">
        <f t="array" ref="I734">_xlfn.IFS(J734=Kontrakter!$A$3,Kontrakter!$B$3,J734=Kontrakter!$A$2,Kontrakter!$B$2,J734=Kontrakter!$A$4,Kontrakter!$B$4,J734=Kontrakter!$A$5,Kontrakter!$B$5,J734=Kontrakter!$A$6,Kontrakter!$B$6,J734=Kontrakter!$A$7,Kontrakter!$B$7,J734=Kontrakter!$A$8,Kontrakter!$B$8,J734=Kontrakter!$A$9,Kontrakter!$B$9,J734=Kontrakter!$A$10,Kontrakter!$B$10,J734=Kontrakter!$A$11,Kontrakter!$B$11)</f>
        <v>Follo</v>
      </c>
      <c r="J734" s="4">
        <v>4</v>
      </c>
      <c r="K734" s="4" t="s">
        <v>800</v>
      </c>
      <c r="L734" s="4"/>
      <c r="M734" s="24" t="str" cm="1">
        <f t="array" ref="M734">_xlfn.IFS(I734=Kontrakter!$B$3,Kontrakter!$C$3,I734=Kontrakter!$B$2,Kontrakter!$C$2,I734=Kontrakter!$B$4,Kontrakter!$C$4,I734=Kontrakter!$B$5,Kontrakter!$C$5,I734=Kontrakter!$B$6,Kontrakter!$C$6,I734=Kontrakter!$B$7,Kontrakter!$C$7,I734=Kontrakter!$B$8,Kontrakter!$C$8,I734=Kontrakter!$B$9,Kontrakter!$C$9,I734=Kontrakter!$B$10,Kontrakter!$C$10,I734=Kontrakter!$B$11,Kontrakter!$C$11)</f>
        <v>Elsikkerhet Norge AS</v>
      </c>
      <c r="N734" s="24" cm="1">
        <f t="array" ref="N734">_xlfn.IFS(M734=Kontrakter!$C$3,Kontrakter!$D$3,M734=Kontrakter!$C$2,Kontrakter!$D$2,M734=Kontrakter!$C$4,Kontrakter!$D$4,M734=Kontrakter!$C$5,Kontrakter!$D$5,M734=Kontrakter!$C$6,Kontrakter!$D$6,M734=Kontrakter!$C$7,Kontrakter!$D$7,M734=Kontrakter!$C$8,Kontrakter!$D$8,M734=Kontrakter!$C$9,Kontrakter!$D$9,M734=Kontrakter!$C$10,Kontrakter!$D$10,M734=Kontrakter!$C$11,Kontrakter!$D$11)</f>
        <v>48055999</v>
      </c>
      <c r="O734" s="1" t="str" cm="1">
        <f t="array" ref="O734">_xlfn.IFS(M734=Kontrakter!$C$3,Kontrakter!$E$3,M734=Kontrakter!$C$2,Kontrakter!$E$2,M734=Kontrakter!$C$4,Kontrakter!$E$4,M734=Kontrakter!$C$5,Kontrakter!$E$5,M734=Kontrakter!$C$6,Kontrakter!$E$6,M734=Kontrakter!$C$7,Kontrakter!$E$7,M734=Kontrakter!$C$8,Kontrakter!$E$8,M734=Kontrakter!$C$9,Kontrakter!$E$9,M734=Kontrakter!$C$10,Kontrakter!$E$10,M734=Kontrakter!$C$11,Kontrakter!$E$11)</f>
        <v>post@elsikkerhetnorge.no</v>
      </c>
    </row>
    <row r="735" spans="1:15">
      <c r="A735" s="47">
        <v>1417</v>
      </c>
      <c r="B735" s="3" t="s">
        <v>802</v>
      </c>
      <c r="C735" s="3" t="s">
        <v>810</v>
      </c>
      <c r="D735" s="3" t="s">
        <v>12</v>
      </c>
      <c r="F735" s="3">
        <v>3020</v>
      </c>
      <c r="G735" s="3" t="s">
        <v>799</v>
      </c>
      <c r="H735" s="3" t="s">
        <v>675</v>
      </c>
      <c r="I735" s="26" t="str" cm="1">
        <f t="array" ref="I735">_xlfn.IFS(J735=Kontrakter!$A$3,Kontrakter!$B$3,J735=Kontrakter!$A$2,Kontrakter!$B$2,J735=Kontrakter!$A$4,Kontrakter!$B$4,J735=Kontrakter!$A$5,Kontrakter!$B$5,J735=Kontrakter!$A$6,Kontrakter!$B$6,J735=Kontrakter!$A$7,Kontrakter!$B$7,J735=Kontrakter!$A$8,Kontrakter!$B$8,J735=Kontrakter!$A$9,Kontrakter!$B$9,J735=Kontrakter!$A$10,Kontrakter!$B$10,J735=Kontrakter!$A$11,Kontrakter!$B$11)</f>
        <v>Follo</v>
      </c>
      <c r="J735" s="4">
        <v>4</v>
      </c>
      <c r="K735" s="4" t="s">
        <v>800</v>
      </c>
      <c r="L735" s="4"/>
      <c r="M735" s="24" t="str" cm="1">
        <f t="array" ref="M735">_xlfn.IFS(I735=Kontrakter!$B$3,Kontrakter!$C$3,I735=Kontrakter!$B$2,Kontrakter!$C$2,I735=Kontrakter!$B$4,Kontrakter!$C$4,I735=Kontrakter!$B$5,Kontrakter!$C$5,I735=Kontrakter!$B$6,Kontrakter!$C$6,I735=Kontrakter!$B$7,Kontrakter!$C$7,I735=Kontrakter!$B$8,Kontrakter!$C$8,I735=Kontrakter!$B$9,Kontrakter!$C$9,I735=Kontrakter!$B$10,Kontrakter!$C$10,I735=Kontrakter!$B$11,Kontrakter!$C$11)</f>
        <v>Elsikkerhet Norge AS</v>
      </c>
      <c r="N735" s="24" cm="1">
        <f t="array" ref="N735">_xlfn.IFS(M735=Kontrakter!$C$3,Kontrakter!$D$3,M735=Kontrakter!$C$2,Kontrakter!$D$2,M735=Kontrakter!$C$4,Kontrakter!$D$4,M735=Kontrakter!$C$5,Kontrakter!$D$5,M735=Kontrakter!$C$6,Kontrakter!$D$6,M735=Kontrakter!$C$7,Kontrakter!$D$7,M735=Kontrakter!$C$8,Kontrakter!$D$8,M735=Kontrakter!$C$9,Kontrakter!$D$9,M735=Kontrakter!$C$10,Kontrakter!$D$10,M735=Kontrakter!$C$11,Kontrakter!$D$11)</f>
        <v>48055999</v>
      </c>
      <c r="O735" s="1" t="str" cm="1">
        <f t="array" ref="O735">_xlfn.IFS(M735=Kontrakter!$C$3,Kontrakter!$E$3,M735=Kontrakter!$C$2,Kontrakter!$E$2,M735=Kontrakter!$C$4,Kontrakter!$E$4,M735=Kontrakter!$C$5,Kontrakter!$E$5,M735=Kontrakter!$C$6,Kontrakter!$E$6,M735=Kontrakter!$C$7,Kontrakter!$E$7,M735=Kontrakter!$C$8,Kontrakter!$E$8,M735=Kontrakter!$C$9,Kontrakter!$E$9,M735=Kontrakter!$C$10,Kontrakter!$E$10,M735=Kontrakter!$C$11,Kontrakter!$E$11)</f>
        <v>post@elsikkerhetnorge.no</v>
      </c>
    </row>
    <row r="736" spans="1:15">
      <c r="A736" s="47">
        <v>1418</v>
      </c>
      <c r="B736" s="3" t="s">
        <v>797</v>
      </c>
      <c r="C736" s="3" t="s">
        <v>811</v>
      </c>
      <c r="D736" s="3" t="s">
        <v>12</v>
      </c>
      <c r="F736" s="3">
        <v>3020</v>
      </c>
      <c r="G736" s="3" t="s">
        <v>799</v>
      </c>
      <c r="H736" s="3" t="s">
        <v>675</v>
      </c>
      <c r="I736" s="26" t="str" cm="1">
        <f t="array" ref="I736">_xlfn.IFS(J736=Kontrakter!$A$3,Kontrakter!$B$3,J736=Kontrakter!$A$2,Kontrakter!$B$2,J736=Kontrakter!$A$4,Kontrakter!$B$4,J736=Kontrakter!$A$5,Kontrakter!$B$5,J736=Kontrakter!$A$6,Kontrakter!$B$6,J736=Kontrakter!$A$7,Kontrakter!$B$7,J736=Kontrakter!$A$8,Kontrakter!$B$8,J736=Kontrakter!$A$9,Kontrakter!$B$9,J736=Kontrakter!$A$10,Kontrakter!$B$10,J736=Kontrakter!$A$11,Kontrakter!$B$11)</f>
        <v>Follo</v>
      </c>
      <c r="J736" s="4">
        <v>4</v>
      </c>
      <c r="K736" s="4" t="s">
        <v>800</v>
      </c>
      <c r="L736" s="4"/>
      <c r="M736" s="24" t="str" cm="1">
        <f t="array" ref="M736">_xlfn.IFS(I736=Kontrakter!$B$3,Kontrakter!$C$3,I736=Kontrakter!$B$2,Kontrakter!$C$2,I736=Kontrakter!$B$4,Kontrakter!$C$4,I736=Kontrakter!$B$5,Kontrakter!$C$5,I736=Kontrakter!$B$6,Kontrakter!$C$6,I736=Kontrakter!$B$7,Kontrakter!$C$7,I736=Kontrakter!$B$8,Kontrakter!$C$8,I736=Kontrakter!$B$9,Kontrakter!$C$9,I736=Kontrakter!$B$10,Kontrakter!$C$10,I736=Kontrakter!$B$11,Kontrakter!$C$11)</f>
        <v>Elsikkerhet Norge AS</v>
      </c>
      <c r="N736" s="24" cm="1">
        <f t="array" ref="N736">_xlfn.IFS(M736=Kontrakter!$C$3,Kontrakter!$D$3,M736=Kontrakter!$C$2,Kontrakter!$D$2,M736=Kontrakter!$C$4,Kontrakter!$D$4,M736=Kontrakter!$C$5,Kontrakter!$D$5,M736=Kontrakter!$C$6,Kontrakter!$D$6,M736=Kontrakter!$C$7,Kontrakter!$D$7,M736=Kontrakter!$C$8,Kontrakter!$D$8,M736=Kontrakter!$C$9,Kontrakter!$D$9,M736=Kontrakter!$C$10,Kontrakter!$D$10,M736=Kontrakter!$C$11,Kontrakter!$D$11)</f>
        <v>48055999</v>
      </c>
      <c r="O736" s="1" t="str" cm="1">
        <f t="array" ref="O736">_xlfn.IFS(M736=Kontrakter!$C$3,Kontrakter!$E$3,M736=Kontrakter!$C$2,Kontrakter!$E$2,M736=Kontrakter!$C$4,Kontrakter!$E$4,M736=Kontrakter!$C$5,Kontrakter!$E$5,M736=Kontrakter!$C$6,Kontrakter!$E$6,M736=Kontrakter!$C$7,Kontrakter!$E$7,M736=Kontrakter!$C$8,Kontrakter!$E$8,M736=Kontrakter!$C$9,Kontrakter!$E$9,M736=Kontrakter!$C$10,Kontrakter!$E$10,M736=Kontrakter!$C$11,Kontrakter!$E$11)</f>
        <v>post@elsikkerhetnorge.no</v>
      </c>
    </row>
    <row r="737" spans="1:15">
      <c r="A737" s="47">
        <v>1419</v>
      </c>
      <c r="B737" s="3" t="s">
        <v>799</v>
      </c>
      <c r="C737" s="3" t="s">
        <v>812</v>
      </c>
      <c r="D737" s="3" t="s">
        <v>12</v>
      </c>
      <c r="F737" s="3">
        <v>3020</v>
      </c>
      <c r="G737" s="3" t="s">
        <v>799</v>
      </c>
      <c r="H737" s="3" t="s">
        <v>675</v>
      </c>
      <c r="I737" s="26" t="str" cm="1">
        <f t="array" ref="I737">_xlfn.IFS(J737=Kontrakter!$A$3,Kontrakter!$B$3,J737=Kontrakter!$A$2,Kontrakter!$B$2,J737=Kontrakter!$A$4,Kontrakter!$B$4,J737=Kontrakter!$A$5,Kontrakter!$B$5,J737=Kontrakter!$A$6,Kontrakter!$B$6,J737=Kontrakter!$A$7,Kontrakter!$B$7,J737=Kontrakter!$A$8,Kontrakter!$B$8,J737=Kontrakter!$A$9,Kontrakter!$B$9,J737=Kontrakter!$A$10,Kontrakter!$B$10,J737=Kontrakter!$A$11,Kontrakter!$B$11)</f>
        <v>Follo</v>
      </c>
      <c r="J737" s="4">
        <v>4</v>
      </c>
      <c r="K737" s="4" t="s">
        <v>800</v>
      </c>
      <c r="L737" s="4"/>
      <c r="M737" s="24" t="str" cm="1">
        <f t="array" ref="M737">_xlfn.IFS(I737=Kontrakter!$B$3,Kontrakter!$C$3,I737=Kontrakter!$B$2,Kontrakter!$C$2,I737=Kontrakter!$B$4,Kontrakter!$C$4,I737=Kontrakter!$B$5,Kontrakter!$C$5,I737=Kontrakter!$B$6,Kontrakter!$C$6,I737=Kontrakter!$B$7,Kontrakter!$C$7,I737=Kontrakter!$B$8,Kontrakter!$C$8,I737=Kontrakter!$B$9,Kontrakter!$C$9,I737=Kontrakter!$B$10,Kontrakter!$C$10,I737=Kontrakter!$B$11,Kontrakter!$C$11)</f>
        <v>Elsikkerhet Norge AS</v>
      </c>
      <c r="N737" s="24" cm="1">
        <f t="array" ref="N737">_xlfn.IFS(M737=Kontrakter!$C$3,Kontrakter!$D$3,M737=Kontrakter!$C$2,Kontrakter!$D$2,M737=Kontrakter!$C$4,Kontrakter!$D$4,M737=Kontrakter!$C$5,Kontrakter!$D$5,M737=Kontrakter!$C$6,Kontrakter!$D$6,M737=Kontrakter!$C$7,Kontrakter!$D$7,M737=Kontrakter!$C$8,Kontrakter!$D$8,M737=Kontrakter!$C$9,Kontrakter!$D$9,M737=Kontrakter!$C$10,Kontrakter!$D$10,M737=Kontrakter!$C$11,Kontrakter!$D$11)</f>
        <v>48055999</v>
      </c>
      <c r="O737" s="1" t="str" cm="1">
        <f t="array" ref="O737">_xlfn.IFS(M737=Kontrakter!$C$3,Kontrakter!$E$3,M737=Kontrakter!$C$2,Kontrakter!$E$2,M737=Kontrakter!$C$4,Kontrakter!$E$4,M737=Kontrakter!$C$5,Kontrakter!$E$5,M737=Kontrakter!$C$6,Kontrakter!$E$6,M737=Kontrakter!$C$7,Kontrakter!$E$7,M737=Kontrakter!$C$8,Kontrakter!$E$8,M737=Kontrakter!$C$9,Kontrakter!$E$9,M737=Kontrakter!$C$10,Kontrakter!$E$10,M737=Kontrakter!$C$11,Kontrakter!$E$11)</f>
        <v>post@elsikkerhetnorge.no</v>
      </c>
    </row>
    <row r="738" spans="1:15">
      <c r="A738" s="47">
        <v>1420</v>
      </c>
      <c r="B738" s="3" t="s">
        <v>813</v>
      </c>
      <c r="C738" s="3" t="s">
        <v>814</v>
      </c>
      <c r="D738" s="3" t="s">
        <v>19</v>
      </c>
      <c r="F738" s="3">
        <v>3020</v>
      </c>
      <c r="G738" s="3" t="s">
        <v>799</v>
      </c>
      <c r="H738" s="3" t="s">
        <v>675</v>
      </c>
      <c r="I738" s="26" t="str" cm="1">
        <f t="array" ref="I738">_xlfn.IFS(J738=Kontrakter!$A$3,Kontrakter!$B$3,J738=Kontrakter!$A$2,Kontrakter!$B$2,J738=Kontrakter!$A$4,Kontrakter!$B$4,J738=Kontrakter!$A$5,Kontrakter!$B$5,J738=Kontrakter!$A$6,Kontrakter!$B$6,J738=Kontrakter!$A$7,Kontrakter!$B$7,J738=Kontrakter!$A$8,Kontrakter!$B$8,J738=Kontrakter!$A$9,Kontrakter!$B$9,J738=Kontrakter!$A$10,Kontrakter!$B$10,J738=Kontrakter!$A$11,Kontrakter!$B$11)</f>
        <v>Follo</v>
      </c>
      <c r="J738" s="4">
        <v>4</v>
      </c>
      <c r="K738" s="4" t="s">
        <v>800</v>
      </c>
      <c r="L738" s="4"/>
      <c r="M738" s="24" t="str" cm="1">
        <f t="array" ref="M738">_xlfn.IFS(I738=Kontrakter!$B$3,Kontrakter!$C$3,I738=Kontrakter!$B$2,Kontrakter!$C$2,I738=Kontrakter!$B$4,Kontrakter!$C$4,I738=Kontrakter!$B$5,Kontrakter!$C$5,I738=Kontrakter!$B$6,Kontrakter!$C$6,I738=Kontrakter!$B$7,Kontrakter!$C$7,I738=Kontrakter!$B$8,Kontrakter!$C$8,I738=Kontrakter!$B$9,Kontrakter!$C$9,I738=Kontrakter!$B$10,Kontrakter!$C$10,I738=Kontrakter!$B$11,Kontrakter!$C$11)</f>
        <v>Elsikkerhet Norge AS</v>
      </c>
      <c r="N738" s="24" cm="1">
        <f t="array" ref="N738">_xlfn.IFS(M738=Kontrakter!$C$3,Kontrakter!$D$3,M738=Kontrakter!$C$2,Kontrakter!$D$2,M738=Kontrakter!$C$4,Kontrakter!$D$4,M738=Kontrakter!$C$5,Kontrakter!$D$5,M738=Kontrakter!$C$6,Kontrakter!$D$6,M738=Kontrakter!$C$7,Kontrakter!$D$7,M738=Kontrakter!$C$8,Kontrakter!$D$8,M738=Kontrakter!$C$9,Kontrakter!$D$9,M738=Kontrakter!$C$10,Kontrakter!$D$10,M738=Kontrakter!$C$11,Kontrakter!$D$11)</f>
        <v>48055999</v>
      </c>
      <c r="O738" s="1" t="str" cm="1">
        <f t="array" ref="O738">_xlfn.IFS(M738=Kontrakter!$C$3,Kontrakter!$E$3,M738=Kontrakter!$C$2,Kontrakter!$E$2,M738=Kontrakter!$C$4,Kontrakter!$E$4,M738=Kontrakter!$C$5,Kontrakter!$E$5,M738=Kontrakter!$C$6,Kontrakter!$E$6,M738=Kontrakter!$C$7,Kontrakter!$E$7,M738=Kontrakter!$C$8,Kontrakter!$E$8,M738=Kontrakter!$C$9,Kontrakter!$E$9,M738=Kontrakter!$C$10,Kontrakter!$E$10,M738=Kontrakter!$C$11,Kontrakter!$E$11)</f>
        <v>post@elsikkerhetnorge.no</v>
      </c>
    </row>
    <row r="739" spans="1:15">
      <c r="A739" s="47">
        <v>1421</v>
      </c>
      <c r="B739" s="3" t="s">
        <v>806</v>
      </c>
      <c r="C739" s="3" t="s">
        <v>815</v>
      </c>
      <c r="D739" s="3" t="s">
        <v>12</v>
      </c>
      <c r="F739" s="3">
        <v>3020</v>
      </c>
      <c r="G739" s="3" t="s">
        <v>799</v>
      </c>
      <c r="H739" s="3" t="s">
        <v>675</v>
      </c>
      <c r="I739" s="26" t="str" cm="1">
        <f t="array" ref="I739">_xlfn.IFS(J739=Kontrakter!$A$3,Kontrakter!$B$3,J739=Kontrakter!$A$2,Kontrakter!$B$2,J739=Kontrakter!$A$4,Kontrakter!$B$4,J739=Kontrakter!$A$5,Kontrakter!$B$5,J739=Kontrakter!$A$6,Kontrakter!$B$6,J739=Kontrakter!$A$7,Kontrakter!$B$7,J739=Kontrakter!$A$8,Kontrakter!$B$8,J739=Kontrakter!$A$9,Kontrakter!$B$9,J739=Kontrakter!$A$10,Kontrakter!$B$10,J739=Kontrakter!$A$11,Kontrakter!$B$11)</f>
        <v>Follo</v>
      </c>
      <c r="J739" s="4">
        <v>4</v>
      </c>
      <c r="K739" s="4" t="s">
        <v>800</v>
      </c>
      <c r="L739" s="4"/>
      <c r="M739" s="24" t="str" cm="1">
        <f t="array" ref="M739">_xlfn.IFS(I739=Kontrakter!$B$3,Kontrakter!$C$3,I739=Kontrakter!$B$2,Kontrakter!$C$2,I739=Kontrakter!$B$4,Kontrakter!$C$4,I739=Kontrakter!$B$5,Kontrakter!$C$5,I739=Kontrakter!$B$6,Kontrakter!$C$6,I739=Kontrakter!$B$7,Kontrakter!$C$7,I739=Kontrakter!$B$8,Kontrakter!$C$8,I739=Kontrakter!$B$9,Kontrakter!$C$9,I739=Kontrakter!$B$10,Kontrakter!$C$10,I739=Kontrakter!$B$11,Kontrakter!$C$11)</f>
        <v>Elsikkerhet Norge AS</v>
      </c>
      <c r="N739" s="24" cm="1">
        <f t="array" ref="N739">_xlfn.IFS(M739=Kontrakter!$C$3,Kontrakter!$D$3,M739=Kontrakter!$C$2,Kontrakter!$D$2,M739=Kontrakter!$C$4,Kontrakter!$D$4,M739=Kontrakter!$C$5,Kontrakter!$D$5,M739=Kontrakter!$C$6,Kontrakter!$D$6,M739=Kontrakter!$C$7,Kontrakter!$D$7,M739=Kontrakter!$C$8,Kontrakter!$D$8,M739=Kontrakter!$C$9,Kontrakter!$D$9,M739=Kontrakter!$C$10,Kontrakter!$D$10,M739=Kontrakter!$C$11,Kontrakter!$D$11)</f>
        <v>48055999</v>
      </c>
      <c r="O739" s="1" t="str" cm="1">
        <f t="array" ref="O739">_xlfn.IFS(M739=Kontrakter!$C$3,Kontrakter!$E$3,M739=Kontrakter!$C$2,Kontrakter!$E$2,M739=Kontrakter!$C$4,Kontrakter!$E$4,M739=Kontrakter!$C$5,Kontrakter!$E$5,M739=Kontrakter!$C$6,Kontrakter!$E$6,M739=Kontrakter!$C$7,Kontrakter!$E$7,M739=Kontrakter!$C$8,Kontrakter!$E$8,M739=Kontrakter!$C$9,Kontrakter!$E$9,M739=Kontrakter!$C$10,Kontrakter!$E$10,M739=Kontrakter!$C$11,Kontrakter!$E$11)</f>
        <v>post@elsikkerhetnorge.no</v>
      </c>
    </row>
    <row r="740" spans="1:15">
      <c r="A740" s="52">
        <v>2441</v>
      </c>
      <c r="B740" s="3" t="s">
        <v>1331</v>
      </c>
      <c r="F740" s="3">
        <v>3425</v>
      </c>
      <c r="G740" s="3" t="s">
        <v>1331</v>
      </c>
      <c r="H740" s="3" t="s">
        <v>1260</v>
      </c>
      <c r="I740" s="26" t="str" cm="1">
        <f t="array" ref="I740">_xlfn.IFS(J740=Kontrakter!$A$3,Kontrakter!$B$3,J740=Kontrakter!$A$2,Kontrakter!$B$2,J740=Kontrakter!$A$4,Kontrakter!$B$4,J740=Kontrakter!$A$5,Kontrakter!$B$5,J740=Kontrakter!$A$6,Kontrakter!$B$6,J740=Kontrakter!$A$7,Kontrakter!$B$7,J740=Kontrakter!$A$8,Kontrakter!$B$8,J740=Kontrakter!$A$9,Kontrakter!$B$9,J740=Kontrakter!$A$10,Kontrakter!$B$10,J740=Kontrakter!$A$11,Kontrakter!$B$11)</f>
        <v>Innlandet Øst</v>
      </c>
      <c r="J740" s="4">
        <v>10</v>
      </c>
      <c r="K740" s="4" t="s">
        <v>1439</v>
      </c>
      <c r="L740" s="4"/>
      <c r="M740" s="24" t="str" cm="1">
        <f t="array" ref="M740">_xlfn.IFS(I740=Kontrakter!$B$3,Kontrakter!$C$3,I740=Kontrakter!$B$2,Kontrakter!$C$2,I740=Kontrakter!$B$4,Kontrakter!$C$4,I740=Kontrakter!$B$5,Kontrakter!$C$5,I740=Kontrakter!$B$6,Kontrakter!$C$6,I740=Kontrakter!$B$7,Kontrakter!$C$7,I740=Kontrakter!$B$8,Kontrakter!$C$8,I740=Kontrakter!$B$9,Kontrakter!$C$9,I740=Kontrakter!$B$10,Kontrakter!$C$10,I740=Kontrakter!$B$11,Kontrakter!$C$11)</f>
        <v>Elsikkerhet Norge AS</v>
      </c>
      <c r="N740" s="24" cm="1">
        <f t="array" ref="N740">_xlfn.IFS(M740=Kontrakter!$C$3,Kontrakter!$D$3,M740=Kontrakter!$C$2,Kontrakter!$D$2,M740=Kontrakter!$C$4,Kontrakter!$D$4,M740=Kontrakter!$C$5,Kontrakter!$D$5,M740=Kontrakter!$C$6,Kontrakter!$D$6,M740=Kontrakter!$C$7,Kontrakter!$D$7,M740=Kontrakter!$C$8,Kontrakter!$D$8,M740=Kontrakter!$C$9,Kontrakter!$D$9,M740=Kontrakter!$C$10,Kontrakter!$D$10,M740=Kontrakter!$C$11,Kontrakter!$D$11)</f>
        <v>48055999</v>
      </c>
      <c r="O740" s="1" t="str" cm="1">
        <f t="array" ref="O740">_xlfn.IFS(M740=Kontrakter!$C$3,Kontrakter!$E$3,M740=Kontrakter!$C$2,Kontrakter!$E$2,M740=Kontrakter!$C$4,Kontrakter!$E$4,M740=Kontrakter!$C$5,Kontrakter!$E$5,M740=Kontrakter!$C$6,Kontrakter!$E$6,M740=Kontrakter!$C$7,Kontrakter!$E$7,M740=Kontrakter!$C$8,Kontrakter!$E$8,M740=Kontrakter!$C$9,Kontrakter!$E$9,M740=Kontrakter!$C$10,Kontrakter!$E$10,M740=Kontrakter!$C$11,Kontrakter!$E$11)</f>
        <v>post@elsikkerhetnorge.no</v>
      </c>
    </row>
    <row r="741" spans="1:15">
      <c r="A741" s="52">
        <v>2443</v>
      </c>
      <c r="B741" s="3" t="s">
        <v>1332</v>
      </c>
      <c r="F741" s="3">
        <v>3425</v>
      </c>
      <c r="G741" s="3" t="s">
        <v>1331</v>
      </c>
      <c r="H741" s="3" t="s">
        <v>1260</v>
      </c>
      <c r="I741" s="26" t="str" cm="1">
        <f t="array" ref="I741">_xlfn.IFS(J741=Kontrakter!$A$3,Kontrakter!$B$3,J741=Kontrakter!$A$2,Kontrakter!$B$2,J741=Kontrakter!$A$4,Kontrakter!$B$4,J741=Kontrakter!$A$5,Kontrakter!$B$5,J741=Kontrakter!$A$6,Kontrakter!$B$6,J741=Kontrakter!$A$7,Kontrakter!$B$7,J741=Kontrakter!$A$8,Kontrakter!$B$8,J741=Kontrakter!$A$9,Kontrakter!$B$9,J741=Kontrakter!$A$10,Kontrakter!$B$10,J741=Kontrakter!$A$11,Kontrakter!$B$11)</f>
        <v>Innlandet Øst</v>
      </c>
      <c r="J741" s="4">
        <v>10</v>
      </c>
      <c r="K741" s="4" t="s">
        <v>1439</v>
      </c>
      <c r="L741" s="4"/>
      <c r="M741" s="24" t="str" cm="1">
        <f t="array" ref="M741">_xlfn.IFS(I741=Kontrakter!$B$3,Kontrakter!$C$3,I741=Kontrakter!$B$2,Kontrakter!$C$2,I741=Kontrakter!$B$4,Kontrakter!$C$4,I741=Kontrakter!$B$5,Kontrakter!$C$5,I741=Kontrakter!$B$6,Kontrakter!$C$6,I741=Kontrakter!$B$7,Kontrakter!$C$7,I741=Kontrakter!$B$8,Kontrakter!$C$8,I741=Kontrakter!$B$9,Kontrakter!$C$9,I741=Kontrakter!$B$10,Kontrakter!$C$10,I741=Kontrakter!$B$11,Kontrakter!$C$11)</f>
        <v>Elsikkerhet Norge AS</v>
      </c>
      <c r="N741" s="24" cm="1">
        <f t="array" ref="N741">_xlfn.IFS(M741=Kontrakter!$C$3,Kontrakter!$D$3,M741=Kontrakter!$C$2,Kontrakter!$D$2,M741=Kontrakter!$C$4,Kontrakter!$D$4,M741=Kontrakter!$C$5,Kontrakter!$D$5,M741=Kontrakter!$C$6,Kontrakter!$D$6,M741=Kontrakter!$C$7,Kontrakter!$D$7,M741=Kontrakter!$C$8,Kontrakter!$D$8,M741=Kontrakter!$C$9,Kontrakter!$D$9,M741=Kontrakter!$C$10,Kontrakter!$D$10,M741=Kontrakter!$C$11,Kontrakter!$D$11)</f>
        <v>48055999</v>
      </c>
      <c r="O741" s="1" t="str" cm="1">
        <f t="array" ref="O741">_xlfn.IFS(M741=Kontrakter!$C$3,Kontrakter!$E$3,M741=Kontrakter!$C$2,Kontrakter!$E$2,M741=Kontrakter!$C$4,Kontrakter!$E$4,M741=Kontrakter!$C$5,Kontrakter!$E$5,M741=Kontrakter!$C$6,Kontrakter!$E$6,M741=Kontrakter!$C$7,Kontrakter!$E$7,M741=Kontrakter!$C$8,Kontrakter!$E$8,M741=Kontrakter!$C$9,Kontrakter!$E$9,M741=Kontrakter!$C$10,Kontrakter!$E$10,M741=Kontrakter!$C$11,Kontrakter!$E$11)</f>
        <v>post@elsikkerhetnorge.no</v>
      </c>
    </row>
    <row r="742" spans="1:15">
      <c r="A742" s="52">
        <v>2444</v>
      </c>
      <c r="B742" s="3" t="s">
        <v>1332</v>
      </c>
      <c r="F742" s="3">
        <v>3425</v>
      </c>
      <c r="G742" s="3" t="s">
        <v>1331</v>
      </c>
      <c r="H742" s="3" t="s">
        <v>1260</v>
      </c>
      <c r="I742" s="26" t="str" cm="1">
        <f t="array" ref="I742">_xlfn.IFS(J742=Kontrakter!$A$3,Kontrakter!$B$3,J742=Kontrakter!$A$2,Kontrakter!$B$2,J742=Kontrakter!$A$4,Kontrakter!$B$4,J742=Kontrakter!$A$5,Kontrakter!$B$5,J742=Kontrakter!$A$6,Kontrakter!$B$6,J742=Kontrakter!$A$7,Kontrakter!$B$7,J742=Kontrakter!$A$8,Kontrakter!$B$8,J742=Kontrakter!$A$9,Kontrakter!$B$9,J742=Kontrakter!$A$10,Kontrakter!$B$10,J742=Kontrakter!$A$11,Kontrakter!$B$11)</f>
        <v>Innlandet Øst</v>
      </c>
      <c r="J742" s="4">
        <v>10</v>
      </c>
      <c r="K742" s="4" t="s">
        <v>1439</v>
      </c>
      <c r="L742" s="4"/>
      <c r="M742" s="24" t="str" cm="1">
        <f t="array" ref="M742">_xlfn.IFS(I742=Kontrakter!$B$3,Kontrakter!$C$3,I742=Kontrakter!$B$2,Kontrakter!$C$2,I742=Kontrakter!$B$4,Kontrakter!$C$4,I742=Kontrakter!$B$5,Kontrakter!$C$5,I742=Kontrakter!$B$6,Kontrakter!$C$6,I742=Kontrakter!$B$7,Kontrakter!$C$7,I742=Kontrakter!$B$8,Kontrakter!$C$8,I742=Kontrakter!$B$9,Kontrakter!$C$9,I742=Kontrakter!$B$10,Kontrakter!$C$10,I742=Kontrakter!$B$11,Kontrakter!$C$11)</f>
        <v>Elsikkerhet Norge AS</v>
      </c>
      <c r="N742" s="24" cm="1">
        <f t="array" ref="N742">_xlfn.IFS(M742=Kontrakter!$C$3,Kontrakter!$D$3,M742=Kontrakter!$C$2,Kontrakter!$D$2,M742=Kontrakter!$C$4,Kontrakter!$D$4,M742=Kontrakter!$C$5,Kontrakter!$D$5,M742=Kontrakter!$C$6,Kontrakter!$D$6,M742=Kontrakter!$C$7,Kontrakter!$D$7,M742=Kontrakter!$C$8,Kontrakter!$D$8,M742=Kontrakter!$C$9,Kontrakter!$D$9,M742=Kontrakter!$C$10,Kontrakter!$D$10,M742=Kontrakter!$C$11,Kontrakter!$D$11)</f>
        <v>48055999</v>
      </c>
      <c r="O742" s="1" t="str" cm="1">
        <f t="array" ref="O742">_xlfn.IFS(M742=Kontrakter!$C$3,Kontrakter!$E$3,M742=Kontrakter!$C$2,Kontrakter!$E$2,M742=Kontrakter!$C$4,Kontrakter!$E$4,M742=Kontrakter!$C$5,Kontrakter!$E$5,M742=Kontrakter!$C$6,Kontrakter!$E$6,M742=Kontrakter!$C$7,Kontrakter!$E$7,M742=Kontrakter!$C$8,Kontrakter!$E$8,M742=Kontrakter!$C$9,Kontrakter!$E$9,M742=Kontrakter!$C$10,Kontrakter!$E$10,M742=Kontrakter!$C$11,Kontrakter!$E$11)</f>
        <v>post@elsikkerhetnorge.no</v>
      </c>
    </row>
    <row r="743" spans="1:15">
      <c r="A743" s="52">
        <v>2446</v>
      </c>
      <c r="B743" s="3" t="s">
        <v>1333</v>
      </c>
      <c r="F743" s="3">
        <v>3425</v>
      </c>
      <c r="G743" s="3" t="s">
        <v>1331</v>
      </c>
      <c r="H743" s="3" t="s">
        <v>1260</v>
      </c>
      <c r="I743" s="26" t="str" cm="1">
        <f t="array" ref="I743">_xlfn.IFS(J743=Kontrakter!$A$3,Kontrakter!$B$3,J743=Kontrakter!$A$2,Kontrakter!$B$2,J743=Kontrakter!$A$4,Kontrakter!$B$4,J743=Kontrakter!$A$5,Kontrakter!$B$5,J743=Kontrakter!$A$6,Kontrakter!$B$6,J743=Kontrakter!$A$7,Kontrakter!$B$7,J743=Kontrakter!$A$8,Kontrakter!$B$8,J743=Kontrakter!$A$9,Kontrakter!$B$9,J743=Kontrakter!$A$10,Kontrakter!$B$10,J743=Kontrakter!$A$11,Kontrakter!$B$11)</f>
        <v>Innlandet Øst</v>
      </c>
      <c r="J743" s="4">
        <v>10</v>
      </c>
      <c r="K743" s="4" t="s">
        <v>1439</v>
      </c>
      <c r="L743" s="4"/>
      <c r="M743" s="24" t="str" cm="1">
        <f t="array" ref="M743">_xlfn.IFS(I743=Kontrakter!$B$3,Kontrakter!$C$3,I743=Kontrakter!$B$2,Kontrakter!$C$2,I743=Kontrakter!$B$4,Kontrakter!$C$4,I743=Kontrakter!$B$5,Kontrakter!$C$5,I743=Kontrakter!$B$6,Kontrakter!$C$6,I743=Kontrakter!$B$7,Kontrakter!$C$7,I743=Kontrakter!$B$8,Kontrakter!$C$8,I743=Kontrakter!$B$9,Kontrakter!$C$9,I743=Kontrakter!$B$10,Kontrakter!$C$10,I743=Kontrakter!$B$11,Kontrakter!$C$11)</f>
        <v>Elsikkerhet Norge AS</v>
      </c>
      <c r="N743" s="24" cm="1">
        <f t="array" ref="N743">_xlfn.IFS(M743=Kontrakter!$C$3,Kontrakter!$D$3,M743=Kontrakter!$C$2,Kontrakter!$D$2,M743=Kontrakter!$C$4,Kontrakter!$D$4,M743=Kontrakter!$C$5,Kontrakter!$D$5,M743=Kontrakter!$C$6,Kontrakter!$D$6,M743=Kontrakter!$C$7,Kontrakter!$D$7,M743=Kontrakter!$C$8,Kontrakter!$D$8,M743=Kontrakter!$C$9,Kontrakter!$D$9,M743=Kontrakter!$C$10,Kontrakter!$D$10,M743=Kontrakter!$C$11,Kontrakter!$D$11)</f>
        <v>48055999</v>
      </c>
      <c r="O743" s="1" t="str" cm="1">
        <f t="array" ref="O743">_xlfn.IFS(M743=Kontrakter!$C$3,Kontrakter!$E$3,M743=Kontrakter!$C$2,Kontrakter!$E$2,M743=Kontrakter!$C$4,Kontrakter!$E$4,M743=Kontrakter!$C$5,Kontrakter!$E$5,M743=Kontrakter!$C$6,Kontrakter!$E$6,M743=Kontrakter!$C$7,Kontrakter!$E$7,M743=Kontrakter!$C$8,Kontrakter!$E$8,M743=Kontrakter!$C$9,Kontrakter!$E$9,M743=Kontrakter!$C$10,Kontrakter!$E$10,M743=Kontrakter!$C$11,Kontrakter!$E$11)</f>
        <v>post@elsikkerhetnorge.no</v>
      </c>
    </row>
    <row r="744" spans="1:15">
      <c r="A744" s="52">
        <v>2448</v>
      </c>
      <c r="B744" s="3" t="s">
        <v>1334</v>
      </c>
      <c r="F744" s="3">
        <v>3425</v>
      </c>
      <c r="G744" s="3" t="s">
        <v>1331</v>
      </c>
      <c r="H744" s="3" t="s">
        <v>1260</v>
      </c>
      <c r="I744" s="26" t="str" cm="1">
        <f t="array" ref="I744">_xlfn.IFS(J744=Kontrakter!$A$3,Kontrakter!$B$3,J744=Kontrakter!$A$2,Kontrakter!$B$2,J744=Kontrakter!$A$4,Kontrakter!$B$4,J744=Kontrakter!$A$5,Kontrakter!$B$5,J744=Kontrakter!$A$6,Kontrakter!$B$6,J744=Kontrakter!$A$7,Kontrakter!$B$7,J744=Kontrakter!$A$8,Kontrakter!$B$8,J744=Kontrakter!$A$9,Kontrakter!$B$9,J744=Kontrakter!$A$10,Kontrakter!$B$10,J744=Kontrakter!$A$11,Kontrakter!$B$11)</f>
        <v>Innlandet Øst</v>
      </c>
      <c r="J744" s="4">
        <v>10</v>
      </c>
      <c r="K744" s="4" t="s">
        <v>1439</v>
      </c>
      <c r="L744" s="4"/>
      <c r="M744" s="24" t="str" cm="1">
        <f t="array" ref="M744">_xlfn.IFS(I744=Kontrakter!$B$3,Kontrakter!$C$3,I744=Kontrakter!$B$2,Kontrakter!$C$2,I744=Kontrakter!$B$4,Kontrakter!$C$4,I744=Kontrakter!$B$5,Kontrakter!$C$5,I744=Kontrakter!$B$6,Kontrakter!$C$6,I744=Kontrakter!$B$7,Kontrakter!$C$7,I744=Kontrakter!$B$8,Kontrakter!$C$8,I744=Kontrakter!$B$9,Kontrakter!$C$9,I744=Kontrakter!$B$10,Kontrakter!$C$10,I744=Kontrakter!$B$11,Kontrakter!$C$11)</f>
        <v>Elsikkerhet Norge AS</v>
      </c>
      <c r="N744" s="24" cm="1">
        <f t="array" ref="N744">_xlfn.IFS(M744=Kontrakter!$C$3,Kontrakter!$D$3,M744=Kontrakter!$C$2,Kontrakter!$D$2,M744=Kontrakter!$C$4,Kontrakter!$D$4,M744=Kontrakter!$C$5,Kontrakter!$D$5,M744=Kontrakter!$C$6,Kontrakter!$D$6,M744=Kontrakter!$C$7,Kontrakter!$D$7,M744=Kontrakter!$C$8,Kontrakter!$D$8,M744=Kontrakter!$C$9,Kontrakter!$D$9,M744=Kontrakter!$C$10,Kontrakter!$D$10,M744=Kontrakter!$C$11,Kontrakter!$D$11)</f>
        <v>48055999</v>
      </c>
      <c r="O744" s="1" t="str" cm="1">
        <f t="array" ref="O744">_xlfn.IFS(M744=Kontrakter!$C$3,Kontrakter!$E$3,M744=Kontrakter!$C$2,Kontrakter!$E$2,M744=Kontrakter!$C$4,Kontrakter!$E$4,M744=Kontrakter!$C$5,Kontrakter!$E$5,M744=Kontrakter!$C$6,Kontrakter!$E$6,M744=Kontrakter!$C$7,Kontrakter!$E$7,M744=Kontrakter!$C$8,Kontrakter!$E$8,M744=Kontrakter!$C$9,Kontrakter!$E$9,M744=Kontrakter!$C$10,Kontrakter!$E$10,M744=Kontrakter!$C$11,Kontrakter!$E$11)</f>
        <v>post@elsikkerhetnorge.no</v>
      </c>
    </row>
    <row r="745" spans="1:15">
      <c r="A745" s="52">
        <v>2649</v>
      </c>
      <c r="B745" s="3" t="s">
        <v>1348</v>
      </c>
      <c r="F745" s="3">
        <v>3441</v>
      </c>
      <c r="G745" s="3" t="s">
        <v>1349</v>
      </c>
      <c r="H745" s="3" t="s">
        <v>1260</v>
      </c>
      <c r="I745" s="26" t="str" cm="1">
        <f t="array" ref="I745">_xlfn.IFS(J745=Kontrakter!$A$3,Kontrakter!$B$3,J745=Kontrakter!$A$2,Kontrakter!$B$2,J745=Kontrakter!$A$4,Kontrakter!$B$4,J745=Kontrakter!$A$5,Kontrakter!$B$5,J745=Kontrakter!$A$6,Kontrakter!$B$6,J745=Kontrakter!$A$7,Kontrakter!$B$7,J745=Kontrakter!$A$8,Kontrakter!$B$8,J745=Kontrakter!$A$9,Kontrakter!$B$9,J745=Kontrakter!$A$10,Kontrakter!$B$10,J745=Kontrakter!$A$11,Kontrakter!$B$11)</f>
        <v>Innlandet Vest</v>
      </c>
      <c r="J745" s="4">
        <v>9</v>
      </c>
      <c r="K745" s="4" t="s">
        <v>1440</v>
      </c>
      <c r="L745" s="4"/>
      <c r="M745" s="24" t="str" cm="1">
        <f t="array" ref="M745">_xlfn.IFS(I745=Kontrakter!$B$3,Kontrakter!$C$3,I745=Kontrakter!$B$2,Kontrakter!$C$2,I745=Kontrakter!$B$4,Kontrakter!$C$4,I745=Kontrakter!$B$5,Kontrakter!$C$5,I745=Kontrakter!$B$6,Kontrakter!$C$6,I745=Kontrakter!$B$7,Kontrakter!$C$7,I745=Kontrakter!$B$8,Kontrakter!$C$8,I745=Kontrakter!$B$9,Kontrakter!$C$9,I745=Kontrakter!$B$10,Kontrakter!$C$10,I745=Kontrakter!$B$11,Kontrakter!$C$11)</f>
        <v>Elsikkerhet Norge AS</v>
      </c>
      <c r="N745" s="24" cm="1">
        <f t="array" ref="N745">_xlfn.IFS(M745=Kontrakter!$C$3,Kontrakter!$D$3,M745=Kontrakter!$C$2,Kontrakter!$D$2,M745=Kontrakter!$C$4,Kontrakter!$D$4,M745=Kontrakter!$C$5,Kontrakter!$D$5,M745=Kontrakter!$C$6,Kontrakter!$D$6,M745=Kontrakter!$C$7,Kontrakter!$D$7,M745=Kontrakter!$C$8,Kontrakter!$D$8,M745=Kontrakter!$C$9,Kontrakter!$D$9,M745=Kontrakter!$C$10,Kontrakter!$D$10,M745=Kontrakter!$C$11,Kontrakter!$D$11)</f>
        <v>48055999</v>
      </c>
      <c r="O745" s="1" t="str" cm="1">
        <f t="array" ref="O745">_xlfn.IFS(M745=Kontrakter!$C$3,Kontrakter!$E$3,M745=Kontrakter!$C$2,Kontrakter!$E$2,M745=Kontrakter!$C$4,Kontrakter!$E$4,M745=Kontrakter!$C$5,Kontrakter!$E$5,M745=Kontrakter!$C$6,Kontrakter!$E$6,M745=Kontrakter!$C$7,Kontrakter!$E$7,M745=Kontrakter!$C$8,Kontrakter!$E$8,M745=Kontrakter!$C$9,Kontrakter!$E$9,M745=Kontrakter!$C$10,Kontrakter!$E$10,M745=Kontrakter!$C$11,Kontrakter!$E$11)</f>
        <v>post@elsikkerhetnorge.no</v>
      </c>
    </row>
    <row r="746" spans="1:15">
      <c r="A746" s="52">
        <v>2651</v>
      </c>
      <c r="B746" s="3" t="s">
        <v>1348</v>
      </c>
      <c r="F746" s="3">
        <v>3441</v>
      </c>
      <c r="G746" s="3" t="s">
        <v>1349</v>
      </c>
      <c r="H746" s="3" t="s">
        <v>1260</v>
      </c>
      <c r="I746" s="26" t="str" cm="1">
        <f t="array" ref="I746">_xlfn.IFS(J746=Kontrakter!$A$3,Kontrakter!$B$3,J746=Kontrakter!$A$2,Kontrakter!$B$2,J746=Kontrakter!$A$4,Kontrakter!$B$4,J746=Kontrakter!$A$5,Kontrakter!$B$5,J746=Kontrakter!$A$6,Kontrakter!$B$6,J746=Kontrakter!$A$7,Kontrakter!$B$7,J746=Kontrakter!$A$8,Kontrakter!$B$8,J746=Kontrakter!$A$9,Kontrakter!$B$9,J746=Kontrakter!$A$10,Kontrakter!$B$10,J746=Kontrakter!$A$11,Kontrakter!$B$11)</f>
        <v>Innlandet Vest</v>
      </c>
      <c r="J746" s="4">
        <v>9</v>
      </c>
      <c r="K746" s="4" t="s">
        <v>1440</v>
      </c>
      <c r="L746" s="4"/>
      <c r="M746" s="24" t="str" cm="1">
        <f t="array" ref="M746">_xlfn.IFS(I746=Kontrakter!$B$3,Kontrakter!$C$3,I746=Kontrakter!$B$2,Kontrakter!$C$2,I746=Kontrakter!$B$4,Kontrakter!$C$4,I746=Kontrakter!$B$5,Kontrakter!$C$5,I746=Kontrakter!$B$6,Kontrakter!$C$6,I746=Kontrakter!$B$7,Kontrakter!$C$7,I746=Kontrakter!$B$8,Kontrakter!$C$8,I746=Kontrakter!$B$9,Kontrakter!$C$9,I746=Kontrakter!$B$10,Kontrakter!$C$10,I746=Kontrakter!$B$11,Kontrakter!$C$11)</f>
        <v>Elsikkerhet Norge AS</v>
      </c>
      <c r="N746" s="24" cm="1">
        <f t="array" ref="N746">_xlfn.IFS(M746=Kontrakter!$C$3,Kontrakter!$D$3,M746=Kontrakter!$C$2,Kontrakter!$D$2,M746=Kontrakter!$C$4,Kontrakter!$D$4,M746=Kontrakter!$C$5,Kontrakter!$D$5,M746=Kontrakter!$C$6,Kontrakter!$D$6,M746=Kontrakter!$C$7,Kontrakter!$D$7,M746=Kontrakter!$C$8,Kontrakter!$D$8,M746=Kontrakter!$C$9,Kontrakter!$D$9,M746=Kontrakter!$C$10,Kontrakter!$D$10,M746=Kontrakter!$C$11,Kontrakter!$D$11)</f>
        <v>48055999</v>
      </c>
      <c r="O746" s="1" t="str" cm="1">
        <f t="array" ref="O746">_xlfn.IFS(M746=Kontrakter!$C$3,Kontrakter!$E$3,M746=Kontrakter!$C$2,Kontrakter!$E$2,M746=Kontrakter!$C$4,Kontrakter!$E$4,M746=Kontrakter!$C$5,Kontrakter!$E$5,M746=Kontrakter!$C$6,Kontrakter!$E$6,M746=Kontrakter!$C$7,Kontrakter!$E$7,M746=Kontrakter!$C$8,Kontrakter!$E$8,M746=Kontrakter!$C$9,Kontrakter!$E$9,M746=Kontrakter!$C$10,Kontrakter!$E$10,M746=Kontrakter!$C$11,Kontrakter!$E$11)</f>
        <v>post@elsikkerhetnorge.no</v>
      </c>
    </row>
    <row r="747" spans="1:15">
      <c r="A747" s="47">
        <v>1440</v>
      </c>
      <c r="B747" s="3" t="s">
        <v>823</v>
      </c>
      <c r="C747" s="3" t="s">
        <v>824</v>
      </c>
      <c r="D747" s="3" t="s">
        <v>19</v>
      </c>
      <c r="F747" s="3">
        <v>3022</v>
      </c>
      <c r="G747" s="3" t="s">
        <v>825</v>
      </c>
      <c r="H747" s="3" t="s">
        <v>675</v>
      </c>
      <c r="I747" s="26" t="str" cm="1">
        <f t="array" ref="I747">_xlfn.IFS(J747=Kontrakter!$A$3,Kontrakter!$B$3,J747=Kontrakter!$A$2,Kontrakter!$B$2,J747=Kontrakter!$A$4,Kontrakter!$B$4,J747=Kontrakter!$A$5,Kontrakter!$B$5,J747=Kontrakter!$A$6,Kontrakter!$B$6,J747=Kontrakter!$A$7,Kontrakter!$B$7,J747=Kontrakter!$A$8,Kontrakter!$B$8,J747=Kontrakter!$A$9,Kontrakter!$B$9,J747=Kontrakter!$A$10,Kontrakter!$B$10,J747=Kontrakter!$A$11,Kontrakter!$B$11)</f>
        <v>Follo</v>
      </c>
      <c r="J747" s="4">
        <v>4</v>
      </c>
      <c r="K747" s="4" t="s">
        <v>825</v>
      </c>
      <c r="L747" s="4"/>
      <c r="M747" s="24" t="str" cm="1">
        <f t="array" ref="M747">_xlfn.IFS(I747=Kontrakter!$B$3,Kontrakter!$C$3,I747=Kontrakter!$B$2,Kontrakter!$C$2,I747=Kontrakter!$B$4,Kontrakter!$C$4,I747=Kontrakter!$B$5,Kontrakter!$C$5,I747=Kontrakter!$B$6,Kontrakter!$C$6,I747=Kontrakter!$B$7,Kontrakter!$C$7,I747=Kontrakter!$B$8,Kontrakter!$C$8,I747=Kontrakter!$B$9,Kontrakter!$C$9,I747=Kontrakter!$B$10,Kontrakter!$C$10,I747=Kontrakter!$B$11,Kontrakter!$C$11)</f>
        <v>Elsikkerhet Norge AS</v>
      </c>
      <c r="N747" s="24" cm="1">
        <f t="array" ref="N747">_xlfn.IFS(M747=Kontrakter!$C$3,Kontrakter!$D$3,M747=Kontrakter!$C$2,Kontrakter!$D$2,M747=Kontrakter!$C$4,Kontrakter!$D$4,M747=Kontrakter!$C$5,Kontrakter!$D$5,M747=Kontrakter!$C$6,Kontrakter!$D$6,M747=Kontrakter!$C$7,Kontrakter!$D$7,M747=Kontrakter!$C$8,Kontrakter!$D$8,M747=Kontrakter!$C$9,Kontrakter!$D$9,M747=Kontrakter!$C$10,Kontrakter!$D$10,M747=Kontrakter!$C$11,Kontrakter!$D$11)</f>
        <v>48055999</v>
      </c>
      <c r="O747" s="1" t="str" cm="1">
        <f t="array" ref="O747">_xlfn.IFS(M747=Kontrakter!$C$3,Kontrakter!$E$3,M747=Kontrakter!$C$2,Kontrakter!$E$2,M747=Kontrakter!$C$4,Kontrakter!$E$4,M747=Kontrakter!$C$5,Kontrakter!$E$5,M747=Kontrakter!$C$6,Kontrakter!$E$6,M747=Kontrakter!$C$7,Kontrakter!$E$7,M747=Kontrakter!$C$8,Kontrakter!$E$8,M747=Kontrakter!$C$9,Kontrakter!$E$9,M747=Kontrakter!$C$10,Kontrakter!$E$10,M747=Kontrakter!$C$11,Kontrakter!$E$11)</f>
        <v>post@elsikkerhetnorge.no</v>
      </c>
    </row>
    <row r="748" spans="1:15">
      <c r="A748" s="47">
        <v>1441</v>
      </c>
      <c r="B748" s="3" t="s">
        <v>823</v>
      </c>
      <c r="C748" s="3" t="s">
        <v>826</v>
      </c>
      <c r="D748" s="3" t="s">
        <v>12</v>
      </c>
      <c r="F748" s="3">
        <v>3022</v>
      </c>
      <c r="G748" s="3" t="s">
        <v>825</v>
      </c>
      <c r="H748" s="3" t="s">
        <v>675</v>
      </c>
      <c r="I748" s="26" t="str" cm="1">
        <f t="array" ref="I748">_xlfn.IFS(J748=Kontrakter!$A$3,Kontrakter!$B$3,J748=Kontrakter!$A$2,Kontrakter!$B$2,J748=Kontrakter!$A$4,Kontrakter!$B$4,J748=Kontrakter!$A$5,Kontrakter!$B$5,J748=Kontrakter!$A$6,Kontrakter!$B$6,J748=Kontrakter!$A$7,Kontrakter!$B$7,J748=Kontrakter!$A$8,Kontrakter!$B$8,J748=Kontrakter!$A$9,Kontrakter!$B$9,J748=Kontrakter!$A$10,Kontrakter!$B$10,J748=Kontrakter!$A$11,Kontrakter!$B$11)</f>
        <v>Follo</v>
      </c>
      <c r="J748" s="4">
        <v>4</v>
      </c>
      <c r="K748" s="4" t="s">
        <v>825</v>
      </c>
      <c r="L748" s="4"/>
      <c r="M748" s="24" t="str" cm="1">
        <f t="array" ref="M748">_xlfn.IFS(I748=Kontrakter!$B$3,Kontrakter!$C$3,I748=Kontrakter!$B$2,Kontrakter!$C$2,I748=Kontrakter!$B$4,Kontrakter!$C$4,I748=Kontrakter!$B$5,Kontrakter!$C$5,I748=Kontrakter!$B$6,Kontrakter!$C$6,I748=Kontrakter!$B$7,Kontrakter!$C$7,I748=Kontrakter!$B$8,Kontrakter!$C$8,I748=Kontrakter!$B$9,Kontrakter!$C$9,I748=Kontrakter!$B$10,Kontrakter!$C$10,I748=Kontrakter!$B$11,Kontrakter!$C$11)</f>
        <v>Elsikkerhet Norge AS</v>
      </c>
      <c r="N748" s="24" cm="1">
        <f t="array" ref="N748">_xlfn.IFS(M748=Kontrakter!$C$3,Kontrakter!$D$3,M748=Kontrakter!$C$2,Kontrakter!$D$2,M748=Kontrakter!$C$4,Kontrakter!$D$4,M748=Kontrakter!$C$5,Kontrakter!$D$5,M748=Kontrakter!$C$6,Kontrakter!$D$6,M748=Kontrakter!$C$7,Kontrakter!$D$7,M748=Kontrakter!$C$8,Kontrakter!$D$8,M748=Kontrakter!$C$9,Kontrakter!$D$9,M748=Kontrakter!$C$10,Kontrakter!$D$10,M748=Kontrakter!$C$11,Kontrakter!$D$11)</f>
        <v>48055999</v>
      </c>
      <c r="O748" s="1" t="str" cm="1">
        <f t="array" ref="O748">_xlfn.IFS(M748=Kontrakter!$C$3,Kontrakter!$E$3,M748=Kontrakter!$C$2,Kontrakter!$E$2,M748=Kontrakter!$C$4,Kontrakter!$E$4,M748=Kontrakter!$C$5,Kontrakter!$E$5,M748=Kontrakter!$C$6,Kontrakter!$E$6,M748=Kontrakter!$C$7,Kontrakter!$E$7,M748=Kontrakter!$C$8,Kontrakter!$E$8,M748=Kontrakter!$C$9,Kontrakter!$E$9,M748=Kontrakter!$C$10,Kontrakter!$E$10,M748=Kontrakter!$C$11,Kontrakter!$E$11)</f>
        <v>post@elsikkerhetnorge.no</v>
      </c>
    </row>
    <row r="749" spans="1:15">
      <c r="A749" s="47">
        <v>1442</v>
      </c>
      <c r="B749" s="3" t="s">
        <v>823</v>
      </c>
      <c r="C749" s="3" t="s">
        <v>827</v>
      </c>
      <c r="D749" s="3" t="s">
        <v>12</v>
      </c>
      <c r="F749" s="3">
        <v>3022</v>
      </c>
      <c r="G749" s="3" t="s">
        <v>825</v>
      </c>
      <c r="H749" s="3" t="s">
        <v>675</v>
      </c>
      <c r="I749" s="26" t="str" cm="1">
        <f t="array" ref="I749">_xlfn.IFS(J749=Kontrakter!$A$3,Kontrakter!$B$3,J749=Kontrakter!$A$2,Kontrakter!$B$2,J749=Kontrakter!$A$4,Kontrakter!$B$4,J749=Kontrakter!$A$5,Kontrakter!$B$5,J749=Kontrakter!$A$6,Kontrakter!$B$6,J749=Kontrakter!$A$7,Kontrakter!$B$7,J749=Kontrakter!$A$8,Kontrakter!$B$8,J749=Kontrakter!$A$9,Kontrakter!$B$9,J749=Kontrakter!$A$10,Kontrakter!$B$10,J749=Kontrakter!$A$11,Kontrakter!$B$11)</f>
        <v>Follo</v>
      </c>
      <c r="J749" s="4">
        <v>4</v>
      </c>
      <c r="K749" s="4" t="s">
        <v>825</v>
      </c>
      <c r="L749" s="4"/>
      <c r="M749" s="24" t="str" cm="1">
        <f t="array" ref="M749">_xlfn.IFS(I749=Kontrakter!$B$3,Kontrakter!$C$3,I749=Kontrakter!$B$2,Kontrakter!$C$2,I749=Kontrakter!$B$4,Kontrakter!$C$4,I749=Kontrakter!$B$5,Kontrakter!$C$5,I749=Kontrakter!$B$6,Kontrakter!$C$6,I749=Kontrakter!$B$7,Kontrakter!$C$7,I749=Kontrakter!$B$8,Kontrakter!$C$8,I749=Kontrakter!$B$9,Kontrakter!$C$9,I749=Kontrakter!$B$10,Kontrakter!$C$10,I749=Kontrakter!$B$11,Kontrakter!$C$11)</f>
        <v>Elsikkerhet Norge AS</v>
      </c>
      <c r="N749" s="24" cm="1">
        <f t="array" ref="N749">_xlfn.IFS(M749=Kontrakter!$C$3,Kontrakter!$D$3,M749=Kontrakter!$C$2,Kontrakter!$D$2,M749=Kontrakter!$C$4,Kontrakter!$D$4,M749=Kontrakter!$C$5,Kontrakter!$D$5,M749=Kontrakter!$C$6,Kontrakter!$D$6,M749=Kontrakter!$C$7,Kontrakter!$D$7,M749=Kontrakter!$C$8,Kontrakter!$D$8,M749=Kontrakter!$C$9,Kontrakter!$D$9,M749=Kontrakter!$C$10,Kontrakter!$D$10,M749=Kontrakter!$C$11,Kontrakter!$D$11)</f>
        <v>48055999</v>
      </c>
      <c r="O749" s="1" t="str" cm="1">
        <f t="array" ref="O749">_xlfn.IFS(M749=Kontrakter!$C$3,Kontrakter!$E$3,M749=Kontrakter!$C$2,Kontrakter!$E$2,M749=Kontrakter!$C$4,Kontrakter!$E$4,M749=Kontrakter!$C$5,Kontrakter!$E$5,M749=Kontrakter!$C$6,Kontrakter!$E$6,M749=Kontrakter!$C$7,Kontrakter!$E$7,M749=Kontrakter!$C$8,Kontrakter!$E$8,M749=Kontrakter!$C$9,Kontrakter!$E$9,M749=Kontrakter!$C$10,Kontrakter!$E$10,M749=Kontrakter!$C$11,Kontrakter!$E$11)</f>
        <v>post@elsikkerhetnorge.no</v>
      </c>
    </row>
    <row r="750" spans="1:15">
      <c r="A750" s="47">
        <v>1443</v>
      </c>
      <c r="B750" s="3" t="s">
        <v>823</v>
      </c>
      <c r="C750" s="3" t="s">
        <v>828</v>
      </c>
      <c r="D750" s="3" t="s">
        <v>19</v>
      </c>
      <c r="F750" s="3">
        <v>3022</v>
      </c>
      <c r="G750" s="3" t="s">
        <v>825</v>
      </c>
      <c r="H750" s="3" t="s">
        <v>675</v>
      </c>
      <c r="I750" s="26" t="str" cm="1">
        <f t="array" ref="I750">_xlfn.IFS(J750=Kontrakter!$A$3,Kontrakter!$B$3,J750=Kontrakter!$A$2,Kontrakter!$B$2,J750=Kontrakter!$A$4,Kontrakter!$B$4,J750=Kontrakter!$A$5,Kontrakter!$B$5,J750=Kontrakter!$A$6,Kontrakter!$B$6,J750=Kontrakter!$A$7,Kontrakter!$B$7,J750=Kontrakter!$A$8,Kontrakter!$B$8,J750=Kontrakter!$A$9,Kontrakter!$B$9,J750=Kontrakter!$A$10,Kontrakter!$B$10,J750=Kontrakter!$A$11,Kontrakter!$B$11)</f>
        <v>Follo</v>
      </c>
      <c r="J750" s="4">
        <v>4</v>
      </c>
      <c r="K750" s="4" t="s">
        <v>825</v>
      </c>
      <c r="L750" s="4"/>
      <c r="M750" s="24" t="str" cm="1">
        <f t="array" ref="M750">_xlfn.IFS(I750=Kontrakter!$B$3,Kontrakter!$C$3,I750=Kontrakter!$B$2,Kontrakter!$C$2,I750=Kontrakter!$B$4,Kontrakter!$C$4,I750=Kontrakter!$B$5,Kontrakter!$C$5,I750=Kontrakter!$B$6,Kontrakter!$C$6,I750=Kontrakter!$B$7,Kontrakter!$C$7,I750=Kontrakter!$B$8,Kontrakter!$C$8,I750=Kontrakter!$B$9,Kontrakter!$C$9,I750=Kontrakter!$B$10,Kontrakter!$C$10,I750=Kontrakter!$B$11,Kontrakter!$C$11)</f>
        <v>Elsikkerhet Norge AS</v>
      </c>
      <c r="N750" s="24" cm="1">
        <f t="array" ref="N750">_xlfn.IFS(M750=Kontrakter!$C$3,Kontrakter!$D$3,M750=Kontrakter!$C$2,Kontrakter!$D$2,M750=Kontrakter!$C$4,Kontrakter!$D$4,M750=Kontrakter!$C$5,Kontrakter!$D$5,M750=Kontrakter!$C$6,Kontrakter!$D$6,M750=Kontrakter!$C$7,Kontrakter!$D$7,M750=Kontrakter!$C$8,Kontrakter!$D$8,M750=Kontrakter!$C$9,Kontrakter!$D$9,M750=Kontrakter!$C$10,Kontrakter!$D$10,M750=Kontrakter!$C$11,Kontrakter!$D$11)</f>
        <v>48055999</v>
      </c>
      <c r="O750" s="1" t="str" cm="1">
        <f t="array" ref="O750">_xlfn.IFS(M750=Kontrakter!$C$3,Kontrakter!$E$3,M750=Kontrakter!$C$2,Kontrakter!$E$2,M750=Kontrakter!$C$4,Kontrakter!$E$4,M750=Kontrakter!$C$5,Kontrakter!$E$5,M750=Kontrakter!$C$6,Kontrakter!$E$6,M750=Kontrakter!$C$7,Kontrakter!$E$7,M750=Kontrakter!$C$8,Kontrakter!$E$8,M750=Kontrakter!$C$9,Kontrakter!$E$9,M750=Kontrakter!$C$10,Kontrakter!$E$10,M750=Kontrakter!$C$11,Kontrakter!$E$11)</f>
        <v>post@elsikkerhetnorge.no</v>
      </c>
    </row>
    <row r="751" spans="1:15">
      <c r="A751" s="47">
        <v>1444</v>
      </c>
      <c r="B751" s="3" t="s">
        <v>823</v>
      </c>
      <c r="C751" s="3" t="s">
        <v>829</v>
      </c>
      <c r="D751" s="3" t="s">
        <v>19</v>
      </c>
      <c r="F751" s="3">
        <v>3022</v>
      </c>
      <c r="G751" s="3" t="s">
        <v>825</v>
      </c>
      <c r="H751" s="3" t="s">
        <v>675</v>
      </c>
      <c r="I751" s="26" t="str" cm="1">
        <f t="array" ref="I751">_xlfn.IFS(J751=Kontrakter!$A$3,Kontrakter!$B$3,J751=Kontrakter!$A$2,Kontrakter!$B$2,J751=Kontrakter!$A$4,Kontrakter!$B$4,J751=Kontrakter!$A$5,Kontrakter!$B$5,J751=Kontrakter!$A$6,Kontrakter!$B$6,J751=Kontrakter!$A$7,Kontrakter!$B$7,J751=Kontrakter!$A$8,Kontrakter!$B$8,J751=Kontrakter!$A$9,Kontrakter!$B$9,J751=Kontrakter!$A$10,Kontrakter!$B$10,J751=Kontrakter!$A$11,Kontrakter!$B$11)</f>
        <v>Follo</v>
      </c>
      <c r="J751" s="4">
        <v>4</v>
      </c>
      <c r="K751" s="4" t="s">
        <v>825</v>
      </c>
      <c r="L751" s="4"/>
      <c r="M751" s="24" t="str" cm="1">
        <f t="array" ref="M751">_xlfn.IFS(I751=Kontrakter!$B$3,Kontrakter!$C$3,I751=Kontrakter!$B$2,Kontrakter!$C$2,I751=Kontrakter!$B$4,Kontrakter!$C$4,I751=Kontrakter!$B$5,Kontrakter!$C$5,I751=Kontrakter!$B$6,Kontrakter!$C$6,I751=Kontrakter!$B$7,Kontrakter!$C$7,I751=Kontrakter!$B$8,Kontrakter!$C$8,I751=Kontrakter!$B$9,Kontrakter!$C$9,I751=Kontrakter!$B$10,Kontrakter!$C$10,I751=Kontrakter!$B$11,Kontrakter!$C$11)</f>
        <v>Elsikkerhet Norge AS</v>
      </c>
      <c r="N751" s="24" cm="1">
        <f t="array" ref="N751">_xlfn.IFS(M751=Kontrakter!$C$3,Kontrakter!$D$3,M751=Kontrakter!$C$2,Kontrakter!$D$2,M751=Kontrakter!$C$4,Kontrakter!$D$4,M751=Kontrakter!$C$5,Kontrakter!$D$5,M751=Kontrakter!$C$6,Kontrakter!$D$6,M751=Kontrakter!$C$7,Kontrakter!$D$7,M751=Kontrakter!$C$8,Kontrakter!$D$8,M751=Kontrakter!$C$9,Kontrakter!$D$9,M751=Kontrakter!$C$10,Kontrakter!$D$10,M751=Kontrakter!$C$11,Kontrakter!$D$11)</f>
        <v>48055999</v>
      </c>
      <c r="O751" s="1" t="str" cm="1">
        <f t="array" ref="O751">_xlfn.IFS(M751=Kontrakter!$C$3,Kontrakter!$E$3,M751=Kontrakter!$C$2,Kontrakter!$E$2,M751=Kontrakter!$C$4,Kontrakter!$E$4,M751=Kontrakter!$C$5,Kontrakter!$E$5,M751=Kontrakter!$C$6,Kontrakter!$E$6,M751=Kontrakter!$C$7,Kontrakter!$E$7,M751=Kontrakter!$C$8,Kontrakter!$E$8,M751=Kontrakter!$C$9,Kontrakter!$E$9,M751=Kontrakter!$C$10,Kontrakter!$E$10,M751=Kontrakter!$C$11,Kontrakter!$E$11)</f>
        <v>post@elsikkerhetnorge.no</v>
      </c>
    </row>
    <row r="752" spans="1:15">
      <c r="A752" s="47">
        <v>1445</v>
      </c>
      <c r="B752" s="3" t="s">
        <v>823</v>
      </c>
      <c r="C752" s="3" t="s">
        <v>830</v>
      </c>
      <c r="D752" s="3" t="s">
        <v>19</v>
      </c>
      <c r="F752" s="3">
        <v>3022</v>
      </c>
      <c r="G752" s="3" t="s">
        <v>825</v>
      </c>
      <c r="H752" s="3" t="s">
        <v>675</v>
      </c>
      <c r="I752" s="26" t="str" cm="1">
        <f t="array" ref="I752">_xlfn.IFS(J752=Kontrakter!$A$3,Kontrakter!$B$3,J752=Kontrakter!$A$2,Kontrakter!$B$2,J752=Kontrakter!$A$4,Kontrakter!$B$4,J752=Kontrakter!$A$5,Kontrakter!$B$5,J752=Kontrakter!$A$6,Kontrakter!$B$6,J752=Kontrakter!$A$7,Kontrakter!$B$7,J752=Kontrakter!$A$8,Kontrakter!$B$8,J752=Kontrakter!$A$9,Kontrakter!$B$9,J752=Kontrakter!$A$10,Kontrakter!$B$10,J752=Kontrakter!$A$11,Kontrakter!$B$11)</f>
        <v>Follo</v>
      </c>
      <c r="J752" s="4">
        <v>4</v>
      </c>
      <c r="K752" s="4" t="s">
        <v>825</v>
      </c>
      <c r="L752" s="4"/>
      <c r="M752" s="24" t="str" cm="1">
        <f t="array" ref="M752">_xlfn.IFS(I752=Kontrakter!$B$3,Kontrakter!$C$3,I752=Kontrakter!$B$2,Kontrakter!$C$2,I752=Kontrakter!$B$4,Kontrakter!$C$4,I752=Kontrakter!$B$5,Kontrakter!$C$5,I752=Kontrakter!$B$6,Kontrakter!$C$6,I752=Kontrakter!$B$7,Kontrakter!$C$7,I752=Kontrakter!$B$8,Kontrakter!$C$8,I752=Kontrakter!$B$9,Kontrakter!$C$9,I752=Kontrakter!$B$10,Kontrakter!$C$10,I752=Kontrakter!$B$11,Kontrakter!$C$11)</f>
        <v>Elsikkerhet Norge AS</v>
      </c>
      <c r="N752" s="24" cm="1">
        <f t="array" ref="N752">_xlfn.IFS(M752=Kontrakter!$C$3,Kontrakter!$D$3,M752=Kontrakter!$C$2,Kontrakter!$D$2,M752=Kontrakter!$C$4,Kontrakter!$D$4,M752=Kontrakter!$C$5,Kontrakter!$D$5,M752=Kontrakter!$C$6,Kontrakter!$D$6,M752=Kontrakter!$C$7,Kontrakter!$D$7,M752=Kontrakter!$C$8,Kontrakter!$D$8,M752=Kontrakter!$C$9,Kontrakter!$D$9,M752=Kontrakter!$C$10,Kontrakter!$D$10,M752=Kontrakter!$C$11,Kontrakter!$D$11)</f>
        <v>48055999</v>
      </c>
      <c r="O752" s="1" t="str" cm="1">
        <f t="array" ref="O752">_xlfn.IFS(M752=Kontrakter!$C$3,Kontrakter!$E$3,M752=Kontrakter!$C$2,Kontrakter!$E$2,M752=Kontrakter!$C$4,Kontrakter!$E$4,M752=Kontrakter!$C$5,Kontrakter!$E$5,M752=Kontrakter!$C$6,Kontrakter!$E$6,M752=Kontrakter!$C$7,Kontrakter!$E$7,M752=Kontrakter!$C$8,Kontrakter!$E$8,M752=Kontrakter!$C$9,Kontrakter!$E$9,M752=Kontrakter!$C$10,Kontrakter!$E$10,M752=Kontrakter!$C$11,Kontrakter!$E$11)</f>
        <v>post@elsikkerhetnorge.no</v>
      </c>
    </row>
    <row r="753" spans="1:15">
      <c r="A753" s="47">
        <v>1446</v>
      </c>
      <c r="B753" s="3" t="s">
        <v>823</v>
      </c>
      <c r="C753" s="3" t="s">
        <v>831</v>
      </c>
      <c r="D753" s="3" t="s">
        <v>19</v>
      </c>
      <c r="F753" s="3">
        <v>3022</v>
      </c>
      <c r="G753" s="3" t="s">
        <v>825</v>
      </c>
      <c r="H753" s="3" t="s">
        <v>675</v>
      </c>
      <c r="I753" s="26" t="str" cm="1">
        <f t="array" ref="I753">_xlfn.IFS(J753=Kontrakter!$A$3,Kontrakter!$B$3,J753=Kontrakter!$A$2,Kontrakter!$B$2,J753=Kontrakter!$A$4,Kontrakter!$B$4,J753=Kontrakter!$A$5,Kontrakter!$B$5,J753=Kontrakter!$A$6,Kontrakter!$B$6,J753=Kontrakter!$A$7,Kontrakter!$B$7,J753=Kontrakter!$A$8,Kontrakter!$B$8,J753=Kontrakter!$A$9,Kontrakter!$B$9,J753=Kontrakter!$A$10,Kontrakter!$B$10,J753=Kontrakter!$A$11,Kontrakter!$B$11)</f>
        <v>Follo</v>
      </c>
      <c r="J753" s="4">
        <v>4</v>
      </c>
      <c r="K753" s="4" t="s">
        <v>825</v>
      </c>
      <c r="L753" s="4"/>
      <c r="M753" s="24" t="str" cm="1">
        <f t="array" ref="M753">_xlfn.IFS(I753=Kontrakter!$B$3,Kontrakter!$C$3,I753=Kontrakter!$B$2,Kontrakter!$C$2,I753=Kontrakter!$B$4,Kontrakter!$C$4,I753=Kontrakter!$B$5,Kontrakter!$C$5,I753=Kontrakter!$B$6,Kontrakter!$C$6,I753=Kontrakter!$B$7,Kontrakter!$C$7,I753=Kontrakter!$B$8,Kontrakter!$C$8,I753=Kontrakter!$B$9,Kontrakter!$C$9,I753=Kontrakter!$B$10,Kontrakter!$C$10,I753=Kontrakter!$B$11,Kontrakter!$C$11)</f>
        <v>Elsikkerhet Norge AS</v>
      </c>
      <c r="N753" s="24" cm="1">
        <f t="array" ref="N753">_xlfn.IFS(M753=Kontrakter!$C$3,Kontrakter!$D$3,M753=Kontrakter!$C$2,Kontrakter!$D$2,M753=Kontrakter!$C$4,Kontrakter!$D$4,M753=Kontrakter!$C$5,Kontrakter!$D$5,M753=Kontrakter!$C$6,Kontrakter!$D$6,M753=Kontrakter!$C$7,Kontrakter!$D$7,M753=Kontrakter!$C$8,Kontrakter!$D$8,M753=Kontrakter!$C$9,Kontrakter!$D$9,M753=Kontrakter!$C$10,Kontrakter!$D$10,M753=Kontrakter!$C$11,Kontrakter!$D$11)</f>
        <v>48055999</v>
      </c>
      <c r="O753" s="1" t="str" cm="1">
        <f t="array" ref="O753">_xlfn.IFS(M753=Kontrakter!$C$3,Kontrakter!$E$3,M753=Kontrakter!$C$2,Kontrakter!$E$2,M753=Kontrakter!$C$4,Kontrakter!$E$4,M753=Kontrakter!$C$5,Kontrakter!$E$5,M753=Kontrakter!$C$6,Kontrakter!$E$6,M753=Kontrakter!$C$7,Kontrakter!$E$7,M753=Kontrakter!$C$8,Kontrakter!$E$8,M753=Kontrakter!$C$9,Kontrakter!$E$9,M753=Kontrakter!$C$10,Kontrakter!$E$10,M753=Kontrakter!$C$11,Kontrakter!$E$11)</f>
        <v>post@elsikkerhetnorge.no</v>
      </c>
    </row>
    <row r="754" spans="1:15">
      <c r="A754" s="47">
        <v>1447</v>
      </c>
      <c r="B754" s="3" t="s">
        <v>823</v>
      </c>
      <c r="C754" s="3" t="s">
        <v>832</v>
      </c>
      <c r="D754" s="3" t="s">
        <v>19</v>
      </c>
      <c r="F754" s="3">
        <v>3022</v>
      </c>
      <c r="G754" s="3" t="s">
        <v>825</v>
      </c>
      <c r="H754" s="3" t="s">
        <v>675</v>
      </c>
      <c r="I754" s="26" t="str" cm="1">
        <f t="array" ref="I754">_xlfn.IFS(J754=Kontrakter!$A$3,Kontrakter!$B$3,J754=Kontrakter!$A$2,Kontrakter!$B$2,J754=Kontrakter!$A$4,Kontrakter!$B$4,J754=Kontrakter!$A$5,Kontrakter!$B$5,J754=Kontrakter!$A$6,Kontrakter!$B$6,J754=Kontrakter!$A$7,Kontrakter!$B$7,J754=Kontrakter!$A$8,Kontrakter!$B$8,J754=Kontrakter!$A$9,Kontrakter!$B$9,J754=Kontrakter!$A$10,Kontrakter!$B$10,J754=Kontrakter!$A$11,Kontrakter!$B$11)</f>
        <v>Follo</v>
      </c>
      <c r="J754" s="4">
        <v>4</v>
      </c>
      <c r="K754" s="4" t="s">
        <v>825</v>
      </c>
      <c r="L754" s="4"/>
      <c r="M754" s="24" t="str" cm="1">
        <f t="array" ref="M754">_xlfn.IFS(I754=Kontrakter!$B$3,Kontrakter!$C$3,I754=Kontrakter!$B$2,Kontrakter!$C$2,I754=Kontrakter!$B$4,Kontrakter!$C$4,I754=Kontrakter!$B$5,Kontrakter!$C$5,I754=Kontrakter!$B$6,Kontrakter!$C$6,I754=Kontrakter!$B$7,Kontrakter!$C$7,I754=Kontrakter!$B$8,Kontrakter!$C$8,I754=Kontrakter!$B$9,Kontrakter!$C$9,I754=Kontrakter!$B$10,Kontrakter!$C$10,I754=Kontrakter!$B$11,Kontrakter!$C$11)</f>
        <v>Elsikkerhet Norge AS</v>
      </c>
      <c r="N754" s="24" cm="1">
        <f t="array" ref="N754">_xlfn.IFS(M754=Kontrakter!$C$3,Kontrakter!$D$3,M754=Kontrakter!$C$2,Kontrakter!$D$2,M754=Kontrakter!$C$4,Kontrakter!$D$4,M754=Kontrakter!$C$5,Kontrakter!$D$5,M754=Kontrakter!$C$6,Kontrakter!$D$6,M754=Kontrakter!$C$7,Kontrakter!$D$7,M754=Kontrakter!$C$8,Kontrakter!$D$8,M754=Kontrakter!$C$9,Kontrakter!$D$9,M754=Kontrakter!$C$10,Kontrakter!$D$10,M754=Kontrakter!$C$11,Kontrakter!$D$11)</f>
        <v>48055999</v>
      </c>
      <c r="O754" s="1" t="str" cm="1">
        <f t="array" ref="O754">_xlfn.IFS(M754=Kontrakter!$C$3,Kontrakter!$E$3,M754=Kontrakter!$C$2,Kontrakter!$E$2,M754=Kontrakter!$C$4,Kontrakter!$E$4,M754=Kontrakter!$C$5,Kontrakter!$E$5,M754=Kontrakter!$C$6,Kontrakter!$E$6,M754=Kontrakter!$C$7,Kontrakter!$E$7,M754=Kontrakter!$C$8,Kontrakter!$E$8,M754=Kontrakter!$C$9,Kontrakter!$E$9,M754=Kontrakter!$C$10,Kontrakter!$E$10,M754=Kontrakter!$C$11,Kontrakter!$E$11)</f>
        <v>post@elsikkerhetnorge.no</v>
      </c>
    </row>
    <row r="755" spans="1:15">
      <c r="A755" s="47">
        <v>1448</v>
      </c>
      <c r="B755" s="3" t="s">
        <v>823</v>
      </c>
      <c r="C755" s="3" t="s">
        <v>833</v>
      </c>
      <c r="D755" s="3" t="s">
        <v>19</v>
      </c>
      <c r="F755" s="3">
        <v>3022</v>
      </c>
      <c r="G755" s="3" t="s">
        <v>825</v>
      </c>
      <c r="H755" s="3" t="s">
        <v>675</v>
      </c>
      <c r="I755" s="26" t="str" cm="1">
        <f t="array" ref="I755">_xlfn.IFS(J755=Kontrakter!$A$3,Kontrakter!$B$3,J755=Kontrakter!$A$2,Kontrakter!$B$2,J755=Kontrakter!$A$4,Kontrakter!$B$4,J755=Kontrakter!$A$5,Kontrakter!$B$5,J755=Kontrakter!$A$6,Kontrakter!$B$6,J755=Kontrakter!$A$7,Kontrakter!$B$7,J755=Kontrakter!$A$8,Kontrakter!$B$8,J755=Kontrakter!$A$9,Kontrakter!$B$9,J755=Kontrakter!$A$10,Kontrakter!$B$10,J755=Kontrakter!$A$11,Kontrakter!$B$11)</f>
        <v>Follo</v>
      </c>
      <c r="J755" s="4">
        <v>4</v>
      </c>
      <c r="K755" s="4" t="s">
        <v>825</v>
      </c>
      <c r="L755" s="4"/>
      <c r="M755" s="24" t="str" cm="1">
        <f t="array" ref="M755">_xlfn.IFS(I755=Kontrakter!$B$3,Kontrakter!$C$3,I755=Kontrakter!$B$2,Kontrakter!$C$2,I755=Kontrakter!$B$4,Kontrakter!$C$4,I755=Kontrakter!$B$5,Kontrakter!$C$5,I755=Kontrakter!$B$6,Kontrakter!$C$6,I755=Kontrakter!$B$7,Kontrakter!$C$7,I755=Kontrakter!$B$8,Kontrakter!$C$8,I755=Kontrakter!$B$9,Kontrakter!$C$9,I755=Kontrakter!$B$10,Kontrakter!$C$10,I755=Kontrakter!$B$11,Kontrakter!$C$11)</f>
        <v>Elsikkerhet Norge AS</v>
      </c>
      <c r="N755" s="24" cm="1">
        <f t="array" ref="N755">_xlfn.IFS(M755=Kontrakter!$C$3,Kontrakter!$D$3,M755=Kontrakter!$C$2,Kontrakter!$D$2,M755=Kontrakter!$C$4,Kontrakter!$D$4,M755=Kontrakter!$C$5,Kontrakter!$D$5,M755=Kontrakter!$C$6,Kontrakter!$D$6,M755=Kontrakter!$C$7,Kontrakter!$D$7,M755=Kontrakter!$C$8,Kontrakter!$D$8,M755=Kontrakter!$C$9,Kontrakter!$D$9,M755=Kontrakter!$C$10,Kontrakter!$D$10,M755=Kontrakter!$C$11,Kontrakter!$D$11)</f>
        <v>48055999</v>
      </c>
      <c r="O755" s="1" t="str" cm="1">
        <f t="array" ref="O755">_xlfn.IFS(M755=Kontrakter!$C$3,Kontrakter!$E$3,M755=Kontrakter!$C$2,Kontrakter!$E$2,M755=Kontrakter!$C$4,Kontrakter!$E$4,M755=Kontrakter!$C$5,Kontrakter!$E$5,M755=Kontrakter!$C$6,Kontrakter!$E$6,M755=Kontrakter!$C$7,Kontrakter!$E$7,M755=Kontrakter!$C$8,Kontrakter!$E$8,M755=Kontrakter!$C$9,Kontrakter!$E$9,M755=Kontrakter!$C$10,Kontrakter!$E$10,M755=Kontrakter!$C$11,Kontrakter!$E$11)</f>
        <v>post@elsikkerhetnorge.no</v>
      </c>
    </row>
    <row r="756" spans="1:15">
      <c r="A756" s="47">
        <v>1449</v>
      </c>
      <c r="B756" s="3" t="s">
        <v>823</v>
      </c>
      <c r="C756" s="3" t="s">
        <v>834</v>
      </c>
      <c r="D756" s="3" t="s">
        <v>19</v>
      </c>
      <c r="F756" s="3">
        <v>3022</v>
      </c>
      <c r="G756" s="3" t="s">
        <v>825</v>
      </c>
      <c r="H756" s="3" t="s">
        <v>675</v>
      </c>
      <c r="I756" s="26" t="str" cm="1">
        <f t="array" ref="I756">_xlfn.IFS(J756=Kontrakter!$A$3,Kontrakter!$B$3,J756=Kontrakter!$A$2,Kontrakter!$B$2,J756=Kontrakter!$A$4,Kontrakter!$B$4,J756=Kontrakter!$A$5,Kontrakter!$B$5,J756=Kontrakter!$A$6,Kontrakter!$B$6,J756=Kontrakter!$A$7,Kontrakter!$B$7,J756=Kontrakter!$A$8,Kontrakter!$B$8,J756=Kontrakter!$A$9,Kontrakter!$B$9,J756=Kontrakter!$A$10,Kontrakter!$B$10,J756=Kontrakter!$A$11,Kontrakter!$B$11)</f>
        <v>Follo</v>
      </c>
      <c r="J756" s="4">
        <v>4</v>
      </c>
      <c r="K756" s="4" t="s">
        <v>825</v>
      </c>
      <c r="L756" s="4"/>
      <c r="M756" s="24" t="str" cm="1">
        <f t="array" ref="M756">_xlfn.IFS(I756=Kontrakter!$B$3,Kontrakter!$C$3,I756=Kontrakter!$B$2,Kontrakter!$C$2,I756=Kontrakter!$B$4,Kontrakter!$C$4,I756=Kontrakter!$B$5,Kontrakter!$C$5,I756=Kontrakter!$B$6,Kontrakter!$C$6,I756=Kontrakter!$B$7,Kontrakter!$C$7,I756=Kontrakter!$B$8,Kontrakter!$C$8,I756=Kontrakter!$B$9,Kontrakter!$C$9,I756=Kontrakter!$B$10,Kontrakter!$C$10,I756=Kontrakter!$B$11,Kontrakter!$C$11)</f>
        <v>Elsikkerhet Norge AS</v>
      </c>
      <c r="N756" s="24" cm="1">
        <f t="array" ref="N756">_xlfn.IFS(M756=Kontrakter!$C$3,Kontrakter!$D$3,M756=Kontrakter!$C$2,Kontrakter!$D$2,M756=Kontrakter!$C$4,Kontrakter!$D$4,M756=Kontrakter!$C$5,Kontrakter!$D$5,M756=Kontrakter!$C$6,Kontrakter!$D$6,M756=Kontrakter!$C$7,Kontrakter!$D$7,M756=Kontrakter!$C$8,Kontrakter!$D$8,M756=Kontrakter!$C$9,Kontrakter!$D$9,M756=Kontrakter!$C$10,Kontrakter!$D$10,M756=Kontrakter!$C$11,Kontrakter!$D$11)</f>
        <v>48055999</v>
      </c>
      <c r="O756" s="1" t="str" cm="1">
        <f t="array" ref="O756">_xlfn.IFS(M756=Kontrakter!$C$3,Kontrakter!$E$3,M756=Kontrakter!$C$2,Kontrakter!$E$2,M756=Kontrakter!$C$4,Kontrakter!$E$4,M756=Kontrakter!$C$5,Kontrakter!$E$5,M756=Kontrakter!$C$6,Kontrakter!$E$6,M756=Kontrakter!$C$7,Kontrakter!$E$7,M756=Kontrakter!$C$8,Kontrakter!$E$8,M756=Kontrakter!$C$9,Kontrakter!$E$9,M756=Kontrakter!$C$10,Kontrakter!$E$10,M756=Kontrakter!$C$11,Kontrakter!$E$11)</f>
        <v>post@elsikkerhetnorge.no</v>
      </c>
    </row>
    <row r="757" spans="1:15">
      <c r="A757" s="47">
        <v>1455</v>
      </c>
      <c r="B757" s="3" t="s">
        <v>835</v>
      </c>
      <c r="C757" s="3" t="s">
        <v>836</v>
      </c>
      <c r="D757" s="3" t="s">
        <v>19</v>
      </c>
      <c r="F757" s="3">
        <v>3022</v>
      </c>
      <c r="G757" s="3" t="s">
        <v>825</v>
      </c>
      <c r="H757" s="3" t="s">
        <v>675</v>
      </c>
      <c r="I757" s="26" t="str" cm="1">
        <f t="array" ref="I757">_xlfn.IFS(J757=Kontrakter!$A$3,Kontrakter!$B$3,J757=Kontrakter!$A$2,Kontrakter!$B$2,J757=Kontrakter!$A$4,Kontrakter!$B$4,J757=Kontrakter!$A$5,Kontrakter!$B$5,J757=Kontrakter!$A$6,Kontrakter!$B$6,J757=Kontrakter!$A$7,Kontrakter!$B$7,J757=Kontrakter!$A$8,Kontrakter!$B$8,J757=Kontrakter!$A$9,Kontrakter!$B$9,J757=Kontrakter!$A$10,Kontrakter!$B$10,J757=Kontrakter!$A$11,Kontrakter!$B$11)</f>
        <v>Follo</v>
      </c>
      <c r="J757" s="4">
        <v>4</v>
      </c>
      <c r="K757" s="4" t="s">
        <v>825</v>
      </c>
      <c r="L757" s="4"/>
      <c r="M757" s="24" t="str" cm="1">
        <f t="array" ref="M757">_xlfn.IFS(I757=Kontrakter!$B$3,Kontrakter!$C$3,I757=Kontrakter!$B$2,Kontrakter!$C$2,I757=Kontrakter!$B$4,Kontrakter!$C$4,I757=Kontrakter!$B$5,Kontrakter!$C$5,I757=Kontrakter!$B$6,Kontrakter!$C$6,I757=Kontrakter!$B$7,Kontrakter!$C$7,I757=Kontrakter!$B$8,Kontrakter!$C$8,I757=Kontrakter!$B$9,Kontrakter!$C$9,I757=Kontrakter!$B$10,Kontrakter!$C$10,I757=Kontrakter!$B$11,Kontrakter!$C$11)</f>
        <v>Elsikkerhet Norge AS</v>
      </c>
      <c r="N757" s="24" cm="1">
        <f t="array" ref="N757">_xlfn.IFS(M757=Kontrakter!$C$3,Kontrakter!$D$3,M757=Kontrakter!$C$2,Kontrakter!$D$2,M757=Kontrakter!$C$4,Kontrakter!$D$4,M757=Kontrakter!$C$5,Kontrakter!$D$5,M757=Kontrakter!$C$6,Kontrakter!$D$6,M757=Kontrakter!$C$7,Kontrakter!$D$7,M757=Kontrakter!$C$8,Kontrakter!$D$8,M757=Kontrakter!$C$9,Kontrakter!$D$9,M757=Kontrakter!$C$10,Kontrakter!$D$10,M757=Kontrakter!$C$11,Kontrakter!$D$11)</f>
        <v>48055999</v>
      </c>
      <c r="O757" s="1" t="str" cm="1">
        <f t="array" ref="O757">_xlfn.IFS(M757=Kontrakter!$C$3,Kontrakter!$E$3,M757=Kontrakter!$C$2,Kontrakter!$E$2,M757=Kontrakter!$C$4,Kontrakter!$E$4,M757=Kontrakter!$C$5,Kontrakter!$E$5,M757=Kontrakter!$C$6,Kontrakter!$E$6,M757=Kontrakter!$C$7,Kontrakter!$E$7,M757=Kontrakter!$C$8,Kontrakter!$E$8,M757=Kontrakter!$C$9,Kontrakter!$E$9,M757=Kontrakter!$C$10,Kontrakter!$E$10,M757=Kontrakter!$C$11,Kontrakter!$E$11)</f>
        <v>post@elsikkerhetnorge.no</v>
      </c>
    </row>
    <row r="758" spans="1:15">
      <c r="A758" s="47">
        <v>1461</v>
      </c>
      <c r="B758" s="3" t="s">
        <v>839</v>
      </c>
      <c r="C758" s="3" t="s">
        <v>1378</v>
      </c>
      <c r="D758" s="3" t="s">
        <v>19</v>
      </c>
      <c r="F758" s="3">
        <v>3029</v>
      </c>
      <c r="G758" s="3" t="s">
        <v>839</v>
      </c>
      <c r="H758" s="3" t="s">
        <v>675</v>
      </c>
      <c r="I758" s="26" t="str" cm="1">
        <f t="array" ref="I758">_xlfn.IFS(J758=Kontrakter!$A$3,Kontrakter!$B$3,J758=Kontrakter!$A$2,Kontrakter!$B$2,J758=Kontrakter!$A$4,Kontrakter!$B$4,J758=Kontrakter!$A$5,Kontrakter!$B$5,J758=Kontrakter!$A$6,Kontrakter!$B$6,J758=Kontrakter!$A$7,Kontrakter!$B$7,J758=Kontrakter!$A$8,Kontrakter!$B$8,J758=Kontrakter!$A$9,Kontrakter!$B$9,J758=Kontrakter!$A$10,Kontrakter!$B$10,J758=Kontrakter!$A$11,Kontrakter!$B$11)</f>
        <v>Romerike Sør</v>
      </c>
      <c r="J758" s="4">
        <v>6</v>
      </c>
      <c r="K758" s="4" t="s">
        <v>839</v>
      </c>
      <c r="L758" s="4"/>
      <c r="M758" s="24" t="str" cm="1">
        <f t="array" ref="M758">_xlfn.IFS(I758=Kontrakter!$B$3,Kontrakter!$C$3,I758=Kontrakter!$B$2,Kontrakter!$C$2,I758=Kontrakter!$B$4,Kontrakter!$C$4,I758=Kontrakter!$B$5,Kontrakter!$C$5,I758=Kontrakter!$B$6,Kontrakter!$C$6,I758=Kontrakter!$B$7,Kontrakter!$C$7,I758=Kontrakter!$B$8,Kontrakter!$C$8,I758=Kontrakter!$B$9,Kontrakter!$C$9,I758=Kontrakter!$B$10,Kontrakter!$C$10,I758=Kontrakter!$B$11,Kontrakter!$C$11)</f>
        <v>Omexom Elsikkerhet AS</v>
      </c>
      <c r="N758" s="24" cm="1">
        <f t="array" ref="N758">_xlfn.IFS(M758=Kontrakter!$C$3,Kontrakter!$D$3,M758=Kontrakter!$C$2,Kontrakter!$D$2,M758=Kontrakter!$C$4,Kontrakter!$D$4,M758=Kontrakter!$C$5,Kontrakter!$D$5,M758=Kontrakter!$C$6,Kontrakter!$D$6,M758=Kontrakter!$C$7,Kontrakter!$D$7,M758=Kontrakter!$C$8,Kontrakter!$D$8,M758=Kontrakter!$C$9,Kontrakter!$D$9,M758=Kontrakter!$C$10,Kontrakter!$D$10,M758=Kontrakter!$C$11,Kontrakter!$D$11)</f>
        <v>23128800</v>
      </c>
      <c r="O758" s="1" t="str" cm="1">
        <f t="array" ref="O758">_xlfn.IFS(M758=Kontrakter!$C$3,Kontrakter!$E$3,M758=Kontrakter!$C$2,Kontrakter!$E$2,M758=Kontrakter!$C$4,Kontrakter!$E$4,M758=Kontrakter!$C$5,Kontrakter!$E$5,M758=Kontrakter!$C$6,Kontrakter!$E$6,M758=Kontrakter!$C$7,Kontrakter!$E$7,M758=Kontrakter!$C$8,Kontrakter!$E$8,M758=Kontrakter!$C$9,Kontrakter!$E$9,M758=Kontrakter!$C$10,Kontrakter!$E$10,M758=Kontrakter!$C$11,Kontrakter!$E$11)</f>
        <v>elsikkerhet@omexom.com</v>
      </c>
    </row>
    <row r="759" spans="1:15">
      <c r="A759" s="47">
        <v>1462</v>
      </c>
      <c r="B759" s="3" t="s">
        <v>844</v>
      </c>
      <c r="C759" s="3" t="s">
        <v>1379</v>
      </c>
      <c r="D759" s="3" t="s">
        <v>19</v>
      </c>
      <c r="F759" s="3">
        <v>3029</v>
      </c>
      <c r="G759" s="3" t="s">
        <v>839</v>
      </c>
      <c r="H759" s="3" t="s">
        <v>675</v>
      </c>
      <c r="I759" s="26" t="str" cm="1">
        <f t="array" ref="I759">_xlfn.IFS(J759=Kontrakter!$A$3,Kontrakter!$B$3,J759=Kontrakter!$A$2,Kontrakter!$B$2,J759=Kontrakter!$A$4,Kontrakter!$B$4,J759=Kontrakter!$A$5,Kontrakter!$B$5,J759=Kontrakter!$A$6,Kontrakter!$B$6,J759=Kontrakter!$A$7,Kontrakter!$B$7,J759=Kontrakter!$A$8,Kontrakter!$B$8,J759=Kontrakter!$A$9,Kontrakter!$B$9,J759=Kontrakter!$A$10,Kontrakter!$B$10,J759=Kontrakter!$A$11,Kontrakter!$B$11)</f>
        <v>Romerike Sør</v>
      </c>
      <c r="J759" s="4">
        <v>6</v>
      </c>
      <c r="K759" s="4" t="s">
        <v>839</v>
      </c>
      <c r="L759" s="4"/>
      <c r="M759" s="24" t="str" cm="1">
        <f t="array" ref="M759">_xlfn.IFS(I759=Kontrakter!$B$3,Kontrakter!$C$3,I759=Kontrakter!$B$2,Kontrakter!$C$2,I759=Kontrakter!$B$4,Kontrakter!$C$4,I759=Kontrakter!$B$5,Kontrakter!$C$5,I759=Kontrakter!$B$6,Kontrakter!$C$6,I759=Kontrakter!$B$7,Kontrakter!$C$7,I759=Kontrakter!$B$8,Kontrakter!$C$8,I759=Kontrakter!$B$9,Kontrakter!$C$9,I759=Kontrakter!$B$10,Kontrakter!$C$10,I759=Kontrakter!$B$11,Kontrakter!$C$11)</f>
        <v>Omexom Elsikkerhet AS</v>
      </c>
      <c r="N759" s="24" cm="1">
        <f t="array" ref="N759">_xlfn.IFS(M759=Kontrakter!$C$3,Kontrakter!$D$3,M759=Kontrakter!$C$2,Kontrakter!$D$2,M759=Kontrakter!$C$4,Kontrakter!$D$4,M759=Kontrakter!$C$5,Kontrakter!$D$5,M759=Kontrakter!$C$6,Kontrakter!$D$6,M759=Kontrakter!$C$7,Kontrakter!$D$7,M759=Kontrakter!$C$8,Kontrakter!$D$8,M759=Kontrakter!$C$9,Kontrakter!$D$9,M759=Kontrakter!$C$10,Kontrakter!$D$10,M759=Kontrakter!$C$11,Kontrakter!$D$11)</f>
        <v>23128800</v>
      </c>
      <c r="O759" s="1" t="str" cm="1">
        <f t="array" ref="O759">_xlfn.IFS(M759=Kontrakter!$C$3,Kontrakter!$E$3,M759=Kontrakter!$C$2,Kontrakter!$E$2,M759=Kontrakter!$C$4,Kontrakter!$E$4,M759=Kontrakter!$C$5,Kontrakter!$E$5,M759=Kontrakter!$C$6,Kontrakter!$E$6,M759=Kontrakter!$C$7,Kontrakter!$E$7,M759=Kontrakter!$C$8,Kontrakter!$E$8,M759=Kontrakter!$C$9,Kontrakter!$E$9,M759=Kontrakter!$C$10,Kontrakter!$E$10,M759=Kontrakter!$C$11,Kontrakter!$E$11)</f>
        <v>elsikkerhet@omexom.com</v>
      </c>
    </row>
    <row r="760" spans="1:15">
      <c r="A760" s="47">
        <v>1463</v>
      </c>
      <c r="B760" s="3" t="s">
        <v>844</v>
      </c>
      <c r="C760" s="3" t="s">
        <v>1380</v>
      </c>
      <c r="D760" s="3" t="s">
        <v>19</v>
      </c>
      <c r="F760" s="3">
        <v>3029</v>
      </c>
      <c r="G760" s="3" t="s">
        <v>839</v>
      </c>
      <c r="H760" s="3" t="s">
        <v>675</v>
      </c>
      <c r="I760" s="26" t="str" cm="1">
        <f t="array" ref="I760">_xlfn.IFS(J760=Kontrakter!$A$3,Kontrakter!$B$3,J760=Kontrakter!$A$2,Kontrakter!$B$2,J760=Kontrakter!$A$4,Kontrakter!$B$4,J760=Kontrakter!$A$5,Kontrakter!$B$5,J760=Kontrakter!$A$6,Kontrakter!$B$6,J760=Kontrakter!$A$7,Kontrakter!$B$7,J760=Kontrakter!$A$8,Kontrakter!$B$8,J760=Kontrakter!$A$9,Kontrakter!$B$9,J760=Kontrakter!$A$10,Kontrakter!$B$10,J760=Kontrakter!$A$11,Kontrakter!$B$11)</f>
        <v>Romerike Sør</v>
      </c>
      <c r="J760" s="4">
        <v>6</v>
      </c>
      <c r="K760" s="4" t="s">
        <v>839</v>
      </c>
      <c r="L760" s="4"/>
      <c r="M760" s="24" t="str" cm="1">
        <f t="array" ref="M760">_xlfn.IFS(I760=Kontrakter!$B$3,Kontrakter!$C$3,I760=Kontrakter!$B$2,Kontrakter!$C$2,I760=Kontrakter!$B$4,Kontrakter!$C$4,I760=Kontrakter!$B$5,Kontrakter!$C$5,I760=Kontrakter!$B$6,Kontrakter!$C$6,I760=Kontrakter!$B$7,Kontrakter!$C$7,I760=Kontrakter!$B$8,Kontrakter!$C$8,I760=Kontrakter!$B$9,Kontrakter!$C$9,I760=Kontrakter!$B$10,Kontrakter!$C$10,I760=Kontrakter!$B$11,Kontrakter!$C$11)</f>
        <v>Omexom Elsikkerhet AS</v>
      </c>
      <c r="N760" s="24" cm="1">
        <f t="array" ref="N760">_xlfn.IFS(M760=Kontrakter!$C$3,Kontrakter!$D$3,M760=Kontrakter!$C$2,Kontrakter!$D$2,M760=Kontrakter!$C$4,Kontrakter!$D$4,M760=Kontrakter!$C$5,Kontrakter!$D$5,M760=Kontrakter!$C$6,Kontrakter!$D$6,M760=Kontrakter!$C$7,Kontrakter!$D$7,M760=Kontrakter!$C$8,Kontrakter!$D$8,M760=Kontrakter!$C$9,Kontrakter!$D$9,M760=Kontrakter!$C$10,Kontrakter!$D$10,M760=Kontrakter!$C$11,Kontrakter!$D$11)</f>
        <v>23128800</v>
      </c>
      <c r="O760" s="1" t="str" cm="1">
        <f t="array" ref="O760">_xlfn.IFS(M760=Kontrakter!$C$3,Kontrakter!$E$3,M760=Kontrakter!$C$2,Kontrakter!$E$2,M760=Kontrakter!$C$4,Kontrakter!$E$4,M760=Kontrakter!$C$5,Kontrakter!$E$5,M760=Kontrakter!$C$6,Kontrakter!$E$6,M760=Kontrakter!$C$7,Kontrakter!$E$7,M760=Kontrakter!$C$8,Kontrakter!$E$8,M760=Kontrakter!$C$9,Kontrakter!$E$9,M760=Kontrakter!$C$10,Kontrakter!$E$10,M760=Kontrakter!$C$11,Kontrakter!$E$11)</f>
        <v>elsikkerhet@omexom.com</v>
      </c>
    </row>
    <row r="761" spans="1:15">
      <c r="A761" s="47">
        <v>1464</v>
      </c>
      <c r="B761" s="3" t="s">
        <v>844</v>
      </c>
      <c r="C761" s="3" t="s">
        <v>1381</v>
      </c>
      <c r="D761" s="3" t="s">
        <v>19</v>
      </c>
      <c r="F761" s="3">
        <v>3029</v>
      </c>
      <c r="G761" s="3" t="s">
        <v>839</v>
      </c>
      <c r="H761" s="3" t="s">
        <v>675</v>
      </c>
      <c r="I761" s="26" t="str" cm="1">
        <f t="array" ref="I761">_xlfn.IFS(J761=Kontrakter!$A$3,Kontrakter!$B$3,J761=Kontrakter!$A$2,Kontrakter!$B$2,J761=Kontrakter!$A$4,Kontrakter!$B$4,J761=Kontrakter!$A$5,Kontrakter!$B$5,J761=Kontrakter!$A$6,Kontrakter!$B$6,J761=Kontrakter!$A$7,Kontrakter!$B$7,J761=Kontrakter!$A$8,Kontrakter!$B$8,J761=Kontrakter!$A$9,Kontrakter!$B$9,J761=Kontrakter!$A$10,Kontrakter!$B$10,J761=Kontrakter!$A$11,Kontrakter!$B$11)</f>
        <v>Romerike Sør</v>
      </c>
      <c r="J761" s="4">
        <v>6</v>
      </c>
      <c r="K761" s="4" t="s">
        <v>839</v>
      </c>
      <c r="L761" s="4"/>
      <c r="M761" s="24" t="str" cm="1">
        <f t="array" ref="M761">_xlfn.IFS(I761=Kontrakter!$B$3,Kontrakter!$C$3,I761=Kontrakter!$B$2,Kontrakter!$C$2,I761=Kontrakter!$B$4,Kontrakter!$C$4,I761=Kontrakter!$B$5,Kontrakter!$C$5,I761=Kontrakter!$B$6,Kontrakter!$C$6,I761=Kontrakter!$B$7,Kontrakter!$C$7,I761=Kontrakter!$B$8,Kontrakter!$C$8,I761=Kontrakter!$B$9,Kontrakter!$C$9,I761=Kontrakter!$B$10,Kontrakter!$C$10,I761=Kontrakter!$B$11,Kontrakter!$C$11)</f>
        <v>Omexom Elsikkerhet AS</v>
      </c>
      <c r="N761" s="24" cm="1">
        <f t="array" ref="N761">_xlfn.IFS(M761=Kontrakter!$C$3,Kontrakter!$D$3,M761=Kontrakter!$C$2,Kontrakter!$D$2,M761=Kontrakter!$C$4,Kontrakter!$D$4,M761=Kontrakter!$C$5,Kontrakter!$D$5,M761=Kontrakter!$C$6,Kontrakter!$D$6,M761=Kontrakter!$C$7,Kontrakter!$D$7,M761=Kontrakter!$C$8,Kontrakter!$D$8,M761=Kontrakter!$C$9,Kontrakter!$D$9,M761=Kontrakter!$C$10,Kontrakter!$D$10,M761=Kontrakter!$C$11,Kontrakter!$D$11)</f>
        <v>23128800</v>
      </c>
      <c r="O761" s="1" t="str" cm="1">
        <f t="array" ref="O761">_xlfn.IFS(M761=Kontrakter!$C$3,Kontrakter!$E$3,M761=Kontrakter!$C$2,Kontrakter!$E$2,M761=Kontrakter!$C$4,Kontrakter!$E$4,M761=Kontrakter!$C$5,Kontrakter!$E$5,M761=Kontrakter!$C$6,Kontrakter!$E$6,M761=Kontrakter!$C$7,Kontrakter!$E$7,M761=Kontrakter!$C$8,Kontrakter!$E$8,M761=Kontrakter!$C$9,Kontrakter!$E$9,M761=Kontrakter!$C$10,Kontrakter!$E$10,M761=Kontrakter!$C$11,Kontrakter!$E$11)</f>
        <v>elsikkerhet@omexom.com</v>
      </c>
    </row>
    <row r="762" spans="1:15">
      <c r="A762" s="47">
        <v>1465</v>
      </c>
      <c r="B762" s="3" t="s">
        <v>1158</v>
      </c>
      <c r="C762" s="3" t="s">
        <v>1382</v>
      </c>
      <c r="D762" s="3" t="s">
        <v>19</v>
      </c>
      <c r="F762" s="3">
        <v>3030</v>
      </c>
      <c r="G762" s="3" t="s">
        <v>1144</v>
      </c>
      <c r="H762" s="3" t="s">
        <v>675</v>
      </c>
      <c r="I762" s="26" t="str" cm="1">
        <f t="array" ref="I762">_xlfn.IFS(J762=Kontrakter!$A$3,Kontrakter!$B$3,J762=Kontrakter!$A$2,Kontrakter!$B$2,J762=Kontrakter!$A$4,Kontrakter!$B$4,J762=Kontrakter!$A$5,Kontrakter!$B$5,J762=Kontrakter!$A$6,Kontrakter!$B$6,J762=Kontrakter!$A$7,Kontrakter!$B$7,J762=Kontrakter!$A$8,Kontrakter!$B$8,J762=Kontrakter!$A$9,Kontrakter!$B$9,J762=Kontrakter!$A$10,Kontrakter!$B$10,J762=Kontrakter!$A$11,Kontrakter!$B$11)</f>
        <v>Romerike Sør</v>
      </c>
      <c r="J762" s="4">
        <v>6</v>
      </c>
      <c r="K762" s="4" t="s">
        <v>1103</v>
      </c>
      <c r="L762" s="4"/>
      <c r="M762" s="24" t="str" cm="1">
        <f t="array" ref="M762">_xlfn.IFS(I762=Kontrakter!$B$3,Kontrakter!$C$3,I762=Kontrakter!$B$2,Kontrakter!$C$2,I762=Kontrakter!$B$4,Kontrakter!$C$4,I762=Kontrakter!$B$5,Kontrakter!$C$5,I762=Kontrakter!$B$6,Kontrakter!$C$6,I762=Kontrakter!$B$7,Kontrakter!$C$7,I762=Kontrakter!$B$8,Kontrakter!$C$8,I762=Kontrakter!$B$9,Kontrakter!$C$9,I762=Kontrakter!$B$10,Kontrakter!$C$10,I762=Kontrakter!$B$11,Kontrakter!$C$11)</f>
        <v>Omexom Elsikkerhet AS</v>
      </c>
      <c r="N762" s="24" cm="1">
        <f t="array" ref="N762">_xlfn.IFS(M762=Kontrakter!$C$3,Kontrakter!$D$3,M762=Kontrakter!$C$2,Kontrakter!$D$2,M762=Kontrakter!$C$4,Kontrakter!$D$4,M762=Kontrakter!$C$5,Kontrakter!$D$5,M762=Kontrakter!$C$6,Kontrakter!$D$6,M762=Kontrakter!$C$7,Kontrakter!$D$7,M762=Kontrakter!$C$8,Kontrakter!$D$8,M762=Kontrakter!$C$9,Kontrakter!$D$9,M762=Kontrakter!$C$10,Kontrakter!$D$10,M762=Kontrakter!$C$11,Kontrakter!$D$11)</f>
        <v>23128800</v>
      </c>
      <c r="O762" s="1" t="str" cm="1">
        <f t="array" ref="O762">_xlfn.IFS(M762=Kontrakter!$C$3,Kontrakter!$E$3,M762=Kontrakter!$C$2,Kontrakter!$E$2,M762=Kontrakter!$C$4,Kontrakter!$E$4,M762=Kontrakter!$C$5,Kontrakter!$E$5,M762=Kontrakter!$C$6,Kontrakter!$E$6,M762=Kontrakter!$C$7,Kontrakter!$E$7,M762=Kontrakter!$C$8,Kontrakter!$E$8,M762=Kontrakter!$C$9,Kontrakter!$E$9,M762=Kontrakter!$C$10,Kontrakter!$E$10,M762=Kontrakter!$C$11,Kontrakter!$E$11)</f>
        <v>elsikkerhet@omexom.com</v>
      </c>
    </row>
    <row r="763" spans="1:15">
      <c r="A763" s="47">
        <v>1466</v>
      </c>
      <c r="B763" s="3" t="s">
        <v>1158</v>
      </c>
      <c r="C763" s="3" t="s">
        <v>1383</v>
      </c>
      <c r="D763" s="3" t="s">
        <v>19</v>
      </c>
      <c r="F763" s="3">
        <v>3030</v>
      </c>
      <c r="G763" s="3" t="s">
        <v>1144</v>
      </c>
      <c r="H763" s="3" t="s">
        <v>675</v>
      </c>
      <c r="I763" s="26" t="str" cm="1">
        <f t="array" ref="I763">_xlfn.IFS(J763=Kontrakter!$A$3,Kontrakter!$B$3,J763=Kontrakter!$A$2,Kontrakter!$B$2,J763=Kontrakter!$A$4,Kontrakter!$B$4,J763=Kontrakter!$A$5,Kontrakter!$B$5,J763=Kontrakter!$A$6,Kontrakter!$B$6,J763=Kontrakter!$A$7,Kontrakter!$B$7,J763=Kontrakter!$A$8,Kontrakter!$B$8,J763=Kontrakter!$A$9,Kontrakter!$B$9,J763=Kontrakter!$A$10,Kontrakter!$B$10,J763=Kontrakter!$A$11,Kontrakter!$B$11)</f>
        <v>Romerike Sør</v>
      </c>
      <c r="J763" s="4">
        <v>6</v>
      </c>
      <c r="K763" s="4" t="s">
        <v>1103</v>
      </c>
      <c r="L763" s="4"/>
      <c r="M763" s="24" t="str" cm="1">
        <f t="array" ref="M763">_xlfn.IFS(I763=Kontrakter!$B$3,Kontrakter!$C$3,I763=Kontrakter!$B$2,Kontrakter!$C$2,I763=Kontrakter!$B$4,Kontrakter!$C$4,I763=Kontrakter!$B$5,Kontrakter!$C$5,I763=Kontrakter!$B$6,Kontrakter!$C$6,I763=Kontrakter!$B$7,Kontrakter!$C$7,I763=Kontrakter!$B$8,Kontrakter!$C$8,I763=Kontrakter!$B$9,Kontrakter!$C$9,I763=Kontrakter!$B$10,Kontrakter!$C$10,I763=Kontrakter!$B$11,Kontrakter!$C$11)</f>
        <v>Omexom Elsikkerhet AS</v>
      </c>
      <c r="N763" s="24" cm="1">
        <f t="array" ref="N763">_xlfn.IFS(M763=Kontrakter!$C$3,Kontrakter!$D$3,M763=Kontrakter!$C$2,Kontrakter!$D$2,M763=Kontrakter!$C$4,Kontrakter!$D$4,M763=Kontrakter!$C$5,Kontrakter!$D$5,M763=Kontrakter!$C$6,Kontrakter!$D$6,M763=Kontrakter!$C$7,Kontrakter!$D$7,M763=Kontrakter!$C$8,Kontrakter!$D$8,M763=Kontrakter!$C$9,Kontrakter!$D$9,M763=Kontrakter!$C$10,Kontrakter!$D$10,M763=Kontrakter!$C$11,Kontrakter!$D$11)</f>
        <v>23128800</v>
      </c>
      <c r="O763" s="1" t="str" cm="1">
        <f t="array" ref="O763">_xlfn.IFS(M763=Kontrakter!$C$3,Kontrakter!$E$3,M763=Kontrakter!$C$2,Kontrakter!$E$2,M763=Kontrakter!$C$4,Kontrakter!$E$4,M763=Kontrakter!$C$5,Kontrakter!$E$5,M763=Kontrakter!$C$6,Kontrakter!$E$6,M763=Kontrakter!$C$7,Kontrakter!$E$7,M763=Kontrakter!$C$8,Kontrakter!$E$8,M763=Kontrakter!$C$9,Kontrakter!$E$9,M763=Kontrakter!$C$10,Kontrakter!$E$10,M763=Kontrakter!$C$11,Kontrakter!$E$11)</f>
        <v>elsikkerhet@omexom.com</v>
      </c>
    </row>
    <row r="764" spans="1:15">
      <c r="A764" s="47">
        <v>1467</v>
      </c>
      <c r="B764" s="3" t="s">
        <v>1158</v>
      </c>
      <c r="C764" s="3" t="s">
        <v>1384</v>
      </c>
      <c r="D764" s="3" t="s">
        <v>19</v>
      </c>
      <c r="F764" s="3">
        <v>3030</v>
      </c>
      <c r="G764" s="3" t="s">
        <v>1144</v>
      </c>
      <c r="H764" s="3" t="s">
        <v>675</v>
      </c>
      <c r="I764" s="26" t="str" cm="1">
        <f t="array" ref="I764">_xlfn.IFS(J764=Kontrakter!$A$3,Kontrakter!$B$3,J764=Kontrakter!$A$2,Kontrakter!$B$2,J764=Kontrakter!$A$4,Kontrakter!$B$4,J764=Kontrakter!$A$5,Kontrakter!$B$5,J764=Kontrakter!$A$6,Kontrakter!$B$6,J764=Kontrakter!$A$7,Kontrakter!$B$7,J764=Kontrakter!$A$8,Kontrakter!$B$8,J764=Kontrakter!$A$9,Kontrakter!$B$9,J764=Kontrakter!$A$10,Kontrakter!$B$10,J764=Kontrakter!$A$11,Kontrakter!$B$11)</f>
        <v>Romerike Sør</v>
      </c>
      <c r="J764" s="4">
        <v>6</v>
      </c>
      <c r="K764" s="4" t="s">
        <v>1103</v>
      </c>
      <c r="L764" s="4"/>
      <c r="M764" s="24" t="str" cm="1">
        <f t="array" ref="M764">_xlfn.IFS(I764=Kontrakter!$B$3,Kontrakter!$C$3,I764=Kontrakter!$B$2,Kontrakter!$C$2,I764=Kontrakter!$B$4,Kontrakter!$C$4,I764=Kontrakter!$B$5,Kontrakter!$C$5,I764=Kontrakter!$B$6,Kontrakter!$C$6,I764=Kontrakter!$B$7,Kontrakter!$C$7,I764=Kontrakter!$B$8,Kontrakter!$C$8,I764=Kontrakter!$B$9,Kontrakter!$C$9,I764=Kontrakter!$B$10,Kontrakter!$C$10,I764=Kontrakter!$B$11,Kontrakter!$C$11)</f>
        <v>Omexom Elsikkerhet AS</v>
      </c>
      <c r="N764" s="24" cm="1">
        <f t="array" ref="N764">_xlfn.IFS(M764=Kontrakter!$C$3,Kontrakter!$D$3,M764=Kontrakter!$C$2,Kontrakter!$D$2,M764=Kontrakter!$C$4,Kontrakter!$D$4,M764=Kontrakter!$C$5,Kontrakter!$D$5,M764=Kontrakter!$C$6,Kontrakter!$D$6,M764=Kontrakter!$C$7,Kontrakter!$D$7,M764=Kontrakter!$C$8,Kontrakter!$D$8,M764=Kontrakter!$C$9,Kontrakter!$D$9,M764=Kontrakter!$C$10,Kontrakter!$D$10,M764=Kontrakter!$C$11,Kontrakter!$D$11)</f>
        <v>23128800</v>
      </c>
      <c r="O764" s="1" t="str" cm="1">
        <f t="array" ref="O764">_xlfn.IFS(M764=Kontrakter!$C$3,Kontrakter!$E$3,M764=Kontrakter!$C$2,Kontrakter!$E$2,M764=Kontrakter!$C$4,Kontrakter!$E$4,M764=Kontrakter!$C$5,Kontrakter!$E$5,M764=Kontrakter!$C$6,Kontrakter!$E$6,M764=Kontrakter!$C$7,Kontrakter!$E$7,M764=Kontrakter!$C$8,Kontrakter!$E$8,M764=Kontrakter!$C$9,Kontrakter!$E$9,M764=Kontrakter!$C$10,Kontrakter!$E$10,M764=Kontrakter!$C$11,Kontrakter!$E$11)</f>
        <v>elsikkerhet@omexom.com</v>
      </c>
    </row>
    <row r="765" spans="1:15">
      <c r="A765" s="47">
        <v>1468</v>
      </c>
      <c r="B765" s="3" t="s">
        <v>837</v>
      </c>
      <c r="C765" s="3" t="s">
        <v>838</v>
      </c>
      <c r="D765" s="3" t="s">
        <v>12</v>
      </c>
      <c r="F765" s="3">
        <v>3029</v>
      </c>
      <c r="G765" s="3" t="s">
        <v>839</v>
      </c>
      <c r="H765" s="3" t="s">
        <v>675</v>
      </c>
      <c r="I765" s="26" t="str" cm="1">
        <f t="array" ref="I765">_xlfn.IFS(J765=Kontrakter!$A$3,Kontrakter!$B$3,J765=Kontrakter!$A$2,Kontrakter!$B$2,J765=Kontrakter!$A$4,Kontrakter!$B$4,J765=Kontrakter!$A$5,Kontrakter!$B$5,J765=Kontrakter!$A$6,Kontrakter!$B$6,J765=Kontrakter!$A$7,Kontrakter!$B$7,J765=Kontrakter!$A$8,Kontrakter!$B$8,J765=Kontrakter!$A$9,Kontrakter!$B$9,J765=Kontrakter!$A$10,Kontrakter!$B$10,J765=Kontrakter!$A$11,Kontrakter!$B$11)</f>
        <v>Romerike Sør</v>
      </c>
      <c r="J765" s="4">
        <v>6</v>
      </c>
      <c r="K765" s="4" t="s">
        <v>839</v>
      </c>
      <c r="L765" s="4"/>
      <c r="M765" s="24" t="str" cm="1">
        <f t="array" ref="M765">_xlfn.IFS(I765=Kontrakter!$B$3,Kontrakter!$C$3,I765=Kontrakter!$B$2,Kontrakter!$C$2,I765=Kontrakter!$B$4,Kontrakter!$C$4,I765=Kontrakter!$B$5,Kontrakter!$C$5,I765=Kontrakter!$B$6,Kontrakter!$C$6,I765=Kontrakter!$B$7,Kontrakter!$C$7,I765=Kontrakter!$B$8,Kontrakter!$C$8,I765=Kontrakter!$B$9,Kontrakter!$C$9,I765=Kontrakter!$B$10,Kontrakter!$C$10,I765=Kontrakter!$B$11,Kontrakter!$C$11)</f>
        <v>Omexom Elsikkerhet AS</v>
      </c>
      <c r="N765" s="24" cm="1">
        <f t="array" ref="N765">_xlfn.IFS(M765=Kontrakter!$C$3,Kontrakter!$D$3,M765=Kontrakter!$C$2,Kontrakter!$D$2,M765=Kontrakter!$C$4,Kontrakter!$D$4,M765=Kontrakter!$C$5,Kontrakter!$D$5,M765=Kontrakter!$C$6,Kontrakter!$D$6,M765=Kontrakter!$C$7,Kontrakter!$D$7,M765=Kontrakter!$C$8,Kontrakter!$D$8,M765=Kontrakter!$C$9,Kontrakter!$D$9,M765=Kontrakter!$C$10,Kontrakter!$D$10,M765=Kontrakter!$C$11,Kontrakter!$D$11)</f>
        <v>23128800</v>
      </c>
      <c r="O765" s="1" t="str" cm="1">
        <f t="array" ref="O765">_xlfn.IFS(M765=Kontrakter!$C$3,Kontrakter!$E$3,M765=Kontrakter!$C$2,Kontrakter!$E$2,M765=Kontrakter!$C$4,Kontrakter!$E$4,M765=Kontrakter!$C$5,Kontrakter!$E$5,M765=Kontrakter!$C$6,Kontrakter!$E$6,M765=Kontrakter!$C$7,Kontrakter!$E$7,M765=Kontrakter!$C$8,Kontrakter!$E$8,M765=Kontrakter!$C$9,Kontrakter!$E$9,M765=Kontrakter!$C$10,Kontrakter!$E$10,M765=Kontrakter!$C$11,Kontrakter!$E$11)</f>
        <v>elsikkerhet@omexom.com</v>
      </c>
    </row>
    <row r="766" spans="1:15">
      <c r="A766" s="47">
        <v>1469</v>
      </c>
      <c r="B766" s="3" t="s">
        <v>840</v>
      </c>
      <c r="C766" s="3" t="s">
        <v>841</v>
      </c>
      <c r="D766" s="3" t="s">
        <v>12</v>
      </c>
      <c r="F766" s="3">
        <v>3029</v>
      </c>
      <c r="G766" s="3" t="s">
        <v>839</v>
      </c>
      <c r="H766" s="3" t="s">
        <v>675</v>
      </c>
      <c r="I766" s="26" t="str" cm="1">
        <f t="array" ref="I766">_xlfn.IFS(J766=Kontrakter!$A$3,Kontrakter!$B$3,J766=Kontrakter!$A$2,Kontrakter!$B$2,J766=Kontrakter!$A$4,Kontrakter!$B$4,J766=Kontrakter!$A$5,Kontrakter!$B$5,J766=Kontrakter!$A$6,Kontrakter!$B$6,J766=Kontrakter!$A$7,Kontrakter!$B$7,J766=Kontrakter!$A$8,Kontrakter!$B$8,J766=Kontrakter!$A$9,Kontrakter!$B$9,J766=Kontrakter!$A$10,Kontrakter!$B$10,J766=Kontrakter!$A$11,Kontrakter!$B$11)</f>
        <v>Romerike Sør</v>
      </c>
      <c r="J766" s="4">
        <v>6</v>
      </c>
      <c r="K766" s="4" t="s">
        <v>839</v>
      </c>
      <c r="L766" s="4"/>
      <c r="M766" s="24" t="str" cm="1">
        <f t="array" ref="M766">_xlfn.IFS(I766=Kontrakter!$B$3,Kontrakter!$C$3,I766=Kontrakter!$B$2,Kontrakter!$C$2,I766=Kontrakter!$B$4,Kontrakter!$C$4,I766=Kontrakter!$B$5,Kontrakter!$C$5,I766=Kontrakter!$B$6,Kontrakter!$C$6,I766=Kontrakter!$B$7,Kontrakter!$C$7,I766=Kontrakter!$B$8,Kontrakter!$C$8,I766=Kontrakter!$B$9,Kontrakter!$C$9,I766=Kontrakter!$B$10,Kontrakter!$C$10,I766=Kontrakter!$B$11,Kontrakter!$C$11)</f>
        <v>Omexom Elsikkerhet AS</v>
      </c>
      <c r="N766" s="24" cm="1">
        <f t="array" ref="N766">_xlfn.IFS(M766=Kontrakter!$C$3,Kontrakter!$D$3,M766=Kontrakter!$C$2,Kontrakter!$D$2,M766=Kontrakter!$C$4,Kontrakter!$D$4,M766=Kontrakter!$C$5,Kontrakter!$D$5,M766=Kontrakter!$C$6,Kontrakter!$D$6,M766=Kontrakter!$C$7,Kontrakter!$D$7,M766=Kontrakter!$C$8,Kontrakter!$D$8,M766=Kontrakter!$C$9,Kontrakter!$D$9,M766=Kontrakter!$C$10,Kontrakter!$D$10,M766=Kontrakter!$C$11,Kontrakter!$D$11)</f>
        <v>23128800</v>
      </c>
      <c r="O766" s="1" t="str" cm="1">
        <f t="array" ref="O766">_xlfn.IFS(M766=Kontrakter!$C$3,Kontrakter!$E$3,M766=Kontrakter!$C$2,Kontrakter!$E$2,M766=Kontrakter!$C$4,Kontrakter!$E$4,M766=Kontrakter!$C$5,Kontrakter!$E$5,M766=Kontrakter!$C$6,Kontrakter!$E$6,M766=Kontrakter!$C$7,Kontrakter!$E$7,M766=Kontrakter!$C$8,Kontrakter!$E$8,M766=Kontrakter!$C$9,Kontrakter!$E$9,M766=Kontrakter!$C$10,Kontrakter!$E$10,M766=Kontrakter!$C$11,Kontrakter!$E$11)</f>
        <v>elsikkerhet@omexom.com</v>
      </c>
    </row>
    <row r="767" spans="1:15">
      <c r="A767" s="47">
        <v>1470</v>
      </c>
      <c r="B767" s="3" t="s">
        <v>839</v>
      </c>
      <c r="C767" s="3" t="s">
        <v>842</v>
      </c>
      <c r="D767" s="3" t="s">
        <v>19</v>
      </c>
      <c r="F767" s="3">
        <v>3029</v>
      </c>
      <c r="G767" s="3" t="s">
        <v>839</v>
      </c>
      <c r="H767" s="3" t="s">
        <v>675</v>
      </c>
      <c r="I767" s="26" t="str" cm="1">
        <f t="array" ref="I767">_xlfn.IFS(J767=Kontrakter!$A$3,Kontrakter!$B$3,J767=Kontrakter!$A$2,Kontrakter!$B$2,J767=Kontrakter!$A$4,Kontrakter!$B$4,J767=Kontrakter!$A$5,Kontrakter!$B$5,J767=Kontrakter!$A$6,Kontrakter!$B$6,J767=Kontrakter!$A$7,Kontrakter!$B$7,J767=Kontrakter!$A$8,Kontrakter!$B$8,J767=Kontrakter!$A$9,Kontrakter!$B$9,J767=Kontrakter!$A$10,Kontrakter!$B$10,J767=Kontrakter!$A$11,Kontrakter!$B$11)</f>
        <v>Romerike Sør</v>
      </c>
      <c r="J767" s="4">
        <v>6</v>
      </c>
      <c r="K767" s="4" t="s">
        <v>839</v>
      </c>
      <c r="L767" s="4"/>
      <c r="M767" s="24" t="str" cm="1">
        <f t="array" ref="M767">_xlfn.IFS(I767=Kontrakter!$B$3,Kontrakter!$C$3,I767=Kontrakter!$B$2,Kontrakter!$C$2,I767=Kontrakter!$B$4,Kontrakter!$C$4,I767=Kontrakter!$B$5,Kontrakter!$C$5,I767=Kontrakter!$B$6,Kontrakter!$C$6,I767=Kontrakter!$B$7,Kontrakter!$C$7,I767=Kontrakter!$B$8,Kontrakter!$C$8,I767=Kontrakter!$B$9,Kontrakter!$C$9,I767=Kontrakter!$B$10,Kontrakter!$C$10,I767=Kontrakter!$B$11,Kontrakter!$C$11)</f>
        <v>Omexom Elsikkerhet AS</v>
      </c>
      <c r="N767" s="24" cm="1">
        <f t="array" ref="N767">_xlfn.IFS(M767=Kontrakter!$C$3,Kontrakter!$D$3,M767=Kontrakter!$C$2,Kontrakter!$D$2,M767=Kontrakter!$C$4,Kontrakter!$D$4,M767=Kontrakter!$C$5,Kontrakter!$D$5,M767=Kontrakter!$C$6,Kontrakter!$D$6,M767=Kontrakter!$C$7,Kontrakter!$D$7,M767=Kontrakter!$C$8,Kontrakter!$D$8,M767=Kontrakter!$C$9,Kontrakter!$D$9,M767=Kontrakter!$C$10,Kontrakter!$D$10,M767=Kontrakter!$C$11,Kontrakter!$D$11)</f>
        <v>23128800</v>
      </c>
      <c r="O767" s="1" t="str" cm="1">
        <f t="array" ref="O767">_xlfn.IFS(M767=Kontrakter!$C$3,Kontrakter!$E$3,M767=Kontrakter!$C$2,Kontrakter!$E$2,M767=Kontrakter!$C$4,Kontrakter!$E$4,M767=Kontrakter!$C$5,Kontrakter!$E$5,M767=Kontrakter!$C$6,Kontrakter!$E$6,M767=Kontrakter!$C$7,Kontrakter!$E$7,M767=Kontrakter!$C$8,Kontrakter!$E$8,M767=Kontrakter!$C$9,Kontrakter!$E$9,M767=Kontrakter!$C$10,Kontrakter!$E$10,M767=Kontrakter!$C$11,Kontrakter!$E$11)</f>
        <v>elsikkerhet@omexom.com</v>
      </c>
    </row>
    <row r="768" spans="1:15">
      <c r="A768" s="47">
        <v>1471</v>
      </c>
      <c r="B768" s="3" t="s">
        <v>839</v>
      </c>
      <c r="C768" s="3" t="s">
        <v>843</v>
      </c>
      <c r="D768" s="3" t="s">
        <v>12</v>
      </c>
      <c r="F768" s="3">
        <v>3029</v>
      </c>
      <c r="G768" s="3" t="s">
        <v>839</v>
      </c>
      <c r="H768" s="3" t="s">
        <v>675</v>
      </c>
      <c r="I768" s="26" t="str" cm="1">
        <f t="array" ref="I768">_xlfn.IFS(J768=Kontrakter!$A$3,Kontrakter!$B$3,J768=Kontrakter!$A$2,Kontrakter!$B$2,J768=Kontrakter!$A$4,Kontrakter!$B$4,J768=Kontrakter!$A$5,Kontrakter!$B$5,J768=Kontrakter!$A$6,Kontrakter!$B$6,J768=Kontrakter!$A$7,Kontrakter!$B$7,J768=Kontrakter!$A$8,Kontrakter!$B$8,J768=Kontrakter!$A$9,Kontrakter!$B$9,J768=Kontrakter!$A$10,Kontrakter!$B$10,J768=Kontrakter!$A$11,Kontrakter!$B$11)</f>
        <v>Romerike Sør</v>
      </c>
      <c r="J768" s="4">
        <v>6</v>
      </c>
      <c r="K768" s="4" t="s">
        <v>839</v>
      </c>
      <c r="L768" s="4"/>
      <c r="M768" s="24" t="str" cm="1">
        <f t="array" ref="M768">_xlfn.IFS(I768=Kontrakter!$B$3,Kontrakter!$C$3,I768=Kontrakter!$B$2,Kontrakter!$C$2,I768=Kontrakter!$B$4,Kontrakter!$C$4,I768=Kontrakter!$B$5,Kontrakter!$C$5,I768=Kontrakter!$B$6,Kontrakter!$C$6,I768=Kontrakter!$B$7,Kontrakter!$C$7,I768=Kontrakter!$B$8,Kontrakter!$C$8,I768=Kontrakter!$B$9,Kontrakter!$C$9,I768=Kontrakter!$B$10,Kontrakter!$C$10,I768=Kontrakter!$B$11,Kontrakter!$C$11)</f>
        <v>Omexom Elsikkerhet AS</v>
      </c>
      <c r="N768" s="24" cm="1">
        <f t="array" ref="N768">_xlfn.IFS(M768=Kontrakter!$C$3,Kontrakter!$D$3,M768=Kontrakter!$C$2,Kontrakter!$D$2,M768=Kontrakter!$C$4,Kontrakter!$D$4,M768=Kontrakter!$C$5,Kontrakter!$D$5,M768=Kontrakter!$C$6,Kontrakter!$D$6,M768=Kontrakter!$C$7,Kontrakter!$D$7,M768=Kontrakter!$C$8,Kontrakter!$D$8,M768=Kontrakter!$C$9,Kontrakter!$D$9,M768=Kontrakter!$C$10,Kontrakter!$D$10,M768=Kontrakter!$C$11,Kontrakter!$D$11)</f>
        <v>23128800</v>
      </c>
      <c r="O768" s="1" t="str" cm="1">
        <f t="array" ref="O768">_xlfn.IFS(M768=Kontrakter!$C$3,Kontrakter!$E$3,M768=Kontrakter!$C$2,Kontrakter!$E$2,M768=Kontrakter!$C$4,Kontrakter!$E$4,M768=Kontrakter!$C$5,Kontrakter!$E$5,M768=Kontrakter!$C$6,Kontrakter!$E$6,M768=Kontrakter!$C$7,Kontrakter!$E$7,M768=Kontrakter!$C$8,Kontrakter!$E$8,M768=Kontrakter!$C$9,Kontrakter!$E$9,M768=Kontrakter!$C$10,Kontrakter!$E$10,M768=Kontrakter!$C$11,Kontrakter!$E$11)</f>
        <v>elsikkerhet@omexom.com</v>
      </c>
    </row>
    <row r="769" spans="1:15">
      <c r="A769" s="47">
        <v>1472</v>
      </c>
      <c r="B769" s="3" t="s">
        <v>844</v>
      </c>
      <c r="C769" s="3" t="s">
        <v>845</v>
      </c>
      <c r="D769" s="3" t="s">
        <v>19</v>
      </c>
      <c r="F769" s="3">
        <v>3029</v>
      </c>
      <c r="G769" s="3" t="s">
        <v>839</v>
      </c>
      <c r="H769" s="3" t="s">
        <v>675</v>
      </c>
      <c r="I769" s="26" t="str" cm="1">
        <f t="array" ref="I769">_xlfn.IFS(J769=Kontrakter!$A$3,Kontrakter!$B$3,J769=Kontrakter!$A$2,Kontrakter!$B$2,J769=Kontrakter!$A$4,Kontrakter!$B$4,J769=Kontrakter!$A$5,Kontrakter!$B$5,J769=Kontrakter!$A$6,Kontrakter!$B$6,J769=Kontrakter!$A$7,Kontrakter!$B$7,J769=Kontrakter!$A$8,Kontrakter!$B$8,J769=Kontrakter!$A$9,Kontrakter!$B$9,J769=Kontrakter!$A$10,Kontrakter!$B$10,J769=Kontrakter!$A$11,Kontrakter!$B$11)</f>
        <v>Romerike Sør</v>
      </c>
      <c r="J769" s="4">
        <v>6</v>
      </c>
      <c r="K769" s="4" t="s">
        <v>839</v>
      </c>
      <c r="L769" s="4"/>
      <c r="M769" s="24" t="str" cm="1">
        <f t="array" ref="M769">_xlfn.IFS(I769=Kontrakter!$B$3,Kontrakter!$C$3,I769=Kontrakter!$B$2,Kontrakter!$C$2,I769=Kontrakter!$B$4,Kontrakter!$C$4,I769=Kontrakter!$B$5,Kontrakter!$C$5,I769=Kontrakter!$B$6,Kontrakter!$C$6,I769=Kontrakter!$B$7,Kontrakter!$C$7,I769=Kontrakter!$B$8,Kontrakter!$C$8,I769=Kontrakter!$B$9,Kontrakter!$C$9,I769=Kontrakter!$B$10,Kontrakter!$C$10,I769=Kontrakter!$B$11,Kontrakter!$C$11)</f>
        <v>Omexom Elsikkerhet AS</v>
      </c>
      <c r="N769" s="24" cm="1">
        <f t="array" ref="N769">_xlfn.IFS(M769=Kontrakter!$C$3,Kontrakter!$D$3,M769=Kontrakter!$C$2,Kontrakter!$D$2,M769=Kontrakter!$C$4,Kontrakter!$D$4,M769=Kontrakter!$C$5,Kontrakter!$D$5,M769=Kontrakter!$C$6,Kontrakter!$D$6,M769=Kontrakter!$C$7,Kontrakter!$D$7,M769=Kontrakter!$C$8,Kontrakter!$D$8,M769=Kontrakter!$C$9,Kontrakter!$D$9,M769=Kontrakter!$C$10,Kontrakter!$D$10,M769=Kontrakter!$C$11,Kontrakter!$D$11)</f>
        <v>23128800</v>
      </c>
      <c r="O769" s="1" t="str" cm="1">
        <f t="array" ref="O769">_xlfn.IFS(M769=Kontrakter!$C$3,Kontrakter!$E$3,M769=Kontrakter!$C$2,Kontrakter!$E$2,M769=Kontrakter!$C$4,Kontrakter!$E$4,M769=Kontrakter!$C$5,Kontrakter!$E$5,M769=Kontrakter!$C$6,Kontrakter!$E$6,M769=Kontrakter!$C$7,Kontrakter!$E$7,M769=Kontrakter!$C$8,Kontrakter!$E$8,M769=Kontrakter!$C$9,Kontrakter!$E$9,M769=Kontrakter!$C$10,Kontrakter!$E$10,M769=Kontrakter!$C$11,Kontrakter!$E$11)</f>
        <v>elsikkerhet@omexom.com</v>
      </c>
    </row>
    <row r="770" spans="1:15">
      <c r="A770" s="47">
        <v>1473</v>
      </c>
      <c r="B770" s="3" t="s">
        <v>839</v>
      </c>
      <c r="C770" s="3" t="s">
        <v>846</v>
      </c>
      <c r="D770" s="3" t="s">
        <v>19</v>
      </c>
      <c r="F770" s="3">
        <v>3029</v>
      </c>
      <c r="G770" s="3" t="s">
        <v>839</v>
      </c>
      <c r="H770" s="3" t="s">
        <v>675</v>
      </c>
      <c r="I770" s="26" t="str" cm="1">
        <f t="array" ref="I770">_xlfn.IFS(J770=Kontrakter!$A$3,Kontrakter!$B$3,J770=Kontrakter!$A$2,Kontrakter!$B$2,J770=Kontrakter!$A$4,Kontrakter!$B$4,J770=Kontrakter!$A$5,Kontrakter!$B$5,J770=Kontrakter!$A$6,Kontrakter!$B$6,J770=Kontrakter!$A$7,Kontrakter!$B$7,J770=Kontrakter!$A$8,Kontrakter!$B$8,J770=Kontrakter!$A$9,Kontrakter!$B$9,J770=Kontrakter!$A$10,Kontrakter!$B$10,J770=Kontrakter!$A$11,Kontrakter!$B$11)</f>
        <v>Romerike Sør</v>
      </c>
      <c r="J770" s="4">
        <v>6</v>
      </c>
      <c r="K770" s="4" t="s">
        <v>839</v>
      </c>
      <c r="L770" s="4"/>
      <c r="M770" s="24" t="str" cm="1">
        <f t="array" ref="M770">_xlfn.IFS(I770=Kontrakter!$B$3,Kontrakter!$C$3,I770=Kontrakter!$B$2,Kontrakter!$C$2,I770=Kontrakter!$B$4,Kontrakter!$C$4,I770=Kontrakter!$B$5,Kontrakter!$C$5,I770=Kontrakter!$B$6,Kontrakter!$C$6,I770=Kontrakter!$B$7,Kontrakter!$C$7,I770=Kontrakter!$B$8,Kontrakter!$C$8,I770=Kontrakter!$B$9,Kontrakter!$C$9,I770=Kontrakter!$B$10,Kontrakter!$C$10,I770=Kontrakter!$B$11,Kontrakter!$C$11)</f>
        <v>Omexom Elsikkerhet AS</v>
      </c>
      <c r="N770" s="24" cm="1">
        <f t="array" ref="N770">_xlfn.IFS(M770=Kontrakter!$C$3,Kontrakter!$D$3,M770=Kontrakter!$C$2,Kontrakter!$D$2,M770=Kontrakter!$C$4,Kontrakter!$D$4,M770=Kontrakter!$C$5,Kontrakter!$D$5,M770=Kontrakter!$C$6,Kontrakter!$D$6,M770=Kontrakter!$C$7,Kontrakter!$D$7,M770=Kontrakter!$C$8,Kontrakter!$D$8,M770=Kontrakter!$C$9,Kontrakter!$D$9,M770=Kontrakter!$C$10,Kontrakter!$D$10,M770=Kontrakter!$C$11,Kontrakter!$D$11)</f>
        <v>23128800</v>
      </c>
      <c r="O770" s="1" t="str" cm="1">
        <f t="array" ref="O770">_xlfn.IFS(M770=Kontrakter!$C$3,Kontrakter!$E$3,M770=Kontrakter!$C$2,Kontrakter!$E$2,M770=Kontrakter!$C$4,Kontrakter!$E$4,M770=Kontrakter!$C$5,Kontrakter!$E$5,M770=Kontrakter!$C$6,Kontrakter!$E$6,M770=Kontrakter!$C$7,Kontrakter!$E$7,M770=Kontrakter!$C$8,Kontrakter!$E$8,M770=Kontrakter!$C$9,Kontrakter!$E$9,M770=Kontrakter!$C$10,Kontrakter!$E$10,M770=Kontrakter!$C$11,Kontrakter!$E$11)</f>
        <v>elsikkerhet@omexom.com</v>
      </c>
    </row>
    <row r="771" spans="1:15">
      <c r="A771" s="47">
        <v>1474</v>
      </c>
      <c r="B771" s="3" t="s">
        <v>847</v>
      </c>
      <c r="C771" s="3" t="s">
        <v>848</v>
      </c>
      <c r="D771" s="3" t="s">
        <v>19</v>
      </c>
      <c r="F771" s="3">
        <v>3029</v>
      </c>
      <c r="G771" s="3" t="s">
        <v>839</v>
      </c>
      <c r="H771" s="3" t="s">
        <v>675</v>
      </c>
      <c r="I771" s="26" t="str" cm="1">
        <f t="array" ref="I771">_xlfn.IFS(J771=Kontrakter!$A$3,Kontrakter!$B$3,J771=Kontrakter!$A$2,Kontrakter!$B$2,J771=Kontrakter!$A$4,Kontrakter!$B$4,J771=Kontrakter!$A$5,Kontrakter!$B$5,J771=Kontrakter!$A$6,Kontrakter!$B$6,J771=Kontrakter!$A$7,Kontrakter!$B$7,J771=Kontrakter!$A$8,Kontrakter!$B$8,J771=Kontrakter!$A$9,Kontrakter!$B$9,J771=Kontrakter!$A$10,Kontrakter!$B$10,J771=Kontrakter!$A$11,Kontrakter!$B$11)</f>
        <v>Romerike Sør</v>
      </c>
      <c r="J771" s="4">
        <v>6</v>
      </c>
      <c r="K771" s="4" t="s">
        <v>839</v>
      </c>
      <c r="L771" s="4"/>
      <c r="M771" s="24" t="str" cm="1">
        <f t="array" ref="M771">_xlfn.IFS(I771=Kontrakter!$B$3,Kontrakter!$C$3,I771=Kontrakter!$B$2,Kontrakter!$C$2,I771=Kontrakter!$B$4,Kontrakter!$C$4,I771=Kontrakter!$B$5,Kontrakter!$C$5,I771=Kontrakter!$B$6,Kontrakter!$C$6,I771=Kontrakter!$B$7,Kontrakter!$C$7,I771=Kontrakter!$B$8,Kontrakter!$C$8,I771=Kontrakter!$B$9,Kontrakter!$C$9,I771=Kontrakter!$B$10,Kontrakter!$C$10,I771=Kontrakter!$B$11,Kontrakter!$C$11)</f>
        <v>Omexom Elsikkerhet AS</v>
      </c>
      <c r="N771" s="24" cm="1">
        <f t="array" ref="N771">_xlfn.IFS(M771=Kontrakter!$C$3,Kontrakter!$D$3,M771=Kontrakter!$C$2,Kontrakter!$D$2,M771=Kontrakter!$C$4,Kontrakter!$D$4,M771=Kontrakter!$C$5,Kontrakter!$D$5,M771=Kontrakter!$C$6,Kontrakter!$D$6,M771=Kontrakter!$C$7,Kontrakter!$D$7,M771=Kontrakter!$C$8,Kontrakter!$D$8,M771=Kontrakter!$C$9,Kontrakter!$D$9,M771=Kontrakter!$C$10,Kontrakter!$D$10,M771=Kontrakter!$C$11,Kontrakter!$D$11)</f>
        <v>23128800</v>
      </c>
      <c r="O771" s="1" t="str" cm="1">
        <f t="array" ref="O771">_xlfn.IFS(M771=Kontrakter!$C$3,Kontrakter!$E$3,M771=Kontrakter!$C$2,Kontrakter!$E$2,M771=Kontrakter!$C$4,Kontrakter!$E$4,M771=Kontrakter!$C$5,Kontrakter!$E$5,M771=Kontrakter!$C$6,Kontrakter!$E$6,M771=Kontrakter!$C$7,Kontrakter!$E$7,M771=Kontrakter!$C$8,Kontrakter!$E$8,M771=Kontrakter!$C$9,Kontrakter!$E$9,M771=Kontrakter!$C$10,Kontrakter!$E$10,M771=Kontrakter!$C$11,Kontrakter!$E$11)</f>
        <v>elsikkerhet@omexom.com</v>
      </c>
    </row>
    <row r="772" spans="1:15">
      <c r="A772" s="47">
        <v>1475</v>
      </c>
      <c r="B772" s="3" t="s">
        <v>837</v>
      </c>
      <c r="C772" s="3" t="s">
        <v>849</v>
      </c>
      <c r="D772" s="3" t="s">
        <v>19</v>
      </c>
      <c r="F772" s="3">
        <v>3029</v>
      </c>
      <c r="G772" s="3" t="s">
        <v>839</v>
      </c>
      <c r="H772" s="3" t="s">
        <v>675</v>
      </c>
      <c r="I772" s="26" t="str" cm="1">
        <f t="array" ref="I772">_xlfn.IFS(J772=Kontrakter!$A$3,Kontrakter!$B$3,J772=Kontrakter!$A$2,Kontrakter!$B$2,J772=Kontrakter!$A$4,Kontrakter!$B$4,J772=Kontrakter!$A$5,Kontrakter!$B$5,J772=Kontrakter!$A$6,Kontrakter!$B$6,J772=Kontrakter!$A$7,Kontrakter!$B$7,J772=Kontrakter!$A$8,Kontrakter!$B$8,J772=Kontrakter!$A$9,Kontrakter!$B$9,J772=Kontrakter!$A$10,Kontrakter!$B$10,J772=Kontrakter!$A$11,Kontrakter!$B$11)</f>
        <v>Romerike Sør</v>
      </c>
      <c r="J772" s="4">
        <v>6</v>
      </c>
      <c r="K772" s="4" t="s">
        <v>839</v>
      </c>
      <c r="L772" s="4"/>
      <c r="M772" s="24" t="str" cm="1">
        <f t="array" ref="M772">_xlfn.IFS(I772=Kontrakter!$B$3,Kontrakter!$C$3,I772=Kontrakter!$B$2,Kontrakter!$C$2,I772=Kontrakter!$B$4,Kontrakter!$C$4,I772=Kontrakter!$B$5,Kontrakter!$C$5,I772=Kontrakter!$B$6,Kontrakter!$C$6,I772=Kontrakter!$B$7,Kontrakter!$C$7,I772=Kontrakter!$B$8,Kontrakter!$C$8,I772=Kontrakter!$B$9,Kontrakter!$C$9,I772=Kontrakter!$B$10,Kontrakter!$C$10,I772=Kontrakter!$B$11,Kontrakter!$C$11)</f>
        <v>Omexom Elsikkerhet AS</v>
      </c>
      <c r="N772" s="24" cm="1">
        <f t="array" ref="N772">_xlfn.IFS(M772=Kontrakter!$C$3,Kontrakter!$D$3,M772=Kontrakter!$C$2,Kontrakter!$D$2,M772=Kontrakter!$C$4,Kontrakter!$D$4,M772=Kontrakter!$C$5,Kontrakter!$D$5,M772=Kontrakter!$C$6,Kontrakter!$D$6,M772=Kontrakter!$C$7,Kontrakter!$D$7,M772=Kontrakter!$C$8,Kontrakter!$D$8,M772=Kontrakter!$C$9,Kontrakter!$D$9,M772=Kontrakter!$C$10,Kontrakter!$D$10,M772=Kontrakter!$C$11,Kontrakter!$D$11)</f>
        <v>23128800</v>
      </c>
      <c r="O772" s="1" t="str" cm="1">
        <f t="array" ref="O772">_xlfn.IFS(M772=Kontrakter!$C$3,Kontrakter!$E$3,M772=Kontrakter!$C$2,Kontrakter!$E$2,M772=Kontrakter!$C$4,Kontrakter!$E$4,M772=Kontrakter!$C$5,Kontrakter!$E$5,M772=Kontrakter!$C$6,Kontrakter!$E$6,M772=Kontrakter!$C$7,Kontrakter!$E$7,M772=Kontrakter!$C$8,Kontrakter!$E$8,M772=Kontrakter!$C$9,Kontrakter!$E$9,M772=Kontrakter!$C$10,Kontrakter!$E$10,M772=Kontrakter!$C$11,Kontrakter!$E$11)</f>
        <v>elsikkerhet@omexom.com</v>
      </c>
    </row>
    <row r="773" spans="1:15">
      <c r="A773" s="47">
        <v>1476</v>
      </c>
      <c r="B773" s="3" t="s">
        <v>840</v>
      </c>
      <c r="C773" s="3" t="s">
        <v>850</v>
      </c>
      <c r="D773" s="3" t="s">
        <v>19</v>
      </c>
      <c r="F773" s="3">
        <v>3029</v>
      </c>
      <c r="G773" s="3" t="s">
        <v>839</v>
      </c>
      <c r="H773" s="3" t="s">
        <v>675</v>
      </c>
      <c r="I773" s="26" t="str" cm="1">
        <f t="array" ref="I773">_xlfn.IFS(J773=Kontrakter!$A$3,Kontrakter!$B$3,J773=Kontrakter!$A$2,Kontrakter!$B$2,J773=Kontrakter!$A$4,Kontrakter!$B$4,J773=Kontrakter!$A$5,Kontrakter!$B$5,J773=Kontrakter!$A$6,Kontrakter!$B$6,J773=Kontrakter!$A$7,Kontrakter!$B$7,J773=Kontrakter!$A$8,Kontrakter!$B$8,J773=Kontrakter!$A$9,Kontrakter!$B$9,J773=Kontrakter!$A$10,Kontrakter!$B$10,J773=Kontrakter!$A$11,Kontrakter!$B$11)</f>
        <v>Romerike Sør</v>
      </c>
      <c r="J773" s="4">
        <v>6</v>
      </c>
      <c r="K773" s="4" t="s">
        <v>839</v>
      </c>
      <c r="L773" s="4"/>
      <c r="M773" s="24" t="str" cm="1">
        <f t="array" ref="M773">_xlfn.IFS(I773=Kontrakter!$B$3,Kontrakter!$C$3,I773=Kontrakter!$B$2,Kontrakter!$C$2,I773=Kontrakter!$B$4,Kontrakter!$C$4,I773=Kontrakter!$B$5,Kontrakter!$C$5,I773=Kontrakter!$B$6,Kontrakter!$C$6,I773=Kontrakter!$B$7,Kontrakter!$C$7,I773=Kontrakter!$B$8,Kontrakter!$C$8,I773=Kontrakter!$B$9,Kontrakter!$C$9,I773=Kontrakter!$B$10,Kontrakter!$C$10,I773=Kontrakter!$B$11,Kontrakter!$C$11)</f>
        <v>Omexom Elsikkerhet AS</v>
      </c>
      <c r="N773" s="24" cm="1">
        <f t="array" ref="N773">_xlfn.IFS(M773=Kontrakter!$C$3,Kontrakter!$D$3,M773=Kontrakter!$C$2,Kontrakter!$D$2,M773=Kontrakter!$C$4,Kontrakter!$D$4,M773=Kontrakter!$C$5,Kontrakter!$D$5,M773=Kontrakter!$C$6,Kontrakter!$D$6,M773=Kontrakter!$C$7,Kontrakter!$D$7,M773=Kontrakter!$C$8,Kontrakter!$D$8,M773=Kontrakter!$C$9,Kontrakter!$D$9,M773=Kontrakter!$C$10,Kontrakter!$D$10,M773=Kontrakter!$C$11,Kontrakter!$D$11)</f>
        <v>23128800</v>
      </c>
      <c r="O773" s="1" t="str" cm="1">
        <f t="array" ref="O773">_xlfn.IFS(M773=Kontrakter!$C$3,Kontrakter!$E$3,M773=Kontrakter!$C$2,Kontrakter!$E$2,M773=Kontrakter!$C$4,Kontrakter!$E$4,M773=Kontrakter!$C$5,Kontrakter!$E$5,M773=Kontrakter!$C$6,Kontrakter!$E$6,M773=Kontrakter!$C$7,Kontrakter!$E$7,M773=Kontrakter!$C$8,Kontrakter!$E$8,M773=Kontrakter!$C$9,Kontrakter!$E$9,M773=Kontrakter!$C$10,Kontrakter!$E$10,M773=Kontrakter!$C$11,Kontrakter!$E$11)</f>
        <v>elsikkerhet@omexom.com</v>
      </c>
    </row>
    <row r="774" spans="1:15">
      <c r="A774" s="47">
        <v>1477</v>
      </c>
      <c r="B774" s="3" t="s">
        <v>844</v>
      </c>
      <c r="C774" s="3" t="s">
        <v>851</v>
      </c>
      <c r="D774" s="3" t="s">
        <v>12</v>
      </c>
      <c r="F774" s="3">
        <v>3029</v>
      </c>
      <c r="G774" s="3" t="s">
        <v>839</v>
      </c>
      <c r="H774" s="3" t="s">
        <v>675</v>
      </c>
      <c r="I774" s="26" t="str" cm="1">
        <f t="array" ref="I774">_xlfn.IFS(J774=Kontrakter!$A$3,Kontrakter!$B$3,J774=Kontrakter!$A$2,Kontrakter!$B$2,J774=Kontrakter!$A$4,Kontrakter!$B$4,J774=Kontrakter!$A$5,Kontrakter!$B$5,J774=Kontrakter!$A$6,Kontrakter!$B$6,J774=Kontrakter!$A$7,Kontrakter!$B$7,J774=Kontrakter!$A$8,Kontrakter!$B$8,J774=Kontrakter!$A$9,Kontrakter!$B$9,J774=Kontrakter!$A$10,Kontrakter!$B$10,J774=Kontrakter!$A$11,Kontrakter!$B$11)</f>
        <v>Romerike Sør</v>
      </c>
      <c r="J774" s="4">
        <v>6</v>
      </c>
      <c r="K774" s="4" t="s">
        <v>839</v>
      </c>
      <c r="L774" s="4"/>
      <c r="M774" s="24" t="str" cm="1">
        <f t="array" ref="M774">_xlfn.IFS(I774=Kontrakter!$B$3,Kontrakter!$C$3,I774=Kontrakter!$B$2,Kontrakter!$C$2,I774=Kontrakter!$B$4,Kontrakter!$C$4,I774=Kontrakter!$B$5,Kontrakter!$C$5,I774=Kontrakter!$B$6,Kontrakter!$C$6,I774=Kontrakter!$B$7,Kontrakter!$C$7,I774=Kontrakter!$B$8,Kontrakter!$C$8,I774=Kontrakter!$B$9,Kontrakter!$C$9,I774=Kontrakter!$B$10,Kontrakter!$C$10,I774=Kontrakter!$B$11,Kontrakter!$C$11)</f>
        <v>Omexom Elsikkerhet AS</v>
      </c>
      <c r="N774" s="24" cm="1">
        <f t="array" ref="N774">_xlfn.IFS(M774=Kontrakter!$C$3,Kontrakter!$D$3,M774=Kontrakter!$C$2,Kontrakter!$D$2,M774=Kontrakter!$C$4,Kontrakter!$D$4,M774=Kontrakter!$C$5,Kontrakter!$D$5,M774=Kontrakter!$C$6,Kontrakter!$D$6,M774=Kontrakter!$C$7,Kontrakter!$D$7,M774=Kontrakter!$C$8,Kontrakter!$D$8,M774=Kontrakter!$C$9,Kontrakter!$D$9,M774=Kontrakter!$C$10,Kontrakter!$D$10,M774=Kontrakter!$C$11,Kontrakter!$D$11)</f>
        <v>23128800</v>
      </c>
      <c r="O774" s="1" t="str" cm="1">
        <f t="array" ref="O774">_xlfn.IFS(M774=Kontrakter!$C$3,Kontrakter!$E$3,M774=Kontrakter!$C$2,Kontrakter!$E$2,M774=Kontrakter!$C$4,Kontrakter!$E$4,M774=Kontrakter!$C$5,Kontrakter!$E$5,M774=Kontrakter!$C$6,Kontrakter!$E$6,M774=Kontrakter!$C$7,Kontrakter!$E$7,M774=Kontrakter!$C$8,Kontrakter!$E$8,M774=Kontrakter!$C$9,Kontrakter!$E$9,M774=Kontrakter!$C$10,Kontrakter!$E$10,M774=Kontrakter!$C$11,Kontrakter!$E$11)</f>
        <v>elsikkerhet@omexom.com</v>
      </c>
    </row>
    <row r="775" spans="1:15">
      <c r="A775" s="47">
        <v>1478</v>
      </c>
      <c r="B775" s="3" t="s">
        <v>839</v>
      </c>
      <c r="C775" s="3" t="s">
        <v>852</v>
      </c>
      <c r="D775" s="3" t="s">
        <v>12</v>
      </c>
      <c r="F775" s="3">
        <v>3029</v>
      </c>
      <c r="G775" s="3" t="s">
        <v>839</v>
      </c>
      <c r="H775" s="3" t="s">
        <v>675</v>
      </c>
      <c r="I775" s="26" t="str" cm="1">
        <f t="array" ref="I775">_xlfn.IFS(J775=Kontrakter!$A$3,Kontrakter!$B$3,J775=Kontrakter!$A$2,Kontrakter!$B$2,J775=Kontrakter!$A$4,Kontrakter!$B$4,J775=Kontrakter!$A$5,Kontrakter!$B$5,J775=Kontrakter!$A$6,Kontrakter!$B$6,J775=Kontrakter!$A$7,Kontrakter!$B$7,J775=Kontrakter!$A$8,Kontrakter!$B$8,J775=Kontrakter!$A$9,Kontrakter!$B$9,J775=Kontrakter!$A$10,Kontrakter!$B$10,J775=Kontrakter!$A$11,Kontrakter!$B$11)</f>
        <v>Romerike Sør</v>
      </c>
      <c r="J775" s="4">
        <v>6</v>
      </c>
      <c r="K775" s="4" t="s">
        <v>839</v>
      </c>
      <c r="L775" s="4"/>
      <c r="M775" s="24" t="str" cm="1">
        <f t="array" ref="M775">_xlfn.IFS(I775=Kontrakter!$B$3,Kontrakter!$C$3,I775=Kontrakter!$B$2,Kontrakter!$C$2,I775=Kontrakter!$B$4,Kontrakter!$C$4,I775=Kontrakter!$B$5,Kontrakter!$C$5,I775=Kontrakter!$B$6,Kontrakter!$C$6,I775=Kontrakter!$B$7,Kontrakter!$C$7,I775=Kontrakter!$B$8,Kontrakter!$C$8,I775=Kontrakter!$B$9,Kontrakter!$C$9,I775=Kontrakter!$B$10,Kontrakter!$C$10,I775=Kontrakter!$B$11,Kontrakter!$C$11)</f>
        <v>Omexom Elsikkerhet AS</v>
      </c>
      <c r="N775" s="24" cm="1">
        <f t="array" ref="N775">_xlfn.IFS(M775=Kontrakter!$C$3,Kontrakter!$D$3,M775=Kontrakter!$C$2,Kontrakter!$D$2,M775=Kontrakter!$C$4,Kontrakter!$D$4,M775=Kontrakter!$C$5,Kontrakter!$D$5,M775=Kontrakter!$C$6,Kontrakter!$D$6,M775=Kontrakter!$C$7,Kontrakter!$D$7,M775=Kontrakter!$C$8,Kontrakter!$D$8,M775=Kontrakter!$C$9,Kontrakter!$D$9,M775=Kontrakter!$C$10,Kontrakter!$D$10,M775=Kontrakter!$C$11,Kontrakter!$D$11)</f>
        <v>23128800</v>
      </c>
      <c r="O775" s="1" t="str" cm="1">
        <f t="array" ref="O775">_xlfn.IFS(M775=Kontrakter!$C$3,Kontrakter!$E$3,M775=Kontrakter!$C$2,Kontrakter!$E$2,M775=Kontrakter!$C$4,Kontrakter!$E$4,M775=Kontrakter!$C$5,Kontrakter!$E$5,M775=Kontrakter!$C$6,Kontrakter!$E$6,M775=Kontrakter!$C$7,Kontrakter!$E$7,M775=Kontrakter!$C$8,Kontrakter!$E$8,M775=Kontrakter!$C$9,Kontrakter!$E$9,M775=Kontrakter!$C$10,Kontrakter!$E$10,M775=Kontrakter!$C$11,Kontrakter!$E$11)</f>
        <v>elsikkerhet@omexom.com</v>
      </c>
    </row>
    <row r="776" spans="1:15">
      <c r="A776" s="47">
        <v>1479</v>
      </c>
      <c r="B776" s="3" t="s">
        <v>853</v>
      </c>
      <c r="C776" s="3" t="s">
        <v>854</v>
      </c>
      <c r="D776" s="3" t="s">
        <v>19</v>
      </c>
      <c r="F776" s="3">
        <v>3029</v>
      </c>
      <c r="G776" s="3" t="s">
        <v>839</v>
      </c>
      <c r="H776" s="3" t="s">
        <v>675</v>
      </c>
      <c r="I776" s="26" t="str" cm="1">
        <f t="array" ref="I776">_xlfn.IFS(J776=Kontrakter!$A$3,Kontrakter!$B$3,J776=Kontrakter!$A$2,Kontrakter!$B$2,J776=Kontrakter!$A$4,Kontrakter!$B$4,J776=Kontrakter!$A$5,Kontrakter!$B$5,J776=Kontrakter!$A$6,Kontrakter!$B$6,J776=Kontrakter!$A$7,Kontrakter!$B$7,J776=Kontrakter!$A$8,Kontrakter!$B$8,J776=Kontrakter!$A$9,Kontrakter!$B$9,J776=Kontrakter!$A$10,Kontrakter!$B$10,J776=Kontrakter!$A$11,Kontrakter!$B$11)</f>
        <v>Romerike Sør</v>
      </c>
      <c r="J776" s="4">
        <v>6</v>
      </c>
      <c r="K776" s="4" t="s">
        <v>839</v>
      </c>
      <c r="L776" s="4"/>
      <c r="M776" s="24" t="str" cm="1">
        <f t="array" ref="M776">_xlfn.IFS(I776=Kontrakter!$B$3,Kontrakter!$C$3,I776=Kontrakter!$B$2,Kontrakter!$C$2,I776=Kontrakter!$B$4,Kontrakter!$C$4,I776=Kontrakter!$B$5,Kontrakter!$C$5,I776=Kontrakter!$B$6,Kontrakter!$C$6,I776=Kontrakter!$B$7,Kontrakter!$C$7,I776=Kontrakter!$B$8,Kontrakter!$C$8,I776=Kontrakter!$B$9,Kontrakter!$C$9,I776=Kontrakter!$B$10,Kontrakter!$C$10,I776=Kontrakter!$B$11,Kontrakter!$C$11)</f>
        <v>Omexom Elsikkerhet AS</v>
      </c>
      <c r="N776" s="24" cm="1">
        <f t="array" ref="N776">_xlfn.IFS(M776=Kontrakter!$C$3,Kontrakter!$D$3,M776=Kontrakter!$C$2,Kontrakter!$D$2,M776=Kontrakter!$C$4,Kontrakter!$D$4,M776=Kontrakter!$C$5,Kontrakter!$D$5,M776=Kontrakter!$C$6,Kontrakter!$D$6,M776=Kontrakter!$C$7,Kontrakter!$D$7,M776=Kontrakter!$C$8,Kontrakter!$D$8,M776=Kontrakter!$C$9,Kontrakter!$D$9,M776=Kontrakter!$C$10,Kontrakter!$D$10,M776=Kontrakter!$C$11,Kontrakter!$D$11)</f>
        <v>23128800</v>
      </c>
      <c r="O776" s="1" t="str" cm="1">
        <f t="array" ref="O776">_xlfn.IFS(M776=Kontrakter!$C$3,Kontrakter!$E$3,M776=Kontrakter!$C$2,Kontrakter!$E$2,M776=Kontrakter!$C$4,Kontrakter!$E$4,M776=Kontrakter!$C$5,Kontrakter!$E$5,M776=Kontrakter!$C$6,Kontrakter!$E$6,M776=Kontrakter!$C$7,Kontrakter!$E$7,M776=Kontrakter!$C$8,Kontrakter!$E$8,M776=Kontrakter!$C$9,Kontrakter!$E$9,M776=Kontrakter!$C$10,Kontrakter!$E$10,M776=Kontrakter!$C$11,Kontrakter!$E$11)</f>
        <v>elsikkerhet@omexom.com</v>
      </c>
    </row>
    <row r="777" spans="1:15">
      <c r="A777" s="47">
        <v>1480</v>
      </c>
      <c r="B777" s="3" t="s">
        <v>855</v>
      </c>
      <c r="C777" s="3" t="s">
        <v>856</v>
      </c>
      <c r="D777" s="3" t="s">
        <v>19</v>
      </c>
      <c r="F777" s="3">
        <v>3031</v>
      </c>
      <c r="G777" s="3" t="s">
        <v>857</v>
      </c>
      <c r="H777" s="3" t="s">
        <v>675</v>
      </c>
      <c r="I777" s="26" t="str" cm="1">
        <f t="array" ref="I777">_xlfn.IFS(J777=Kontrakter!$A$3,Kontrakter!$B$3,J777=Kontrakter!$A$2,Kontrakter!$B$2,J777=Kontrakter!$A$4,Kontrakter!$B$4,J777=Kontrakter!$A$5,Kontrakter!$B$5,J777=Kontrakter!$A$6,Kontrakter!$B$6,J777=Kontrakter!$A$7,Kontrakter!$B$7,J777=Kontrakter!$A$8,Kontrakter!$B$8,J777=Kontrakter!$A$9,Kontrakter!$B$9,J777=Kontrakter!$A$10,Kontrakter!$B$10,J777=Kontrakter!$A$11,Kontrakter!$B$11)</f>
        <v>Romerike Sør</v>
      </c>
      <c r="J777" s="4">
        <v>6</v>
      </c>
      <c r="K777" s="4" t="s">
        <v>857</v>
      </c>
      <c r="L777" s="4"/>
      <c r="M777" s="24" t="str" cm="1">
        <f t="array" ref="M777">_xlfn.IFS(I777=Kontrakter!$B$3,Kontrakter!$C$3,I777=Kontrakter!$B$2,Kontrakter!$C$2,I777=Kontrakter!$B$4,Kontrakter!$C$4,I777=Kontrakter!$B$5,Kontrakter!$C$5,I777=Kontrakter!$B$6,Kontrakter!$C$6,I777=Kontrakter!$B$7,Kontrakter!$C$7,I777=Kontrakter!$B$8,Kontrakter!$C$8,I777=Kontrakter!$B$9,Kontrakter!$C$9,I777=Kontrakter!$B$10,Kontrakter!$C$10,I777=Kontrakter!$B$11,Kontrakter!$C$11)</f>
        <v>Omexom Elsikkerhet AS</v>
      </c>
      <c r="N777" s="24" cm="1">
        <f t="array" ref="N777">_xlfn.IFS(M777=Kontrakter!$C$3,Kontrakter!$D$3,M777=Kontrakter!$C$2,Kontrakter!$D$2,M777=Kontrakter!$C$4,Kontrakter!$D$4,M777=Kontrakter!$C$5,Kontrakter!$D$5,M777=Kontrakter!$C$6,Kontrakter!$D$6,M777=Kontrakter!$C$7,Kontrakter!$D$7,M777=Kontrakter!$C$8,Kontrakter!$D$8,M777=Kontrakter!$C$9,Kontrakter!$D$9,M777=Kontrakter!$C$10,Kontrakter!$D$10,M777=Kontrakter!$C$11,Kontrakter!$D$11)</f>
        <v>23128800</v>
      </c>
      <c r="O777" s="1" t="str" cm="1">
        <f t="array" ref="O777">_xlfn.IFS(M777=Kontrakter!$C$3,Kontrakter!$E$3,M777=Kontrakter!$C$2,Kontrakter!$E$2,M777=Kontrakter!$C$4,Kontrakter!$E$4,M777=Kontrakter!$C$5,Kontrakter!$E$5,M777=Kontrakter!$C$6,Kontrakter!$E$6,M777=Kontrakter!$C$7,Kontrakter!$E$7,M777=Kontrakter!$C$8,Kontrakter!$E$8,M777=Kontrakter!$C$9,Kontrakter!$E$9,M777=Kontrakter!$C$10,Kontrakter!$E$10,M777=Kontrakter!$C$11,Kontrakter!$E$11)</f>
        <v>elsikkerhet@omexom.com</v>
      </c>
    </row>
    <row r="778" spans="1:15">
      <c r="A778" s="47">
        <v>1481</v>
      </c>
      <c r="B778" s="3" t="s">
        <v>858</v>
      </c>
      <c r="C778" s="3" t="s">
        <v>859</v>
      </c>
      <c r="D778" s="3" t="s">
        <v>19</v>
      </c>
      <c r="F778" s="3">
        <v>3031</v>
      </c>
      <c r="G778" s="3" t="s">
        <v>857</v>
      </c>
      <c r="H778" s="3" t="s">
        <v>675</v>
      </c>
      <c r="I778" s="26" t="str" cm="1">
        <f t="array" ref="I778">_xlfn.IFS(J778=Kontrakter!$A$3,Kontrakter!$B$3,J778=Kontrakter!$A$2,Kontrakter!$B$2,J778=Kontrakter!$A$4,Kontrakter!$B$4,J778=Kontrakter!$A$5,Kontrakter!$B$5,J778=Kontrakter!$A$6,Kontrakter!$B$6,J778=Kontrakter!$A$7,Kontrakter!$B$7,J778=Kontrakter!$A$8,Kontrakter!$B$8,J778=Kontrakter!$A$9,Kontrakter!$B$9,J778=Kontrakter!$A$10,Kontrakter!$B$10,J778=Kontrakter!$A$11,Kontrakter!$B$11)</f>
        <v>Romerike Sør</v>
      </c>
      <c r="J778" s="4">
        <v>6</v>
      </c>
      <c r="K778" s="4" t="s">
        <v>857</v>
      </c>
      <c r="L778" s="4"/>
      <c r="M778" s="24" t="str" cm="1">
        <f t="array" ref="M778">_xlfn.IFS(I778=Kontrakter!$B$3,Kontrakter!$C$3,I778=Kontrakter!$B$2,Kontrakter!$C$2,I778=Kontrakter!$B$4,Kontrakter!$C$4,I778=Kontrakter!$B$5,Kontrakter!$C$5,I778=Kontrakter!$B$6,Kontrakter!$C$6,I778=Kontrakter!$B$7,Kontrakter!$C$7,I778=Kontrakter!$B$8,Kontrakter!$C$8,I778=Kontrakter!$B$9,Kontrakter!$C$9,I778=Kontrakter!$B$10,Kontrakter!$C$10,I778=Kontrakter!$B$11,Kontrakter!$C$11)</f>
        <v>Omexom Elsikkerhet AS</v>
      </c>
      <c r="N778" s="24" cm="1">
        <f t="array" ref="N778">_xlfn.IFS(M778=Kontrakter!$C$3,Kontrakter!$D$3,M778=Kontrakter!$C$2,Kontrakter!$D$2,M778=Kontrakter!$C$4,Kontrakter!$D$4,M778=Kontrakter!$C$5,Kontrakter!$D$5,M778=Kontrakter!$C$6,Kontrakter!$D$6,M778=Kontrakter!$C$7,Kontrakter!$D$7,M778=Kontrakter!$C$8,Kontrakter!$D$8,M778=Kontrakter!$C$9,Kontrakter!$D$9,M778=Kontrakter!$C$10,Kontrakter!$D$10,M778=Kontrakter!$C$11,Kontrakter!$D$11)</f>
        <v>23128800</v>
      </c>
      <c r="O778" s="1" t="str" cm="1">
        <f t="array" ref="O778">_xlfn.IFS(M778=Kontrakter!$C$3,Kontrakter!$E$3,M778=Kontrakter!$C$2,Kontrakter!$E$2,M778=Kontrakter!$C$4,Kontrakter!$E$4,M778=Kontrakter!$C$5,Kontrakter!$E$5,M778=Kontrakter!$C$6,Kontrakter!$E$6,M778=Kontrakter!$C$7,Kontrakter!$E$7,M778=Kontrakter!$C$8,Kontrakter!$E$8,M778=Kontrakter!$C$9,Kontrakter!$E$9,M778=Kontrakter!$C$10,Kontrakter!$E$10,M778=Kontrakter!$C$11,Kontrakter!$E$11)</f>
        <v>elsikkerhet@omexom.com</v>
      </c>
    </row>
    <row r="779" spans="1:15">
      <c r="A779" s="47">
        <v>1482</v>
      </c>
      <c r="B779" s="3" t="s">
        <v>857</v>
      </c>
      <c r="C779" s="3" t="s">
        <v>860</v>
      </c>
      <c r="D779" s="3" t="s">
        <v>19</v>
      </c>
      <c r="F779" s="3">
        <v>3031</v>
      </c>
      <c r="G779" s="3" t="s">
        <v>857</v>
      </c>
      <c r="H779" s="3" t="s">
        <v>675</v>
      </c>
      <c r="I779" s="26" t="str" cm="1">
        <f t="array" ref="I779">_xlfn.IFS(J779=Kontrakter!$A$3,Kontrakter!$B$3,J779=Kontrakter!$A$2,Kontrakter!$B$2,J779=Kontrakter!$A$4,Kontrakter!$B$4,J779=Kontrakter!$A$5,Kontrakter!$B$5,J779=Kontrakter!$A$6,Kontrakter!$B$6,J779=Kontrakter!$A$7,Kontrakter!$B$7,J779=Kontrakter!$A$8,Kontrakter!$B$8,J779=Kontrakter!$A$9,Kontrakter!$B$9,J779=Kontrakter!$A$10,Kontrakter!$B$10,J779=Kontrakter!$A$11,Kontrakter!$B$11)</f>
        <v>Romerike Sør</v>
      </c>
      <c r="J779" s="4">
        <v>6</v>
      </c>
      <c r="K779" s="4" t="s">
        <v>857</v>
      </c>
      <c r="L779" s="4"/>
      <c r="M779" s="24" t="str" cm="1">
        <f t="array" ref="M779">_xlfn.IFS(I779=Kontrakter!$B$3,Kontrakter!$C$3,I779=Kontrakter!$B$2,Kontrakter!$C$2,I779=Kontrakter!$B$4,Kontrakter!$C$4,I779=Kontrakter!$B$5,Kontrakter!$C$5,I779=Kontrakter!$B$6,Kontrakter!$C$6,I779=Kontrakter!$B$7,Kontrakter!$C$7,I779=Kontrakter!$B$8,Kontrakter!$C$8,I779=Kontrakter!$B$9,Kontrakter!$C$9,I779=Kontrakter!$B$10,Kontrakter!$C$10,I779=Kontrakter!$B$11,Kontrakter!$C$11)</f>
        <v>Omexom Elsikkerhet AS</v>
      </c>
      <c r="N779" s="24" cm="1">
        <f t="array" ref="N779">_xlfn.IFS(M779=Kontrakter!$C$3,Kontrakter!$D$3,M779=Kontrakter!$C$2,Kontrakter!$D$2,M779=Kontrakter!$C$4,Kontrakter!$D$4,M779=Kontrakter!$C$5,Kontrakter!$D$5,M779=Kontrakter!$C$6,Kontrakter!$D$6,M779=Kontrakter!$C$7,Kontrakter!$D$7,M779=Kontrakter!$C$8,Kontrakter!$D$8,M779=Kontrakter!$C$9,Kontrakter!$D$9,M779=Kontrakter!$C$10,Kontrakter!$D$10,M779=Kontrakter!$C$11,Kontrakter!$D$11)</f>
        <v>23128800</v>
      </c>
      <c r="O779" s="1" t="str" cm="1">
        <f t="array" ref="O779">_xlfn.IFS(M779=Kontrakter!$C$3,Kontrakter!$E$3,M779=Kontrakter!$C$2,Kontrakter!$E$2,M779=Kontrakter!$C$4,Kontrakter!$E$4,M779=Kontrakter!$C$5,Kontrakter!$E$5,M779=Kontrakter!$C$6,Kontrakter!$E$6,M779=Kontrakter!$C$7,Kontrakter!$E$7,M779=Kontrakter!$C$8,Kontrakter!$E$8,M779=Kontrakter!$C$9,Kontrakter!$E$9,M779=Kontrakter!$C$10,Kontrakter!$E$10,M779=Kontrakter!$C$11,Kontrakter!$E$11)</f>
        <v>elsikkerhet@omexom.com</v>
      </c>
    </row>
    <row r="780" spans="1:15">
      <c r="A780" s="47">
        <v>1483</v>
      </c>
      <c r="B780" s="3" t="s">
        <v>858</v>
      </c>
      <c r="C780" s="3" t="s">
        <v>861</v>
      </c>
      <c r="D780" s="3" t="s">
        <v>12</v>
      </c>
      <c r="F780" s="3">
        <v>3031</v>
      </c>
      <c r="G780" s="3" t="s">
        <v>857</v>
      </c>
      <c r="H780" s="3" t="s">
        <v>675</v>
      </c>
      <c r="I780" s="26" t="str" cm="1">
        <f t="array" ref="I780">_xlfn.IFS(J780=Kontrakter!$A$3,Kontrakter!$B$3,J780=Kontrakter!$A$2,Kontrakter!$B$2,J780=Kontrakter!$A$4,Kontrakter!$B$4,J780=Kontrakter!$A$5,Kontrakter!$B$5,J780=Kontrakter!$A$6,Kontrakter!$B$6,J780=Kontrakter!$A$7,Kontrakter!$B$7,J780=Kontrakter!$A$8,Kontrakter!$B$8,J780=Kontrakter!$A$9,Kontrakter!$B$9,J780=Kontrakter!$A$10,Kontrakter!$B$10,J780=Kontrakter!$A$11,Kontrakter!$B$11)</f>
        <v>Romerike Sør</v>
      </c>
      <c r="J780" s="4">
        <v>6</v>
      </c>
      <c r="K780" s="4" t="s">
        <v>857</v>
      </c>
      <c r="L780" s="4"/>
      <c r="M780" s="24" t="str" cm="1">
        <f t="array" ref="M780">_xlfn.IFS(I780=Kontrakter!$B$3,Kontrakter!$C$3,I780=Kontrakter!$B$2,Kontrakter!$C$2,I780=Kontrakter!$B$4,Kontrakter!$C$4,I780=Kontrakter!$B$5,Kontrakter!$C$5,I780=Kontrakter!$B$6,Kontrakter!$C$6,I780=Kontrakter!$B$7,Kontrakter!$C$7,I780=Kontrakter!$B$8,Kontrakter!$C$8,I780=Kontrakter!$B$9,Kontrakter!$C$9,I780=Kontrakter!$B$10,Kontrakter!$C$10,I780=Kontrakter!$B$11,Kontrakter!$C$11)</f>
        <v>Omexom Elsikkerhet AS</v>
      </c>
      <c r="N780" s="24" cm="1">
        <f t="array" ref="N780">_xlfn.IFS(M780=Kontrakter!$C$3,Kontrakter!$D$3,M780=Kontrakter!$C$2,Kontrakter!$D$2,M780=Kontrakter!$C$4,Kontrakter!$D$4,M780=Kontrakter!$C$5,Kontrakter!$D$5,M780=Kontrakter!$C$6,Kontrakter!$D$6,M780=Kontrakter!$C$7,Kontrakter!$D$7,M780=Kontrakter!$C$8,Kontrakter!$D$8,M780=Kontrakter!$C$9,Kontrakter!$D$9,M780=Kontrakter!$C$10,Kontrakter!$D$10,M780=Kontrakter!$C$11,Kontrakter!$D$11)</f>
        <v>23128800</v>
      </c>
      <c r="O780" s="1" t="str" cm="1">
        <f t="array" ref="O780">_xlfn.IFS(M780=Kontrakter!$C$3,Kontrakter!$E$3,M780=Kontrakter!$C$2,Kontrakter!$E$2,M780=Kontrakter!$C$4,Kontrakter!$E$4,M780=Kontrakter!$C$5,Kontrakter!$E$5,M780=Kontrakter!$C$6,Kontrakter!$E$6,M780=Kontrakter!$C$7,Kontrakter!$E$7,M780=Kontrakter!$C$8,Kontrakter!$E$8,M780=Kontrakter!$C$9,Kontrakter!$E$9,M780=Kontrakter!$C$10,Kontrakter!$E$10,M780=Kontrakter!$C$11,Kontrakter!$E$11)</f>
        <v>elsikkerhet@omexom.com</v>
      </c>
    </row>
    <row r="781" spans="1:15">
      <c r="A781" s="47">
        <v>1484</v>
      </c>
      <c r="B781" s="3" t="s">
        <v>862</v>
      </c>
      <c r="C781" s="3" t="s">
        <v>863</v>
      </c>
      <c r="D781" s="3" t="s">
        <v>19</v>
      </c>
      <c r="F781" s="3">
        <v>3031</v>
      </c>
      <c r="G781" s="3" t="s">
        <v>857</v>
      </c>
      <c r="H781" s="3" t="s">
        <v>675</v>
      </c>
      <c r="I781" s="26" t="str" cm="1">
        <f t="array" ref="I781">_xlfn.IFS(J781=Kontrakter!$A$3,Kontrakter!$B$3,J781=Kontrakter!$A$2,Kontrakter!$B$2,J781=Kontrakter!$A$4,Kontrakter!$B$4,J781=Kontrakter!$A$5,Kontrakter!$B$5,J781=Kontrakter!$A$6,Kontrakter!$B$6,J781=Kontrakter!$A$7,Kontrakter!$B$7,J781=Kontrakter!$A$8,Kontrakter!$B$8,J781=Kontrakter!$A$9,Kontrakter!$B$9,J781=Kontrakter!$A$10,Kontrakter!$B$10,J781=Kontrakter!$A$11,Kontrakter!$B$11)</f>
        <v>Romerike Sør</v>
      </c>
      <c r="J781" s="4">
        <v>6</v>
      </c>
      <c r="K781" s="4" t="s">
        <v>857</v>
      </c>
      <c r="L781" s="4"/>
      <c r="M781" s="24" t="str" cm="1">
        <f t="array" ref="M781">_xlfn.IFS(I781=Kontrakter!$B$3,Kontrakter!$C$3,I781=Kontrakter!$B$2,Kontrakter!$C$2,I781=Kontrakter!$B$4,Kontrakter!$C$4,I781=Kontrakter!$B$5,Kontrakter!$C$5,I781=Kontrakter!$B$6,Kontrakter!$C$6,I781=Kontrakter!$B$7,Kontrakter!$C$7,I781=Kontrakter!$B$8,Kontrakter!$C$8,I781=Kontrakter!$B$9,Kontrakter!$C$9,I781=Kontrakter!$B$10,Kontrakter!$C$10,I781=Kontrakter!$B$11,Kontrakter!$C$11)</f>
        <v>Omexom Elsikkerhet AS</v>
      </c>
      <c r="N781" s="24" cm="1">
        <f t="array" ref="N781">_xlfn.IFS(M781=Kontrakter!$C$3,Kontrakter!$D$3,M781=Kontrakter!$C$2,Kontrakter!$D$2,M781=Kontrakter!$C$4,Kontrakter!$D$4,M781=Kontrakter!$C$5,Kontrakter!$D$5,M781=Kontrakter!$C$6,Kontrakter!$D$6,M781=Kontrakter!$C$7,Kontrakter!$D$7,M781=Kontrakter!$C$8,Kontrakter!$D$8,M781=Kontrakter!$C$9,Kontrakter!$D$9,M781=Kontrakter!$C$10,Kontrakter!$D$10,M781=Kontrakter!$C$11,Kontrakter!$D$11)</f>
        <v>23128800</v>
      </c>
      <c r="O781" s="1" t="str" cm="1">
        <f t="array" ref="O781">_xlfn.IFS(M781=Kontrakter!$C$3,Kontrakter!$E$3,M781=Kontrakter!$C$2,Kontrakter!$E$2,M781=Kontrakter!$C$4,Kontrakter!$E$4,M781=Kontrakter!$C$5,Kontrakter!$E$5,M781=Kontrakter!$C$6,Kontrakter!$E$6,M781=Kontrakter!$C$7,Kontrakter!$E$7,M781=Kontrakter!$C$8,Kontrakter!$E$8,M781=Kontrakter!$C$9,Kontrakter!$E$9,M781=Kontrakter!$C$10,Kontrakter!$E$10,M781=Kontrakter!$C$11,Kontrakter!$E$11)</f>
        <v>elsikkerhet@omexom.com</v>
      </c>
    </row>
    <row r="782" spans="1:15">
      <c r="A782" s="47">
        <v>1485</v>
      </c>
      <c r="B782" s="3" t="s">
        <v>862</v>
      </c>
      <c r="C782" s="3" t="s">
        <v>864</v>
      </c>
      <c r="D782" s="3" t="s">
        <v>12</v>
      </c>
      <c r="F782" s="3">
        <v>3031</v>
      </c>
      <c r="G782" s="3" t="s">
        <v>857</v>
      </c>
      <c r="H782" s="3" t="s">
        <v>675</v>
      </c>
      <c r="I782" s="26" t="str" cm="1">
        <f t="array" ref="I782">_xlfn.IFS(J782=Kontrakter!$A$3,Kontrakter!$B$3,J782=Kontrakter!$A$2,Kontrakter!$B$2,J782=Kontrakter!$A$4,Kontrakter!$B$4,J782=Kontrakter!$A$5,Kontrakter!$B$5,J782=Kontrakter!$A$6,Kontrakter!$B$6,J782=Kontrakter!$A$7,Kontrakter!$B$7,J782=Kontrakter!$A$8,Kontrakter!$B$8,J782=Kontrakter!$A$9,Kontrakter!$B$9,J782=Kontrakter!$A$10,Kontrakter!$B$10,J782=Kontrakter!$A$11,Kontrakter!$B$11)</f>
        <v>Romerike Sør</v>
      </c>
      <c r="J782" s="4">
        <v>6</v>
      </c>
      <c r="K782" s="4" t="s">
        <v>857</v>
      </c>
      <c r="L782" s="4"/>
      <c r="M782" s="24" t="str" cm="1">
        <f t="array" ref="M782">_xlfn.IFS(I782=Kontrakter!$B$3,Kontrakter!$C$3,I782=Kontrakter!$B$2,Kontrakter!$C$2,I782=Kontrakter!$B$4,Kontrakter!$C$4,I782=Kontrakter!$B$5,Kontrakter!$C$5,I782=Kontrakter!$B$6,Kontrakter!$C$6,I782=Kontrakter!$B$7,Kontrakter!$C$7,I782=Kontrakter!$B$8,Kontrakter!$C$8,I782=Kontrakter!$B$9,Kontrakter!$C$9,I782=Kontrakter!$B$10,Kontrakter!$C$10,I782=Kontrakter!$B$11,Kontrakter!$C$11)</f>
        <v>Omexom Elsikkerhet AS</v>
      </c>
      <c r="N782" s="24" cm="1">
        <f t="array" ref="N782">_xlfn.IFS(M782=Kontrakter!$C$3,Kontrakter!$D$3,M782=Kontrakter!$C$2,Kontrakter!$D$2,M782=Kontrakter!$C$4,Kontrakter!$D$4,M782=Kontrakter!$C$5,Kontrakter!$D$5,M782=Kontrakter!$C$6,Kontrakter!$D$6,M782=Kontrakter!$C$7,Kontrakter!$D$7,M782=Kontrakter!$C$8,Kontrakter!$D$8,M782=Kontrakter!$C$9,Kontrakter!$D$9,M782=Kontrakter!$C$10,Kontrakter!$D$10,M782=Kontrakter!$C$11,Kontrakter!$D$11)</f>
        <v>23128800</v>
      </c>
      <c r="O782" s="1" t="str" cm="1">
        <f t="array" ref="O782">_xlfn.IFS(M782=Kontrakter!$C$3,Kontrakter!$E$3,M782=Kontrakter!$C$2,Kontrakter!$E$2,M782=Kontrakter!$C$4,Kontrakter!$E$4,M782=Kontrakter!$C$5,Kontrakter!$E$5,M782=Kontrakter!$C$6,Kontrakter!$E$6,M782=Kontrakter!$C$7,Kontrakter!$E$7,M782=Kontrakter!$C$8,Kontrakter!$E$8,M782=Kontrakter!$C$9,Kontrakter!$E$9,M782=Kontrakter!$C$10,Kontrakter!$E$10,M782=Kontrakter!$C$11,Kontrakter!$E$11)</f>
        <v>elsikkerhet@omexom.com</v>
      </c>
    </row>
    <row r="783" spans="1:15">
      <c r="A783" s="47">
        <v>1486</v>
      </c>
      <c r="B783" s="3" t="s">
        <v>857</v>
      </c>
      <c r="C783" s="3" t="s">
        <v>865</v>
      </c>
      <c r="D783" s="3" t="s">
        <v>12</v>
      </c>
      <c r="F783" s="3">
        <v>3031</v>
      </c>
      <c r="G783" s="3" t="s">
        <v>857</v>
      </c>
      <c r="H783" s="3" t="s">
        <v>675</v>
      </c>
      <c r="I783" s="26" t="str" cm="1">
        <f t="array" ref="I783">_xlfn.IFS(J783=Kontrakter!$A$3,Kontrakter!$B$3,J783=Kontrakter!$A$2,Kontrakter!$B$2,J783=Kontrakter!$A$4,Kontrakter!$B$4,J783=Kontrakter!$A$5,Kontrakter!$B$5,J783=Kontrakter!$A$6,Kontrakter!$B$6,J783=Kontrakter!$A$7,Kontrakter!$B$7,J783=Kontrakter!$A$8,Kontrakter!$B$8,J783=Kontrakter!$A$9,Kontrakter!$B$9,J783=Kontrakter!$A$10,Kontrakter!$B$10,J783=Kontrakter!$A$11,Kontrakter!$B$11)</f>
        <v>Romerike Sør</v>
      </c>
      <c r="J783" s="4">
        <v>6</v>
      </c>
      <c r="K783" s="4" t="s">
        <v>857</v>
      </c>
      <c r="L783" s="4"/>
      <c r="M783" s="24" t="str" cm="1">
        <f t="array" ref="M783">_xlfn.IFS(I783=Kontrakter!$B$3,Kontrakter!$C$3,I783=Kontrakter!$B$2,Kontrakter!$C$2,I783=Kontrakter!$B$4,Kontrakter!$C$4,I783=Kontrakter!$B$5,Kontrakter!$C$5,I783=Kontrakter!$B$6,Kontrakter!$C$6,I783=Kontrakter!$B$7,Kontrakter!$C$7,I783=Kontrakter!$B$8,Kontrakter!$C$8,I783=Kontrakter!$B$9,Kontrakter!$C$9,I783=Kontrakter!$B$10,Kontrakter!$C$10,I783=Kontrakter!$B$11,Kontrakter!$C$11)</f>
        <v>Omexom Elsikkerhet AS</v>
      </c>
      <c r="N783" s="24" cm="1">
        <f t="array" ref="N783">_xlfn.IFS(M783=Kontrakter!$C$3,Kontrakter!$D$3,M783=Kontrakter!$C$2,Kontrakter!$D$2,M783=Kontrakter!$C$4,Kontrakter!$D$4,M783=Kontrakter!$C$5,Kontrakter!$D$5,M783=Kontrakter!$C$6,Kontrakter!$D$6,M783=Kontrakter!$C$7,Kontrakter!$D$7,M783=Kontrakter!$C$8,Kontrakter!$D$8,M783=Kontrakter!$C$9,Kontrakter!$D$9,M783=Kontrakter!$C$10,Kontrakter!$D$10,M783=Kontrakter!$C$11,Kontrakter!$D$11)</f>
        <v>23128800</v>
      </c>
      <c r="O783" s="1" t="str" cm="1">
        <f t="array" ref="O783">_xlfn.IFS(M783=Kontrakter!$C$3,Kontrakter!$E$3,M783=Kontrakter!$C$2,Kontrakter!$E$2,M783=Kontrakter!$C$4,Kontrakter!$E$4,M783=Kontrakter!$C$5,Kontrakter!$E$5,M783=Kontrakter!$C$6,Kontrakter!$E$6,M783=Kontrakter!$C$7,Kontrakter!$E$7,M783=Kontrakter!$C$8,Kontrakter!$E$8,M783=Kontrakter!$C$9,Kontrakter!$E$9,M783=Kontrakter!$C$10,Kontrakter!$E$10,M783=Kontrakter!$C$11,Kontrakter!$E$11)</f>
        <v>elsikkerhet@omexom.com</v>
      </c>
    </row>
    <row r="784" spans="1:15">
      <c r="A784" s="47">
        <v>1487</v>
      </c>
      <c r="B784" s="3" t="s">
        <v>862</v>
      </c>
      <c r="C784" s="3" t="s">
        <v>866</v>
      </c>
      <c r="D784" s="3" t="s">
        <v>15</v>
      </c>
      <c r="F784" s="3">
        <v>3031</v>
      </c>
      <c r="G784" s="3" t="s">
        <v>857</v>
      </c>
      <c r="H784" s="3" t="s">
        <v>675</v>
      </c>
      <c r="I784" s="26" t="str" cm="1">
        <f t="array" ref="I784">_xlfn.IFS(J784=Kontrakter!$A$3,Kontrakter!$B$3,J784=Kontrakter!$A$2,Kontrakter!$B$2,J784=Kontrakter!$A$4,Kontrakter!$B$4,J784=Kontrakter!$A$5,Kontrakter!$B$5,J784=Kontrakter!$A$6,Kontrakter!$B$6,J784=Kontrakter!$A$7,Kontrakter!$B$7,J784=Kontrakter!$A$8,Kontrakter!$B$8,J784=Kontrakter!$A$9,Kontrakter!$B$9,J784=Kontrakter!$A$10,Kontrakter!$B$10,J784=Kontrakter!$A$11,Kontrakter!$B$11)</f>
        <v>Romerike Sør</v>
      </c>
      <c r="J784" s="4">
        <v>6</v>
      </c>
      <c r="K784" s="4" t="s">
        <v>857</v>
      </c>
      <c r="L784" s="4"/>
      <c r="M784" s="24" t="str" cm="1">
        <f t="array" ref="M784">_xlfn.IFS(I784=Kontrakter!$B$3,Kontrakter!$C$3,I784=Kontrakter!$B$2,Kontrakter!$C$2,I784=Kontrakter!$B$4,Kontrakter!$C$4,I784=Kontrakter!$B$5,Kontrakter!$C$5,I784=Kontrakter!$B$6,Kontrakter!$C$6,I784=Kontrakter!$B$7,Kontrakter!$C$7,I784=Kontrakter!$B$8,Kontrakter!$C$8,I784=Kontrakter!$B$9,Kontrakter!$C$9,I784=Kontrakter!$B$10,Kontrakter!$C$10,I784=Kontrakter!$B$11,Kontrakter!$C$11)</f>
        <v>Omexom Elsikkerhet AS</v>
      </c>
      <c r="N784" s="24" cm="1">
        <f t="array" ref="N784">_xlfn.IFS(M784=Kontrakter!$C$3,Kontrakter!$D$3,M784=Kontrakter!$C$2,Kontrakter!$D$2,M784=Kontrakter!$C$4,Kontrakter!$D$4,M784=Kontrakter!$C$5,Kontrakter!$D$5,M784=Kontrakter!$C$6,Kontrakter!$D$6,M784=Kontrakter!$C$7,Kontrakter!$D$7,M784=Kontrakter!$C$8,Kontrakter!$D$8,M784=Kontrakter!$C$9,Kontrakter!$D$9,M784=Kontrakter!$C$10,Kontrakter!$D$10,M784=Kontrakter!$C$11,Kontrakter!$D$11)</f>
        <v>23128800</v>
      </c>
      <c r="O784" s="1" t="str" cm="1">
        <f t="array" ref="O784">_xlfn.IFS(M784=Kontrakter!$C$3,Kontrakter!$E$3,M784=Kontrakter!$C$2,Kontrakter!$E$2,M784=Kontrakter!$C$4,Kontrakter!$E$4,M784=Kontrakter!$C$5,Kontrakter!$E$5,M784=Kontrakter!$C$6,Kontrakter!$E$6,M784=Kontrakter!$C$7,Kontrakter!$E$7,M784=Kontrakter!$C$8,Kontrakter!$E$8,M784=Kontrakter!$C$9,Kontrakter!$E$9,M784=Kontrakter!$C$10,Kontrakter!$E$10,M784=Kontrakter!$C$11,Kontrakter!$E$11)</f>
        <v>elsikkerhet@omexom.com</v>
      </c>
    </row>
    <row r="785" spans="1:15">
      <c r="A785" s="47">
        <v>1488</v>
      </c>
      <c r="B785" s="3" t="s">
        <v>862</v>
      </c>
      <c r="C785" s="3" t="s">
        <v>867</v>
      </c>
      <c r="D785" s="3" t="s">
        <v>19</v>
      </c>
      <c r="F785" s="3">
        <v>3031</v>
      </c>
      <c r="G785" s="3" t="s">
        <v>857</v>
      </c>
      <c r="H785" s="3" t="s">
        <v>675</v>
      </c>
      <c r="I785" s="26" t="str" cm="1">
        <f t="array" ref="I785">_xlfn.IFS(J785=Kontrakter!$A$3,Kontrakter!$B$3,J785=Kontrakter!$A$2,Kontrakter!$B$2,J785=Kontrakter!$A$4,Kontrakter!$B$4,J785=Kontrakter!$A$5,Kontrakter!$B$5,J785=Kontrakter!$A$6,Kontrakter!$B$6,J785=Kontrakter!$A$7,Kontrakter!$B$7,J785=Kontrakter!$A$8,Kontrakter!$B$8,J785=Kontrakter!$A$9,Kontrakter!$B$9,J785=Kontrakter!$A$10,Kontrakter!$B$10,J785=Kontrakter!$A$11,Kontrakter!$B$11)</f>
        <v>Romerike Sør</v>
      </c>
      <c r="J785" s="4">
        <v>6</v>
      </c>
      <c r="K785" s="4" t="s">
        <v>857</v>
      </c>
      <c r="L785" s="4"/>
      <c r="M785" s="24" t="str" cm="1">
        <f t="array" ref="M785">_xlfn.IFS(I785=Kontrakter!$B$3,Kontrakter!$C$3,I785=Kontrakter!$B$2,Kontrakter!$C$2,I785=Kontrakter!$B$4,Kontrakter!$C$4,I785=Kontrakter!$B$5,Kontrakter!$C$5,I785=Kontrakter!$B$6,Kontrakter!$C$6,I785=Kontrakter!$B$7,Kontrakter!$C$7,I785=Kontrakter!$B$8,Kontrakter!$C$8,I785=Kontrakter!$B$9,Kontrakter!$C$9,I785=Kontrakter!$B$10,Kontrakter!$C$10,I785=Kontrakter!$B$11,Kontrakter!$C$11)</f>
        <v>Omexom Elsikkerhet AS</v>
      </c>
      <c r="N785" s="24" cm="1">
        <f t="array" ref="N785">_xlfn.IFS(M785=Kontrakter!$C$3,Kontrakter!$D$3,M785=Kontrakter!$C$2,Kontrakter!$D$2,M785=Kontrakter!$C$4,Kontrakter!$D$4,M785=Kontrakter!$C$5,Kontrakter!$D$5,M785=Kontrakter!$C$6,Kontrakter!$D$6,M785=Kontrakter!$C$7,Kontrakter!$D$7,M785=Kontrakter!$C$8,Kontrakter!$D$8,M785=Kontrakter!$C$9,Kontrakter!$D$9,M785=Kontrakter!$C$10,Kontrakter!$D$10,M785=Kontrakter!$C$11,Kontrakter!$D$11)</f>
        <v>23128800</v>
      </c>
      <c r="O785" s="1" t="str" cm="1">
        <f t="array" ref="O785">_xlfn.IFS(M785=Kontrakter!$C$3,Kontrakter!$E$3,M785=Kontrakter!$C$2,Kontrakter!$E$2,M785=Kontrakter!$C$4,Kontrakter!$E$4,M785=Kontrakter!$C$5,Kontrakter!$E$5,M785=Kontrakter!$C$6,Kontrakter!$E$6,M785=Kontrakter!$C$7,Kontrakter!$E$7,M785=Kontrakter!$C$8,Kontrakter!$E$8,M785=Kontrakter!$C$9,Kontrakter!$E$9,M785=Kontrakter!$C$10,Kontrakter!$E$10,M785=Kontrakter!$C$11,Kontrakter!$E$11)</f>
        <v>elsikkerhet@omexom.com</v>
      </c>
    </row>
    <row r="786" spans="1:15">
      <c r="A786" s="47">
        <v>1501</v>
      </c>
      <c r="B786" s="3" t="s">
        <v>868</v>
      </c>
      <c r="C786" s="3" t="s">
        <v>869</v>
      </c>
      <c r="D786" s="3" t="s">
        <v>12</v>
      </c>
      <c r="F786" s="3">
        <v>3002</v>
      </c>
      <c r="G786" s="3" t="s">
        <v>868</v>
      </c>
      <c r="H786" s="3" t="s">
        <v>675</v>
      </c>
      <c r="I786" s="26" t="str" cm="1">
        <f t="array" ref="I786">_xlfn.IFS(J786=Kontrakter!$A$3,Kontrakter!$B$3,J786=Kontrakter!$A$2,Kontrakter!$B$2,J786=Kontrakter!$A$4,Kontrakter!$B$4,J786=Kontrakter!$A$5,Kontrakter!$B$5,J786=Kontrakter!$A$6,Kontrakter!$B$6,J786=Kontrakter!$A$7,Kontrakter!$B$7,J786=Kontrakter!$A$8,Kontrakter!$B$8,J786=Kontrakter!$A$9,Kontrakter!$B$9,J786=Kontrakter!$A$10,Kontrakter!$B$10,J786=Kontrakter!$A$11,Kontrakter!$B$11)</f>
        <v>Østfold</v>
      </c>
      <c r="J786" s="4">
        <v>8</v>
      </c>
      <c r="K786" s="4" t="s">
        <v>868</v>
      </c>
      <c r="L786" s="4"/>
      <c r="M786" s="24" t="str" cm="1">
        <f t="array" ref="M786">_xlfn.IFS(I786=Kontrakter!$B$3,Kontrakter!$C$3,I786=Kontrakter!$B$2,Kontrakter!$C$2,I786=Kontrakter!$B$4,Kontrakter!$C$4,I786=Kontrakter!$B$5,Kontrakter!$C$5,I786=Kontrakter!$B$6,Kontrakter!$C$6,I786=Kontrakter!$B$7,Kontrakter!$C$7,I786=Kontrakter!$B$8,Kontrakter!$C$8,I786=Kontrakter!$B$9,Kontrakter!$C$9,I786=Kontrakter!$B$10,Kontrakter!$C$10,I786=Kontrakter!$B$11,Kontrakter!$C$11)</f>
        <v>Omexom Elsikkerhet AS</v>
      </c>
      <c r="N786" s="24" cm="1">
        <f t="array" ref="N786">_xlfn.IFS(M786=Kontrakter!$C$3,Kontrakter!$D$3,M786=Kontrakter!$C$2,Kontrakter!$D$2,M786=Kontrakter!$C$4,Kontrakter!$D$4,M786=Kontrakter!$C$5,Kontrakter!$D$5,M786=Kontrakter!$C$6,Kontrakter!$D$6,M786=Kontrakter!$C$7,Kontrakter!$D$7,M786=Kontrakter!$C$8,Kontrakter!$D$8,M786=Kontrakter!$C$9,Kontrakter!$D$9,M786=Kontrakter!$C$10,Kontrakter!$D$10,M786=Kontrakter!$C$11,Kontrakter!$D$11)</f>
        <v>23128800</v>
      </c>
      <c r="O786" s="1" t="str" cm="1">
        <f t="array" ref="O786">_xlfn.IFS(M786=Kontrakter!$C$3,Kontrakter!$E$3,M786=Kontrakter!$C$2,Kontrakter!$E$2,M786=Kontrakter!$C$4,Kontrakter!$E$4,M786=Kontrakter!$C$5,Kontrakter!$E$5,M786=Kontrakter!$C$6,Kontrakter!$E$6,M786=Kontrakter!$C$7,Kontrakter!$E$7,M786=Kontrakter!$C$8,Kontrakter!$E$8,M786=Kontrakter!$C$9,Kontrakter!$E$9,M786=Kontrakter!$C$10,Kontrakter!$E$10,M786=Kontrakter!$C$11,Kontrakter!$E$11)</f>
        <v>elsikkerhet@omexom.com</v>
      </c>
    </row>
    <row r="787" spans="1:15">
      <c r="A787" s="47">
        <v>1502</v>
      </c>
      <c r="B787" s="3" t="s">
        <v>868</v>
      </c>
      <c r="C787" s="3" t="s">
        <v>870</v>
      </c>
      <c r="D787" s="3" t="s">
        <v>12</v>
      </c>
      <c r="F787" s="3">
        <v>3002</v>
      </c>
      <c r="G787" s="3" t="s">
        <v>868</v>
      </c>
      <c r="H787" s="3" t="s">
        <v>675</v>
      </c>
      <c r="I787" s="26" t="str" cm="1">
        <f t="array" ref="I787">_xlfn.IFS(J787=Kontrakter!$A$3,Kontrakter!$B$3,J787=Kontrakter!$A$2,Kontrakter!$B$2,J787=Kontrakter!$A$4,Kontrakter!$B$4,J787=Kontrakter!$A$5,Kontrakter!$B$5,J787=Kontrakter!$A$6,Kontrakter!$B$6,J787=Kontrakter!$A$7,Kontrakter!$B$7,J787=Kontrakter!$A$8,Kontrakter!$B$8,J787=Kontrakter!$A$9,Kontrakter!$B$9,J787=Kontrakter!$A$10,Kontrakter!$B$10,J787=Kontrakter!$A$11,Kontrakter!$B$11)</f>
        <v>Østfold</v>
      </c>
      <c r="J787" s="4">
        <v>8</v>
      </c>
      <c r="K787" s="4" t="s">
        <v>868</v>
      </c>
      <c r="L787" s="4"/>
      <c r="M787" s="24" t="str" cm="1">
        <f t="array" ref="M787">_xlfn.IFS(I787=Kontrakter!$B$3,Kontrakter!$C$3,I787=Kontrakter!$B$2,Kontrakter!$C$2,I787=Kontrakter!$B$4,Kontrakter!$C$4,I787=Kontrakter!$B$5,Kontrakter!$C$5,I787=Kontrakter!$B$6,Kontrakter!$C$6,I787=Kontrakter!$B$7,Kontrakter!$C$7,I787=Kontrakter!$B$8,Kontrakter!$C$8,I787=Kontrakter!$B$9,Kontrakter!$C$9,I787=Kontrakter!$B$10,Kontrakter!$C$10,I787=Kontrakter!$B$11,Kontrakter!$C$11)</f>
        <v>Omexom Elsikkerhet AS</v>
      </c>
      <c r="N787" s="24" cm="1">
        <f t="array" ref="N787">_xlfn.IFS(M787=Kontrakter!$C$3,Kontrakter!$D$3,M787=Kontrakter!$C$2,Kontrakter!$D$2,M787=Kontrakter!$C$4,Kontrakter!$D$4,M787=Kontrakter!$C$5,Kontrakter!$D$5,M787=Kontrakter!$C$6,Kontrakter!$D$6,M787=Kontrakter!$C$7,Kontrakter!$D$7,M787=Kontrakter!$C$8,Kontrakter!$D$8,M787=Kontrakter!$C$9,Kontrakter!$D$9,M787=Kontrakter!$C$10,Kontrakter!$D$10,M787=Kontrakter!$C$11,Kontrakter!$D$11)</f>
        <v>23128800</v>
      </c>
      <c r="O787" s="1" t="str" cm="1">
        <f t="array" ref="O787">_xlfn.IFS(M787=Kontrakter!$C$3,Kontrakter!$E$3,M787=Kontrakter!$C$2,Kontrakter!$E$2,M787=Kontrakter!$C$4,Kontrakter!$E$4,M787=Kontrakter!$C$5,Kontrakter!$E$5,M787=Kontrakter!$C$6,Kontrakter!$E$6,M787=Kontrakter!$C$7,Kontrakter!$E$7,M787=Kontrakter!$C$8,Kontrakter!$E$8,M787=Kontrakter!$C$9,Kontrakter!$E$9,M787=Kontrakter!$C$10,Kontrakter!$E$10,M787=Kontrakter!$C$11,Kontrakter!$E$11)</f>
        <v>elsikkerhet@omexom.com</v>
      </c>
    </row>
    <row r="788" spans="1:15">
      <c r="A788" s="47">
        <v>1503</v>
      </c>
      <c r="B788" s="3" t="s">
        <v>868</v>
      </c>
      <c r="C788" s="3" t="s">
        <v>871</v>
      </c>
      <c r="D788" s="3" t="s">
        <v>12</v>
      </c>
      <c r="F788" s="3">
        <v>3002</v>
      </c>
      <c r="G788" s="3" t="s">
        <v>868</v>
      </c>
      <c r="H788" s="3" t="s">
        <v>675</v>
      </c>
      <c r="I788" s="26" t="str" cm="1">
        <f t="array" ref="I788">_xlfn.IFS(J788=Kontrakter!$A$3,Kontrakter!$B$3,J788=Kontrakter!$A$2,Kontrakter!$B$2,J788=Kontrakter!$A$4,Kontrakter!$B$4,J788=Kontrakter!$A$5,Kontrakter!$B$5,J788=Kontrakter!$A$6,Kontrakter!$B$6,J788=Kontrakter!$A$7,Kontrakter!$B$7,J788=Kontrakter!$A$8,Kontrakter!$B$8,J788=Kontrakter!$A$9,Kontrakter!$B$9,J788=Kontrakter!$A$10,Kontrakter!$B$10,J788=Kontrakter!$A$11,Kontrakter!$B$11)</f>
        <v>Østfold</v>
      </c>
      <c r="J788" s="4">
        <v>8</v>
      </c>
      <c r="K788" s="4" t="s">
        <v>868</v>
      </c>
      <c r="L788" s="4"/>
      <c r="M788" s="24" t="str" cm="1">
        <f t="array" ref="M788">_xlfn.IFS(I788=Kontrakter!$B$3,Kontrakter!$C$3,I788=Kontrakter!$B$2,Kontrakter!$C$2,I788=Kontrakter!$B$4,Kontrakter!$C$4,I788=Kontrakter!$B$5,Kontrakter!$C$5,I788=Kontrakter!$B$6,Kontrakter!$C$6,I788=Kontrakter!$B$7,Kontrakter!$C$7,I788=Kontrakter!$B$8,Kontrakter!$C$8,I788=Kontrakter!$B$9,Kontrakter!$C$9,I788=Kontrakter!$B$10,Kontrakter!$C$10,I788=Kontrakter!$B$11,Kontrakter!$C$11)</f>
        <v>Omexom Elsikkerhet AS</v>
      </c>
      <c r="N788" s="24" cm="1">
        <f t="array" ref="N788">_xlfn.IFS(M788=Kontrakter!$C$3,Kontrakter!$D$3,M788=Kontrakter!$C$2,Kontrakter!$D$2,M788=Kontrakter!$C$4,Kontrakter!$D$4,M788=Kontrakter!$C$5,Kontrakter!$D$5,M788=Kontrakter!$C$6,Kontrakter!$D$6,M788=Kontrakter!$C$7,Kontrakter!$D$7,M788=Kontrakter!$C$8,Kontrakter!$D$8,M788=Kontrakter!$C$9,Kontrakter!$D$9,M788=Kontrakter!$C$10,Kontrakter!$D$10,M788=Kontrakter!$C$11,Kontrakter!$D$11)</f>
        <v>23128800</v>
      </c>
      <c r="O788" s="1" t="str" cm="1">
        <f t="array" ref="O788">_xlfn.IFS(M788=Kontrakter!$C$3,Kontrakter!$E$3,M788=Kontrakter!$C$2,Kontrakter!$E$2,M788=Kontrakter!$C$4,Kontrakter!$E$4,M788=Kontrakter!$C$5,Kontrakter!$E$5,M788=Kontrakter!$C$6,Kontrakter!$E$6,M788=Kontrakter!$C$7,Kontrakter!$E$7,M788=Kontrakter!$C$8,Kontrakter!$E$8,M788=Kontrakter!$C$9,Kontrakter!$E$9,M788=Kontrakter!$C$10,Kontrakter!$E$10,M788=Kontrakter!$C$11,Kontrakter!$E$11)</f>
        <v>elsikkerhet@omexom.com</v>
      </c>
    </row>
    <row r="789" spans="1:15">
      <c r="A789" s="47">
        <v>1504</v>
      </c>
      <c r="B789" s="3" t="s">
        <v>868</v>
      </c>
      <c r="C789" s="3" t="s">
        <v>872</v>
      </c>
      <c r="D789" s="3" t="s">
        <v>12</v>
      </c>
      <c r="F789" s="3">
        <v>3002</v>
      </c>
      <c r="G789" s="3" t="s">
        <v>868</v>
      </c>
      <c r="H789" s="3" t="s">
        <v>675</v>
      </c>
      <c r="I789" s="26" t="str" cm="1">
        <f t="array" ref="I789">_xlfn.IFS(J789=Kontrakter!$A$3,Kontrakter!$B$3,J789=Kontrakter!$A$2,Kontrakter!$B$2,J789=Kontrakter!$A$4,Kontrakter!$B$4,J789=Kontrakter!$A$5,Kontrakter!$B$5,J789=Kontrakter!$A$6,Kontrakter!$B$6,J789=Kontrakter!$A$7,Kontrakter!$B$7,J789=Kontrakter!$A$8,Kontrakter!$B$8,J789=Kontrakter!$A$9,Kontrakter!$B$9,J789=Kontrakter!$A$10,Kontrakter!$B$10,J789=Kontrakter!$A$11,Kontrakter!$B$11)</f>
        <v>Østfold</v>
      </c>
      <c r="J789" s="4">
        <v>8</v>
      </c>
      <c r="K789" s="4" t="s">
        <v>868</v>
      </c>
      <c r="L789" s="4"/>
      <c r="M789" s="24" t="str" cm="1">
        <f t="array" ref="M789">_xlfn.IFS(I789=Kontrakter!$B$3,Kontrakter!$C$3,I789=Kontrakter!$B$2,Kontrakter!$C$2,I789=Kontrakter!$B$4,Kontrakter!$C$4,I789=Kontrakter!$B$5,Kontrakter!$C$5,I789=Kontrakter!$B$6,Kontrakter!$C$6,I789=Kontrakter!$B$7,Kontrakter!$C$7,I789=Kontrakter!$B$8,Kontrakter!$C$8,I789=Kontrakter!$B$9,Kontrakter!$C$9,I789=Kontrakter!$B$10,Kontrakter!$C$10,I789=Kontrakter!$B$11,Kontrakter!$C$11)</f>
        <v>Omexom Elsikkerhet AS</v>
      </c>
      <c r="N789" s="24" cm="1">
        <f t="array" ref="N789">_xlfn.IFS(M789=Kontrakter!$C$3,Kontrakter!$D$3,M789=Kontrakter!$C$2,Kontrakter!$D$2,M789=Kontrakter!$C$4,Kontrakter!$D$4,M789=Kontrakter!$C$5,Kontrakter!$D$5,M789=Kontrakter!$C$6,Kontrakter!$D$6,M789=Kontrakter!$C$7,Kontrakter!$D$7,M789=Kontrakter!$C$8,Kontrakter!$D$8,M789=Kontrakter!$C$9,Kontrakter!$D$9,M789=Kontrakter!$C$10,Kontrakter!$D$10,M789=Kontrakter!$C$11,Kontrakter!$D$11)</f>
        <v>23128800</v>
      </c>
      <c r="O789" s="1" t="str" cm="1">
        <f t="array" ref="O789">_xlfn.IFS(M789=Kontrakter!$C$3,Kontrakter!$E$3,M789=Kontrakter!$C$2,Kontrakter!$E$2,M789=Kontrakter!$C$4,Kontrakter!$E$4,M789=Kontrakter!$C$5,Kontrakter!$E$5,M789=Kontrakter!$C$6,Kontrakter!$E$6,M789=Kontrakter!$C$7,Kontrakter!$E$7,M789=Kontrakter!$C$8,Kontrakter!$E$8,M789=Kontrakter!$C$9,Kontrakter!$E$9,M789=Kontrakter!$C$10,Kontrakter!$E$10,M789=Kontrakter!$C$11,Kontrakter!$E$11)</f>
        <v>elsikkerhet@omexom.com</v>
      </c>
    </row>
    <row r="790" spans="1:15">
      <c r="A790" s="47">
        <v>1506</v>
      </c>
      <c r="B790" s="3" t="s">
        <v>868</v>
      </c>
      <c r="C790" s="3" t="s">
        <v>873</v>
      </c>
      <c r="D790" s="3" t="s">
        <v>12</v>
      </c>
      <c r="F790" s="3">
        <v>3002</v>
      </c>
      <c r="G790" s="3" t="s">
        <v>868</v>
      </c>
      <c r="H790" s="3" t="s">
        <v>675</v>
      </c>
      <c r="I790" s="26" t="str" cm="1">
        <f t="array" ref="I790">_xlfn.IFS(J790=Kontrakter!$A$3,Kontrakter!$B$3,J790=Kontrakter!$A$2,Kontrakter!$B$2,J790=Kontrakter!$A$4,Kontrakter!$B$4,J790=Kontrakter!$A$5,Kontrakter!$B$5,J790=Kontrakter!$A$6,Kontrakter!$B$6,J790=Kontrakter!$A$7,Kontrakter!$B$7,J790=Kontrakter!$A$8,Kontrakter!$B$8,J790=Kontrakter!$A$9,Kontrakter!$B$9,J790=Kontrakter!$A$10,Kontrakter!$B$10,J790=Kontrakter!$A$11,Kontrakter!$B$11)</f>
        <v>Østfold</v>
      </c>
      <c r="J790" s="4">
        <v>8</v>
      </c>
      <c r="K790" s="4" t="s">
        <v>868</v>
      </c>
      <c r="L790" s="4"/>
      <c r="M790" s="24" t="str" cm="1">
        <f t="array" ref="M790">_xlfn.IFS(I790=Kontrakter!$B$3,Kontrakter!$C$3,I790=Kontrakter!$B$2,Kontrakter!$C$2,I790=Kontrakter!$B$4,Kontrakter!$C$4,I790=Kontrakter!$B$5,Kontrakter!$C$5,I790=Kontrakter!$B$6,Kontrakter!$C$6,I790=Kontrakter!$B$7,Kontrakter!$C$7,I790=Kontrakter!$B$8,Kontrakter!$C$8,I790=Kontrakter!$B$9,Kontrakter!$C$9,I790=Kontrakter!$B$10,Kontrakter!$C$10,I790=Kontrakter!$B$11,Kontrakter!$C$11)</f>
        <v>Omexom Elsikkerhet AS</v>
      </c>
      <c r="N790" s="24" cm="1">
        <f t="array" ref="N790">_xlfn.IFS(M790=Kontrakter!$C$3,Kontrakter!$D$3,M790=Kontrakter!$C$2,Kontrakter!$D$2,M790=Kontrakter!$C$4,Kontrakter!$D$4,M790=Kontrakter!$C$5,Kontrakter!$D$5,M790=Kontrakter!$C$6,Kontrakter!$D$6,M790=Kontrakter!$C$7,Kontrakter!$D$7,M790=Kontrakter!$C$8,Kontrakter!$D$8,M790=Kontrakter!$C$9,Kontrakter!$D$9,M790=Kontrakter!$C$10,Kontrakter!$D$10,M790=Kontrakter!$C$11,Kontrakter!$D$11)</f>
        <v>23128800</v>
      </c>
      <c r="O790" s="1" t="str" cm="1">
        <f t="array" ref="O790">_xlfn.IFS(M790=Kontrakter!$C$3,Kontrakter!$E$3,M790=Kontrakter!$C$2,Kontrakter!$E$2,M790=Kontrakter!$C$4,Kontrakter!$E$4,M790=Kontrakter!$C$5,Kontrakter!$E$5,M790=Kontrakter!$C$6,Kontrakter!$E$6,M790=Kontrakter!$C$7,Kontrakter!$E$7,M790=Kontrakter!$C$8,Kontrakter!$E$8,M790=Kontrakter!$C$9,Kontrakter!$E$9,M790=Kontrakter!$C$10,Kontrakter!$E$10,M790=Kontrakter!$C$11,Kontrakter!$E$11)</f>
        <v>elsikkerhet@omexom.com</v>
      </c>
    </row>
    <row r="791" spans="1:15">
      <c r="A791" s="47">
        <v>1508</v>
      </c>
      <c r="B791" s="3" t="s">
        <v>868</v>
      </c>
      <c r="C791" s="3" t="s">
        <v>874</v>
      </c>
      <c r="D791" s="3" t="s">
        <v>12</v>
      </c>
      <c r="F791" s="3">
        <v>3002</v>
      </c>
      <c r="G791" s="3" t="s">
        <v>868</v>
      </c>
      <c r="H791" s="3" t="s">
        <v>675</v>
      </c>
      <c r="I791" s="26" t="str" cm="1">
        <f t="array" ref="I791">_xlfn.IFS(J791=Kontrakter!$A$3,Kontrakter!$B$3,J791=Kontrakter!$A$2,Kontrakter!$B$2,J791=Kontrakter!$A$4,Kontrakter!$B$4,J791=Kontrakter!$A$5,Kontrakter!$B$5,J791=Kontrakter!$A$6,Kontrakter!$B$6,J791=Kontrakter!$A$7,Kontrakter!$B$7,J791=Kontrakter!$A$8,Kontrakter!$B$8,J791=Kontrakter!$A$9,Kontrakter!$B$9,J791=Kontrakter!$A$10,Kontrakter!$B$10,J791=Kontrakter!$A$11,Kontrakter!$B$11)</f>
        <v>Østfold</v>
      </c>
      <c r="J791" s="4">
        <v>8</v>
      </c>
      <c r="K791" s="4" t="s">
        <v>868</v>
      </c>
      <c r="L791" s="4"/>
      <c r="M791" s="24" t="str" cm="1">
        <f t="array" ref="M791">_xlfn.IFS(I791=Kontrakter!$B$3,Kontrakter!$C$3,I791=Kontrakter!$B$2,Kontrakter!$C$2,I791=Kontrakter!$B$4,Kontrakter!$C$4,I791=Kontrakter!$B$5,Kontrakter!$C$5,I791=Kontrakter!$B$6,Kontrakter!$C$6,I791=Kontrakter!$B$7,Kontrakter!$C$7,I791=Kontrakter!$B$8,Kontrakter!$C$8,I791=Kontrakter!$B$9,Kontrakter!$C$9,I791=Kontrakter!$B$10,Kontrakter!$C$10,I791=Kontrakter!$B$11,Kontrakter!$C$11)</f>
        <v>Omexom Elsikkerhet AS</v>
      </c>
      <c r="N791" s="24" cm="1">
        <f t="array" ref="N791">_xlfn.IFS(M791=Kontrakter!$C$3,Kontrakter!$D$3,M791=Kontrakter!$C$2,Kontrakter!$D$2,M791=Kontrakter!$C$4,Kontrakter!$D$4,M791=Kontrakter!$C$5,Kontrakter!$D$5,M791=Kontrakter!$C$6,Kontrakter!$D$6,M791=Kontrakter!$C$7,Kontrakter!$D$7,M791=Kontrakter!$C$8,Kontrakter!$D$8,M791=Kontrakter!$C$9,Kontrakter!$D$9,M791=Kontrakter!$C$10,Kontrakter!$D$10,M791=Kontrakter!$C$11,Kontrakter!$D$11)</f>
        <v>23128800</v>
      </c>
      <c r="O791" s="1" t="str" cm="1">
        <f t="array" ref="O791">_xlfn.IFS(M791=Kontrakter!$C$3,Kontrakter!$E$3,M791=Kontrakter!$C$2,Kontrakter!$E$2,M791=Kontrakter!$C$4,Kontrakter!$E$4,M791=Kontrakter!$C$5,Kontrakter!$E$5,M791=Kontrakter!$C$6,Kontrakter!$E$6,M791=Kontrakter!$C$7,Kontrakter!$E$7,M791=Kontrakter!$C$8,Kontrakter!$E$8,M791=Kontrakter!$C$9,Kontrakter!$E$9,M791=Kontrakter!$C$10,Kontrakter!$E$10,M791=Kontrakter!$C$11,Kontrakter!$E$11)</f>
        <v>elsikkerhet@omexom.com</v>
      </c>
    </row>
    <row r="792" spans="1:15">
      <c r="A792" s="47">
        <v>1509</v>
      </c>
      <c r="B792" s="3" t="s">
        <v>868</v>
      </c>
      <c r="C792" s="3" t="s">
        <v>875</v>
      </c>
      <c r="D792" s="3" t="s">
        <v>12</v>
      </c>
      <c r="F792" s="3">
        <v>3002</v>
      </c>
      <c r="G792" s="3" t="s">
        <v>868</v>
      </c>
      <c r="H792" s="3" t="s">
        <v>675</v>
      </c>
      <c r="I792" s="26" t="str" cm="1">
        <f t="array" ref="I792">_xlfn.IFS(J792=Kontrakter!$A$3,Kontrakter!$B$3,J792=Kontrakter!$A$2,Kontrakter!$B$2,J792=Kontrakter!$A$4,Kontrakter!$B$4,J792=Kontrakter!$A$5,Kontrakter!$B$5,J792=Kontrakter!$A$6,Kontrakter!$B$6,J792=Kontrakter!$A$7,Kontrakter!$B$7,J792=Kontrakter!$A$8,Kontrakter!$B$8,J792=Kontrakter!$A$9,Kontrakter!$B$9,J792=Kontrakter!$A$10,Kontrakter!$B$10,J792=Kontrakter!$A$11,Kontrakter!$B$11)</f>
        <v>Østfold</v>
      </c>
      <c r="J792" s="4">
        <v>8</v>
      </c>
      <c r="K792" s="4" t="s">
        <v>868</v>
      </c>
      <c r="L792" s="4"/>
      <c r="M792" s="24" t="str" cm="1">
        <f t="array" ref="M792">_xlfn.IFS(I792=Kontrakter!$B$3,Kontrakter!$C$3,I792=Kontrakter!$B$2,Kontrakter!$C$2,I792=Kontrakter!$B$4,Kontrakter!$C$4,I792=Kontrakter!$B$5,Kontrakter!$C$5,I792=Kontrakter!$B$6,Kontrakter!$C$6,I792=Kontrakter!$B$7,Kontrakter!$C$7,I792=Kontrakter!$B$8,Kontrakter!$C$8,I792=Kontrakter!$B$9,Kontrakter!$C$9,I792=Kontrakter!$B$10,Kontrakter!$C$10,I792=Kontrakter!$B$11,Kontrakter!$C$11)</f>
        <v>Omexom Elsikkerhet AS</v>
      </c>
      <c r="N792" s="24" cm="1">
        <f t="array" ref="N792">_xlfn.IFS(M792=Kontrakter!$C$3,Kontrakter!$D$3,M792=Kontrakter!$C$2,Kontrakter!$D$2,M792=Kontrakter!$C$4,Kontrakter!$D$4,M792=Kontrakter!$C$5,Kontrakter!$D$5,M792=Kontrakter!$C$6,Kontrakter!$D$6,M792=Kontrakter!$C$7,Kontrakter!$D$7,M792=Kontrakter!$C$8,Kontrakter!$D$8,M792=Kontrakter!$C$9,Kontrakter!$D$9,M792=Kontrakter!$C$10,Kontrakter!$D$10,M792=Kontrakter!$C$11,Kontrakter!$D$11)</f>
        <v>23128800</v>
      </c>
      <c r="O792" s="1" t="str" cm="1">
        <f t="array" ref="O792">_xlfn.IFS(M792=Kontrakter!$C$3,Kontrakter!$E$3,M792=Kontrakter!$C$2,Kontrakter!$E$2,M792=Kontrakter!$C$4,Kontrakter!$E$4,M792=Kontrakter!$C$5,Kontrakter!$E$5,M792=Kontrakter!$C$6,Kontrakter!$E$6,M792=Kontrakter!$C$7,Kontrakter!$E$7,M792=Kontrakter!$C$8,Kontrakter!$E$8,M792=Kontrakter!$C$9,Kontrakter!$E$9,M792=Kontrakter!$C$10,Kontrakter!$E$10,M792=Kontrakter!$C$11,Kontrakter!$E$11)</f>
        <v>elsikkerhet@omexom.com</v>
      </c>
    </row>
    <row r="793" spans="1:15">
      <c r="A793" s="47">
        <v>1510</v>
      </c>
      <c r="B793" s="3" t="s">
        <v>868</v>
      </c>
      <c r="C793" s="3" t="s">
        <v>876</v>
      </c>
      <c r="D793" s="3" t="s">
        <v>12</v>
      </c>
      <c r="F793" s="3">
        <v>3002</v>
      </c>
      <c r="G793" s="3" t="s">
        <v>868</v>
      </c>
      <c r="H793" s="3" t="s">
        <v>675</v>
      </c>
      <c r="I793" s="26" t="str" cm="1">
        <f t="array" ref="I793">_xlfn.IFS(J793=Kontrakter!$A$3,Kontrakter!$B$3,J793=Kontrakter!$A$2,Kontrakter!$B$2,J793=Kontrakter!$A$4,Kontrakter!$B$4,J793=Kontrakter!$A$5,Kontrakter!$B$5,J793=Kontrakter!$A$6,Kontrakter!$B$6,J793=Kontrakter!$A$7,Kontrakter!$B$7,J793=Kontrakter!$A$8,Kontrakter!$B$8,J793=Kontrakter!$A$9,Kontrakter!$B$9,J793=Kontrakter!$A$10,Kontrakter!$B$10,J793=Kontrakter!$A$11,Kontrakter!$B$11)</f>
        <v>Østfold</v>
      </c>
      <c r="J793" s="4">
        <v>8</v>
      </c>
      <c r="K793" s="4" t="s">
        <v>868</v>
      </c>
      <c r="L793" s="4"/>
      <c r="M793" s="24" t="str" cm="1">
        <f t="array" ref="M793">_xlfn.IFS(I793=Kontrakter!$B$3,Kontrakter!$C$3,I793=Kontrakter!$B$2,Kontrakter!$C$2,I793=Kontrakter!$B$4,Kontrakter!$C$4,I793=Kontrakter!$B$5,Kontrakter!$C$5,I793=Kontrakter!$B$6,Kontrakter!$C$6,I793=Kontrakter!$B$7,Kontrakter!$C$7,I793=Kontrakter!$B$8,Kontrakter!$C$8,I793=Kontrakter!$B$9,Kontrakter!$C$9,I793=Kontrakter!$B$10,Kontrakter!$C$10,I793=Kontrakter!$B$11,Kontrakter!$C$11)</f>
        <v>Omexom Elsikkerhet AS</v>
      </c>
      <c r="N793" s="24" cm="1">
        <f t="array" ref="N793">_xlfn.IFS(M793=Kontrakter!$C$3,Kontrakter!$D$3,M793=Kontrakter!$C$2,Kontrakter!$D$2,M793=Kontrakter!$C$4,Kontrakter!$D$4,M793=Kontrakter!$C$5,Kontrakter!$D$5,M793=Kontrakter!$C$6,Kontrakter!$D$6,M793=Kontrakter!$C$7,Kontrakter!$D$7,M793=Kontrakter!$C$8,Kontrakter!$D$8,M793=Kontrakter!$C$9,Kontrakter!$D$9,M793=Kontrakter!$C$10,Kontrakter!$D$10,M793=Kontrakter!$C$11,Kontrakter!$D$11)</f>
        <v>23128800</v>
      </c>
      <c r="O793" s="1" t="str" cm="1">
        <f t="array" ref="O793">_xlfn.IFS(M793=Kontrakter!$C$3,Kontrakter!$E$3,M793=Kontrakter!$C$2,Kontrakter!$E$2,M793=Kontrakter!$C$4,Kontrakter!$E$4,M793=Kontrakter!$C$5,Kontrakter!$E$5,M793=Kontrakter!$C$6,Kontrakter!$E$6,M793=Kontrakter!$C$7,Kontrakter!$E$7,M793=Kontrakter!$C$8,Kontrakter!$E$8,M793=Kontrakter!$C$9,Kontrakter!$E$9,M793=Kontrakter!$C$10,Kontrakter!$E$10,M793=Kontrakter!$C$11,Kontrakter!$E$11)</f>
        <v>elsikkerhet@omexom.com</v>
      </c>
    </row>
    <row r="794" spans="1:15">
      <c r="A794" s="47">
        <v>1511</v>
      </c>
      <c r="B794" s="3" t="s">
        <v>868</v>
      </c>
      <c r="C794" s="3" t="s">
        <v>877</v>
      </c>
      <c r="D794" s="3" t="s">
        <v>19</v>
      </c>
      <c r="F794" s="3">
        <v>3002</v>
      </c>
      <c r="G794" s="3" t="s">
        <v>868</v>
      </c>
      <c r="H794" s="3" t="s">
        <v>675</v>
      </c>
      <c r="I794" s="26" t="str" cm="1">
        <f t="array" ref="I794">_xlfn.IFS(J794=Kontrakter!$A$3,Kontrakter!$B$3,J794=Kontrakter!$A$2,Kontrakter!$B$2,J794=Kontrakter!$A$4,Kontrakter!$B$4,J794=Kontrakter!$A$5,Kontrakter!$B$5,J794=Kontrakter!$A$6,Kontrakter!$B$6,J794=Kontrakter!$A$7,Kontrakter!$B$7,J794=Kontrakter!$A$8,Kontrakter!$B$8,J794=Kontrakter!$A$9,Kontrakter!$B$9,J794=Kontrakter!$A$10,Kontrakter!$B$10,J794=Kontrakter!$A$11,Kontrakter!$B$11)</f>
        <v>Østfold</v>
      </c>
      <c r="J794" s="4">
        <v>8</v>
      </c>
      <c r="K794" s="4" t="s">
        <v>868</v>
      </c>
      <c r="L794" s="4"/>
      <c r="M794" s="24" t="str" cm="1">
        <f t="array" ref="M794">_xlfn.IFS(I794=Kontrakter!$B$3,Kontrakter!$C$3,I794=Kontrakter!$B$2,Kontrakter!$C$2,I794=Kontrakter!$B$4,Kontrakter!$C$4,I794=Kontrakter!$B$5,Kontrakter!$C$5,I794=Kontrakter!$B$6,Kontrakter!$C$6,I794=Kontrakter!$B$7,Kontrakter!$C$7,I794=Kontrakter!$B$8,Kontrakter!$C$8,I794=Kontrakter!$B$9,Kontrakter!$C$9,I794=Kontrakter!$B$10,Kontrakter!$C$10,I794=Kontrakter!$B$11,Kontrakter!$C$11)</f>
        <v>Omexom Elsikkerhet AS</v>
      </c>
      <c r="N794" s="24" cm="1">
        <f t="array" ref="N794">_xlfn.IFS(M794=Kontrakter!$C$3,Kontrakter!$D$3,M794=Kontrakter!$C$2,Kontrakter!$D$2,M794=Kontrakter!$C$4,Kontrakter!$D$4,M794=Kontrakter!$C$5,Kontrakter!$D$5,M794=Kontrakter!$C$6,Kontrakter!$D$6,M794=Kontrakter!$C$7,Kontrakter!$D$7,M794=Kontrakter!$C$8,Kontrakter!$D$8,M794=Kontrakter!$C$9,Kontrakter!$D$9,M794=Kontrakter!$C$10,Kontrakter!$D$10,M794=Kontrakter!$C$11,Kontrakter!$D$11)</f>
        <v>23128800</v>
      </c>
      <c r="O794" s="1" t="str" cm="1">
        <f t="array" ref="O794">_xlfn.IFS(M794=Kontrakter!$C$3,Kontrakter!$E$3,M794=Kontrakter!$C$2,Kontrakter!$E$2,M794=Kontrakter!$C$4,Kontrakter!$E$4,M794=Kontrakter!$C$5,Kontrakter!$E$5,M794=Kontrakter!$C$6,Kontrakter!$E$6,M794=Kontrakter!$C$7,Kontrakter!$E$7,M794=Kontrakter!$C$8,Kontrakter!$E$8,M794=Kontrakter!$C$9,Kontrakter!$E$9,M794=Kontrakter!$C$10,Kontrakter!$E$10,M794=Kontrakter!$C$11,Kontrakter!$E$11)</f>
        <v>elsikkerhet@omexom.com</v>
      </c>
    </row>
    <row r="795" spans="1:15">
      <c r="A795" s="47">
        <v>1512</v>
      </c>
      <c r="B795" s="3" t="s">
        <v>868</v>
      </c>
      <c r="C795" s="3" t="s">
        <v>878</v>
      </c>
      <c r="D795" s="3" t="s">
        <v>19</v>
      </c>
      <c r="F795" s="3">
        <v>3002</v>
      </c>
      <c r="G795" s="3" t="s">
        <v>868</v>
      </c>
      <c r="H795" s="3" t="s">
        <v>675</v>
      </c>
      <c r="I795" s="26" t="str" cm="1">
        <f t="array" ref="I795">_xlfn.IFS(J795=Kontrakter!$A$3,Kontrakter!$B$3,J795=Kontrakter!$A$2,Kontrakter!$B$2,J795=Kontrakter!$A$4,Kontrakter!$B$4,J795=Kontrakter!$A$5,Kontrakter!$B$5,J795=Kontrakter!$A$6,Kontrakter!$B$6,J795=Kontrakter!$A$7,Kontrakter!$B$7,J795=Kontrakter!$A$8,Kontrakter!$B$8,J795=Kontrakter!$A$9,Kontrakter!$B$9,J795=Kontrakter!$A$10,Kontrakter!$B$10,J795=Kontrakter!$A$11,Kontrakter!$B$11)</f>
        <v>Østfold</v>
      </c>
      <c r="J795" s="4">
        <v>8</v>
      </c>
      <c r="K795" s="4" t="s">
        <v>868</v>
      </c>
      <c r="L795" s="4"/>
      <c r="M795" s="24" t="str" cm="1">
        <f t="array" ref="M795">_xlfn.IFS(I795=Kontrakter!$B$3,Kontrakter!$C$3,I795=Kontrakter!$B$2,Kontrakter!$C$2,I795=Kontrakter!$B$4,Kontrakter!$C$4,I795=Kontrakter!$B$5,Kontrakter!$C$5,I795=Kontrakter!$B$6,Kontrakter!$C$6,I795=Kontrakter!$B$7,Kontrakter!$C$7,I795=Kontrakter!$B$8,Kontrakter!$C$8,I795=Kontrakter!$B$9,Kontrakter!$C$9,I795=Kontrakter!$B$10,Kontrakter!$C$10,I795=Kontrakter!$B$11,Kontrakter!$C$11)</f>
        <v>Omexom Elsikkerhet AS</v>
      </c>
      <c r="N795" s="24" cm="1">
        <f t="array" ref="N795">_xlfn.IFS(M795=Kontrakter!$C$3,Kontrakter!$D$3,M795=Kontrakter!$C$2,Kontrakter!$D$2,M795=Kontrakter!$C$4,Kontrakter!$D$4,M795=Kontrakter!$C$5,Kontrakter!$D$5,M795=Kontrakter!$C$6,Kontrakter!$D$6,M795=Kontrakter!$C$7,Kontrakter!$D$7,M795=Kontrakter!$C$8,Kontrakter!$D$8,M795=Kontrakter!$C$9,Kontrakter!$D$9,M795=Kontrakter!$C$10,Kontrakter!$D$10,M795=Kontrakter!$C$11,Kontrakter!$D$11)</f>
        <v>23128800</v>
      </c>
      <c r="O795" s="1" t="str" cm="1">
        <f t="array" ref="O795">_xlfn.IFS(M795=Kontrakter!$C$3,Kontrakter!$E$3,M795=Kontrakter!$C$2,Kontrakter!$E$2,M795=Kontrakter!$C$4,Kontrakter!$E$4,M795=Kontrakter!$C$5,Kontrakter!$E$5,M795=Kontrakter!$C$6,Kontrakter!$E$6,M795=Kontrakter!$C$7,Kontrakter!$E$7,M795=Kontrakter!$C$8,Kontrakter!$E$8,M795=Kontrakter!$C$9,Kontrakter!$E$9,M795=Kontrakter!$C$10,Kontrakter!$E$10,M795=Kontrakter!$C$11,Kontrakter!$E$11)</f>
        <v>elsikkerhet@omexom.com</v>
      </c>
    </row>
    <row r="796" spans="1:15">
      <c r="A796" s="47">
        <v>1513</v>
      </c>
      <c r="B796" s="3" t="s">
        <v>868</v>
      </c>
      <c r="C796" s="3" t="s">
        <v>879</v>
      </c>
      <c r="D796" s="3" t="s">
        <v>19</v>
      </c>
      <c r="F796" s="3">
        <v>3002</v>
      </c>
      <c r="G796" s="3" t="s">
        <v>868</v>
      </c>
      <c r="H796" s="3" t="s">
        <v>675</v>
      </c>
      <c r="I796" s="26" t="str" cm="1">
        <f t="array" ref="I796">_xlfn.IFS(J796=Kontrakter!$A$3,Kontrakter!$B$3,J796=Kontrakter!$A$2,Kontrakter!$B$2,J796=Kontrakter!$A$4,Kontrakter!$B$4,J796=Kontrakter!$A$5,Kontrakter!$B$5,J796=Kontrakter!$A$6,Kontrakter!$B$6,J796=Kontrakter!$A$7,Kontrakter!$B$7,J796=Kontrakter!$A$8,Kontrakter!$B$8,J796=Kontrakter!$A$9,Kontrakter!$B$9,J796=Kontrakter!$A$10,Kontrakter!$B$10,J796=Kontrakter!$A$11,Kontrakter!$B$11)</f>
        <v>Østfold</v>
      </c>
      <c r="J796" s="4">
        <v>8</v>
      </c>
      <c r="K796" s="4" t="s">
        <v>868</v>
      </c>
      <c r="L796" s="4"/>
      <c r="M796" s="24" t="str" cm="1">
        <f t="array" ref="M796">_xlfn.IFS(I796=Kontrakter!$B$3,Kontrakter!$C$3,I796=Kontrakter!$B$2,Kontrakter!$C$2,I796=Kontrakter!$B$4,Kontrakter!$C$4,I796=Kontrakter!$B$5,Kontrakter!$C$5,I796=Kontrakter!$B$6,Kontrakter!$C$6,I796=Kontrakter!$B$7,Kontrakter!$C$7,I796=Kontrakter!$B$8,Kontrakter!$C$8,I796=Kontrakter!$B$9,Kontrakter!$C$9,I796=Kontrakter!$B$10,Kontrakter!$C$10,I796=Kontrakter!$B$11,Kontrakter!$C$11)</f>
        <v>Omexom Elsikkerhet AS</v>
      </c>
      <c r="N796" s="24" cm="1">
        <f t="array" ref="N796">_xlfn.IFS(M796=Kontrakter!$C$3,Kontrakter!$D$3,M796=Kontrakter!$C$2,Kontrakter!$D$2,M796=Kontrakter!$C$4,Kontrakter!$D$4,M796=Kontrakter!$C$5,Kontrakter!$D$5,M796=Kontrakter!$C$6,Kontrakter!$D$6,M796=Kontrakter!$C$7,Kontrakter!$D$7,M796=Kontrakter!$C$8,Kontrakter!$D$8,M796=Kontrakter!$C$9,Kontrakter!$D$9,M796=Kontrakter!$C$10,Kontrakter!$D$10,M796=Kontrakter!$C$11,Kontrakter!$D$11)</f>
        <v>23128800</v>
      </c>
      <c r="O796" s="1" t="str" cm="1">
        <f t="array" ref="O796">_xlfn.IFS(M796=Kontrakter!$C$3,Kontrakter!$E$3,M796=Kontrakter!$C$2,Kontrakter!$E$2,M796=Kontrakter!$C$4,Kontrakter!$E$4,M796=Kontrakter!$C$5,Kontrakter!$E$5,M796=Kontrakter!$C$6,Kontrakter!$E$6,M796=Kontrakter!$C$7,Kontrakter!$E$7,M796=Kontrakter!$C$8,Kontrakter!$E$8,M796=Kontrakter!$C$9,Kontrakter!$E$9,M796=Kontrakter!$C$10,Kontrakter!$E$10,M796=Kontrakter!$C$11,Kontrakter!$E$11)</f>
        <v>elsikkerhet@omexom.com</v>
      </c>
    </row>
    <row r="797" spans="1:15">
      <c r="A797" s="47">
        <v>1514</v>
      </c>
      <c r="B797" s="3" t="s">
        <v>868</v>
      </c>
      <c r="C797" s="3" t="s">
        <v>880</v>
      </c>
      <c r="D797" s="3" t="s">
        <v>19</v>
      </c>
      <c r="F797" s="3">
        <v>3002</v>
      </c>
      <c r="G797" s="3" t="s">
        <v>868</v>
      </c>
      <c r="H797" s="3" t="s">
        <v>675</v>
      </c>
      <c r="I797" s="26" t="str" cm="1">
        <f t="array" ref="I797">_xlfn.IFS(J797=Kontrakter!$A$3,Kontrakter!$B$3,J797=Kontrakter!$A$2,Kontrakter!$B$2,J797=Kontrakter!$A$4,Kontrakter!$B$4,J797=Kontrakter!$A$5,Kontrakter!$B$5,J797=Kontrakter!$A$6,Kontrakter!$B$6,J797=Kontrakter!$A$7,Kontrakter!$B$7,J797=Kontrakter!$A$8,Kontrakter!$B$8,J797=Kontrakter!$A$9,Kontrakter!$B$9,J797=Kontrakter!$A$10,Kontrakter!$B$10,J797=Kontrakter!$A$11,Kontrakter!$B$11)</f>
        <v>Østfold</v>
      </c>
      <c r="J797" s="4">
        <v>8</v>
      </c>
      <c r="K797" s="4" t="s">
        <v>868</v>
      </c>
      <c r="L797" s="4"/>
      <c r="M797" s="24" t="str" cm="1">
        <f t="array" ref="M797">_xlfn.IFS(I797=Kontrakter!$B$3,Kontrakter!$C$3,I797=Kontrakter!$B$2,Kontrakter!$C$2,I797=Kontrakter!$B$4,Kontrakter!$C$4,I797=Kontrakter!$B$5,Kontrakter!$C$5,I797=Kontrakter!$B$6,Kontrakter!$C$6,I797=Kontrakter!$B$7,Kontrakter!$C$7,I797=Kontrakter!$B$8,Kontrakter!$C$8,I797=Kontrakter!$B$9,Kontrakter!$C$9,I797=Kontrakter!$B$10,Kontrakter!$C$10,I797=Kontrakter!$B$11,Kontrakter!$C$11)</f>
        <v>Omexom Elsikkerhet AS</v>
      </c>
      <c r="N797" s="24" cm="1">
        <f t="array" ref="N797">_xlfn.IFS(M797=Kontrakter!$C$3,Kontrakter!$D$3,M797=Kontrakter!$C$2,Kontrakter!$D$2,M797=Kontrakter!$C$4,Kontrakter!$D$4,M797=Kontrakter!$C$5,Kontrakter!$D$5,M797=Kontrakter!$C$6,Kontrakter!$D$6,M797=Kontrakter!$C$7,Kontrakter!$D$7,M797=Kontrakter!$C$8,Kontrakter!$D$8,M797=Kontrakter!$C$9,Kontrakter!$D$9,M797=Kontrakter!$C$10,Kontrakter!$D$10,M797=Kontrakter!$C$11,Kontrakter!$D$11)</f>
        <v>23128800</v>
      </c>
      <c r="O797" s="1" t="str" cm="1">
        <f t="array" ref="O797">_xlfn.IFS(M797=Kontrakter!$C$3,Kontrakter!$E$3,M797=Kontrakter!$C$2,Kontrakter!$E$2,M797=Kontrakter!$C$4,Kontrakter!$E$4,M797=Kontrakter!$C$5,Kontrakter!$E$5,M797=Kontrakter!$C$6,Kontrakter!$E$6,M797=Kontrakter!$C$7,Kontrakter!$E$7,M797=Kontrakter!$C$8,Kontrakter!$E$8,M797=Kontrakter!$C$9,Kontrakter!$E$9,M797=Kontrakter!$C$10,Kontrakter!$E$10,M797=Kontrakter!$C$11,Kontrakter!$E$11)</f>
        <v>elsikkerhet@omexom.com</v>
      </c>
    </row>
    <row r="798" spans="1:15">
      <c r="A798" s="47">
        <v>1515</v>
      </c>
      <c r="B798" s="3" t="s">
        <v>868</v>
      </c>
      <c r="C798" s="3" t="s">
        <v>881</v>
      </c>
      <c r="D798" s="3" t="s">
        <v>19</v>
      </c>
      <c r="F798" s="3">
        <v>3002</v>
      </c>
      <c r="G798" s="3" t="s">
        <v>868</v>
      </c>
      <c r="H798" s="3" t="s">
        <v>675</v>
      </c>
      <c r="I798" s="26" t="str" cm="1">
        <f t="array" ref="I798">_xlfn.IFS(J798=Kontrakter!$A$3,Kontrakter!$B$3,J798=Kontrakter!$A$2,Kontrakter!$B$2,J798=Kontrakter!$A$4,Kontrakter!$B$4,J798=Kontrakter!$A$5,Kontrakter!$B$5,J798=Kontrakter!$A$6,Kontrakter!$B$6,J798=Kontrakter!$A$7,Kontrakter!$B$7,J798=Kontrakter!$A$8,Kontrakter!$B$8,J798=Kontrakter!$A$9,Kontrakter!$B$9,J798=Kontrakter!$A$10,Kontrakter!$B$10,J798=Kontrakter!$A$11,Kontrakter!$B$11)</f>
        <v>Østfold</v>
      </c>
      <c r="J798" s="4">
        <v>8</v>
      </c>
      <c r="K798" s="4" t="s">
        <v>868</v>
      </c>
      <c r="L798" s="4"/>
      <c r="M798" s="24" t="str" cm="1">
        <f t="array" ref="M798">_xlfn.IFS(I798=Kontrakter!$B$3,Kontrakter!$C$3,I798=Kontrakter!$B$2,Kontrakter!$C$2,I798=Kontrakter!$B$4,Kontrakter!$C$4,I798=Kontrakter!$B$5,Kontrakter!$C$5,I798=Kontrakter!$B$6,Kontrakter!$C$6,I798=Kontrakter!$B$7,Kontrakter!$C$7,I798=Kontrakter!$B$8,Kontrakter!$C$8,I798=Kontrakter!$B$9,Kontrakter!$C$9,I798=Kontrakter!$B$10,Kontrakter!$C$10,I798=Kontrakter!$B$11,Kontrakter!$C$11)</f>
        <v>Omexom Elsikkerhet AS</v>
      </c>
      <c r="N798" s="24" cm="1">
        <f t="array" ref="N798">_xlfn.IFS(M798=Kontrakter!$C$3,Kontrakter!$D$3,M798=Kontrakter!$C$2,Kontrakter!$D$2,M798=Kontrakter!$C$4,Kontrakter!$D$4,M798=Kontrakter!$C$5,Kontrakter!$D$5,M798=Kontrakter!$C$6,Kontrakter!$D$6,M798=Kontrakter!$C$7,Kontrakter!$D$7,M798=Kontrakter!$C$8,Kontrakter!$D$8,M798=Kontrakter!$C$9,Kontrakter!$D$9,M798=Kontrakter!$C$10,Kontrakter!$D$10,M798=Kontrakter!$C$11,Kontrakter!$D$11)</f>
        <v>23128800</v>
      </c>
      <c r="O798" s="1" t="str" cm="1">
        <f t="array" ref="O798">_xlfn.IFS(M798=Kontrakter!$C$3,Kontrakter!$E$3,M798=Kontrakter!$C$2,Kontrakter!$E$2,M798=Kontrakter!$C$4,Kontrakter!$E$4,M798=Kontrakter!$C$5,Kontrakter!$E$5,M798=Kontrakter!$C$6,Kontrakter!$E$6,M798=Kontrakter!$C$7,Kontrakter!$E$7,M798=Kontrakter!$C$8,Kontrakter!$E$8,M798=Kontrakter!$C$9,Kontrakter!$E$9,M798=Kontrakter!$C$10,Kontrakter!$E$10,M798=Kontrakter!$C$11,Kontrakter!$E$11)</f>
        <v>elsikkerhet@omexom.com</v>
      </c>
    </row>
    <row r="799" spans="1:15">
      <c r="A799" s="47">
        <v>1516</v>
      </c>
      <c r="B799" s="3" t="s">
        <v>868</v>
      </c>
      <c r="C799" s="3" t="s">
        <v>882</v>
      </c>
      <c r="D799" s="3" t="s">
        <v>19</v>
      </c>
      <c r="F799" s="3">
        <v>3002</v>
      </c>
      <c r="G799" s="3" t="s">
        <v>868</v>
      </c>
      <c r="H799" s="3" t="s">
        <v>675</v>
      </c>
      <c r="I799" s="26" t="str" cm="1">
        <f t="array" ref="I799">_xlfn.IFS(J799=Kontrakter!$A$3,Kontrakter!$B$3,J799=Kontrakter!$A$2,Kontrakter!$B$2,J799=Kontrakter!$A$4,Kontrakter!$B$4,J799=Kontrakter!$A$5,Kontrakter!$B$5,J799=Kontrakter!$A$6,Kontrakter!$B$6,J799=Kontrakter!$A$7,Kontrakter!$B$7,J799=Kontrakter!$A$8,Kontrakter!$B$8,J799=Kontrakter!$A$9,Kontrakter!$B$9,J799=Kontrakter!$A$10,Kontrakter!$B$10,J799=Kontrakter!$A$11,Kontrakter!$B$11)</f>
        <v>Østfold</v>
      </c>
      <c r="J799" s="4">
        <v>8</v>
      </c>
      <c r="K799" s="4" t="s">
        <v>868</v>
      </c>
      <c r="L799" s="4"/>
      <c r="M799" s="24" t="str" cm="1">
        <f t="array" ref="M799">_xlfn.IFS(I799=Kontrakter!$B$3,Kontrakter!$C$3,I799=Kontrakter!$B$2,Kontrakter!$C$2,I799=Kontrakter!$B$4,Kontrakter!$C$4,I799=Kontrakter!$B$5,Kontrakter!$C$5,I799=Kontrakter!$B$6,Kontrakter!$C$6,I799=Kontrakter!$B$7,Kontrakter!$C$7,I799=Kontrakter!$B$8,Kontrakter!$C$8,I799=Kontrakter!$B$9,Kontrakter!$C$9,I799=Kontrakter!$B$10,Kontrakter!$C$10,I799=Kontrakter!$B$11,Kontrakter!$C$11)</f>
        <v>Omexom Elsikkerhet AS</v>
      </c>
      <c r="N799" s="24" cm="1">
        <f t="array" ref="N799">_xlfn.IFS(M799=Kontrakter!$C$3,Kontrakter!$D$3,M799=Kontrakter!$C$2,Kontrakter!$D$2,M799=Kontrakter!$C$4,Kontrakter!$D$4,M799=Kontrakter!$C$5,Kontrakter!$D$5,M799=Kontrakter!$C$6,Kontrakter!$D$6,M799=Kontrakter!$C$7,Kontrakter!$D$7,M799=Kontrakter!$C$8,Kontrakter!$D$8,M799=Kontrakter!$C$9,Kontrakter!$D$9,M799=Kontrakter!$C$10,Kontrakter!$D$10,M799=Kontrakter!$C$11,Kontrakter!$D$11)</f>
        <v>23128800</v>
      </c>
      <c r="O799" s="1" t="str" cm="1">
        <f t="array" ref="O799">_xlfn.IFS(M799=Kontrakter!$C$3,Kontrakter!$E$3,M799=Kontrakter!$C$2,Kontrakter!$E$2,M799=Kontrakter!$C$4,Kontrakter!$E$4,M799=Kontrakter!$C$5,Kontrakter!$E$5,M799=Kontrakter!$C$6,Kontrakter!$E$6,M799=Kontrakter!$C$7,Kontrakter!$E$7,M799=Kontrakter!$C$8,Kontrakter!$E$8,M799=Kontrakter!$C$9,Kontrakter!$E$9,M799=Kontrakter!$C$10,Kontrakter!$E$10,M799=Kontrakter!$C$11,Kontrakter!$E$11)</f>
        <v>elsikkerhet@omexom.com</v>
      </c>
    </row>
    <row r="800" spans="1:15">
      <c r="A800" s="47">
        <v>1517</v>
      </c>
      <c r="B800" s="3" t="s">
        <v>868</v>
      </c>
      <c r="C800" s="3" t="s">
        <v>883</v>
      </c>
      <c r="D800" s="3" t="s">
        <v>19</v>
      </c>
      <c r="F800" s="3">
        <v>3002</v>
      </c>
      <c r="G800" s="3" t="s">
        <v>868</v>
      </c>
      <c r="H800" s="3" t="s">
        <v>675</v>
      </c>
      <c r="I800" s="26" t="str" cm="1">
        <f t="array" ref="I800">_xlfn.IFS(J800=Kontrakter!$A$3,Kontrakter!$B$3,J800=Kontrakter!$A$2,Kontrakter!$B$2,J800=Kontrakter!$A$4,Kontrakter!$B$4,J800=Kontrakter!$A$5,Kontrakter!$B$5,J800=Kontrakter!$A$6,Kontrakter!$B$6,J800=Kontrakter!$A$7,Kontrakter!$B$7,J800=Kontrakter!$A$8,Kontrakter!$B$8,J800=Kontrakter!$A$9,Kontrakter!$B$9,J800=Kontrakter!$A$10,Kontrakter!$B$10,J800=Kontrakter!$A$11,Kontrakter!$B$11)</f>
        <v>Østfold</v>
      </c>
      <c r="J800" s="4">
        <v>8</v>
      </c>
      <c r="K800" s="4" t="s">
        <v>868</v>
      </c>
      <c r="L800" s="4"/>
      <c r="M800" s="24" t="str" cm="1">
        <f t="array" ref="M800">_xlfn.IFS(I800=Kontrakter!$B$3,Kontrakter!$C$3,I800=Kontrakter!$B$2,Kontrakter!$C$2,I800=Kontrakter!$B$4,Kontrakter!$C$4,I800=Kontrakter!$B$5,Kontrakter!$C$5,I800=Kontrakter!$B$6,Kontrakter!$C$6,I800=Kontrakter!$B$7,Kontrakter!$C$7,I800=Kontrakter!$B$8,Kontrakter!$C$8,I800=Kontrakter!$B$9,Kontrakter!$C$9,I800=Kontrakter!$B$10,Kontrakter!$C$10,I800=Kontrakter!$B$11,Kontrakter!$C$11)</f>
        <v>Omexom Elsikkerhet AS</v>
      </c>
      <c r="N800" s="24" cm="1">
        <f t="array" ref="N800">_xlfn.IFS(M800=Kontrakter!$C$3,Kontrakter!$D$3,M800=Kontrakter!$C$2,Kontrakter!$D$2,M800=Kontrakter!$C$4,Kontrakter!$D$4,M800=Kontrakter!$C$5,Kontrakter!$D$5,M800=Kontrakter!$C$6,Kontrakter!$D$6,M800=Kontrakter!$C$7,Kontrakter!$D$7,M800=Kontrakter!$C$8,Kontrakter!$D$8,M800=Kontrakter!$C$9,Kontrakter!$D$9,M800=Kontrakter!$C$10,Kontrakter!$D$10,M800=Kontrakter!$C$11,Kontrakter!$D$11)</f>
        <v>23128800</v>
      </c>
      <c r="O800" s="1" t="str" cm="1">
        <f t="array" ref="O800">_xlfn.IFS(M800=Kontrakter!$C$3,Kontrakter!$E$3,M800=Kontrakter!$C$2,Kontrakter!$E$2,M800=Kontrakter!$C$4,Kontrakter!$E$4,M800=Kontrakter!$C$5,Kontrakter!$E$5,M800=Kontrakter!$C$6,Kontrakter!$E$6,M800=Kontrakter!$C$7,Kontrakter!$E$7,M800=Kontrakter!$C$8,Kontrakter!$E$8,M800=Kontrakter!$C$9,Kontrakter!$E$9,M800=Kontrakter!$C$10,Kontrakter!$E$10,M800=Kontrakter!$C$11,Kontrakter!$E$11)</f>
        <v>elsikkerhet@omexom.com</v>
      </c>
    </row>
    <row r="801" spans="1:15">
      <c r="A801" s="47">
        <v>1518</v>
      </c>
      <c r="B801" s="3" t="s">
        <v>868</v>
      </c>
      <c r="C801" s="3" t="s">
        <v>884</v>
      </c>
      <c r="D801" s="3" t="s">
        <v>19</v>
      </c>
      <c r="F801" s="3">
        <v>3002</v>
      </c>
      <c r="G801" s="3" t="s">
        <v>868</v>
      </c>
      <c r="H801" s="3" t="s">
        <v>675</v>
      </c>
      <c r="I801" s="26" t="str" cm="1">
        <f t="array" ref="I801">_xlfn.IFS(J801=Kontrakter!$A$3,Kontrakter!$B$3,J801=Kontrakter!$A$2,Kontrakter!$B$2,J801=Kontrakter!$A$4,Kontrakter!$B$4,J801=Kontrakter!$A$5,Kontrakter!$B$5,J801=Kontrakter!$A$6,Kontrakter!$B$6,J801=Kontrakter!$A$7,Kontrakter!$B$7,J801=Kontrakter!$A$8,Kontrakter!$B$8,J801=Kontrakter!$A$9,Kontrakter!$B$9,J801=Kontrakter!$A$10,Kontrakter!$B$10,J801=Kontrakter!$A$11,Kontrakter!$B$11)</f>
        <v>Østfold</v>
      </c>
      <c r="J801" s="4">
        <v>8</v>
      </c>
      <c r="K801" s="4" t="s">
        <v>868</v>
      </c>
      <c r="L801" s="4"/>
      <c r="M801" s="24" t="str" cm="1">
        <f t="array" ref="M801">_xlfn.IFS(I801=Kontrakter!$B$3,Kontrakter!$C$3,I801=Kontrakter!$B$2,Kontrakter!$C$2,I801=Kontrakter!$B$4,Kontrakter!$C$4,I801=Kontrakter!$B$5,Kontrakter!$C$5,I801=Kontrakter!$B$6,Kontrakter!$C$6,I801=Kontrakter!$B$7,Kontrakter!$C$7,I801=Kontrakter!$B$8,Kontrakter!$C$8,I801=Kontrakter!$B$9,Kontrakter!$C$9,I801=Kontrakter!$B$10,Kontrakter!$C$10,I801=Kontrakter!$B$11,Kontrakter!$C$11)</f>
        <v>Omexom Elsikkerhet AS</v>
      </c>
      <c r="N801" s="24" cm="1">
        <f t="array" ref="N801">_xlfn.IFS(M801=Kontrakter!$C$3,Kontrakter!$D$3,M801=Kontrakter!$C$2,Kontrakter!$D$2,M801=Kontrakter!$C$4,Kontrakter!$D$4,M801=Kontrakter!$C$5,Kontrakter!$D$5,M801=Kontrakter!$C$6,Kontrakter!$D$6,M801=Kontrakter!$C$7,Kontrakter!$D$7,M801=Kontrakter!$C$8,Kontrakter!$D$8,M801=Kontrakter!$C$9,Kontrakter!$D$9,M801=Kontrakter!$C$10,Kontrakter!$D$10,M801=Kontrakter!$C$11,Kontrakter!$D$11)</f>
        <v>23128800</v>
      </c>
      <c r="O801" s="1" t="str" cm="1">
        <f t="array" ref="O801">_xlfn.IFS(M801=Kontrakter!$C$3,Kontrakter!$E$3,M801=Kontrakter!$C$2,Kontrakter!$E$2,M801=Kontrakter!$C$4,Kontrakter!$E$4,M801=Kontrakter!$C$5,Kontrakter!$E$5,M801=Kontrakter!$C$6,Kontrakter!$E$6,M801=Kontrakter!$C$7,Kontrakter!$E$7,M801=Kontrakter!$C$8,Kontrakter!$E$8,M801=Kontrakter!$C$9,Kontrakter!$E$9,M801=Kontrakter!$C$10,Kontrakter!$E$10,M801=Kontrakter!$C$11,Kontrakter!$E$11)</f>
        <v>elsikkerhet@omexom.com</v>
      </c>
    </row>
    <row r="802" spans="1:15">
      <c r="A802" s="47">
        <v>1519</v>
      </c>
      <c r="B802" s="3" t="s">
        <v>868</v>
      </c>
      <c r="C802" s="3" t="s">
        <v>885</v>
      </c>
      <c r="D802" s="3" t="s">
        <v>19</v>
      </c>
      <c r="F802" s="3">
        <v>3002</v>
      </c>
      <c r="G802" s="3" t="s">
        <v>868</v>
      </c>
      <c r="H802" s="3" t="s">
        <v>675</v>
      </c>
      <c r="I802" s="26" t="str" cm="1">
        <f t="array" ref="I802">_xlfn.IFS(J802=Kontrakter!$A$3,Kontrakter!$B$3,J802=Kontrakter!$A$2,Kontrakter!$B$2,J802=Kontrakter!$A$4,Kontrakter!$B$4,J802=Kontrakter!$A$5,Kontrakter!$B$5,J802=Kontrakter!$A$6,Kontrakter!$B$6,J802=Kontrakter!$A$7,Kontrakter!$B$7,J802=Kontrakter!$A$8,Kontrakter!$B$8,J802=Kontrakter!$A$9,Kontrakter!$B$9,J802=Kontrakter!$A$10,Kontrakter!$B$10,J802=Kontrakter!$A$11,Kontrakter!$B$11)</f>
        <v>Østfold</v>
      </c>
      <c r="J802" s="4">
        <v>8</v>
      </c>
      <c r="K802" s="4" t="s">
        <v>868</v>
      </c>
      <c r="L802" s="4"/>
      <c r="M802" s="24" t="str" cm="1">
        <f t="array" ref="M802">_xlfn.IFS(I802=Kontrakter!$B$3,Kontrakter!$C$3,I802=Kontrakter!$B$2,Kontrakter!$C$2,I802=Kontrakter!$B$4,Kontrakter!$C$4,I802=Kontrakter!$B$5,Kontrakter!$C$5,I802=Kontrakter!$B$6,Kontrakter!$C$6,I802=Kontrakter!$B$7,Kontrakter!$C$7,I802=Kontrakter!$B$8,Kontrakter!$C$8,I802=Kontrakter!$B$9,Kontrakter!$C$9,I802=Kontrakter!$B$10,Kontrakter!$C$10,I802=Kontrakter!$B$11,Kontrakter!$C$11)</f>
        <v>Omexom Elsikkerhet AS</v>
      </c>
      <c r="N802" s="24" cm="1">
        <f t="array" ref="N802">_xlfn.IFS(M802=Kontrakter!$C$3,Kontrakter!$D$3,M802=Kontrakter!$C$2,Kontrakter!$D$2,M802=Kontrakter!$C$4,Kontrakter!$D$4,M802=Kontrakter!$C$5,Kontrakter!$D$5,M802=Kontrakter!$C$6,Kontrakter!$D$6,M802=Kontrakter!$C$7,Kontrakter!$D$7,M802=Kontrakter!$C$8,Kontrakter!$D$8,M802=Kontrakter!$C$9,Kontrakter!$D$9,M802=Kontrakter!$C$10,Kontrakter!$D$10,M802=Kontrakter!$C$11,Kontrakter!$D$11)</f>
        <v>23128800</v>
      </c>
      <c r="O802" s="1" t="str" cm="1">
        <f t="array" ref="O802">_xlfn.IFS(M802=Kontrakter!$C$3,Kontrakter!$E$3,M802=Kontrakter!$C$2,Kontrakter!$E$2,M802=Kontrakter!$C$4,Kontrakter!$E$4,M802=Kontrakter!$C$5,Kontrakter!$E$5,M802=Kontrakter!$C$6,Kontrakter!$E$6,M802=Kontrakter!$C$7,Kontrakter!$E$7,M802=Kontrakter!$C$8,Kontrakter!$E$8,M802=Kontrakter!$C$9,Kontrakter!$E$9,M802=Kontrakter!$C$10,Kontrakter!$E$10,M802=Kontrakter!$C$11,Kontrakter!$E$11)</f>
        <v>elsikkerhet@omexom.com</v>
      </c>
    </row>
    <row r="803" spans="1:15">
      <c r="A803" s="47">
        <v>1520</v>
      </c>
      <c r="B803" s="3" t="s">
        <v>868</v>
      </c>
      <c r="C803" s="3" t="s">
        <v>886</v>
      </c>
      <c r="D803" s="3" t="s">
        <v>12</v>
      </c>
      <c r="F803" s="3">
        <v>3002</v>
      </c>
      <c r="G803" s="3" t="s">
        <v>868</v>
      </c>
      <c r="H803" s="3" t="s">
        <v>675</v>
      </c>
      <c r="I803" s="26" t="str" cm="1">
        <f t="array" ref="I803">_xlfn.IFS(J803=Kontrakter!$A$3,Kontrakter!$B$3,J803=Kontrakter!$A$2,Kontrakter!$B$2,J803=Kontrakter!$A$4,Kontrakter!$B$4,J803=Kontrakter!$A$5,Kontrakter!$B$5,J803=Kontrakter!$A$6,Kontrakter!$B$6,J803=Kontrakter!$A$7,Kontrakter!$B$7,J803=Kontrakter!$A$8,Kontrakter!$B$8,J803=Kontrakter!$A$9,Kontrakter!$B$9,J803=Kontrakter!$A$10,Kontrakter!$B$10,J803=Kontrakter!$A$11,Kontrakter!$B$11)</f>
        <v>Østfold</v>
      </c>
      <c r="J803" s="4">
        <v>8</v>
      </c>
      <c r="K803" s="4" t="s">
        <v>868</v>
      </c>
      <c r="L803" s="4"/>
      <c r="M803" s="24" t="str" cm="1">
        <f t="array" ref="M803">_xlfn.IFS(I803=Kontrakter!$B$3,Kontrakter!$C$3,I803=Kontrakter!$B$2,Kontrakter!$C$2,I803=Kontrakter!$B$4,Kontrakter!$C$4,I803=Kontrakter!$B$5,Kontrakter!$C$5,I803=Kontrakter!$B$6,Kontrakter!$C$6,I803=Kontrakter!$B$7,Kontrakter!$C$7,I803=Kontrakter!$B$8,Kontrakter!$C$8,I803=Kontrakter!$B$9,Kontrakter!$C$9,I803=Kontrakter!$B$10,Kontrakter!$C$10,I803=Kontrakter!$B$11,Kontrakter!$C$11)</f>
        <v>Omexom Elsikkerhet AS</v>
      </c>
      <c r="N803" s="24" cm="1">
        <f t="array" ref="N803">_xlfn.IFS(M803=Kontrakter!$C$3,Kontrakter!$D$3,M803=Kontrakter!$C$2,Kontrakter!$D$2,M803=Kontrakter!$C$4,Kontrakter!$D$4,M803=Kontrakter!$C$5,Kontrakter!$D$5,M803=Kontrakter!$C$6,Kontrakter!$D$6,M803=Kontrakter!$C$7,Kontrakter!$D$7,M803=Kontrakter!$C$8,Kontrakter!$D$8,M803=Kontrakter!$C$9,Kontrakter!$D$9,M803=Kontrakter!$C$10,Kontrakter!$D$10,M803=Kontrakter!$C$11,Kontrakter!$D$11)</f>
        <v>23128800</v>
      </c>
      <c r="O803" s="1" t="str" cm="1">
        <f t="array" ref="O803">_xlfn.IFS(M803=Kontrakter!$C$3,Kontrakter!$E$3,M803=Kontrakter!$C$2,Kontrakter!$E$2,M803=Kontrakter!$C$4,Kontrakter!$E$4,M803=Kontrakter!$C$5,Kontrakter!$E$5,M803=Kontrakter!$C$6,Kontrakter!$E$6,M803=Kontrakter!$C$7,Kontrakter!$E$7,M803=Kontrakter!$C$8,Kontrakter!$E$8,M803=Kontrakter!$C$9,Kontrakter!$E$9,M803=Kontrakter!$C$10,Kontrakter!$E$10,M803=Kontrakter!$C$11,Kontrakter!$E$11)</f>
        <v>elsikkerhet@omexom.com</v>
      </c>
    </row>
    <row r="804" spans="1:15">
      <c r="A804" s="47">
        <v>1521</v>
      </c>
      <c r="B804" s="3" t="s">
        <v>868</v>
      </c>
      <c r="C804" s="3" t="s">
        <v>887</v>
      </c>
      <c r="D804" s="3" t="s">
        <v>12</v>
      </c>
      <c r="F804" s="3">
        <v>3002</v>
      </c>
      <c r="G804" s="3" t="s">
        <v>868</v>
      </c>
      <c r="H804" s="3" t="s">
        <v>675</v>
      </c>
      <c r="I804" s="26" t="str" cm="1">
        <f t="array" ref="I804">_xlfn.IFS(J804=Kontrakter!$A$3,Kontrakter!$B$3,J804=Kontrakter!$A$2,Kontrakter!$B$2,J804=Kontrakter!$A$4,Kontrakter!$B$4,J804=Kontrakter!$A$5,Kontrakter!$B$5,J804=Kontrakter!$A$6,Kontrakter!$B$6,J804=Kontrakter!$A$7,Kontrakter!$B$7,J804=Kontrakter!$A$8,Kontrakter!$B$8,J804=Kontrakter!$A$9,Kontrakter!$B$9,J804=Kontrakter!$A$10,Kontrakter!$B$10,J804=Kontrakter!$A$11,Kontrakter!$B$11)</f>
        <v>Østfold</v>
      </c>
      <c r="J804" s="4">
        <v>8</v>
      </c>
      <c r="K804" s="4" t="s">
        <v>868</v>
      </c>
      <c r="L804" s="4"/>
      <c r="M804" s="24" t="str" cm="1">
        <f t="array" ref="M804">_xlfn.IFS(I804=Kontrakter!$B$3,Kontrakter!$C$3,I804=Kontrakter!$B$2,Kontrakter!$C$2,I804=Kontrakter!$B$4,Kontrakter!$C$4,I804=Kontrakter!$B$5,Kontrakter!$C$5,I804=Kontrakter!$B$6,Kontrakter!$C$6,I804=Kontrakter!$B$7,Kontrakter!$C$7,I804=Kontrakter!$B$8,Kontrakter!$C$8,I804=Kontrakter!$B$9,Kontrakter!$C$9,I804=Kontrakter!$B$10,Kontrakter!$C$10,I804=Kontrakter!$B$11,Kontrakter!$C$11)</f>
        <v>Omexom Elsikkerhet AS</v>
      </c>
      <c r="N804" s="24" cm="1">
        <f t="array" ref="N804">_xlfn.IFS(M804=Kontrakter!$C$3,Kontrakter!$D$3,M804=Kontrakter!$C$2,Kontrakter!$D$2,M804=Kontrakter!$C$4,Kontrakter!$D$4,M804=Kontrakter!$C$5,Kontrakter!$D$5,M804=Kontrakter!$C$6,Kontrakter!$D$6,M804=Kontrakter!$C$7,Kontrakter!$D$7,M804=Kontrakter!$C$8,Kontrakter!$D$8,M804=Kontrakter!$C$9,Kontrakter!$D$9,M804=Kontrakter!$C$10,Kontrakter!$D$10,M804=Kontrakter!$C$11,Kontrakter!$D$11)</f>
        <v>23128800</v>
      </c>
      <c r="O804" s="1" t="str" cm="1">
        <f t="array" ref="O804">_xlfn.IFS(M804=Kontrakter!$C$3,Kontrakter!$E$3,M804=Kontrakter!$C$2,Kontrakter!$E$2,M804=Kontrakter!$C$4,Kontrakter!$E$4,M804=Kontrakter!$C$5,Kontrakter!$E$5,M804=Kontrakter!$C$6,Kontrakter!$E$6,M804=Kontrakter!$C$7,Kontrakter!$E$7,M804=Kontrakter!$C$8,Kontrakter!$E$8,M804=Kontrakter!$C$9,Kontrakter!$E$9,M804=Kontrakter!$C$10,Kontrakter!$E$10,M804=Kontrakter!$C$11,Kontrakter!$E$11)</f>
        <v>elsikkerhet@omexom.com</v>
      </c>
    </row>
    <row r="805" spans="1:15">
      <c r="A805" s="47">
        <v>1522</v>
      </c>
      <c r="B805" s="3" t="s">
        <v>868</v>
      </c>
      <c r="C805" s="3" t="s">
        <v>888</v>
      </c>
      <c r="D805" s="3" t="s">
        <v>12</v>
      </c>
      <c r="F805" s="3">
        <v>3002</v>
      </c>
      <c r="G805" s="3" t="s">
        <v>868</v>
      </c>
      <c r="H805" s="3" t="s">
        <v>675</v>
      </c>
      <c r="I805" s="26" t="str" cm="1">
        <f t="array" ref="I805">_xlfn.IFS(J805=Kontrakter!$A$3,Kontrakter!$B$3,J805=Kontrakter!$A$2,Kontrakter!$B$2,J805=Kontrakter!$A$4,Kontrakter!$B$4,J805=Kontrakter!$A$5,Kontrakter!$B$5,J805=Kontrakter!$A$6,Kontrakter!$B$6,J805=Kontrakter!$A$7,Kontrakter!$B$7,J805=Kontrakter!$A$8,Kontrakter!$B$8,J805=Kontrakter!$A$9,Kontrakter!$B$9,J805=Kontrakter!$A$10,Kontrakter!$B$10,J805=Kontrakter!$A$11,Kontrakter!$B$11)</f>
        <v>Østfold</v>
      </c>
      <c r="J805" s="4">
        <v>8</v>
      </c>
      <c r="K805" s="4" t="s">
        <v>868</v>
      </c>
      <c r="L805" s="4"/>
      <c r="M805" s="24" t="str" cm="1">
        <f t="array" ref="M805">_xlfn.IFS(I805=Kontrakter!$B$3,Kontrakter!$C$3,I805=Kontrakter!$B$2,Kontrakter!$C$2,I805=Kontrakter!$B$4,Kontrakter!$C$4,I805=Kontrakter!$B$5,Kontrakter!$C$5,I805=Kontrakter!$B$6,Kontrakter!$C$6,I805=Kontrakter!$B$7,Kontrakter!$C$7,I805=Kontrakter!$B$8,Kontrakter!$C$8,I805=Kontrakter!$B$9,Kontrakter!$C$9,I805=Kontrakter!$B$10,Kontrakter!$C$10,I805=Kontrakter!$B$11,Kontrakter!$C$11)</f>
        <v>Omexom Elsikkerhet AS</v>
      </c>
      <c r="N805" s="24" cm="1">
        <f t="array" ref="N805">_xlfn.IFS(M805=Kontrakter!$C$3,Kontrakter!$D$3,M805=Kontrakter!$C$2,Kontrakter!$D$2,M805=Kontrakter!$C$4,Kontrakter!$D$4,M805=Kontrakter!$C$5,Kontrakter!$D$5,M805=Kontrakter!$C$6,Kontrakter!$D$6,M805=Kontrakter!$C$7,Kontrakter!$D$7,M805=Kontrakter!$C$8,Kontrakter!$D$8,M805=Kontrakter!$C$9,Kontrakter!$D$9,M805=Kontrakter!$C$10,Kontrakter!$D$10,M805=Kontrakter!$C$11,Kontrakter!$D$11)</f>
        <v>23128800</v>
      </c>
      <c r="O805" s="1" t="str" cm="1">
        <f t="array" ref="O805">_xlfn.IFS(M805=Kontrakter!$C$3,Kontrakter!$E$3,M805=Kontrakter!$C$2,Kontrakter!$E$2,M805=Kontrakter!$C$4,Kontrakter!$E$4,M805=Kontrakter!$C$5,Kontrakter!$E$5,M805=Kontrakter!$C$6,Kontrakter!$E$6,M805=Kontrakter!$C$7,Kontrakter!$E$7,M805=Kontrakter!$C$8,Kontrakter!$E$8,M805=Kontrakter!$C$9,Kontrakter!$E$9,M805=Kontrakter!$C$10,Kontrakter!$E$10,M805=Kontrakter!$C$11,Kontrakter!$E$11)</f>
        <v>elsikkerhet@omexom.com</v>
      </c>
    </row>
    <row r="806" spans="1:15">
      <c r="A806" s="47">
        <v>1523</v>
      </c>
      <c r="B806" s="3" t="s">
        <v>868</v>
      </c>
      <c r="C806" s="3" t="s">
        <v>889</v>
      </c>
      <c r="D806" s="3" t="s">
        <v>19</v>
      </c>
      <c r="F806" s="3">
        <v>3002</v>
      </c>
      <c r="G806" s="3" t="s">
        <v>868</v>
      </c>
      <c r="H806" s="3" t="s">
        <v>675</v>
      </c>
      <c r="I806" s="26" t="str" cm="1">
        <f t="array" ref="I806">_xlfn.IFS(J806=Kontrakter!$A$3,Kontrakter!$B$3,J806=Kontrakter!$A$2,Kontrakter!$B$2,J806=Kontrakter!$A$4,Kontrakter!$B$4,J806=Kontrakter!$A$5,Kontrakter!$B$5,J806=Kontrakter!$A$6,Kontrakter!$B$6,J806=Kontrakter!$A$7,Kontrakter!$B$7,J806=Kontrakter!$A$8,Kontrakter!$B$8,J806=Kontrakter!$A$9,Kontrakter!$B$9,J806=Kontrakter!$A$10,Kontrakter!$B$10,J806=Kontrakter!$A$11,Kontrakter!$B$11)</f>
        <v>Østfold</v>
      </c>
      <c r="J806" s="4">
        <v>8</v>
      </c>
      <c r="K806" s="4" t="s">
        <v>868</v>
      </c>
      <c r="L806" s="4"/>
      <c r="M806" s="24" t="str" cm="1">
        <f t="array" ref="M806">_xlfn.IFS(I806=Kontrakter!$B$3,Kontrakter!$C$3,I806=Kontrakter!$B$2,Kontrakter!$C$2,I806=Kontrakter!$B$4,Kontrakter!$C$4,I806=Kontrakter!$B$5,Kontrakter!$C$5,I806=Kontrakter!$B$6,Kontrakter!$C$6,I806=Kontrakter!$B$7,Kontrakter!$C$7,I806=Kontrakter!$B$8,Kontrakter!$C$8,I806=Kontrakter!$B$9,Kontrakter!$C$9,I806=Kontrakter!$B$10,Kontrakter!$C$10,I806=Kontrakter!$B$11,Kontrakter!$C$11)</f>
        <v>Omexom Elsikkerhet AS</v>
      </c>
      <c r="N806" s="24" cm="1">
        <f t="array" ref="N806">_xlfn.IFS(M806=Kontrakter!$C$3,Kontrakter!$D$3,M806=Kontrakter!$C$2,Kontrakter!$D$2,M806=Kontrakter!$C$4,Kontrakter!$D$4,M806=Kontrakter!$C$5,Kontrakter!$D$5,M806=Kontrakter!$C$6,Kontrakter!$D$6,M806=Kontrakter!$C$7,Kontrakter!$D$7,M806=Kontrakter!$C$8,Kontrakter!$D$8,M806=Kontrakter!$C$9,Kontrakter!$D$9,M806=Kontrakter!$C$10,Kontrakter!$D$10,M806=Kontrakter!$C$11,Kontrakter!$D$11)</f>
        <v>23128800</v>
      </c>
      <c r="O806" s="1" t="str" cm="1">
        <f t="array" ref="O806">_xlfn.IFS(M806=Kontrakter!$C$3,Kontrakter!$E$3,M806=Kontrakter!$C$2,Kontrakter!$E$2,M806=Kontrakter!$C$4,Kontrakter!$E$4,M806=Kontrakter!$C$5,Kontrakter!$E$5,M806=Kontrakter!$C$6,Kontrakter!$E$6,M806=Kontrakter!$C$7,Kontrakter!$E$7,M806=Kontrakter!$C$8,Kontrakter!$E$8,M806=Kontrakter!$C$9,Kontrakter!$E$9,M806=Kontrakter!$C$10,Kontrakter!$E$10,M806=Kontrakter!$C$11,Kontrakter!$E$11)</f>
        <v>elsikkerhet@omexom.com</v>
      </c>
    </row>
    <row r="807" spans="1:15">
      <c r="A807" s="47">
        <v>1524</v>
      </c>
      <c r="B807" s="3" t="s">
        <v>868</v>
      </c>
      <c r="C807" s="3" t="s">
        <v>890</v>
      </c>
      <c r="D807" s="3" t="s">
        <v>19</v>
      </c>
      <c r="F807" s="3">
        <v>3002</v>
      </c>
      <c r="G807" s="3" t="s">
        <v>868</v>
      </c>
      <c r="H807" s="3" t="s">
        <v>675</v>
      </c>
      <c r="I807" s="26" t="str" cm="1">
        <f t="array" ref="I807">_xlfn.IFS(J807=Kontrakter!$A$3,Kontrakter!$B$3,J807=Kontrakter!$A$2,Kontrakter!$B$2,J807=Kontrakter!$A$4,Kontrakter!$B$4,J807=Kontrakter!$A$5,Kontrakter!$B$5,J807=Kontrakter!$A$6,Kontrakter!$B$6,J807=Kontrakter!$A$7,Kontrakter!$B$7,J807=Kontrakter!$A$8,Kontrakter!$B$8,J807=Kontrakter!$A$9,Kontrakter!$B$9,J807=Kontrakter!$A$10,Kontrakter!$B$10,J807=Kontrakter!$A$11,Kontrakter!$B$11)</f>
        <v>Østfold</v>
      </c>
      <c r="J807" s="4">
        <v>8</v>
      </c>
      <c r="K807" s="4" t="s">
        <v>868</v>
      </c>
      <c r="L807" s="4"/>
      <c r="M807" s="24" t="str" cm="1">
        <f t="array" ref="M807">_xlfn.IFS(I807=Kontrakter!$B$3,Kontrakter!$C$3,I807=Kontrakter!$B$2,Kontrakter!$C$2,I807=Kontrakter!$B$4,Kontrakter!$C$4,I807=Kontrakter!$B$5,Kontrakter!$C$5,I807=Kontrakter!$B$6,Kontrakter!$C$6,I807=Kontrakter!$B$7,Kontrakter!$C$7,I807=Kontrakter!$B$8,Kontrakter!$C$8,I807=Kontrakter!$B$9,Kontrakter!$C$9,I807=Kontrakter!$B$10,Kontrakter!$C$10,I807=Kontrakter!$B$11,Kontrakter!$C$11)</f>
        <v>Omexom Elsikkerhet AS</v>
      </c>
      <c r="N807" s="24" cm="1">
        <f t="array" ref="N807">_xlfn.IFS(M807=Kontrakter!$C$3,Kontrakter!$D$3,M807=Kontrakter!$C$2,Kontrakter!$D$2,M807=Kontrakter!$C$4,Kontrakter!$D$4,M807=Kontrakter!$C$5,Kontrakter!$D$5,M807=Kontrakter!$C$6,Kontrakter!$D$6,M807=Kontrakter!$C$7,Kontrakter!$D$7,M807=Kontrakter!$C$8,Kontrakter!$D$8,M807=Kontrakter!$C$9,Kontrakter!$D$9,M807=Kontrakter!$C$10,Kontrakter!$D$10,M807=Kontrakter!$C$11,Kontrakter!$D$11)</f>
        <v>23128800</v>
      </c>
      <c r="O807" s="1" t="str" cm="1">
        <f t="array" ref="O807">_xlfn.IFS(M807=Kontrakter!$C$3,Kontrakter!$E$3,M807=Kontrakter!$C$2,Kontrakter!$E$2,M807=Kontrakter!$C$4,Kontrakter!$E$4,M807=Kontrakter!$C$5,Kontrakter!$E$5,M807=Kontrakter!$C$6,Kontrakter!$E$6,M807=Kontrakter!$C$7,Kontrakter!$E$7,M807=Kontrakter!$C$8,Kontrakter!$E$8,M807=Kontrakter!$C$9,Kontrakter!$E$9,M807=Kontrakter!$C$10,Kontrakter!$E$10,M807=Kontrakter!$C$11,Kontrakter!$E$11)</f>
        <v>elsikkerhet@omexom.com</v>
      </c>
    </row>
    <row r="808" spans="1:15">
      <c r="A808" s="47">
        <v>1525</v>
      </c>
      <c r="B808" s="3" t="s">
        <v>868</v>
      </c>
      <c r="C808" s="3" t="s">
        <v>891</v>
      </c>
      <c r="D808" s="3" t="s">
        <v>19</v>
      </c>
      <c r="F808" s="3">
        <v>3002</v>
      </c>
      <c r="G808" s="3" t="s">
        <v>868</v>
      </c>
      <c r="H808" s="3" t="s">
        <v>675</v>
      </c>
      <c r="I808" s="26" t="str" cm="1">
        <f t="array" ref="I808">_xlfn.IFS(J808=Kontrakter!$A$3,Kontrakter!$B$3,J808=Kontrakter!$A$2,Kontrakter!$B$2,J808=Kontrakter!$A$4,Kontrakter!$B$4,J808=Kontrakter!$A$5,Kontrakter!$B$5,J808=Kontrakter!$A$6,Kontrakter!$B$6,J808=Kontrakter!$A$7,Kontrakter!$B$7,J808=Kontrakter!$A$8,Kontrakter!$B$8,J808=Kontrakter!$A$9,Kontrakter!$B$9,J808=Kontrakter!$A$10,Kontrakter!$B$10,J808=Kontrakter!$A$11,Kontrakter!$B$11)</f>
        <v>Østfold</v>
      </c>
      <c r="J808" s="4">
        <v>8</v>
      </c>
      <c r="K808" s="4" t="s">
        <v>868</v>
      </c>
      <c r="L808" s="4"/>
      <c r="M808" s="24" t="str" cm="1">
        <f t="array" ref="M808">_xlfn.IFS(I808=Kontrakter!$B$3,Kontrakter!$C$3,I808=Kontrakter!$B$2,Kontrakter!$C$2,I808=Kontrakter!$B$4,Kontrakter!$C$4,I808=Kontrakter!$B$5,Kontrakter!$C$5,I808=Kontrakter!$B$6,Kontrakter!$C$6,I808=Kontrakter!$B$7,Kontrakter!$C$7,I808=Kontrakter!$B$8,Kontrakter!$C$8,I808=Kontrakter!$B$9,Kontrakter!$C$9,I808=Kontrakter!$B$10,Kontrakter!$C$10,I808=Kontrakter!$B$11,Kontrakter!$C$11)</f>
        <v>Omexom Elsikkerhet AS</v>
      </c>
      <c r="N808" s="24" cm="1">
        <f t="array" ref="N808">_xlfn.IFS(M808=Kontrakter!$C$3,Kontrakter!$D$3,M808=Kontrakter!$C$2,Kontrakter!$D$2,M808=Kontrakter!$C$4,Kontrakter!$D$4,M808=Kontrakter!$C$5,Kontrakter!$D$5,M808=Kontrakter!$C$6,Kontrakter!$D$6,M808=Kontrakter!$C$7,Kontrakter!$D$7,M808=Kontrakter!$C$8,Kontrakter!$D$8,M808=Kontrakter!$C$9,Kontrakter!$D$9,M808=Kontrakter!$C$10,Kontrakter!$D$10,M808=Kontrakter!$C$11,Kontrakter!$D$11)</f>
        <v>23128800</v>
      </c>
      <c r="O808" s="1" t="str" cm="1">
        <f t="array" ref="O808">_xlfn.IFS(M808=Kontrakter!$C$3,Kontrakter!$E$3,M808=Kontrakter!$C$2,Kontrakter!$E$2,M808=Kontrakter!$C$4,Kontrakter!$E$4,M808=Kontrakter!$C$5,Kontrakter!$E$5,M808=Kontrakter!$C$6,Kontrakter!$E$6,M808=Kontrakter!$C$7,Kontrakter!$E$7,M808=Kontrakter!$C$8,Kontrakter!$E$8,M808=Kontrakter!$C$9,Kontrakter!$E$9,M808=Kontrakter!$C$10,Kontrakter!$E$10,M808=Kontrakter!$C$11,Kontrakter!$E$11)</f>
        <v>elsikkerhet@omexom.com</v>
      </c>
    </row>
    <row r="809" spans="1:15">
      <c r="A809" s="47">
        <v>1526</v>
      </c>
      <c r="B809" s="3" t="s">
        <v>868</v>
      </c>
      <c r="C809" s="3" t="s">
        <v>892</v>
      </c>
      <c r="D809" s="3" t="s">
        <v>19</v>
      </c>
      <c r="F809" s="3">
        <v>3002</v>
      </c>
      <c r="G809" s="3" t="s">
        <v>868</v>
      </c>
      <c r="H809" s="3" t="s">
        <v>675</v>
      </c>
      <c r="I809" s="26" t="str" cm="1">
        <f t="array" ref="I809">_xlfn.IFS(J809=Kontrakter!$A$3,Kontrakter!$B$3,J809=Kontrakter!$A$2,Kontrakter!$B$2,J809=Kontrakter!$A$4,Kontrakter!$B$4,J809=Kontrakter!$A$5,Kontrakter!$B$5,J809=Kontrakter!$A$6,Kontrakter!$B$6,J809=Kontrakter!$A$7,Kontrakter!$B$7,J809=Kontrakter!$A$8,Kontrakter!$B$8,J809=Kontrakter!$A$9,Kontrakter!$B$9,J809=Kontrakter!$A$10,Kontrakter!$B$10,J809=Kontrakter!$A$11,Kontrakter!$B$11)</f>
        <v>Østfold</v>
      </c>
      <c r="J809" s="4">
        <v>8</v>
      </c>
      <c r="K809" s="4" t="s">
        <v>868</v>
      </c>
      <c r="L809" s="4"/>
      <c r="M809" s="24" t="str" cm="1">
        <f t="array" ref="M809">_xlfn.IFS(I809=Kontrakter!$B$3,Kontrakter!$C$3,I809=Kontrakter!$B$2,Kontrakter!$C$2,I809=Kontrakter!$B$4,Kontrakter!$C$4,I809=Kontrakter!$B$5,Kontrakter!$C$5,I809=Kontrakter!$B$6,Kontrakter!$C$6,I809=Kontrakter!$B$7,Kontrakter!$C$7,I809=Kontrakter!$B$8,Kontrakter!$C$8,I809=Kontrakter!$B$9,Kontrakter!$C$9,I809=Kontrakter!$B$10,Kontrakter!$C$10,I809=Kontrakter!$B$11,Kontrakter!$C$11)</f>
        <v>Omexom Elsikkerhet AS</v>
      </c>
      <c r="N809" s="24" cm="1">
        <f t="array" ref="N809">_xlfn.IFS(M809=Kontrakter!$C$3,Kontrakter!$D$3,M809=Kontrakter!$C$2,Kontrakter!$D$2,M809=Kontrakter!$C$4,Kontrakter!$D$4,M809=Kontrakter!$C$5,Kontrakter!$D$5,M809=Kontrakter!$C$6,Kontrakter!$D$6,M809=Kontrakter!$C$7,Kontrakter!$D$7,M809=Kontrakter!$C$8,Kontrakter!$D$8,M809=Kontrakter!$C$9,Kontrakter!$D$9,M809=Kontrakter!$C$10,Kontrakter!$D$10,M809=Kontrakter!$C$11,Kontrakter!$D$11)</f>
        <v>23128800</v>
      </c>
      <c r="O809" s="1" t="str" cm="1">
        <f t="array" ref="O809">_xlfn.IFS(M809=Kontrakter!$C$3,Kontrakter!$E$3,M809=Kontrakter!$C$2,Kontrakter!$E$2,M809=Kontrakter!$C$4,Kontrakter!$E$4,M809=Kontrakter!$C$5,Kontrakter!$E$5,M809=Kontrakter!$C$6,Kontrakter!$E$6,M809=Kontrakter!$C$7,Kontrakter!$E$7,M809=Kontrakter!$C$8,Kontrakter!$E$8,M809=Kontrakter!$C$9,Kontrakter!$E$9,M809=Kontrakter!$C$10,Kontrakter!$E$10,M809=Kontrakter!$C$11,Kontrakter!$E$11)</f>
        <v>elsikkerhet@omexom.com</v>
      </c>
    </row>
    <row r="810" spans="1:15">
      <c r="A810" s="47">
        <v>1528</v>
      </c>
      <c r="B810" s="3" t="s">
        <v>868</v>
      </c>
      <c r="C810" s="3" t="s">
        <v>893</v>
      </c>
      <c r="D810" s="3" t="s">
        <v>19</v>
      </c>
      <c r="F810" s="3">
        <v>3002</v>
      </c>
      <c r="G810" s="3" t="s">
        <v>868</v>
      </c>
      <c r="H810" s="3" t="s">
        <v>675</v>
      </c>
      <c r="I810" s="26" t="str" cm="1">
        <f t="array" ref="I810">_xlfn.IFS(J810=Kontrakter!$A$3,Kontrakter!$B$3,J810=Kontrakter!$A$2,Kontrakter!$B$2,J810=Kontrakter!$A$4,Kontrakter!$B$4,J810=Kontrakter!$A$5,Kontrakter!$B$5,J810=Kontrakter!$A$6,Kontrakter!$B$6,J810=Kontrakter!$A$7,Kontrakter!$B$7,J810=Kontrakter!$A$8,Kontrakter!$B$8,J810=Kontrakter!$A$9,Kontrakter!$B$9,J810=Kontrakter!$A$10,Kontrakter!$B$10,J810=Kontrakter!$A$11,Kontrakter!$B$11)</f>
        <v>Østfold</v>
      </c>
      <c r="J810" s="4">
        <v>8</v>
      </c>
      <c r="K810" s="4" t="s">
        <v>868</v>
      </c>
      <c r="L810" s="4"/>
      <c r="M810" s="24" t="str" cm="1">
        <f t="array" ref="M810">_xlfn.IFS(I810=Kontrakter!$B$3,Kontrakter!$C$3,I810=Kontrakter!$B$2,Kontrakter!$C$2,I810=Kontrakter!$B$4,Kontrakter!$C$4,I810=Kontrakter!$B$5,Kontrakter!$C$5,I810=Kontrakter!$B$6,Kontrakter!$C$6,I810=Kontrakter!$B$7,Kontrakter!$C$7,I810=Kontrakter!$B$8,Kontrakter!$C$8,I810=Kontrakter!$B$9,Kontrakter!$C$9,I810=Kontrakter!$B$10,Kontrakter!$C$10,I810=Kontrakter!$B$11,Kontrakter!$C$11)</f>
        <v>Omexom Elsikkerhet AS</v>
      </c>
      <c r="N810" s="24" cm="1">
        <f t="array" ref="N810">_xlfn.IFS(M810=Kontrakter!$C$3,Kontrakter!$D$3,M810=Kontrakter!$C$2,Kontrakter!$D$2,M810=Kontrakter!$C$4,Kontrakter!$D$4,M810=Kontrakter!$C$5,Kontrakter!$D$5,M810=Kontrakter!$C$6,Kontrakter!$D$6,M810=Kontrakter!$C$7,Kontrakter!$D$7,M810=Kontrakter!$C$8,Kontrakter!$D$8,M810=Kontrakter!$C$9,Kontrakter!$D$9,M810=Kontrakter!$C$10,Kontrakter!$D$10,M810=Kontrakter!$C$11,Kontrakter!$D$11)</f>
        <v>23128800</v>
      </c>
      <c r="O810" s="1" t="str" cm="1">
        <f t="array" ref="O810">_xlfn.IFS(M810=Kontrakter!$C$3,Kontrakter!$E$3,M810=Kontrakter!$C$2,Kontrakter!$E$2,M810=Kontrakter!$C$4,Kontrakter!$E$4,M810=Kontrakter!$C$5,Kontrakter!$E$5,M810=Kontrakter!$C$6,Kontrakter!$E$6,M810=Kontrakter!$C$7,Kontrakter!$E$7,M810=Kontrakter!$C$8,Kontrakter!$E$8,M810=Kontrakter!$C$9,Kontrakter!$E$9,M810=Kontrakter!$C$10,Kontrakter!$E$10,M810=Kontrakter!$C$11,Kontrakter!$E$11)</f>
        <v>elsikkerhet@omexom.com</v>
      </c>
    </row>
    <row r="811" spans="1:15">
      <c r="A811" s="47">
        <v>1529</v>
      </c>
      <c r="B811" s="3" t="s">
        <v>868</v>
      </c>
      <c r="C811" s="3" t="s">
        <v>894</v>
      </c>
      <c r="D811" s="3" t="s">
        <v>19</v>
      </c>
      <c r="F811" s="3">
        <v>3002</v>
      </c>
      <c r="G811" s="3" t="s">
        <v>868</v>
      </c>
      <c r="H811" s="3" t="s">
        <v>675</v>
      </c>
      <c r="I811" s="26" t="str" cm="1">
        <f t="array" ref="I811">_xlfn.IFS(J811=Kontrakter!$A$3,Kontrakter!$B$3,J811=Kontrakter!$A$2,Kontrakter!$B$2,J811=Kontrakter!$A$4,Kontrakter!$B$4,J811=Kontrakter!$A$5,Kontrakter!$B$5,J811=Kontrakter!$A$6,Kontrakter!$B$6,J811=Kontrakter!$A$7,Kontrakter!$B$7,J811=Kontrakter!$A$8,Kontrakter!$B$8,J811=Kontrakter!$A$9,Kontrakter!$B$9,J811=Kontrakter!$A$10,Kontrakter!$B$10,J811=Kontrakter!$A$11,Kontrakter!$B$11)</f>
        <v>Østfold</v>
      </c>
      <c r="J811" s="4">
        <v>8</v>
      </c>
      <c r="K811" s="4" t="s">
        <v>868</v>
      </c>
      <c r="L811" s="4"/>
      <c r="M811" s="24" t="str" cm="1">
        <f t="array" ref="M811">_xlfn.IFS(I811=Kontrakter!$B$3,Kontrakter!$C$3,I811=Kontrakter!$B$2,Kontrakter!$C$2,I811=Kontrakter!$B$4,Kontrakter!$C$4,I811=Kontrakter!$B$5,Kontrakter!$C$5,I811=Kontrakter!$B$6,Kontrakter!$C$6,I811=Kontrakter!$B$7,Kontrakter!$C$7,I811=Kontrakter!$B$8,Kontrakter!$C$8,I811=Kontrakter!$B$9,Kontrakter!$C$9,I811=Kontrakter!$B$10,Kontrakter!$C$10,I811=Kontrakter!$B$11,Kontrakter!$C$11)</f>
        <v>Omexom Elsikkerhet AS</v>
      </c>
      <c r="N811" s="24" cm="1">
        <f t="array" ref="N811">_xlfn.IFS(M811=Kontrakter!$C$3,Kontrakter!$D$3,M811=Kontrakter!$C$2,Kontrakter!$D$2,M811=Kontrakter!$C$4,Kontrakter!$D$4,M811=Kontrakter!$C$5,Kontrakter!$D$5,M811=Kontrakter!$C$6,Kontrakter!$D$6,M811=Kontrakter!$C$7,Kontrakter!$D$7,M811=Kontrakter!$C$8,Kontrakter!$D$8,M811=Kontrakter!$C$9,Kontrakter!$D$9,M811=Kontrakter!$C$10,Kontrakter!$D$10,M811=Kontrakter!$C$11,Kontrakter!$D$11)</f>
        <v>23128800</v>
      </c>
      <c r="O811" s="1" t="str" cm="1">
        <f t="array" ref="O811">_xlfn.IFS(M811=Kontrakter!$C$3,Kontrakter!$E$3,M811=Kontrakter!$C$2,Kontrakter!$E$2,M811=Kontrakter!$C$4,Kontrakter!$E$4,M811=Kontrakter!$C$5,Kontrakter!$E$5,M811=Kontrakter!$C$6,Kontrakter!$E$6,M811=Kontrakter!$C$7,Kontrakter!$E$7,M811=Kontrakter!$C$8,Kontrakter!$E$8,M811=Kontrakter!$C$9,Kontrakter!$E$9,M811=Kontrakter!$C$10,Kontrakter!$E$10,M811=Kontrakter!$C$11,Kontrakter!$E$11)</f>
        <v>elsikkerhet@omexom.com</v>
      </c>
    </row>
    <row r="812" spans="1:15">
      <c r="A812" s="47">
        <v>1530</v>
      </c>
      <c r="B812" s="3" t="s">
        <v>868</v>
      </c>
      <c r="C812" s="3" t="s">
        <v>895</v>
      </c>
      <c r="D812" s="3" t="s">
        <v>19</v>
      </c>
      <c r="F812" s="3">
        <v>3002</v>
      </c>
      <c r="G812" s="3" t="s">
        <v>868</v>
      </c>
      <c r="H812" s="3" t="s">
        <v>675</v>
      </c>
      <c r="I812" s="26" t="str" cm="1">
        <f t="array" ref="I812">_xlfn.IFS(J812=Kontrakter!$A$3,Kontrakter!$B$3,J812=Kontrakter!$A$2,Kontrakter!$B$2,J812=Kontrakter!$A$4,Kontrakter!$B$4,J812=Kontrakter!$A$5,Kontrakter!$B$5,J812=Kontrakter!$A$6,Kontrakter!$B$6,J812=Kontrakter!$A$7,Kontrakter!$B$7,J812=Kontrakter!$A$8,Kontrakter!$B$8,J812=Kontrakter!$A$9,Kontrakter!$B$9,J812=Kontrakter!$A$10,Kontrakter!$B$10,J812=Kontrakter!$A$11,Kontrakter!$B$11)</f>
        <v>Østfold</v>
      </c>
      <c r="J812" s="4">
        <v>8</v>
      </c>
      <c r="K812" s="4" t="s">
        <v>868</v>
      </c>
      <c r="L812" s="4"/>
      <c r="M812" s="24" t="str" cm="1">
        <f t="array" ref="M812">_xlfn.IFS(I812=Kontrakter!$B$3,Kontrakter!$C$3,I812=Kontrakter!$B$2,Kontrakter!$C$2,I812=Kontrakter!$B$4,Kontrakter!$C$4,I812=Kontrakter!$B$5,Kontrakter!$C$5,I812=Kontrakter!$B$6,Kontrakter!$C$6,I812=Kontrakter!$B$7,Kontrakter!$C$7,I812=Kontrakter!$B$8,Kontrakter!$C$8,I812=Kontrakter!$B$9,Kontrakter!$C$9,I812=Kontrakter!$B$10,Kontrakter!$C$10,I812=Kontrakter!$B$11,Kontrakter!$C$11)</f>
        <v>Omexom Elsikkerhet AS</v>
      </c>
      <c r="N812" s="24" cm="1">
        <f t="array" ref="N812">_xlfn.IFS(M812=Kontrakter!$C$3,Kontrakter!$D$3,M812=Kontrakter!$C$2,Kontrakter!$D$2,M812=Kontrakter!$C$4,Kontrakter!$D$4,M812=Kontrakter!$C$5,Kontrakter!$D$5,M812=Kontrakter!$C$6,Kontrakter!$D$6,M812=Kontrakter!$C$7,Kontrakter!$D$7,M812=Kontrakter!$C$8,Kontrakter!$D$8,M812=Kontrakter!$C$9,Kontrakter!$D$9,M812=Kontrakter!$C$10,Kontrakter!$D$10,M812=Kontrakter!$C$11,Kontrakter!$D$11)</f>
        <v>23128800</v>
      </c>
      <c r="O812" s="1" t="str" cm="1">
        <f t="array" ref="O812">_xlfn.IFS(M812=Kontrakter!$C$3,Kontrakter!$E$3,M812=Kontrakter!$C$2,Kontrakter!$E$2,M812=Kontrakter!$C$4,Kontrakter!$E$4,M812=Kontrakter!$C$5,Kontrakter!$E$5,M812=Kontrakter!$C$6,Kontrakter!$E$6,M812=Kontrakter!$C$7,Kontrakter!$E$7,M812=Kontrakter!$C$8,Kontrakter!$E$8,M812=Kontrakter!$C$9,Kontrakter!$E$9,M812=Kontrakter!$C$10,Kontrakter!$E$10,M812=Kontrakter!$C$11,Kontrakter!$E$11)</f>
        <v>elsikkerhet@omexom.com</v>
      </c>
    </row>
    <row r="813" spans="1:15">
      <c r="A813" s="47">
        <v>1531</v>
      </c>
      <c r="B813" s="3" t="s">
        <v>868</v>
      </c>
      <c r="C813" s="3" t="s">
        <v>896</v>
      </c>
      <c r="D813" s="3" t="s">
        <v>19</v>
      </c>
      <c r="F813" s="3">
        <v>3002</v>
      </c>
      <c r="G813" s="3" t="s">
        <v>868</v>
      </c>
      <c r="H813" s="3" t="s">
        <v>675</v>
      </c>
      <c r="I813" s="26" t="str" cm="1">
        <f t="array" ref="I813">_xlfn.IFS(J813=Kontrakter!$A$3,Kontrakter!$B$3,J813=Kontrakter!$A$2,Kontrakter!$B$2,J813=Kontrakter!$A$4,Kontrakter!$B$4,J813=Kontrakter!$A$5,Kontrakter!$B$5,J813=Kontrakter!$A$6,Kontrakter!$B$6,J813=Kontrakter!$A$7,Kontrakter!$B$7,J813=Kontrakter!$A$8,Kontrakter!$B$8,J813=Kontrakter!$A$9,Kontrakter!$B$9,J813=Kontrakter!$A$10,Kontrakter!$B$10,J813=Kontrakter!$A$11,Kontrakter!$B$11)</f>
        <v>Østfold</v>
      </c>
      <c r="J813" s="4">
        <v>8</v>
      </c>
      <c r="K813" s="4" t="s">
        <v>868</v>
      </c>
      <c r="L813" s="4"/>
      <c r="M813" s="24" t="str" cm="1">
        <f t="array" ref="M813">_xlfn.IFS(I813=Kontrakter!$B$3,Kontrakter!$C$3,I813=Kontrakter!$B$2,Kontrakter!$C$2,I813=Kontrakter!$B$4,Kontrakter!$C$4,I813=Kontrakter!$B$5,Kontrakter!$C$5,I813=Kontrakter!$B$6,Kontrakter!$C$6,I813=Kontrakter!$B$7,Kontrakter!$C$7,I813=Kontrakter!$B$8,Kontrakter!$C$8,I813=Kontrakter!$B$9,Kontrakter!$C$9,I813=Kontrakter!$B$10,Kontrakter!$C$10,I813=Kontrakter!$B$11,Kontrakter!$C$11)</f>
        <v>Omexom Elsikkerhet AS</v>
      </c>
      <c r="N813" s="24" cm="1">
        <f t="array" ref="N813">_xlfn.IFS(M813=Kontrakter!$C$3,Kontrakter!$D$3,M813=Kontrakter!$C$2,Kontrakter!$D$2,M813=Kontrakter!$C$4,Kontrakter!$D$4,M813=Kontrakter!$C$5,Kontrakter!$D$5,M813=Kontrakter!$C$6,Kontrakter!$D$6,M813=Kontrakter!$C$7,Kontrakter!$D$7,M813=Kontrakter!$C$8,Kontrakter!$D$8,M813=Kontrakter!$C$9,Kontrakter!$D$9,M813=Kontrakter!$C$10,Kontrakter!$D$10,M813=Kontrakter!$C$11,Kontrakter!$D$11)</f>
        <v>23128800</v>
      </c>
      <c r="O813" s="1" t="str" cm="1">
        <f t="array" ref="O813">_xlfn.IFS(M813=Kontrakter!$C$3,Kontrakter!$E$3,M813=Kontrakter!$C$2,Kontrakter!$E$2,M813=Kontrakter!$C$4,Kontrakter!$E$4,M813=Kontrakter!$C$5,Kontrakter!$E$5,M813=Kontrakter!$C$6,Kontrakter!$E$6,M813=Kontrakter!$C$7,Kontrakter!$E$7,M813=Kontrakter!$C$8,Kontrakter!$E$8,M813=Kontrakter!$C$9,Kontrakter!$E$9,M813=Kontrakter!$C$10,Kontrakter!$E$10,M813=Kontrakter!$C$11,Kontrakter!$E$11)</f>
        <v>elsikkerhet@omexom.com</v>
      </c>
    </row>
    <row r="814" spans="1:15">
      <c r="A814" s="47">
        <v>1532</v>
      </c>
      <c r="B814" s="3" t="s">
        <v>868</v>
      </c>
      <c r="C814" s="3" t="s">
        <v>897</v>
      </c>
      <c r="D814" s="3" t="s">
        <v>19</v>
      </c>
      <c r="F814" s="3">
        <v>3002</v>
      </c>
      <c r="G814" s="3" t="s">
        <v>868</v>
      </c>
      <c r="H814" s="3" t="s">
        <v>675</v>
      </c>
      <c r="I814" s="26" t="str" cm="1">
        <f t="array" ref="I814">_xlfn.IFS(J814=Kontrakter!$A$3,Kontrakter!$B$3,J814=Kontrakter!$A$2,Kontrakter!$B$2,J814=Kontrakter!$A$4,Kontrakter!$B$4,J814=Kontrakter!$A$5,Kontrakter!$B$5,J814=Kontrakter!$A$6,Kontrakter!$B$6,J814=Kontrakter!$A$7,Kontrakter!$B$7,J814=Kontrakter!$A$8,Kontrakter!$B$8,J814=Kontrakter!$A$9,Kontrakter!$B$9,J814=Kontrakter!$A$10,Kontrakter!$B$10,J814=Kontrakter!$A$11,Kontrakter!$B$11)</f>
        <v>Østfold</v>
      </c>
      <c r="J814" s="4">
        <v>8</v>
      </c>
      <c r="K814" s="4" t="s">
        <v>868</v>
      </c>
      <c r="L814" s="4"/>
      <c r="M814" s="24" t="str" cm="1">
        <f t="array" ref="M814">_xlfn.IFS(I814=Kontrakter!$B$3,Kontrakter!$C$3,I814=Kontrakter!$B$2,Kontrakter!$C$2,I814=Kontrakter!$B$4,Kontrakter!$C$4,I814=Kontrakter!$B$5,Kontrakter!$C$5,I814=Kontrakter!$B$6,Kontrakter!$C$6,I814=Kontrakter!$B$7,Kontrakter!$C$7,I814=Kontrakter!$B$8,Kontrakter!$C$8,I814=Kontrakter!$B$9,Kontrakter!$C$9,I814=Kontrakter!$B$10,Kontrakter!$C$10,I814=Kontrakter!$B$11,Kontrakter!$C$11)</f>
        <v>Omexom Elsikkerhet AS</v>
      </c>
      <c r="N814" s="24" cm="1">
        <f t="array" ref="N814">_xlfn.IFS(M814=Kontrakter!$C$3,Kontrakter!$D$3,M814=Kontrakter!$C$2,Kontrakter!$D$2,M814=Kontrakter!$C$4,Kontrakter!$D$4,M814=Kontrakter!$C$5,Kontrakter!$D$5,M814=Kontrakter!$C$6,Kontrakter!$D$6,M814=Kontrakter!$C$7,Kontrakter!$D$7,M814=Kontrakter!$C$8,Kontrakter!$D$8,M814=Kontrakter!$C$9,Kontrakter!$D$9,M814=Kontrakter!$C$10,Kontrakter!$D$10,M814=Kontrakter!$C$11,Kontrakter!$D$11)</f>
        <v>23128800</v>
      </c>
      <c r="O814" s="1" t="str" cm="1">
        <f t="array" ref="O814">_xlfn.IFS(M814=Kontrakter!$C$3,Kontrakter!$E$3,M814=Kontrakter!$C$2,Kontrakter!$E$2,M814=Kontrakter!$C$4,Kontrakter!$E$4,M814=Kontrakter!$C$5,Kontrakter!$E$5,M814=Kontrakter!$C$6,Kontrakter!$E$6,M814=Kontrakter!$C$7,Kontrakter!$E$7,M814=Kontrakter!$C$8,Kontrakter!$E$8,M814=Kontrakter!$C$9,Kontrakter!$E$9,M814=Kontrakter!$C$10,Kontrakter!$E$10,M814=Kontrakter!$C$11,Kontrakter!$E$11)</f>
        <v>elsikkerhet@omexom.com</v>
      </c>
    </row>
    <row r="815" spans="1:15">
      <c r="A815" s="47">
        <v>1533</v>
      </c>
      <c r="B815" s="3" t="s">
        <v>868</v>
      </c>
      <c r="C815" s="3" t="s">
        <v>898</v>
      </c>
      <c r="D815" s="3" t="s">
        <v>19</v>
      </c>
      <c r="F815" s="3">
        <v>3002</v>
      </c>
      <c r="G815" s="3" t="s">
        <v>868</v>
      </c>
      <c r="H815" s="3" t="s">
        <v>675</v>
      </c>
      <c r="I815" s="26" t="str" cm="1">
        <f t="array" ref="I815">_xlfn.IFS(J815=Kontrakter!$A$3,Kontrakter!$B$3,J815=Kontrakter!$A$2,Kontrakter!$B$2,J815=Kontrakter!$A$4,Kontrakter!$B$4,J815=Kontrakter!$A$5,Kontrakter!$B$5,J815=Kontrakter!$A$6,Kontrakter!$B$6,J815=Kontrakter!$A$7,Kontrakter!$B$7,J815=Kontrakter!$A$8,Kontrakter!$B$8,J815=Kontrakter!$A$9,Kontrakter!$B$9,J815=Kontrakter!$A$10,Kontrakter!$B$10,J815=Kontrakter!$A$11,Kontrakter!$B$11)</f>
        <v>Østfold</v>
      </c>
      <c r="J815" s="4">
        <v>8</v>
      </c>
      <c r="K815" s="4" t="s">
        <v>868</v>
      </c>
      <c r="L815" s="4"/>
      <c r="M815" s="24" t="str" cm="1">
        <f t="array" ref="M815">_xlfn.IFS(I815=Kontrakter!$B$3,Kontrakter!$C$3,I815=Kontrakter!$B$2,Kontrakter!$C$2,I815=Kontrakter!$B$4,Kontrakter!$C$4,I815=Kontrakter!$B$5,Kontrakter!$C$5,I815=Kontrakter!$B$6,Kontrakter!$C$6,I815=Kontrakter!$B$7,Kontrakter!$C$7,I815=Kontrakter!$B$8,Kontrakter!$C$8,I815=Kontrakter!$B$9,Kontrakter!$C$9,I815=Kontrakter!$B$10,Kontrakter!$C$10,I815=Kontrakter!$B$11,Kontrakter!$C$11)</f>
        <v>Omexom Elsikkerhet AS</v>
      </c>
      <c r="N815" s="24" cm="1">
        <f t="array" ref="N815">_xlfn.IFS(M815=Kontrakter!$C$3,Kontrakter!$D$3,M815=Kontrakter!$C$2,Kontrakter!$D$2,M815=Kontrakter!$C$4,Kontrakter!$D$4,M815=Kontrakter!$C$5,Kontrakter!$D$5,M815=Kontrakter!$C$6,Kontrakter!$D$6,M815=Kontrakter!$C$7,Kontrakter!$D$7,M815=Kontrakter!$C$8,Kontrakter!$D$8,M815=Kontrakter!$C$9,Kontrakter!$D$9,M815=Kontrakter!$C$10,Kontrakter!$D$10,M815=Kontrakter!$C$11,Kontrakter!$D$11)</f>
        <v>23128800</v>
      </c>
      <c r="O815" s="1" t="str" cm="1">
        <f t="array" ref="O815">_xlfn.IFS(M815=Kontrakter!$C$3,Kontrakter!$E$3,M815=Kontrakter!$C$2,Kontrakter!$E$2,M815=Kontrakter!$C$4,Kontrakter!$E$4,M815=Kontrakter!$C$5,Kontrakter!$E$5,M815=Kontrakter!$C$6,Kontrakter!$E$6,M815=Kontrakter!$C$7,Kontrakter!$E$7,M815=Kontrakter!$C$8,Kontrakter!$E$8,M815=Kontrakter!$C$9,Kontrakter!$E$9,M815=Kontrakter!$C$10,Kontrakter!$E$10,M815=Kontrakter!$C$11,Kontrakter!$E$11)</f>
        <v>elsikkerhet@omexom.com</v>
      </c>
    </row>
    <row r="816" spans="1:15">
      <c r="A816" s="47">
        <v>1534</v>
      </c>
      <c r="B816" s="3" t="s">
        <v>868</v>
      </c>
      <c r="C816" s="3" t="s">
        <v>899</v>
      </c>
      <c r="D816" s="3" t="s">
        <v>19</v>
      </c>
      <c r="F816" s="3">
        <v>3002</v>
      </c>
      <c r="G816" s="3" t="s">
        <v>868</v>
      </c>
      <c r="H816" s="3" t="s">
        <v>675</v>
      </c>
      <c r="I816" s="26" t="str" cm="1">
        <f t="array" ref="I816">_xlfn.IFS(J816=Kontrakter!$A$3,Kontrakter!$B$3,J816=Kontrakter!$A$2,Kontrakter!$B$2,J816=Kontrakter!$A$4,Kontrakter!$B$4,J816=Kontrakter!$A$5,Kontrakter!$B$5,J816=Kontrakter!$A$6,Kontrakter!$B$6,J816=Kontrakter!$A$7,Kontrakter!$B$7,J816=Kontrakter!$A$8,Kontrakter!$B$8,J816=Kontrakter!$A$9,Kontrakter!$B$9,J816=Kontrakter!$A$10,Kontrakter!$B$10,J816=Kontrakter!$A$11,Kontrakter!$B$11)</f>
        <v>Østfold</v>
      </c>
      <c r="J816" s="4">
        <v>8</v>
      </c>
      <c r="K816" s="4" t="s">
        <v>868</v>
      </c>
      <c r="L816" s="4"/>
      <c r="M816" s="24" t="str" cm="1">
        <f t="array" ref="M816">_xlfn.IFS(I816=Kontrakter!$B$3,Kontrakter!$C$3,I816=Kontrakter!$B$2,Kontrakter!$C$2,I816=Kontrakter!$B$4,Kontrakter!$C$4,I816=Kontrakter!$B$5,Kontrakter!$C$5,I816=Kontrakter!$B$6,Kontrakter!$C$6,I816=Kontrakter!$B$7,Kontrakter!$C$7,I816=Kontrakter!$B$8,Kontrakter!$C$8,I816=Kontrakter!$B$9,Kontrakter!$C$9,I816=Kontrakter!$B$10,Kontrakter!$C$10,I816=Kontrakter!$B$11,Kontrakter!$C$11)</f>
        <v>Omexom Elsikkerhet AS</v>
      </c>
      <c r="N816" s="24" cm="1">
        <f t="array" ref="N816">_xlfn.IFS(M816=Kontrakter!$C$3,Kontrakter!$D$3,M816=Kontrakter!$C$2,Kontrakter!$D$2,M816=Kontrakter!$C$4,Kontrakter!$D$4,M816=Kontrakter!$C$5,Kontrakter!$D$5,M816=Kontrakter!$C$6,Kontrakter!$D$6,M816=Kontrakter!$C$7,Kontrakter!$D$7,M816=Kontrakter!$C$8,Kontrakter!$D$8,M816=Kontrakter!$C$9,Kontrakter!$D$9,M816=Kontrakter!$C$10,Kontrakter!$D$10,M816=Kontrakter!$C$11,Kontrakter!$D$11)</f>
        <v>23128800</v>
      </c>
      <c r="O816" s="1" t="str" cm="1">
        <f t="array" ref="O816">_xlfn.IFS(M816=Kontrakter!$C$3,Kontrakter!$E$3,M816=Kontrakter!$C$2,Kontrakter!$E$2,M816=Kontrakter!$C$4,Kontrakter!$E$4,M816=Kontrakter!$C$5,Kontrakter!$E$5,M816=Kontrakter!$C$6,Kontrakter!$E$6,M816=Kontrakter!$C$7,Kontrakter!$E$7,M816=Kontrakter!$C$8,Kontrakter!$E$8,M816=Kontrakter!$C$9,Kontrakter!$E$9,M816=Kontrakter!$C$10,Kontrakter!$E$10,M816=Kontrakter!$C$11,Kontrakter!$E$11)</f>
        <v>elsikkerhet@omexom.com</v>
      </c>
    </row>
    <row r="817" spans="1:15">
      <c r="A817" s="47">
        <v>1535</v>
      </c>
      <c r="B817" s="3" t="s">
        <v>868</v>
      </c>
      <c r="C817" s="3" t="s">
        <v>900</v>
      </c>
      <c r="D817" s="3" t="s">
        <v>19</v>
      </c>
      <c r="F817" s="3">
        <v>3002</v>
      </c>
      <c r="G817" s="3" t="s">
        <v>868</v>
      </c>
      <c r="H817" s="3" t="s">
        <v>675</v>
      </c>
      <c r="I817" s="26" t="str" cm="1">
        <f t="array" ref="I817">_xlfn.IFS(J817=Kontrakter!$A$3,Kontrakter!$B$3,J817=Kontrakter!$A$2,Kontrakter!$B$2,J817=Kontrakter!$A$4,Kontrakter!$B$4,J817=Kontrakter!$A$5,Kontrakter!$B$5,J817=Kontrakter!$A$6,Kontrakter!$B$6,J817=Kontrakter!$A$7,Kontrakter!$B$7,J817=Kontrakter!$A$8,Kontrakter!$B$8,J817=Kontrakter!$A$9,Kontrakter!$B$9,J817=Kontrakter!$A$10,Kontrakter!$B$10,J817=Kontrakter!$A$11,Kontrakter!$B$11)</f>
        <v>Østfold</v>
      </c>
      <c r="J817" s="4">
        <v>8</v>
      </c>
      <c r="K817" s="4" t="s">
        <v>868</v>
      </c>
      <c r="L817" s="4"/>
      <c r="M817" s="24" t="str" cm="1">
        <f t="array" ref="M817">_xlfn.IFS(I817=Kontrakter!$B$3,Kontrakter!$C$3,I817=Kontrakter!$B$2,Kontrakter!$C$2,I817=Kontrakter!$B$4,Kontrakter!$C$4,I817=Kontrakter!$B$5,Kontrakter!$C$5,I817=Kontrakter!$B$6,Kontrakter!$C$6,I817=Kontrakter!$B$7,Kontrakter!$C$7,I817=Kontrakter!$B$8,Kontrakter!$C$8,I817=Kontrakter!$B$9,Kontrakter!$C$9,I817=Kontrakter!$B$10,Kontrakter!$C$10,I817=Kontrakter!$B$11,Kontrakter!$C$11)</f>
        <v>Omexom Elsikkerhet AS</v>
      </c>
      <c r="N817" s="24" cm="1">
        <f t="array" ref="N817">_xlfn.IFS(M817=Kontrakter!$C$3,Kontrakter!$D$3,M817=Kontrakter!$C$2,Kontrakter!$D$2,M817=Kontrakter!$C$4,Kontrakter!$D$4,M817=Kontrakter!$C$5,Kontrakter!$D$5,M817=Kontrakter!$C$6,Kontrakter!$D$6,M817=Kontrakter!$C$7,Kontrakter!$D$7,M817=Kontrakter!$C$8,Kontrakter!$D$8,M817=Kontrakter!$C$9,Kontrakter!$D$9,M817=Kontrakter!$C$10,Kontrakter!$D$10,M817=Kontrakter!$C$11,Kontrakter!$D$11)</f>
        <v>23128800</v>
      </c>
      <c r="O817" s="1" t="str" cm="1">
        <f t="array" ref="O817">_xlfn.IFS(M817=Kontrakter!$C$3,Kontrakter!$E$3,M817=Kontrakter!$C$2,Kontrakter!$E$2,M817=Kontrakter!$C$4,Kontrakter!$E$4,M817=Kontrakter!$C$5,Kontrakter!$E$5,M817=Kontrakter!$C$6,Kontrakter!$E$6,M817=Kontrakter!$C$7,Kontrakter!$E$7,M817=Kontrakter!$C$8,Kontrakter!$E$8,M817=Kontrakter!$C$9,Kontrakter!$E$9,M817=Kontrakter!$C$10,Kontrakter!$E$10,M817=Kontrakter!$C$11,Kontrakter!$E$11)</f>
        <v>elsikkerhet@omexom.com</v>
      </c>
    </row>
    <row r="818" spans="1:15">
      <c r="A818" s="47">
        <v>1536</v>
      </c>
      <c r="B818" s="3" t="s">
        <v>868</v>
      </c>
      <c r="C818" s="3" t="s">
        <v>901</v>
      </c>
      <c r="D818" s="3" t="s">
        <v>19</v>
      </c>
      <c r="F818" s="3">
        <v>3002</v>
      </c>
      <c r="G818" s="3" t="s">
        <v>868</v>
      </c>
      <c r="H818" s="3" t="s">
        <v>675</v>
      </c>
      <c r="I818" s="26" t="str" cm="1">
        <f t="array" ref="I818">_xlfn.IFS(J818=Kontrakter!$A$3,Kontrakter!$B$3,J818=Kontrakter!$A$2,Kontrakter!$B$2,J818=Kontrakter!$A$4,Kontrakter!$B$4,J818=Kontrakter!$A$5,Kontrakter!$B$5,J818=Kontrakter!$A$6,Kontrakter!$B$6,J818=Kontrakter!$A$7,Kontrakter!$B$7,J818=Kontrakter!$A$8,Kontrakter!$B$8,J818=Kontrakter!$A$9,Kontrakter!$B$9,J818=Kontrakter!$A$10,Kontrakter!$B$10,J818=Kontrakter!$A$11,Kontrakter!$B$11)</f>
        <v>Østfold</v>
      </c>
      <c r="J818" s="4">
        <v>8</v>
      </c>
      <c r="K818" s="4" t="s">
        <v>868</v>
      </c>
      <c r="L818" s="4"/>
      <c r="M818" s="24" t="str" cm="1">
        <f t="array" ref="M818">_xlfn.IFS(I818=Kontrakter!$B$3,Kontrakter!$C$3,I818=Kontrakter!$B$2,Kontrakter!$C$2,I818=Kontrakter!$B$4,Kontrakter!$C$4,I818=Kontrakter!$B$5,Kontrakter!$C$5,I818=Kontrakter!$B$6,Kontrakter!$C$6,I818=Kontrakter!$B$7,Kontrakter!$C$7,I818=Kontrakter!$B$8,Kontrakter!$C$8,I818=Kontrakter!$B$9,Kontrakter!$C$9,I818=Kontrakter!$B$10,Kontrakter!$C$10,I818=Kontrakter!$B$11,Kontrakter!$C$11)</f>
        <v>Omexom Elsikkerhet AS</v>
      </c>
      <c r="N818" s="24" cm="1">
        <f t="array" ref="N818">_xlfn.IFS(M818=Kontrakter!$C$3,Kontrakter!$D$3,M818=Kontrakter!$C$2,Kontrakter!$D$2,M818=Kontrakter!$C$4,Kontrakter!$D$4,M818=Kontrakter!$C$5,Kontrakter!$D$5,M818=Kontrakter!$C$6,Kontrakter!$D$6,M818=Kontrakter!$C$7,Kontrakter!$D$7,M818=Kontrakter!$C$8,Kontrakter!$D$8,M818=Kontrakter!$C$9,Kontrakter!$D$9,M818=Kontrakter!$C$10,Kontrakter!$D$10,M818=Kontrakter!$C$11,Kontrakter!$D$11)</f>
        <v>23128800</v>
      </c>
      <c r="O818" s="1" t="str" cm="1">
        <f t="array" ref="O818">_xlfn.IFS(M818=Kontrakter!$C$3,Kontrakter!$E$3,M818=Kontrakter!$C$2,Kontrakter!$E$2,M818=Kontrakter!$C$4,Kontrakter!$E$4,M818=Kontrakter!$C$5,Kontrakter!$E$5,M818=Kontrakter!$C$6,Kontrakter!$E$6,M818=Kontrakter!$C$7,Kontrakter!$E$7,M818=Kontrakter!$C$8,Kontrakter!$E$8,M818=Kontrakter!$C$9,Kontrakter!$E$9,M818=Kontrakter!$C$10,Kontrakter!$E$10,M818=Kontrakter!$C$11,Kontrakter!$E$11)</f>
        <v>elsikkerhet@omexom.com</v>
      </c>
    </row>
    <row r="819" spans="1:15">
      <c r="A819" s="47">
        <v>1537</v>
      </c>
      <c r="B819" s="3" t="s">
        <v>868</v>
      </c>
      <c r="C819" s="3" t="s">
        <v>902</v>
      </c>
      <c r="D819" s="3" t="s">
        <v>19</v>
      </c>
      <c r="F819" s="3">
        <v>3002</v>
      </c>
      <c r="G819" s="3" t="s">
        <v>868</v>
      </c>
      <c r="H819" s="3" t="s">
        <v>675</v>
      </c>
      <c r="I819" s="26" t="str" cm="1">
        <f t="array" ref="I819">_xlfn.IFS(J819=Kontrakter!$A$3,Kontrakter!$B$3,J819=Kontrakter!$A$2,Kontrakter!$B$2,J819=Kontrakter!$A$4,Kontrakter!$B$4,J819=Kontrakter!$A$5,Kontrakter!$B$5,J819=Kontrakter!$A$6,Kontrakter!$B$6,J819=Kontrakter!$A$7,Kontrakter!$B$7,J819=Kontrakter!$A$8,Kontrakter!$B$8,J819=Kontrakter!$A$9,Kontrakter!$B$9,J819=Kontrakter!$A$10,Kontrakter!$B$10,J819=Kontrakter!$A$11,Kontrakter!$B$11)</f>
        <v>Østfold</v>
      </c>
      <c r="J819" s="4">
        <v>8</v>
      </c>
      <c r="K819" s="4" t="s">
        <v>868</v>
      </c>
      <c r="L819" s="4"/>
      <c r="M819" s="24" t="str" cm="1">
        <f t="array" ref="M819">_xlfn.IFS(I819=Kontrakter!$B$3,Kontrakter!$C$3,I819=Kontrakter!$B$2,Kontrakter!$C$2,I819=Kontrakter!$B$4,Kontrakter!$C$4,I819=Kontrakter!$B$5,Kontrakter!$C$5,I819=Kontrakter!$B$6,Kontrakter!$C$6,I819=Kontrakter!$B$7,Kontrakter!$C$7,I819=Kontrakter!$B$8,Kontrakter!$C$8,I819=Kontrakter!$B$9,Kontrakter!$C$9,I819=Kontrakter!$B$10,Kontrakter!$C$10,I819=Kontrakter!$B$11,Kontrakter!$C$11)</f>
        <v>Omexom Elsikkerhet AS</v>
      </c>
      <c r="N819" s="24" cm="1">
        <f t="array" ref="N819">_xlfn.IFS(M819=Kontrakter!$C$3,Kontrakter!$D$3,M819=Kontrakter!$C$2,Kontrakter!$D$2,M819=Kontrakter!$C$4,Kontrakter!$D$4,M819=Kontrakter!$C$5,Kontrakter!$D$5,M819=Kontrakter!$C$6,Kontrakter!$D$6,M819=Kontrakter!$C$7,Kontrakter!$D$7,M819=Kontrakter!$C$8,Kontrakter!$D$8,M819=Kontrakter!$C$9,Kontrakter!$D$9,M819=Kontrakter!$C$10,Kontrakter!$D$10,M819=Kontrakter!$C$11,Kontrakter!$D$11)</f>
        <v>23128800</v>
      </c>
      <c r="O819" s="1" t="str" cm="1">
        <f t="array" ref="O819">_xlfn.IFS(M819=Kontrakter!$C$3,Kontrakter!$E$3,M819=Kontrakter!$C$2,Kontrakter!$E$2,M819=Kontrakter!$C$4,Kontrakter!$E$4,M819=Kontrakter!$C$5,Kontrakter!$E$5,M819=Kontrakter!$C$6,Kontrakter!$E$6,M819=Kontrakter!$C$7,Kontrakter!$E$7,M819=Kontrakter!$C$8,Kontrakter!$E$8,M819=Kontrakter!$C$9,Kontrakter!$E$9,M819=Kontrakter!$C$10,Kontrakter!$E$10,M819=Kontrakter!$C$11,Kontrakter!$E$11)</f>
        <v>elsikkerhet@omexom.com</v>
      </c>
    </row>
    <row r="820" spans="1:15">
      <c r="A820" s="47">
        <v>1538</v>
      </c>
      <c r="B820" s="3" t="s">
        <v>868</v>
      </c>
      <c r="C820" s="3" t="s">
        <v>903</v>
      </c>
      <c r="D820" s="3" t="s">
        <v>19</v>
      </c>
      <c r="F820" s="3">
        <v>3002</v>
      </c>
      <c r="G820" s="3" t="s">
        <v>868</v>
      </c>
      <c r="H820" s="3" t="s">
        <v>675</v>
      </c>
      <c r="I820" s="26" t="str" cm="1">
        <f t="array" ref="I820">_xlfn.IFS(J820=Kontrakter!$A$3,Kontrakter!$B$3,J820=Kontrakter!$A$2,Kontrakter!$B$2,J820=Kontrakter!$A$4,Kontrakter!$B$4,J820=Kontrakter!$A$5,Kontrakter!$B$5,J820=Kontrakter!$A$6,Kontrakter!$B$6,J820=Kontrakter!$A$7,Kontrakter!$B$7,J820=Kontrakter!$A$8,Kontrakter!$B$8,J820=Kontrakter!$A$9,Kontrakter!$B$9,J820=Kontrakter!$A$10,Kontrakter!$B$10,J820=Kontrakter!$A$11,Kontrakter!$B$11)</f>
        <v>Østfold</v>
      </c>
      <c r="J820" s="4">
        <v>8</v>
      </c>
      <c r="K820" s="4" t="s">
        <v>868</v>
      </c>
      <c r="L820" s="4"/>
      <c r="M820" s="24" t="str" cm="1">
        <f t="array" ref="M820">_xlfn.IFS(I820=Kontrakter!$B$3,Kontrakter!$C$3,I820=Kontrakter!$B$2,Kontrakter!$C$2,I820=Kontrakter!$B$4,Kontrakter!$C$4,I820=Kontrakter!$B$5,Kontrakter!$C$5,I820=Kontrakter!$B$6,Kontrakter!$C$6,I820=Kontrakter!$B$7,Kontrakter!$C$7,I820=Kontrakter!$B$8,Kontrakter!$C$8,I820=Kontrakter!$B$9,Kontrakter!$C$9,I820=Kontrakter!$B$10,Kontrakter!$C$10,I820=Kontrakter!$B$11,Kontrakter!$C$11)</f>
        <v>Omexom Elsikkerhet AS</v>
      </c>
      <c r="N820" s="24" cm="1">
        <f t="array" ref="N820">_xlfn.IFS(M820=Kontrakter!$C$3,Kontrakter!$D$3,M820=Kontrakter!$C$2,Kontrakter!$D$2,M820=Kontrakter!$C$4,Kontrakter!$D$4,M820=Kontrakter!$C$5,Kontrakter!$D$5,M820=Kontrakter!$C$6,Kontrakter!$D$6,M820=Kontrakter!$C$7,Kontrakter!$D$7,M820=Kontrakter!$C$8,Kontrakter!$D$8,M820=Kontrakter!$C$9,Kontrakter!$D$9,M820=Kontrakter!$C$10,Kontrakter!$D$10,M820=Kontrakter!$C$11,Kontrakter!$D$11)</f>
        <v>23128800</v>
      </c>
      <c r="O820" s="1" t="str" cm="1">
        <f t="array" ref="O820">_xlfn.IFS(M820=Kontrakter!$C$3,Kontrakter!$E$3,M820=Kontrakter!$C$2,Kontrakter!$E$2,M820=Kontrakter!$C$4,Kontrakter!$E$4,M820=Kontrakter!$C$5,Kontrakter!$E$5,M820=Kontrakter!$C$6,Kontrakter!$E$6,M820=Kontrakter!$C$7,Kontrakter!$E$7,M820=Kontrakter!$C$8,Kontrakter!$E$8,M820=Kontrakter!$C$9,Kontrakter!$E$9,M820=Kontrakter!$C$10,Kontrakter!$E$10,M820=Kontrakter!$C$11,Kontrakter!$E$11)</f>
        <v>elsikkerhet@omexom.com</v>
      </c>
    </row>
    <row r="821" spans="1:15">
      <c r="A821" s="47">
        <v>1539</v>
      </c>
      <c r="B821" s="3" t="s">
        <v>868</v>
      </c>
      <c r="C821" s="3" t="s">
        <v>904</v>
      </c>
      <c r="D821" s="3" t="s">
        <v>19</v>
      </c>
      <c r="F821" s="3">
        <v>3002</v>
      </c>
      <c r="G821" s="3" t="s">
        <v>868</v>
      </c>
      <c r="H821" s="3" t="s">
        <v>675</v>
      </c>
      <c r="I821" s="26" t="str" cm="1">
        <f t="array" ref="I821">_xlfn.IFS(J821=Kontrakter!$A$3,Kontrakter!$B$3,J821=Kontrakter!$A$2,Kontrakter!$B$2,J821=Kontrakter!$A$4,Kontrakter!$B$4,J821=Kontrakter!$A$5,Kontrakter!$B$5,J821=Kontrakter!$A$6,Kontrakter!$B$6,J821=Kontrakter!$A$7,Kontrakter!$B$7,J821=Kontrakter!$A$8,Kontrakter!$B$8,J821=Kontrakter!$A$9,Kontrakter!$B$9,J821=Kontrakter!$A$10,Kontrakter!$B$10,J821=Kontrakter!$A$11,Kontrakter!$B$11)</f>
        <v>Østfold</v>
      </c>
      <c r="J821" s="4">
        <v>8</v>
      </c>
      <c r="K821" s="4" t="s">
        <v>868</v>
      </c>
      <c r="L821" s="4"/>
      <c r="M821" s="24" t="str" cm="1">
        <f t="array" ref="M821">_xlfn.IFS(I821=Kontrakter!$B$3,Kontrakter!$C$3,I821=Kontrakter!$B$2,Kontrakter!$C$2,I821=Kontrakter!$B$4,Kontrakter!$C$4,I821=Kontrakter!$B$5,Kontrakter!$C$5,I821=Kontrakter!$B$6,Kontrakter!$C$6,I821=Kontrakter!$B$7,Kontrakter!$C$7,I821=Kontrakter!$B$8,Kontrakter!$C$8,I821=Kontrakter!$B$9,Kontrakter!$C$9,I821=Kontrakter!$B$10,Kontrakter!$C$10,I821=Kontrakter!$B$11,Kontrakter!$C$11)</f>
        <v>Omexom Elsikkerhet AS</v>
      </c>
      <c r="N821" s="24" cm="1">
        <f t="array" ref="N821">_xlfn.IFS(M821=Kontrakter!$C$3,Kontrakter!$D$3,M821=Kontrakter!$C$2,Kontrakter!$D$2,M821=Kontrakter!$C$4,Kontrakter!$D$4,M821=Kontrakter!$C$5,Kontrakter!$D$5,M821=Kontrakter!$C$6,Kontrakter!$D$6,M821=Kontrakter!$C$7,Kontrakter!$D$7,M821=Kontrakter!$C$8,Kontrakter!$D$8,M821=Kontrakter!$C$9,Kontrakter!$D$9,M821=Kontrakter!$C$10,Kontrakter!$D$10,M821=Kontrakter!$C$11,Kontrakter!$D$11)</f>
        <v>23128800</v>
      </c>
      <c r="O821" s="1" t="str" cm="1">
        <f t="array" ref="O821">_xlfn.IFS(M821=Kontrakter!$C$3,Kontrakter!$E$3,M821=Kontrakter!$C$2,Kontrakter!$E$2,M821=Kontrakter!$C$4,Kontrakter!$E$4,M821=Kontrakter!$C$5,Kontrakter!$E$5,M821=Kontrakter!$C$6,Kontrakter!$E$6,M821=Kontrakter!$C$7,Kontrakter!$E$7,M821=Kontrakter!$C$8,Kontrakter!$E$8,M821=Kontrakter!$C$9,Kontrakter!$E$9,M821=Kontrakter!$C$10,Kontrakter!$E$10,M821=Kontrakter!$C$11,Kontrakter!$E$11)</f>
        <v>elsikkerhet@omexom.com</v>
      </c>
    </row>
    <row r="822" spans="1:15">
      <c r="A822" s="47">
        <v>1540</v>
      </c>
      <c r="B822" s="3" t="s">
        <v>905</v>
      </c>
      <c r="C822" s="3" t="s">
        <v>906</v>
      </c>
      <c r="D822" s="3" t="s">
        <v>19</v>
      </c>
      <c r="F822" s="3">
        <v>3019</v>
      </c>
      <c r="G822" s="3" t="s">
        <v>905</v>
      </c>
      <c r="H822" s="3" t="s">
        <v>675</v>
      </c>
      <c r="I822" s="26" t="str" cm="1">
        <f t="array" ref="I822">_xlfn.IFS(J822=Kontrakter!$A$3,Kontrakter!$B$3,J822=Kontrakter!$A$2,Kontrakter!$B$2,J822=Kontrakter!$A$4,Kontrakter!$B$4,J822=Kontrakter!$A$5,Kontrakter!$B$5,J822=Kontrakter!$A$6,Kontrakter!$B$6,J822=Kontrakter!$A$7,Kontrakter!$B$7,J822=Kontrakter!$A$8,Kontrakter!$B$8,J822=Kontrakter!$A$9,Kontrakter!$B$9,J822=Kontrakter!$A$10,Kontrakter!$B$10,J822=Kontrakter!$A$11,Kontrakter!$B$11)</f>
        <v>Follo</v>
      </c>
      <c r="J822" s="4">
        <v>4</v>
      </c>
      <c r="K822" s="4" t="s">
        <v>905</v>
      </c>
      <c r="L822" s="4"/>
      <c r="M822" s="24" t="str" cm="1">
        <f t="array" ref="M822">_xlfn.IFS(I822=Kontrakter!$B$3,Kontrakter!$C$3,I822=Kontrakter!$B$2,Kontrakter!$C$2,I822=Kontrakter!$B$4,Kontrakter!$C$4,I822=Kontrakter!$B$5,Kontrakter!$C$5,I822=Kontrakter!$B$6,Kontrakter!$C$6,I822=Kontrakter!$B$7,Kontrakter!$C$7,I822=Kontrakter!$B$8,Kontrakter!$C$8,I822=Kontrakter!$B$9,Kontrakter!$C$9,I822=Kontrakter!$B$10,Kontrakter!$C$10,I822=Kontrakter!$B$11,Kontrakter!$C$11)</f>
        <v>Elsikkerhet Norge AS</v>
      </c>
      <c r="N822" s="24" cm="1">
        <f t="array" ref="N822">_xlfn.IFS(M822=Kontrakter!$C$3,Kontrakter!$D$3,M822=Kontrakter!$C$2,Kontrakter!$D$2,M822=Kontrakter!$C$4,Kontrakter!$D$4,M822=Kontrakter!$C$5,Kontrakter!$D$5,M822=Kontrakter!$C$6,Kontrakter!$D$6,M822=Kontrakter!$C$7,Kontrakter!$D$7,M822=Kontrakter!$C$8,Kontrakter!$D$8,M822=Kontrakter!$C$9,Kontrakter!$D$9,M822=Kontrakter!$C$10,Kontrakter!$D$10,M822=Kontrakter!$C$11,Kontrakter!$D$11)</f>
        <v>48055999</v>
      </c>
      <c r="O822" s="1" t="str" cm="1">
        <f t="array" ref="O822">_xlfn.IFS(M822=Kontrakter!$C$3,Kontrakter!$E$3,M822=Kontrakter!$C$2,Kontrakter!$E$2,M822=Kontrakter!$C$4,Kontrakter!$E$4,M822=Kontrakter!$C$5,Kontrakter!$E$5,M822=Kontrakter!$C$6,Kontrakter!$E$6,M822=Kontrakter!$C$7,Kontrakter!$E$7,M822=Kontrakter!$C$8,Kontrakter!$E$8,M822=Kontrakter!$C$9,Kontrakter!$E$9,M822=Kontrakter!$C$10,Kontrakter!$E$10,M822=Kontrakter!$C$11,Kontrakter!$E$11)</f>
        <v>post@elsikkerhetnorge.no</v>
      </c>
    </row>
    <row r="823" spans="1:15">
      <c r="A823" s="47">
        <v>1541</v>
      </c>
      <c r="B823" s="3" t="s">
        <v>905</v>
      </c>
      <c r="C823" s="3" t="s">
        <v>907</v>
      </c>
      <c r="D823" s="3" t="s">
        <v>12</v>
      </c>
      <c r="F823" s="3">
        <v>3019</v>
      </c>
      <c r="G823" s="3" t="s">
        <v>905</v>
      </c>
      <c r="H823" s="3" t="s">
        <v>675</v>
      </c>
      <c r="I823" s="26" t="str" cm="1">
        <f t="array" ref="I823">_xlfn.IFS(J823=Kontrakter!$A$3,Kontrakter!$B$3,J823=Kontrakter!$A$2,Kontrakter!$B$2,J823=Kontrakter!$A$4,Kontrakter!$B$4,J823=Kontrakter!$A$5,Kontrakter!$B$5,J823=Kontrakter!$A$6,Kontrakter!$B$6,J823=Kontrakter!$A$7,Kontrakter!$B$7,J823=Kontrakter!$A$8,Kontrakter!$B$8,J823=Kontrakter!$A$9,Kontrakter!$B$9,J823=Kontrakter!$A$10,Kontrakter!$B$10,J823=Kontrakter!$A$11,Kontrakter!$B$11)</f>
        <v>Follo</v>
      </c>
      <c r="J823" s="4">
        <v>4</v>
      </c>
      <c r="K823" s="4" t="s">
        <v>905</v>
      </c>
      <c r="L823" s="4"/>
      <c r="M823" s="24" t="str" cm="1">
        <f t="array" ref="M823">_xlfn.IFS(I823=Kontrakter!$B$3,Kontrakter!$C$3,I823=Kontrakter!$B$2,Kontrakter!$C$2,I823=Kontrakter!$B$4,Kontrakter!$C$4,I823=Kontrakter!$B$5,Kontrakter!$C$5,I823=Kontrakter!$B$6,Kontrakter!$C$6,I823=Kontrakter!$B$7,Kontrakter!$C$7,I823=Kontrakter!$B$8,Kontrakter!$C$8,I823=Kontrakter!$B$9,Kontrakter!$C$9,I823=Kontrakter!$B$10,Kontrakter!$C$10,I823=Kontrakter!$B$11,Kontrakter!$C$11)</f>
        <v>Elsikkerhet Norge AS</v>
      </c>
      <c r="N823" s="24" cm="1">
        <f t="array" ref="N823">_xlfn.IFS(M823=Kontrakter!$C$3,Kontrakter!$D$3,M823=Kontrakter!$C$2,Kontrakter!$D$2,M823=Kontrakter!$C$4,Kontrakter!$D$4,M823=Kontrakter!$C$5,Kontrakter!$D$5,M823=Kontrakter!$C$6,Kontrakter!$D$6,M823=Kontrakter!$C$7,Kontrakter!$D$7,M823=Kontrakter!$C$8,Kontrakter!$D$8,M823=Kontrakter!$C$9,Kontrakter!$D$9,M823=Kontrakter!$C$10,Kontrakter!$D$10,M823=Kontrakter!$C$11,Kontrakter!$D$11)</f>
        <v>48055999</v>
      </c>
      <c r="O823" s="1" t="str" cm="1">
        <f t="array" ref="O823">_xlfn.IFS(M823=Kontrakter!$C$3,Kontrakter!$E$3,M823=Kontrakter!$C$2,Kontrakter!$E$2,M823=Kontrakter!$C$4,Kontrakter!$E$4,M823=Kontrakter!$C$5,Kontrakter!$E$5,M823=Kontrakter!$C$6,Kontrakter!$E$6,M823=Kontrakter!$C$7,Kontrakter!$E$7,M823=Kontrakter!$C$8,Kontrakter!$E$8,M823=Kontrakter!$C$9,Kontrakter!$E$9,M823=Kontrakter!$C$10,Kontrakter!$E$10,M823=Kontrakter!$C$11,Kontrakter!$E$11)</f>
        <v>post@elsikkerhetnorge.no</v>
      </c>
    </row>
    <row r="824" spans="1:15">
      <c r="A824" s="47">
        <v>1542</v>
      </c>
      <c r="B824" s="3" t="s">
        <v>905</v>
      </c>
      <c r="C824" s="3" t="s">
        <v>1372</v>
      </c>
      <c r="D824" s="3" t="s">
        <v>19</v>
      </c>
      <c r="F824" s="3">
        <v>3019</v>
      </c>
      <c r="G824" s="3" t="s">
        <v>905</v>
      </c>
      <c r="H824" s="3" t="s">
        <v>675</v>
      </c>
      <c r="I824" s="26" t="str" cm="1">
        <f t="array" ref="I824">_xlfn.IFS(J824=Kontrakter!$A$3,Kontrakter!$B$3,J824=Kontrakter!$A$2,Kontrakter!$B$2,J824=Kontrakter!$A$4,Kontrakter!$B$4,J824=Kontrakter!$A$5,Kontrakter!$B$5,J824=Kontrakter!$A$6,Kontrakter!$B$6,J824=Kontrakter!$A$7,Kontrakter!$B$7,J824=Kontrakter!$A$8,Kontrakter!$B$8,J824=Kontrakter!$A$9,Kontrakter!$B$9,J824=Kontrakter!$A$10,Kontrakter!$B$10,J824=Kontrakter!$A$11,Kontrakter!$B$11)</f>
        <v>Follo</v>
      </c>
      <c r="J824" s="4">
        <v>4</v>
      </c>
      <c r="K824" s="4" t="s">
        <v>905</v>
      </c>
      <c r="L824" s="4"/>
      <c r="M824" s="24" t="str" cm="1">
        <f t="array" ref="M824">_xlfn.IFS(I824=Kontrakter!$B$3,Kontrakter!$C$3,I824=Kontrakter!$B$2,Kontrakter!$C$2,I824=Kontrakter!$B$4,Kontrakter!$C$4,I824=Kontrakter!$B$5,Kontrakter!$C$5,I824=Kontrakter!$B$6,Kontrakter!$C$6,I824=Kontrakter!$B$7,Kontrakter!$C$7,I824=Kontrakter!$B$8,Kontrakter!$C$8,I824=Kontrakter!$B$9,Kontrakter!$C$9,I824=Kontrakter!$B$10,Kontrakter!$C$10,I824=Kontrakter!$B$11,Kontrakter!$C$11)</f>
        <v>Elsikkerhet Norge AS</v>
      </c>
      <c r="N824" s="24" cm="1">
        <f t="array" ref="N824">_xlfn.IFS(M824=Kontrakter!$C$3,Kontrakter!$D$3,M824=Kontrakter!$C$2,Kontrakter!$D$2,M824=Kontrakter!$C$4,Kontrakter!$D$4,M824=Kontrakter!$C$5,Kontrakter!$D$5,M824=Kontrakter!$C$6,Kontrakter!$D$6,M824=Kontrakter!$C$7,Kontrakter!$D$7,M824=Kontrakter!$C$8,Kontrakter!$D$8,M824=Kontrakter!$C$9,Kontrakter!$D$9,M824=Kontrakter!$C$10,Kontrakter!$D$10,M824=Kontrakter!$C$11,Kontrakter!$D$11)</f>
        <v>48055999</v>
      </c>
      <c r="O824" s="1" t="str" cm="1">
        <f t="array" ref="O824">_xlfn.IFS(M824=Kontrakter!$C$3,Kontrakter!$E$3,M824=Kontrakter!$C$2,Kontrakter!$E$2,M824=Kontrakter!$C$4,Kontrakter!$E$4,M824=Kontrakter!$C$5,Kontrakter!$E$5,M824=Kontrakter!$C$6,Kontrakter!$E$6,M824=Kontrakter!$C$7,Kontrakter!$E$7,M824=Kontrakter!$C$8,Kontrakter!$E$8,M824=Kontrakter!$C$9,Kontrakter!$E$9,M824=Kontrakter!$C$10,Kontrakter!$E$10,M824=Kontrakter!$C$11,Kontrakter!$E$11)</f>
        <v>post@elsikkerhetnorge.no</v>
      </c>
    </row>
    <row r="825" spans="1:15">
      <c r="A825" s="47">
        <v>1543</v>
      </c>
      <c r="B825" s="3" t="s">
        <v>905</v>
      </c>
      <c r="C825" s="3" t="s">
        <v>1373</v>
      </c>
      <c r="D825" s="3" t="s">
        <v>19</v>
      </c>
      <c r="F825" s="3">
        <v>3019</v>
      </c>
      <c r="G825" s="3" t="s">
        <v>905</v>
      </c>
      <c r="H825" s="3" t="s">
        <v>675</v>
      </c>
      <c r="I825" s="26" t="str" cm="1">
        <f t="array" ref="I825">_xlfn.IFS(J825=Kontrakter!$A$3,Kontrakter!$B$3,J825=Kontrakter!$A$2,Kontrakter!$B$2,J825=Kontrakter!$A$4,Kontrakter!$B$4,J825=Kontrakter!$A$5,Kontrakter!$B$5,J825=Kontrakter!$A$6,Kontrakter!$B$6,J825=Kontrakter!$A$7,Kontrakter!$B$7,J825=Kontrakter!$A$8,Kontrakter!$B$8,J825=Kontrakter!$A$9,Kontrakter!$B$9,J825=Kontrakter!$A$10,Kontrakter!$B$10,J825=Kontrakter!$A$11,Kontrakter!$B$11)</f>
        <v>Follo</v>
      </c>
      <c r="J825" s="4">
        <v>4</v>
      </c>
      <c r="K825" s="4" t="s">
        <v>905</v>
      </c>
      <c r="L825" s="4"/>
      <c r="M825" s="24" t="str" cm="1">
        <f t="array" ref="M825">_xlfn.IFS(I825=Kontrakter!$B$3,Kontrakter!$C$3,I825=Kontrakter!$B$2,Kontrakter!$C$2,I825=Kontrakter!$B$4,Kontrakter!$C$4,I825=Kontrakter!$B$5,Kontrakter!$C$5,I825=Kontrakter!$B$6,Kontrakter!$C$6,I825=Kontrakter!$B$7,Kontrakter!$C$7,I825=Kontrakter!$B$8,Kontrakter!$C$8,I825=Kontrakter!$B$9,Kontrakter!$C$9,I825=Kontrakter!$B$10,Kontrakter!$C$10,I825=Kontrakter!$B$11,Kontrakter!$C$11)</f>
        <v>Elsikkerhet Norge AS</v>
      </c>
      <c r="N825" s="24" cm="1">
        <f t="array" ref="N825">_xlfn.IFS(M825=Kontrakter!$C$3,Kontrakter!$D$3,M825=Kontrakter!$C$2,Kontrakter!$D$2,M825=Kontrakter!$C$4,Kontrakter!$D$4,M825=Kontrakter!$C$5,Kontrakter!$D$5,M825=Kontrakter!$C$6,Kontrakter!$D$6,M825=Kontrakter!$C$7,Kontrakter!$D$7,M825=Kontrakter!$C$8,Kontrakter!$D$8,M825=Kontrakter!$C$9,Kontrakter!$D$9,M825=Kontrakter!$C$10,Kontrakter!$D$10,M825=Kontrakter!$C$11,Kontrakter!$D$11)</f>
        <v>48055999</v>
      </c>
      <c r="O825" s="1" t="str" cm="1">
        <f t="array" ref="O825">_xlfn.IFS(M825=Kontrakter!$C$3,Kontrakter!$E$3,M825=Kontrakter!$C$2,Kontrakter!$E$2,M825=Kontrakter!$C$4,Kontrakter!$E$4,M825=Kontrakter!$C$5,Kontrakter!$E$5,M825=Kontrakter!$C$6,Kontrakter!$E$6,M825=Kontrakter!$C$7,Kontrakter!$E$7,M825=Kontrakter!$C$8,Kontrakter!$E$8,M825=Kontrakter!$C$9,Kontrakter!$E$9,M825=Kontrakter!$C$10,Kontrakter!$E$10,M825=Kontrakter!$C$11,Kontrakter!$E$11)</f>
        <v>post@elsikkerhetnorge.no</v>
      </c>
    </row>
    <row r="826" spans="1:15">
      <c r="A826" s="47">
        <v>1544</v>
      </c>
      <c r="B826" s="3" t="s">
        <v>905</v>
      </c>
      <c r="C826" s="3" t="s">
        <v>1374</v>
      </c>
      <c r="D826" s="3" t="s">
        <v>19</v>
      </c>
      <c r="F826" s="3">
        <v>3019</v>
      </c>
      <c r="G826" s="3" t="s">
        <v>905</v>
      </c>
      <c r="H826" s="3" t="s">
        <v>675</v>
      </c>
      <c r="I826" s="26" t="str" cm="1">
        <f t="array" ref="I826">_xlfn.IFS(J826=Kontrakter!$A$3,Kontrakter!$B$3,J826=Kontrakter!$A$2,Kontrakter!$B$2,J826=Kontrakter!$A$4,Kontrakter!$B$4,J826=Kontrakter!$A$5,Kontrakter!$B$5,J826=Kontrakter!$A$6,Kontrakter!$B$6,J826=Kontrakter!$A$7,Kontrakter!$B$7,J826=Kontrakter!$A$8,Kontrakter!$B$8,J826=Kontrakter!$A$9,Kontrakter!$B$9,J826=Kontrakter!$A$10,Kontrakter!$B$10,J826=Kontrakter!$A$11,Kontrakter!$B$11)</f>
        <v>Follo</v>
      </c>
      <c r="J826" s="4">
        <v>4</v>
      </c>
      <c r="K826" s="4" t="s">
        <v>905</v>
      </c>
      <c r="L826" s="4"/>
      <c r="M826" s="24" t="str" cm="1">
        <f t="array" ref="M826">_xlfn.IFS(I826=Kontrakter!$B$3,Kontrakter!$C$3,I826=Kontrakter!$B$2,Kontrakter!$C$2,I826=Kontrakter!$B$4,Kontrakter!$C$4,I826=Kontrakter!$B$5,Kontrakter!$C$5,I826=Kontrakter!$B$6,Kontrakter!$C$6,I826=Kontrakter!$B$7,Kontrakter!$C$7,I826=Kontrakter!$B$8,Kontrakter!$C$8,I826=Kontrakter!$B$9,Kontrakter!$C$9,I826=Kontrakter!$B$10,Kontrakter!$C$10,I826=Kontrakter!$B$11,Kontrakter!$C$11)</f>
        <v>Elsikkerhet Norge AS</v>
      </c>
      <c r="N826" s="24" cm="1">
        <f t="array" ref="N826">_xlfn.IFS(M826=Kontrakter!$C$3,Kontrakter!$D$3,M826=Kontrakter!$C$2,Kontrakter!$D$2,M826=Kontrakter!$C$4,Kontrakter!$D$4,M826=Kontrakter!$C$5,Kontrakter!$D$5,M826=Kontrakter!$C$6,Kontrakter!$D$6,M826=Kontrakter!$C$7,Kontrakter!$D$7,M826=Kontrakter!$C$8,Kontrakter!$D$8,M826=Kontrakter!$C$9,Kontrakter!$D$9,M826=Kontrakter!$C$10,Kontrakter!$D$10,M826=Kontrakter!$C$11,Kontrakter!$D$11)</f>
        <v>48055999</v>
      </c>
      <c r="O826" s="1" t="str" cm="1">
        <f t="array" ref="O826">_xlfn.IFS(M826=Kontrakter!$C$3,Kontrakter!$E$3,M826=Kontrakter!$C$2,Kontrakter!$E$2,M826=Kontrakter!$C$4,Kontrakter!$E$4,M826=Kontrakter!$C$5,Kontrakter!$E$5,M826=Kontrakter!$C$6,Kontrakter!$E$6,M826=Kontrakter!$C$7,Kontrakter!$E$7,M826=Kontrakter!$C$8,Kontrakter!$E$8,M826=Kontrakter!$C$9,Kontrakter!$E$9,M826=Kontrakter!$C$10,Kontrakter!$E$10,M826=Kontrakter!$C$11,Kontrakter!$E$11)</f>
        <v>post@elsikkerhetnorge.no</v>
      </c>
    </row>
    <row r="827" spans="1:15">
      <c r="A827" s="47">
        <v>1545</v>
      </c>
      <c r="B827" s="3" t="s">
        <v>908</v>
      </c>
      <c r="C827" s="3" t="s">
        <v>909</v>
      </c>
      <c r="D827" s="3" t="s">
        <v>19</v>
      </c>
      <c r="F827" s="3">
        <v>3019</v>
      </c>
      <c r="G827" s="3" t="s">
        <v>905</v>
      </c>
      <c r="H827" s="3" t="s">
        <v>675</v>
      </c>
      <c r="I827" s="26" t="str" cm="1">
        <f t="array" ref="I827">_xlfn.IFS(J827=Kontrakter!$A$3,Kontrakter!$B$3,J827=Kontrakter!$A$2,Kontrakter!$B$2,J827=Kontrakter!$A$4,Kontrakter!$B$4,J827=Kontrakter!$A$5,Kontrakter!$B$5,J827=Kontrakter!$A$6,Kontrakter!$B$6,J827=Kontrakter!$A$7,Kontrakter!$B$7,J827=Kontrakter!$A$8,Kontrakter!$B$8,J827=Kontrakter!$A$9,Kontrakter!$B$9,J827=Kontrakter!$A$10,Kontrakter!$B$10,J827=Kontrakter!$A$11,Kontrakter!$B$11)</f>
        <v>Follo</v>
      </c>
      <c r="J827" s="4">
        <v>4</v>
      </c>
      <c r="K827" s="4" t="s">
        <v>905</v>
      </c>
      <c r="L827" s="4"/>
      <c r="M827" s="24" t="str" cm="1">
        <f t="array" ref="M827">_xlfn.IFS(I827=Kontrakter!$B$3,Kontrakter!$C$3,I827=Kontrakter!$B$2,Kontrakter!$C$2,I827=Kontrakter!$B$4,Kontrakter!$C$4,I827=Kontrakter!$B$5,Kontrakter!$C$5,I827=Kontrakter!$B$6,Kontrakter!$C$6,I827=Kontrakter!$B$7,Kontrakter!$C$7,I827=Kontrakter!$B$8,Kontrakter!$C$8,I827=Kontrakter!$B$9,Kontrakter!$C$9,I827=Kontrakter!$B$10,Kontrakter!$C$10,I827=Kontrakter!$B$11,Kontrakter!$C$11)</f>
        <v>Elsikkerhet Norge AS</v>
      </c>
      <c r="N827" s="24" cm="1">
        <f t="array" ref="N827">_xlfn.IFS(M827=Kontrakter!$C$3,Kontrakter!$D$3,M827=Kontrakter!$C$2,Kontrakter!$D$2,M827=Kontrakter!$C$4,Kontrakter!$D$4,M827=Kontrakter!$C$5,Kontrakter!$D$5,M827=Kontrakter!$C$6,Kontrakter!$D$6,M827=Kontrakter!$C$7,Kontrakter!$D$7,M827=Kontrakter!$C$8,Kontrakter!$D$8,M827=Kontrakter!$C$9,Kontrakter!$D$9,M827=Kontrakter!$C$10,Kontrakter!$D$10,M827=Kontrakter!$C$11,Kontrakter!$D$11)</f>
        <v>48055999</v>
      </c>
      <c r="O827" s="1" t="str" cm="1">
        <f t="array" ref="O827">_xlfn.IFS(M827=Kontrakter!$C$3,Kontrakter!$E$3,M827=Kontrakter!$C$2,Kontrakter!$E$2,M827=Kontrakter!$C$4,Kontrakter!$E$4,M827=Kontrakter!$C$5,Kontrakter!$E$5,M827=Kontrakter!$C$6,Kontrakter!$E$6,M827=Kontrakter!$C$7,Kontrakter!$E$7,M827=Kontrakter!$C$8,Kontrakter!$E$8,M827=Kontrakter!$C$9,Kontrakter!$E$9,M827=Kontrakter!$C$10,Kontrakter!$E$10,M827=Kontrakter!$C$11,Kontrakter!$E$11)</f>
        <v>post@elsikkerhetnorge.no</v>
      </c>
    </row>
    <row r="828" spans="1:15">
      <c r="A828" s="47">
        <v>1550</v>
      </c>
      <c r="B828" s="3" t="s">
        <v>910</v>
      </c>
      <c r="C828" s="3" t="s">
        <v>911</v>
      </c>
      <c r="D828" s="3" t="s">
        <v>15</v>
      </c>
      <c r="F828" s="3">
        <v>3019</v>
      </c>
      <c r="G828" s="3" t="s">
        <v>905</v>
      </c>
      <c r="H828" s="3" t="s">
        <v>675</v>
      </c>
      <c r="I828" s="26" t="str" cm="1">
        <f t="array" ref="I828">_xlfn.IFS(J828=Kontrakter!$A$3,Kontrakter!$B$3,J828=Kontrakter!$A$2,Kontrakter!$B$2,J828=Kontrakter!$A$4,Kontrakter!$B$4,J828=Kontrakter!$A$5,Kontrakter!$B$5,J828=Kontrakter!$A$6,Kontrakter!$B$6,J828=Kontrakter!$A$7,Kontrakter!$B$7,J828=Kontrakter!$A$8,Kontrakter!$B$8,J828=Kontrakter!$A$9,Kontrakter!$B$9,J828=Kontrakter!$A$10,Kontrakter!$B$10,J828=Kontrakter!$A$11,Kontrakter!$B$11)</f>
        <v>Follo</v>
      </c>
      <c r="J828" s="4">
        <v>4</v>
      </c>
      <c r="K828" s="4" t="s">
        <v>905</v>
      </c>
      <c r="L828" s="4"/>
      <c r="M828" s="24" t="str" cm="1">
        <f t="array" ref="M828">_xlfn.IFS(I828=Kontrakter!$B$3,Kontrakter!$C$3,I828=Kontrakter!$B$2,Kontrakter!$C$2,I828=Kontrakter!$B$4,Kontrakter!$C$4,I828=Kontrakter!$B$5,Kontrakter!$C$5,I828=Kontrakter!$B$6,Kontrakter!$C$6,I828=Kontrakter!$B$7,Kontrakter!$C$7,I828=Kontrakter!$B$8,Kontrakter!$C$8,I828=Kontrakter!$B$9,Kontrakter!$C$9,I828=Kontrakter!$B$10,Kontrakter!$C$10,I828=Kontrakter!$B$11,Kontrakter!$C$11)</f>
        <v>Elsikkerhet Norge AS</v>
      </c>
      <c r="N828" s="24" cm="1">
        <f t="array" ref="N828">_xlfn.IFS(M828=Kontrakter!$C$3,Kontrakter!$D$3,M828=Kontrakter!$C$2,Kontrakter!$D$2,M828=Kontrakter!$C$4,Kontrakter!$D$4,M828=Kontrakter!$C$5,Kontrakter!$D$5,M828=Kontrakter!$C$6,Kontrakter!$D$6,M828=Kontrakter!$C$7,Kontrakter!$D$7,M828=Kontrakter!$C$8,Kontrakter!$D$8,M828=Kontrakter!$C$9,Kontrakter!$D$9,M828=Kontrakter!$C$10,Kontrakter!$D$10,M828=Kontrakter!$C$11,Kontrakter!$D$11)</f>
        <v>48055999</v>
      </c>
      <c r="O828" s="1" t="str" cm="1">
        <f t="array" ref="O828">_xlfn.IFS(M828=Kontrakter!$C$3,Kontrakter!$E$3,M828=Kontrakter!$C$2,Kontrakter!$E$2,M828=Kontrakter!$C$4,Kontrakter!$E$4,M828=Kontrakter!$C$5,Kontrakter!$E$5,M828=Kontrakter!$C$6,Kontrakter!$E$6,M828=Kontrakter!$C$7,Kontrakter!$E$7,M828=Kontrakter!$C$8,Kontrakter!$E$8,M828=Kontrakter!$C$9,Kontrakter!$E$9,M828=Kontrakter!$C$10,Kontrakter!$E$10,M828=Kontrakter!$C$11,Kontrakter!$E$11)</f>
        <v>post@elsikkerhetnorge.no</v>
      </c>
    </row>
    <row r="829" spans="1:15">
      <c r="A829" s="47">
        <v>1555</v>
      </c>
      <c r="B829" s="3" t="s">
        <v>912</v>
      </c>
      <c r="C829" s="3" t="s">
        <v>913</v>
      </c>
      <c r="D829" s="3" t="s">
        <v>19</v>
      </c>
      <c r="F829" s="3">
        <v>3019</v>
      </c>
      <c r="G829" s="3" t="s">
        <v>905</v>
      </c>
      <c r="H829" s="3" t="s">
        <v>675</v>
      </c>
      <c r="I829" s="26" t="str" cm="1">
        <f t="array" ref="I829">_xlfn.IFS(J829=Kontrakter!$A$3,Kontrakter!$B$3,J829=Kontrakter!$A$2,Kontrakter!$B$2,J829=Kontrakter!$A$4,Kontrakter!$B$4,J829=Kontrakter!$A$5,Kontrakter!$B$5,J829=Kontrakter!$A$6,Kontrakter!$B$6,J829=Kontrakter!$A$7,Kontrakter!$B$7,J829=Kontrakter!$A$8,Kontrakter!$B$8,J829=Kontrakter!$A$9,Kontrakter!$B$9,J829=Kontrakter!$A$10,Kontrakter!$B$10,J829=Kontrakter!$A$11,Kontrakter!$B$11)</f>
        <v>Follo</v>
      </c>
      <c r="J829" s="4">
        <v>4</v>
      </c>
      <c r="K829" s="4" t="s">
        <v>905</v>
      </c>
      <c r="L829" s="4"/>
      <c r="M829" s="24" t="str" cm="1">
        <f t="array" ref="M829">_xlfn.IFS(I829=Kontrakter!$B$3,Kontrakter!$C$3,I829=Kontrakter!$B$2,Kontrakter!$C$2,I829=Kontrakter!$B$4,Kontrakter!$C$4,I829=Kontrakter!$B$5,Kontrakter!$C$5,I829=Kontrakter!$B$6,Kontrakter!$C$6,I829=Kontrakter!$B$7,Kontrakter!$C$7,I829=Kontrakter!$B$8,Kontrakter!$C$8,I829=Kontrakter!$B$9,Kontrakter!$C$9,I829=Kontrakter!$B$10,Kontrakter!$C$10,I829=Kontrakter!$B$11,Kontrakter!$C$11)</f>
        <v>Elsikkerhet Norge AS</v>
      </c>
      <c r="N829" s="24" cm="1">
        <f t="array" ref="N829">_xlfn.IFS(M829=Kontrakter!$C$3,Kontrakter!$D$3,M829=Kontrakter!$C$2,Kontrakter!$D$2,M829=Kontrakter!$C$4,Kontrakter!$D$4,M829=Kontrakter!$C$5,Kontrakter!$D$5,M829=Kontrakter!$C$6,Kontrakter!$D$6,M829=Kontrakter!$C$7,Kontrakter!$D$7,M829=Kontrakter!$C$8,Kontrakter!$D$8,M829=Kontrakter!$C$9,Kontrakter!$D$9,M829=Kontrakter!$C$10,Kontrakter!$D$10,M829=Kontrakter!$C$11,Kontrakter!$D$11)</f>
        <v>48055999</v>
      </c>
      <c r="O829" s="1" t="str" cm="1">
        <f t="array" ref="O829">_xlfn.IFS(M829=Kontrakter!$C$3,Kontrakter!$E$3,M829=Kontrakter!$C$2,Kontrakter!$E$2,M829=Kontrakter!$C$4,Kontrakter!$E$4,M829=Kontrakter!$C$5,Kontrakter!$E$5,M829=Kontrakter!$C$6,Kontrakter!$E$6,M829=Kontrakter!$C$7,Kontrakter!$E$7,M829=Kontrakter!$C$8,Kontrakter!$E$8,M829=Kontrakter!$C$9,Kontrakter!$E$9,M829=Kontrakter!$C$10,Kontrakter!$E$10,M829=Kontrakter!$C$11,Kontrakter!$E$11)</f>
        <v>post@elsikkerhetnorge.no</v>
      </c>
    </row>
    <row r="830" spans="1:15">
      <c r="A830" s="47">
        <v>1556</v>
      </c>
      <c r="B830" s="3" t="s">
        <v>912</v>
      </c>
      <c r="C830" s="3" t="s">
        <v>914</v>
      </c>
      <c r="D830" s="3" t="s">
        <v>12</v>
      </c>
      <c r="F830" s="3">
        <v>3019</v>
      </c>
      <c r="G830" s="3" t="s">
        <v>905</v>
      </c>
      <c r="H830" s="3" t="s">
        <v>675</v>
      </c>
      <c r="I830" s="26" t="str" cm="1">
        <f t="array" ref="I830">_xlfn.IFS(J830=Kontrakter!$A$3,Kontrakter!$B$3,J830=Kontrakter!$A$2,Kontrakter!$B$2,J830=Kontrakter!$A$4,Kontrakter!$B$4,J830=Kontrakter!$A$5,Kontrakter!$B$5,J830=Kontrakter!$A$6,Kontrakter!$B$6,J830=Kontrakter!$A$7,Kontrakter!$B$7,J830=Kontrakter!$A$8,Kontrakter!$B$8,J830=Kontrakter!$A$9,Kontrakter!$B$9,J830=Kontrakter!$A$10,Kontrakter!$B$10,J830=Kontrakter!$A$11,Kontrakter!$B$11)</f>
        <v>Follo</v>
      </c>
      <c r="J830" s="4">
        <v>4</v>
      </c>
      <c r="K830" s="4" t="s">
        <v>905</v>
      </c>
      <c r="L830" s="4"/>
      <c r="M830" s="24" t="str" cm="1">
        <f t="array" ref="M830">_xlfn.IFS(I830=Kontrakter!$B$3,Kontrakter!$C$3,I830=Kontrakter!$B$2,Kontrakter!$C$2,I830=Kontrakter!$B$4,Kontrakter!$C$4,I830=Kontrakter!$B$5,Kontrakter!$C$5,I830=Kontrakter!$B$6,Kontrakter!$C$6,I830=Kontrakter!$B$7,Kontrakter!$C$7,I830=Kontrakter!$B$8,Kontrakter!$C$8,I830=Kontrakter!$B$9,Kontrakter!$C$9,I830=Kontrakter!$B$10,Kontrakter!$C$10,I830=Kontrakter!$B$11,Kontrakter!$C$11)</f>
        <v>Elsikkerhet Norge AS</v>
      </c>
      <c r="N830" s="24" cm="1">
        <f t="array" ref="N830">_xlfn.IFS(M830=Kontrakter!$C$3,Kontrakter!$D$3,M830=Kontrakter!$C$2,Kontrakter!$D$2,M830=Kontrakter!$C$4,Kontrakter!$D$4,M830=Kontrakter!$C$5,Kontrakter!$D$5,M830=Kontrakter!$C$6,Kontrakter!$D$6,M830=Kontrakter!$C$7,Kontrakter!$D$7,M830=Kontrakter!$C$8,Kontrakter!$D$8,M830=Kontrakter!$C$9,Kontrakter!$D$9,M830=Kontrakter!$C$10,Kontrakter!$D$10,M830=Kontrakter!$C$11,Kontrakter!$D$11)</f>
        <v>48055999</v>
      </c>
      <c r="O830" s="1" t="str" cm="1">
        <f t="array" ref="O830">_xlfn.IFS(M830=Kontrakter!$C$3,Kontrakter!$E$3,M830=Kontrakter!$C$2,Kontrakter!$E$2,M830=Kontrakter!$C$4,Kontrakter!$E$4,M830=Kontrakter!$C$5,Kontrakter!$E$5,M830=Kontrakter!$C$6,Kontrakter!$E$6,M830=Kontrakter!$C$7,Kontrakter!$E$7,M830=Kontrakter!$C$8,Kontrakter!$E$8,M830=Kontrakter!$C$9,Kontrakter!$E$9,M830=Kontrakter!$C$10,Kontrakter!$E$10,M830=Kontrakter!$C$11,Kontrakter!$E$11)</f>
        <v>post@elsikkerhetnorge.no</v>
      </c>
    </row>
    <row r="831" spans="1:15">
      <c r="A831" s="47">
        <v>1560</v>
      </c>
      <c r="B831" s="3" t="s">
        <v>915</v>
      </c>
      <c r="C831" s="3" t="s">
        <v>916</v>
      </c>
      <c r="D831" s="3" t="s">
        <v>19</v>
      </c>
      <c r="F831" s="3">
        <v>3002</v>
      </c>
      <c r="G831" s="3" t="s">
        <v>868</v>
      </c>
      <c r="H831" s="3" t="s">
        <v>675</v>
      </c>
      <c r="I831" s="26" t="str" cm="1">
        <f t="array" ref="I831">_xlfn.IFS(J831=Kontrakter!$A$3,Kontrakter!$B$3,J831=Kontrakter!$A$2,Kontrakter!$B$2,J831=Kontrakter!$A$4,Kontrakter!$B$4,J831=Kontrakter!$A$5,Kontrakter!$B$5,J831=Kontrakter!$A$6,Kontrakter!$B$6,J831=Kontrakter!$A$7,Kontrakter!$B$7,J831=Kontrakter!$A$8,Kontrakter!$B$8,J831=Kontrakter!$A$9,Kontrakter!$B$9,J831=Kontrakter!$A$10,Kontrakter!$B$10,J831=Kontrakter!$A$11,Kontrakter!$B$11)</f>
        <v>Østfold</v>
      </c>
      <c r="J831" s="4">
        <v>8</v>
      </c>
      <c r="K831" s="4" t="s">
        <v>868</v>
      </c>
      <c r="L831" s="4"/>
      <c r="M831" s="24" t="str" cm="1">
        <f t="array" ref="M831">_xlfn.IFS(I831=Kontrakter!$B$3,Kontrakter!$C$3,I831=Kontrakter!$B$2,Kontrakter!$C$2,I831=Kontrakter!$B$4,Kontrakter!$C$4,I831=Kontrakter!$B$5,Kontrakter!$C$5,I831=Kontrakter!$B$6,Kontrakter!$C$6,I831=Kontrakter!$B$7,Kontrakter!$C$7,I831=Kontrakter!$B$8,Kontrakter!$C$8,I831=Kontrakter!$B$9,Kontrakter!$C$9,I831=Kontrakter!$B$10,Kontrakter!$C$10,I831=Kontrakter!$B$11,Kontrakter!$C$11)</f>
        <v>Omexom Elsikkerhet AS</v>
      </c>
      <c r="N831" s="24" cm="1">
        <f t="array" ref="N831">_xlfn.IFS(M831=Kontrakter!$C$3,Kontrakter!$D$3,M831=Kontrakter!$C$2,Kontrakter!$D$2,M831=Kontrakter!$C$4,Kontrakter!$D$4,M831=Kontrakter!$C$5,Kontrakter!$D$5,M831=Kontrakter!$C$6,Kontrakter!$D$6,M831=Kontrakter!$C$7,Kontrakter!$D$7,M831=Kontrakter!$C$8,Kontrakter!$D$8,M831=Kontrakter!$C$9,Kontrakter!$D$9,M831=Kontrakter!$C$10,Kontrakter!$D$10,M831=Kontrakter!$C$11,Kontrakter!$D$11)</f>
        <v>23128800</v>
      </c>
      <c r="O831" s="1" t="str" cm="1">
        <f t="array" ref="O831">_xlfn.IFS(M831=Kontrakter!$C$3,Kontrakter!$E$3,M831=Kontrakter!$C$2,Kontrakter!$E$2,M831=Kontrakter!$C$4,Kontrakter!$E$4,M831=Kontrakter!$C$5,Kontrakter!$E$5,M831=Kontrakter!$C$6,Kontrakter!$E$6,M831=Kontrakter!$C$7,Kontrakter!$E$7,M831=Kontrakter!$C$8,Kontrakter!$E$8,M831=Kontrakter!$C$9,Kontrakter!$E$9,M831=Kontrakter!$C$10,Kontrakter!$E$10,M831=Kontrakter!$C$11,Kontrakter!$E$11)</f>
        <v>elsikkerhet@omexom.com</v>
      </c>
    </row>
    <row r="832" spans="1:15">
      <c r="A832" s="47">
        <v>1561</v>
      </c>
      <c r="B832" s="3" t="s">
        <v>915</v>
      </c>
      <c r="C832" s="3" t="s">
        <v>917</v>
      </c>
      <c r="D832" s="3" t="s">
        <v>12</v>
      </c>
      <c r="F832" s="3">
        <v>3002</v>
      </c>
      <c r="G832" s="3" t="s">
        <v>868</v>
      </c>
      <c r="H832" s="3" t="s">
        <v>675</v>
      </c>
      <c r="I832" s="26" t="str" cm="1">
        <f t="array" ref="I832">_xlfn.IFS(J832=Kontrakter!$A$3,Kontrakter!$B$3,J832=Kontrakter!$A$2,Kontrakter!$B$2,J832=Kontrakter!$A$4,Kontrakter!$B$4,J832=Kontrakter!$A$5,Kontrakter!$B$5,J832=Kontrakter!$A$6,Kontrakter!$B$6,J832=Kontrakter!$A$7,Kontrakter!$B$7,J832=Kontrakter!$A$8,Kontrakter!$B$8,J832=Kontrakter!$A$9,Kontrakter!$B$9,J832=Kontrakter!$A$10,Kontrakter!$B$10,J832=Kontrakter!$A$11,Kontrakter!$B$11)</f>
        <v>Østfold</v>
      </c>
      <c r="J832" s="4">
        <v>8</v>
      </c>
      <c r="K832" s="4" t="s">
        <v>868</v>
      </c>
      <c r="L832" s="4"/>
      <c r="M832" s="24" t="str" cm="1">
        <f t="array" ref="M832">_xlfn.IFS(I832=Kontrakter!$B$3,Kontrakter!$C$3,I832=Kontrakter!$B$2,Kontrakter!$C$2,I832=Kontrakter!$B$4,Kontrakter!$C$4,I832=Kontrakter!$B$5,Kontrakter!$C$5,I832=Kontrakter!$B$6,Kontrakter!$C$6,I832=Kontrakter!$B$7,Kontrakter!$C$7,I832=Kontrakter!$B$8,Kontrakter!$C$8,I832=Kontrakter!$B$9,Kontrakter!$C$9,I832=Kontrakter!$B$10,Kontrakter!$C$10,I832=Kontrakter!$B$11,Kontrakter!$C$11)</f>
        <v>Omexom Elsikkerhet AS</v>
      </c>
      <c r="N832" s="24" cm="1">
        <f t="array" ref="N832">_xlfn.IFS(M832=Kontrakter!$C$3,Kontrakter!$D$3,M832=Kontrakter!$C$2,Kontrakter!$D$2,M832=Kontrakter!$C$4,Kontrakter!$D$4,M832=Kontrakter!$C$5,Kontrakter!$D$5,M832=Kontrakter!$C$6,Kontrakter!$D$6,M832=Kontrakter!$C$7,Kontrakter!$D$7,M832=Kontrakter!$C$8,Kontrakter!$D$8,M832=Kontrakter!$C$9,Kontrakter!$D$9,M832=Kontrakter!$C$10,Kontrakter!$D$10,M832=Kontrakter!$C$11,Kontrakter!$D$11)</f>
        <v>23128800</v>
      </c>
      <c r="O832" s="1" t="str" cm="1">
        <f t="array" ref="O832">_xlfn.IFS(M832=Kontrakter!$C$3,Kontrakter!$E$3,M832=Kontrakter!$C$2,Kontrakter!$E$2,M832=Kontrakter!$C$4,Kontrakter!$E$4,M832=Kontrakter!$C$5,Kontrakter!$E$5,M832=Kontrakter!$C$6,Kontrakter!$E$6,M832=Kontrakter!$C$7,Kontrakter!$E$7,M832=Kontrakter!$C$8,Kontrakter!$E$8,M832=Kontrakter!$C$9,Kontrakter!$E$9,M832=Kontrakter!$C$10,Kontrakter!$E$10,M832=Kontrakter!$C$11,Kontrakter!$E$11)</f>
        <v>elsikkerhet@omexom.com</v>
      </c>
    </row>
    <row r="833" spans="1:15">
      <c r="A833" s="47">
        <v>1570</v>
      </c>
      <c r="B833" s="3" t="s">
        <v>918</v>
      </c>
      <c r="C833" s="3" t="s">
        <v>919</v>
      </c>
      <c r="D833" s="3" t="s">
        <v>19</v>
      </c>
      <c r="F833" s="3">
        <v>3002</v>
      </c>
      <c r="G833" s="3" t="s">
        <v>868</v>
      </c>
      <c r="H833" s="3" t="s">
        <v>675</v>
      </c>
      <c r="I833" s="26" t="str" cm="1">
        <f t="array" ref="I833">_xlfn.IFS(J833=Kontrakter!$A$3,Kontrakter!$B$3,J833=Kontrakter!$A$2,Kontrakter!$B$2,J833=Kontrakter!$A$4,Kontrakter!$B$4,J833=Kontrakter!$A$5,Kontrakter!$B$5,J833=Kontrakter!$A$6,Kontrakter!$B$6,J833=Kontrakter!$A$7,Kontrakter!$B$7,J833=Kontrakter!$A$8,Kontrakter!$B$8,J833=Kontrakter!$A$9,Kontrakter!$B$9,J833=Kontrakter!$A$10,Kontrakter!$B$10,J833=Kontrakter!$A$11,Kontrakter!$B$11)</f>
        <v>Østfold</v>
      </c>
      <c r="J833" s="4">
        <v>8</v>
      </c>
      <c r="K833" s="4" t="s">
        <v>868</v>
      </c>
      <c r="L833" s="4"/>
      <c r="M833" s="24" t="str" cm="1">
        <f t="array" ref="M833">_xlfn.IFS(I833=Kontrakter!$B$3,Kontrakter!$C$3,I833=Kontrakter!$B$2,Kontrakter!$C$2,I833=Kontrakter!$B$4,Kontrakter!$C$4,I833=Kontrakter!$B$5,Kontrakter!$C$5,I833=Kontrakter!$B$6,Kontrakter!$C$6,I833=Kontrakter!$B$7,Kontrakter!$C$7,I833=Kontrakter!$B$8,Kontrakter!$C$8,I833=Kontrakter!$B$9,Kontrakter!$C$9,I833=Kontrakter!$B$10,Kontrakter!$C$10,I833=Kontrakter!$B$11,Kontrakter!$C$11)</f>
        <v>Omexom Elsikkerhet AS</v>
      </c>
      <c r="N833" s="24" cm="1">
        <f t="array" ref="N833">_xlfn.IFS(M833=Kontrakter!$C$3,Kontrakter!$D$3,M833=Kontrakter!$C$2,Kontrakter!$D$2,M833=Kontrakter!$C$4,Kontrakter!$D$4,M833=Kontrakter!$C$5,Kontrakter!$D$5,M833=Kontrakter!$C$6,Kontrakter!$D$6,M833=Kontrakter!$C$7,Kontrakter!$D$7,M833=Kontrakter!$C$8,Kontrakter!$D$8,M833=Kontrakter!$C$9,Kontrakter!$D$9,M833=Kontrakter!$C$10,Kontrakter!$D$10,M833=Kontrakter!$C$11,Kontrakter!$D$11)</f>
        <v>23128800</v>
      </c>
      <c r="O833" s="1" t="str" cm="1">
        <f t="array" ref="O833">_xlfn.IFS(M833=Kontrakter!$C$3,Kontrakter!$E$3,M833=Kontrakter!$C$2,Kontrakter!$E$2,M833=Kontrakter!$C$4,Kontrakter!$E$4,M833=Kontrakter!$C$5,Kontrakter!$E$5,M833=Kontrakter!$C$6,Kontrakter!$E$6,M833=Kontrakter!$C$7,Kontrakter!$E$7,M833=Kontrakter!$C$8,Kontrakter!$E$8,M833=Kontrakter!$C$9,Kontrakter!$E$9,M833=Kontrakter!$C$10,Kontrakter!$E$10,M833=Kontrakter!$C$11,Kontrakter!$E$11)</f>
        <v>elsikkerhet@omexom.com</v>
      </c>
    </row>
    <row r="834" spans="1:15">
      <c r="A834" s="47">
        <v>1580</v>
      </c>
      <c r="B834" s="3" t="s">
        <v>920</v>
      </c>
      <c r="C834" s="3" t="s">
        <v>921</v>
      </c>
      <c r="D834" s="3" t="s">
        <v>19</v>
      </c>
      <c r="F834" s="3">
        <v>3002</v>
      </c>
      <c r="G834" s="3" t="s">
        <v>868</v>
      </c>
      <c r="H834" s="3" t="s">
        <v>675</v>
      </c>
      <c r="I834" s="26" t="str" cm="1">
        <f t="array" ref="I834">_xlfn.IFS(J834=Kontrakter!$A$3,Kontrakter!$B$3,J834=Kontrakter!$A$2,Kontrakter!$B$2,J834=Kontrakter!$A$4,Kontrakter!$B$4,J834=Kontrakter!$A$5,Kontrakter!$B$5,J834=Kontrakter!$A$6,Kontrakter!$B$6,J834=Kontrakter!$A$7,Kontrakter!$B$7,J834=Kontrakter!$A$8,Kontrakter!$B$8,J834=Kontrakter!$A$9,Kontrakter!$B$9,J834=Kontrakter!$A$10,Kontrakter!$B$10,J834=Kontrakter!$A$11,Kontrakter!$B$11)</f>
        <v>Østfold</v>
      </c>
      <c r="J834" s="4">
        <v>8</v>
      </c>
      <c r="K834" s="4" t="s">
        <v>868</v>
      </c>
      <c r="L834" s="4"/>
      <c r="M834" s="24" t="str" cm="1">
        <f t="array" ref="M834">_xlfn.IFS(I834=Kontrakter!$B$3,Kontrakter!$C$3,I834=Kontrakter!$B$2,Kontrakter!$C$2,I834=Kontrakter!$B$4,Kontrakter!$C$4,I834=Kontrakter!$B$5,Kontrakter!$C$5,I834=Kontrakter!$B$6,Kontrakter!$C$6,I834=Kontrakter!$B$7,Kontrakter!$C$7,I834=Kontrakter!$B$8,Kontrakter!$C$8,I834=Kontrakter!$B$9,Kontrakter!$C$9,I834=Kontrakter!$B$10,Kontrakter!$C$10,I834=Kontrakter!$B$11,Kontrakter!$C$11)</f>
        <v>Omexom Elsikkerhet AS</v>
      </c>
      <c r="N834" s="24" cm="1">
        <f t="array" ref="N834">_xlfn.IFS(M834=Kontrakter!$C$3,Kontrakter!$D$3,M834=Kontrakter!$C$2,Kontrakter!$D$2,M834=Kontrakter!$C$4,Kontrakter!$D$4,M834=Kontrakter!$C$5,Kontrakter!$D$5,M834=Kontrakter!$C$6,Kontrakter!$D$6,M834=Kontrakter!$C$7,Kontrakter!$D$7,M834=Kontrakter!$C$8,Kontrakter!$D$8,M834=Kontrakter!$C$9,Kontrakter!$D$9,M834=Kontrakter!$C$10,Kontrakter!$D$10,M834=Kontrakter!$C$11,Kontrakter!$D$11)</f>
        <v>23128800</v>
      </c>
      <c r="O834" s="1" t="str" cm="1">
        <f t="array" ref="O834">_xlfn.IFS(M834=Kontrakter!$C$3,Kontrakter!$E$3,M834=Kontrakter!$C$2,Kontrakter!$E$2,M834=Kontrakter!$C$4,Kontrakter!$E$4,M834=Kontrakter!$C$5,Kontrakter!$E$5,M834=Kontrakter!$C$6,Kontrakter!$E$6,M834=Kontrakter!$C$7,Kontrakter!$E$7,M834=Kontrakter!$C$8,Kontrakter!$E$8,M834=Kontrakter!$C$9,Kontrakter!$E$9,M834=Kontrakter!$C$10,Kontrakter!$E$10,M834=Kontrakter!$C$11,Kontrakter!$E$11)</f>
        <v>elsikkerhet@omexom.com</v>
      </c>
    </row>
    <row r="835" spans="1:15">
      <c r="A835" s="47">
        <v>1581</v>
      </c>
      <c r="B835" s="3" t="s">
        <v>920</v>
      </c>
      <c r="C835" s="3" t="s">
        <v>922</v>
      </c>
      <c r="D835" s="3" t="s">
        <v>12</v>
      </c>
      <c r="F835" s="3">
        <v>3002</v>
      </c>
      <c r="G835" s="3" t="s">
        <v>868</v>
      </c>
      <c r="H835" s="3" t="s">
        <v>675</v>
      </c>
      <c r="I835" s="26" t="str" cm="1">
        <f t="array" ref="I835">_xlfn.IFS(J835=Kontrakter!$A$3,Kontrakter!$B$3,J835=Kontrakter!$A$2,Kontrakter!$B$2,J835=Kontrakter!$A$4,Kontrakter!$B$4,J835=Kontrakter!$A$5,Kontrakter!$B$5,J835=Kontrakter!$A$6,Kontrakter!$B$6,J835=Kontrakter!$A$7,Kontrakter!$B$7,J835=Kontrakter!$A$8,Kontrakter!$B$8,J835=Kontrakter!$A$9,Kontrakter!$B$9,J835=Kontrakter!$A$10,Kontrakter!$B$10,J835=Kontrakter!$A$11,Kontrakter!$B$11)</f>
        <v>Østfold</v>
      </c>
      <c r="J835" s="4">
        <v>8</v>
      </c>
      <c r="K835" s="4" t="s">
        <v>868</v>
      </c>
      <c r="L835" s="4"/>
      <c r="M835" s="24" t="str" cm="1">
        <f t="array" ref="M835">_xlfn.IFS(I835=Kontrakter!$B$3,Kontrakter!$C$3,I835=Kontrakter!$B$2,Kontrakter!$C$2,I835=Kontrakter!$B$4,Kontrakter!$C$4,I835=Kontrakter!$B$5,Kontrakter!$C$5,I835=Kontrakter!$B$6,Kontrakter!$C$6,I835=Kontrakter!$B$7,Kontrakter!$C$7,I835=Kontrakter!$B$8,Kontrakter!$C$8,I835=Kontrakter!$B$9,Kontrakter!$C$9,I835=Kontrakter!$B$10,Kontrakter!$C$10,I835=Kontrakter!$B$11,Kontrakter!$C$11)</f>
        <v>Omexom Elsikkerhet AS</v>
      </c>
      <c r="N835" s="24" cm="1">
        <f t="array" ref="N835">_xlfn.IFS(M835=Kontrakter!$C$3,Kontrakter!$D$3,M835=Kontrakter!$C$2,Kontrakter!$D$2,M835=Kontrakter!$C$4,Kontrakter!$D$4,M835=Kontrakter!$C$5,Kontrakter!$D$5,M835=Kontrakter!$C$6,Kontrakter!$D$6,M835=Kontrakter!$C$7,Kontrakter!$D$7,M835=Kontrakter!$C$8,Kontrakter!$D$8,M835=Kontrakter!$C$9,Kontrakter!$D$9,M835=Kontrakter!$C$10,Kontrakter!$D$10,M835=Kontrakter!$C$11,Kontrakter!$D$11)</f>
        <v>23128800</v>
      </c>
      <c r="O835" s="1" t="str" cm="1">
        <f t="array" ref="O835">_xlfn.IFS(M835=Kontrakter!$C$3,Kontrakter!$E$3,M835=Kontrakter!$C$2,Kontrakter!$E$2,M835=Kontrakter!$C$4,Kontrakter!$E$4,M835=Kontrakter!$C$5,Kontrakter!$E$5,M835=Kontrakter!$C$6,Kontrakter!$E$6,M835=Kontrakter!$C$7,Kontrakter!$E$7,M835=Kontrakter!$C$8,Kontrakter!$E$8,M835=Kontrakter!$C$9,Kontrakter!$E$9,M835=Kontrakter!$C$10,Kontrakter!$E$10,M835=Kontrakter!$C$11,Kontrakter!$E$11)</f>
        <v>elsikkerhet@omexom.com</v>
      </c>
    </row>
    <row r="836" spans="1:15">
      <c r="A836" s="47">
        <v>1590</v>
      </c>
      <c r="B836" s="3" t="s">
        <v>920</v>
      </c>
      <c r="C836" s="3" t="s">
        <v>923</v>
      </c>
      <c r="D836" s="3" t="s">
        <v>12</v>
      </c>
      <c r="F836" s="3">
        <v>3002</v>
      </c>
      <c r="G836" s="3" t="s">
        <v>868</v>
      </c>
      <c r="H836" s="3" t="s">
        <v>675</v>
      </c>
      <c r="I836" s="26" t="str" cm="1">
        <f t="array" ref="I836">_xlfn.IFS(J836=Kontrakter!$A$3,Kontrakter!$B$3,J836=Kontrakter!$A$2,Kontrakter!$B$2,J836=Kontrakter!$A$4,Kontrakter!$B$4,J836=Kontrakter!$A$5,Kontrakter!$B$5,J836=Kontrakter!$A$6,Kontrakter!$B$6,J836=Kontrakter!$A$7,Kontrakter!$B$7,J836=Kontrakter!$A$8,Kontrakter!$B$8,J836=Kontrakter!$A$9,Kontrakter!$B$9,J836=Kontrakter!$A$10,Kontrakter!$B$10,J836=Kontrakter!$A$11,Kontrakter!$B$11)</f>
        <v>Østfold</v>
      </c>
      <c r="J836" s="4">
        <v>8</v>
      </c>
      <c r="K836" s="4" t="s">
        <v>868</v>
      </c>
      <c r="L836" s="4"/>
      <c r="M836" s="24" t="str" cm="1">
        <f t="array" ref="M836">_xlfn.IFS(I836=Kontrakter!$B$3,Kontrakter!$C$3,I836=Kontrakter!$B$2,Kontrakter!$C$2,I836=Kontrakter!$B$4,Kontrakter!$C$4,I836=Kontrakter!$B$5,Kontrakter!$C$5,I836=Kontrakter!$B$6,Kontrakter!$C$6,I836=Kontrakter!$B$7,Kontrakter!$C$7,I836=Kontrakter!$B$8,Kontrakter!$C$8,I836=Kontrakter!$B$9,Kontrakter!$C$9,I836=Kontrakter!$B$10,Kontrakter!$C$10,I836=Kontrakter!$B$11,Kontrakter!$C$11)</f>
        <v>Omexom Elsikkerhet AS</v>
      </c>
      <c r="N836" s="24" cm="1">
        <f t="array" ref="N836">_xlfn.IFS(M836=Kontrakter!$C$3,Kontrakter!$D$3,M836=Kontrakter!$C$2,Kontrakter!$D$2,M836=Kontrakter!$C$4,Kontrakter!$D$4,M836=Kontrakter!$C$5,Kontrakter!$D$5,M836=Kontrakter!$C$6,Kontrakter!$D$6,M836=Kontrakter!$C$7,Kontrakter!$D$7,M836=Kontrakter!$C$8,Kontrakter!$D$8,M836=Kontrakter!$C$9,Kontrakter!$D$9,M836=Kontrakter!$C$10,Kontrakter!$D$10,M836=Kontrakter!$C$11,Kontrakter!$D$11)</f>
        <v>23128800</v>
      </c>
      <c r="O836" s="1" t="str" cm="1">
        <f t="array" ref="O836">_xlfn.IFS(M836=Kontrakter!$C$3,Kontrakter!$E$3,M836=Kontrakter!$C$2,Kontrakter!$E$2,M836=Kontrakter!$C$4,Kontrakter!$E$4,M836=Kontrakter!$C$5,Kontrakter!$E$5,M836=Kontrakter!$C$6,Kontrakter!$E$6,M836=Kontrakter!$C$7,Kontrakter!$E$7,M836=Kontrakter!$C$8,Kontrakter!$E$8,M836=Kontrakter!$C$9,Kontrakter!$E$9,M836=Kontrakter!$C$10,Kontrakter!$E$10,M836=Kontrakter!$C$11,Kontrakter!$E$11)</f>
        <v>elsikkerhet@omexom.com</v>
      </c>
    </row>
    <row r="837" spans="1:15">
      <c r="A837" s="47">
        <v>1591</v>
      </c>
      <c r="B837" s="3" t="s">
        <v>924</v>
      </c>
      <c r="C837" s="3" t="s">
        <v>925</v>
      </c>
      <c r="D837" s="3" t="s">
        <v>19</v>
      </c>
      <c r="F837" s="3">
        <v>3018</v>
      </c>
      <c r="G837" s="3" t="s">
        <v>926</v>
      </c>
      <c r="H837" s="3" t="s">
        <v>675</v>
      </c>
      <c r="I837" s="26" t="str" cm="1">
        <f t="array" ref="I837">_xlfn.IFS(J837=Kontrakter!$A$3,Kontrakter!$B$3,J837=Kontrakter!$A$2,Kontrakter!$B$2,J837=Kontrakter!$A$4,Kontrakter!$B$4,J837=Kontrakter!$A$5,Kontrakter!$B$5,J837=Kontrakter!$A$6,Kontrakter!$B$6,J837=Kontrakter!$A$7,Kontrakter!$B$7,J837=Kontrakter!$A$8,Kontrakter!$B$8,J837=Kontrakter!$A$9,Kontrakter!$B$9,J837=Kontrakter!$A$10,Kontrakter!$B$10,J837=Kontrakter!$A$11,Kontrakter!$B$11)</f>
        <v>Østfold</v>
      </c>
      <c r="J837" s="4">
        <v>8</v>
      </c>
      <c r="K837" s="4" t="s">
        <v>926</v>
      </c>
      <c r="L837" s="4"/>
      <c r="M837" s="24" t="str" cm="1">
        <f t="array" ref="M837">_xlfn.IFS(I837=Kontrakter!$B$3,Kontrakter!$C$3,I837=Kontrakter!$B$2,Kontrakter!$C$2,I837=Kontrakter!$B$4,Kontrakter!$C$4,I837=Kontrakter!$B$5,Kontrakter!$C$5,I837=Kontrakter!$B$6,Kontrakter!$C$6,I837=Kontrakter!$B$7,Kontrakter!$C$7,I837=Kontrakter!$B$8,Kontrakter!$C$8,I837=Kontrakter!$B$9,Kontrakter!$C$9,I837=Kontrakter!$B$10,Kontrakter!$C$10,I837=Kontrakter!$B$11,Kontrakter!$C$11)</f>
        <v>Omexom Elsikkerhet AS</v>
      </c>
      <c r="N837" s="24" cm="1">
        <f t="array" ref="N837">_xlfn.IFS(M837=Kontrakter!$C$3,Kontrakter!$D$3,M837=Kontrakter!$C$2,Kontrakter!$D$2,M837=Kontrakter!$C$4,Kontrakter!$D$4,M837=Kontrakter!$C$5,Kontrakter!$D$5,M837=Kontrakter!$C$6,Kontrakter!$D$6,M837=Kontrakter!$C$7,Kontrakter!$D$7,M837=Kontrakter!$C$8,Kontrakter!$D$8,M837=Kontrakter!$C$9,Kontrakter!$D$9,M837=Kontrakter!$C$10,Kontrakter!$D$10,M837=Kontrakter!$C$11,Kontrakter!$D$11)</f>
        <v>23128800</v>
      </c>
      <c r="O837" s="1" t="str" cm="1">
        <f t="array" ref="O837">_xlfn.IFS(M837=Kontrakter!$C$3,Kontrakter!$E$3,M837=Kontrakter!$C$2,Kontrakter!$E$2,M837=Kontrakter!$C$4,Kontrakter!$E$4,M837=Kontrakter!$C$5,Kontrakter!$E$5,M837=Kontrakter!$C$6,Kontrakter!$E$6,M837=Kontrakter!$C$7,Kontrakter!$E$7,M837=Kontrakter!$C$8,Kontrakter!$E$8,M837=Kontrakter!$C$9,Kontrakter!$E$9,M837=Kontrakter!$C$10,Kontrakter!$E$10,M837=Kontrakter!$C$11,Kontrakter!$E$11)</f>
        <v>elsikkerhet@omexom.com</v>
      </c>
    </row>
    <row r="838" spans="1:15">
      <c r="A838" s="47">
        <v>1592</v>
      </c>
      <c r="B838" s="3" t="s">
        <v>927</v>
      </c>
      <c r="C838" s="3" t="s">
        <v>928</v>
      </c>
      <c r="D838" s="3" t="s">
        <v>15</v>
      </c>
      <c r="F838" s="3">
        <v>3018</v>
      </c>
      <c r="G838" s="3" t="s">
        <v>926</v>
      </c>
      <c r="H838" s="3" t="s">
        <v>675</v>
      </c>
      <c r="I838" s="26" t="str" cm="1">
        <f t="array" ref="I838">_xlfn.IFS(J838=Kontrakter!$A$3,Kontrakter!$B$3,J838=Kontrakter!$A$2,Kontrakter!$B$2,J838=Kontrakter!$A$4,Kontrakter!$B$4,J838=Kontrakter!$A$5,Kontrakter!$B$5,J838=Kontrakter!$A$6,Kontrakter!$B$6,J838=Kontrakter!$A$7,Kontrakter!$B$7,J838=Kontrakter!$A$8,Kontrakter!$B$8,J838=Kontrakter!$A$9,Kontrakter!$B$9,J838=Kontrakter!$A$10,Kontrakter!$B$10,J838=Kontrakter!$A$11,Kontrakter!$B$11)</f>
        <v>Østfold</v>
      </c>
      <c r="J838" s="4">
        <v>8</v>
      </c>
      <c r="K838" s="4" t="s">
        <v>926</v>
      </c>
      <c r="L838" s="4"/>
      <c r="M838" s="24" t="str" cm="1">
        <f t="array" ref="M838">_xlfn.IFS(I838=Kontrakter!$B$3,Kontrakter!$C$3,I838=Kontrakter!$B$2,Kontrakter!$C$2,I838=Kontrakter!$B$4,Kontrakter!$C$4,I838=Kontrakter!$B$5,Kontrakter!$C$5,I838=Kontrakter!$B$6,Kontrakter!$C$6,I838=Kontrakter!$B$7,Kontrakter!$C$7,I838=Kontrakter!$B$8,Kontrakter!$C$8,I838=Kontrakter!$B$9,Kontrakter!$C$9,I838=Kontrakter!$B$10,Kontrakter!$C$10,I838=Kontrakter!$B$11,Kontrakter!$C$11)</f>
        <v>Omexom Elsikkerhet AS</v>
      </c>
      <c r="N838" s="24" cm="1">
        <f t="array" ref="N838">_xlfn.IFS(M838=Kontrakter!$C$3,Kontrakter!$D$3,M838=Kontrakter!$C$2,Kontrakter!$D$2,M838=Kontrakter!$C$4,Kontrakter!$D$4,M838=Kontrakter!$C$5,Kontrakter!$D$5,M838=Kontrakter!$C$6,Kontrakter!$D$6,M838=Kontrakter!$C$7,Kontrakter!$D$7,M838=Kontrakter!$C$8,Kontrakter!$D$8,M838=Kontrakter!$C$9,Kontrakter!$D$9,M838=Kontrakter!$C$10,Kontrakter!$D$10,M838=Kontrakter!$C$11,Kontrakter!$D$11)</f>
        <v>23128800</v>
      </c>
      <c r="O838" s="1" t="str" cm="1">
        <f t="array" ref="O838">_xlfn.IFS(M838=Kontrakter!$C$3,Kontrakter!$E$3,M838=Kontrakter!$C$2,Kontrakter!$E$2,M838=Kontrakter!$C$4,Kontrakter!$E$4,M838=Kontrakter!$C$5,Kontrakter!$E$5,M838=Kontrakter!$C$6,Kontrakter!$E$6,M838=Kontrakter!$C$7,Kontrakter!$E$7,M838=Kontrakter!$C$8,Kontrakter!$E$8,M838=Kontrakter!$C$9,Kontrakter!$E$9,M838=Kontrakter!$C$10,Kontrakter!$E$10,M838=Kontrakter!$C$11,Kontrakter!$E$11)</f>
        <v>elsikkerhet@omexom.com</v>
      </c>
    </row>
    <row r="839" spans="1:15">
      <c r="A839" s="47">
        <v>1593</v>
      </c>
      <c r="B839" s="3" t="s">
        <v>929</v>
      </c>
      <c r="C839" s="3" t="s">
        <v>930</v>
      </c>
      <c r="D839" s="3" t="s">
        <v>15</v>
      </c>
      <c r="F839" s="3">
        <v>3018</v>
      </c>
      <c r="G839" s="3" t="s">
        <v>926</v>
      </c>
      <c r="H839" s="3" t="s">
        <v>675</v>
      </c>
      <c r="I839" s="26" t="str" cm="1">
        <f t="array" ref="I839">_xlfn.IFS(J839=Kontrakter!$A$3,Kontrakter!$B$3,J839=Kontrakter!$A$2,Kontrakter!$B$2,J839=Kontrakter!$A$4,Kontrakter!$B$4,J839=Kontrakter!$A$5,Kontrakter!$B$5,J839=Kontrakter!$A$6,Kontrakter!$B$6,J839=Kontrakter!$A$7,Kontrakter!$B$7,J839=Kontrakter!$A$8,Kontrakter!$B$8,J839=Kontrakter!$A$9,Kontrakter!$B$9,J839=Kontrakter!$A$10,Kontrakter!$B$10,J839=Kontrakter!$A$11,Kontrakter!$B$11)</f>
        <v>Østfold</v>
      </c>
      <c r="J839" s="4">
        <v>8</v>
      </c>
      <c r="K839" s="4" t="s">
        <v>926</v>
      </c>
      <c r="L839" s="4"/>
      <c r="M839" s="24" t="str" cm="1">
        <f t="array" ref="M839">_xlfn.IFS(I839=Kontrakter!$B$3,Kontrakter!$C$3,I839=Kontrakter!$B$2,Kontrakter!$C$2,I839=Kontrakter!$B$4,Kontrakter!$C$4,I839=Kontrakter!$B$5,Kontrakter!$C$5,I839=Kontrakter!$B$6,Kontrakter!$C$6,I839=Kontrakter!$B$7,Kontrakter!$C$7,I839=Kontrakter!$B$8,Kontrakter!$C$8,I839=Kontrakter!$B$9,Kontrakter!$C$9,I839=Kontrakter!$B$10,Kontrakter!$C$10,I839=Kontrakter!$B$11,Kontrakter!$C$11)</f>
        <v>Omexom Elsikkerhet AS</v>
      </c>
      <c r="N839" s="24" cm="1">
        <f t="array" ref="N839">_xlfn.IFS(M839=Kontrakter!$C$3,Kontrakter!$D$3,M839=Kontrakter!$C$2,Kontrakter!$D$2,M839=Kontrakter!$C$4,Kontrakter!$D$4,M839=Kontrakter!$C$5,Kontrakter!$D$5,M839=Kontrakter!$C$6,Kontrakter!$D$6,M839=Kontrakter!$C$7,Kontrakter!$D$7,M839=Kontrakter!$C$8,Kontrakter!$D$8,M839=Kontrakter!$C$9,Kontrakter!$D$9,M839=Kontrakter!$C$10,Kontrakter!$D$10,M839=Kontrakter!$C$11,Kontrakter!$D$11)</f>
        <v>23128800</v>
      </c>
      <c r="O839" s="1" t="str" cm="1">
        <f t="array" ref="O839">_xlfn.IFS(M839=Kontrakter!$C$3,Kontrakter!$E$3,M839=Kontrakter!$C$2,Kontrakter!$E$2,M839=Kontrakter!$C$4,Kontrakter!$E$4,M839=Kontrakter!$C$5,Kontrakter!$E$5,M839=Kontrakter!$C$6,Kontrakter!$E$6,M839=Kontrakter!$C$7,Kontrakter!$E$7,M839=Kontrakter!$C$8,Kontrakter!$E$8,M839=Kontrakter!$C$9,Kontrakter!$E$9,M839=Kontrakter!$C$10,Kontrakter!$E$10,M839=Kontrakter!$C$11,Kontrakter!$E$11)</f>
        <v>elsikkerhet@omexom.com</v>
      </c>
    </row>
    <row r="840" spans="1:15">
      <c r="A840" s="47">
        <v>1594</v>
      </c>
      <c r="B840" s="3" t="s">
        <v>927</v>
      </c>
      <c r="C840" s="3" t="s">
        <v>931</v>
      </c>
      <c r="D840" s="3" t="s">
        <v>15</v>
      </c>
      <c r="F840" s="3">
        <v>3018</v>
      </c>
      <c r="G840" s="3" t="s">
        <v>926</v>
      </c>
      <c r="H840" s="3" t="s">
        <v>675</v>
      </c>
      <c r="I840" s="26" t="str" cm="1">
        <f t="array" ref="I840">_xlfn.IFS(J840=Kontrakter!$A$3,Kontrakter!$B$3,J840=Kontrakter!$A$2,Kontrakter!$B$2,J840=Kontrakter!$A$4,Kontrakter!$B$4,J840=Kontrakter!$A$5,Kontrakter!$B$5,J840=Kontrakter!$A$6,Kontrakter!$B$6,J840=Kontrakter!$A$7,Kontrakter!$B$7,J840=Kontrakter!$A$8,Kontrakter!$B$8,J840=Kontrakter!$A$9,Kontrakter!$B$9,J840=Kontrakter!$A$10,Kontrakter!$B$10,J840=Kontrakter!$A$11,Kontrakter!$B$11)</f>
        <v>Østfold</v>
      </c>
      <c r="J840" s="4">
        <v>8</v>
      </c>
      <c r="K840" s="4" t="s">
        <v>926</v>
      </c>
      <c r="L840" s="4"/>
      <c r="M840" s="24" t="str" cm="1">
        <f t="array" ref="M840">_xlfn.IFS(I840=Kontrakter!$B$3,Kontrakter!$C$3,I840=Kontrakter!$B$2,Kontrakter!$C$2,I840=Kontrakter!$B$4,Kontrakter!$C$4,I840=Kontrakter!$B$5,Kontrakter!$C$5,I840=Kontrakter!$B$6,Kontrakter!$C$6,I840=Kontrakter!$B$7,Kontrakter!$C$7,I840=Kontrakter!$B$8,Kontrakter!$C$8,I840=Kontrakter!$B$9,Kontrakter!$C$9,I840=Kontrakter!$B$10,Kontrakter!$C$10,I840=Kontrakter!$B$11,Kontrakter!$C$11)</f>
        <v>Omexom Elsikkerhet AS</v>
      </c>
      <c r="N840" s="24" cm="1">
        <f t="array" ref="N840">_xlfn.IFS(M840=Kontrakter!$C$3,Kontrakter!$D$3,M840=Kontrakter!$C$2,Kontrakter!$D$2,M840=Kontrakter!$C$4,Kontrakter!$D$4,M840=Kontrakter!$C$5,Kontrakter!$D$5,M840=Kontrakter!$C$6,Kontrakter!$D$6,M840=Kontrakter!$C$7,Kontrakter!$D$7,M840=Kontrakter!$C$8,Kontrakter!$D$8,M840=Kontrakter!$C$9,Kontrakter!$D$9,M840=Kontrakter!$C$10,Kontrakter!$D$10,M840=Kontrakter!$C$11,Kontrakter!$D$11)</f>
        <v>23128800</v>
      </c>
      <c r="O840" s="1" t="str" cm="1">
        <f t="array" ref="O840">_xlfn.IFS(M840=Kontrakter!$C$3,Kontrakter!$E$3,M840=Kontrakter!$C$2,Kontrakter!$E$2,M840=Kontrakter!$C$4,Kontrakter!$E$4,M840=Kontrakter!$C$5,Kontrakter!$E$5,M840=Kontrakter!$C$6,Kontrakter!$E$6,M840=Kontrakter!$C$7,Kontrakter!$E$7,M840=Kontrakter!$C$8,Kontrakter!$E$8,M840=Kontrakter!$C$9,Kontrakter!$E$9,M840=Kontrakter!$C$10,Kontrakter!$E$10,M840=Kontrakter!$C$11,Kontrakter!$E$11)</f>
        <v>elsikkerhet@omexom.com</v>
      </c>
    </row>
    <row r="841" spans="1:15">
      <c r="A841" s="47">
        <v>1596</v>
      </c>
      <c r="B841" s="3" t="s">
        <v>868</v>
      </c>
      <c r="C841" s="3" t="s">
        <v>932</v>
      </c>
      <c r="D841" s="3" t="s">
        <v>19</v>
      </c>
      <c r="F841" s="3">
        <v>3002</v>
      </c>
      <c r="G841" s="3" t="s">
        <v>868</v>
      </c>
      <c r="H841" s="3" t="s">
        <v>675</v>
      </c>
      <c r="I841" s="26" t="str" cm="1">
        <f t="array" ref="I841">_xlfn.IFS(J841=Kontrakter!$A$3,Kontrakter!$B$3,J841=Kontrakter!$A$2,Kontrakter!$B$2,J841=Kontrakter!$A$4,Kontrakter!$B$4,J841=Kontrakter!$A$5,Kontrakter!$B$5,J841=Kontrakter!$A$6,Kontrakter!$B$6,J841=Kontrakter!$A$7,Kontrakter!$B$7,J841=Kontrakter!$A$8,Kontrakter!$B$8,J841=Kontrakter!$A$9,Kontrakter!$B$9,J841=Kontrakter!$A$10,Kontrakter!$B$10,J841=Kontrakter!$A$11,Kontrakter!$B$11)</f>
        <v>Østfold</v>
      </c>
      <c r="J841" s="4">
        <v>8</v>
      </c>
      <c r="K841" s="4" t="s">
        <v>868</v>
      </c>
      <c r="L841" s="4"/>
      <c r="M841" s="24" t="str" cm="1">
        <f t="array" ref="M841">_xlfn.IFS(I841=Kontrakter!$B$3,Kontrakter!$C$3,I841=Kontrakter!$B$2,Kontrakter!$C$2,I841=Kontrakter!$B$4,Kontrakter!$C$4,I841=Kontrakter!$B$5,Kontrakter!$C$5,I841=Kontrakter!$B$6,Kontrakter!$C$6,I841=Kontrakter!$B$7,Kontrakter!$C$7,I841=Kontrakter!$B$8,Kontrakter!$C$8,I841=Kontrakter!$B$9,Kontrakter!$C$9,I841=Kontrakter!$B$10,Kontrakter!$C$10,I841=Kontrakter!$B$11,Kontrakter!$C$11)</f>
        <v>Omexom Elsikkerhet AS</v>
      </c>
      <c r="N841" s="24" cm="1">
        <f t="array" ref="N841">_xlfn.IFS(M841=Kontrakter!$C$3,Kontrakter!$D$3,M841=Kontrakter!$C$2,Kontrakter!$D$2,M841=Kontrakter!$C$4,Kontrakter!$D$4,M841=Kontrakter!$C$5,Kontrakter!$D$5,M841=Kontrakter!$C$6,Kontrakter!$D$6,M841=Kontrakter!$C$7,Kontrakter!$D$7,M841=Kontrakter!$C$8,Kontrakter!$D$8,M841=Kontrakter!$C$9,Kontrakter!$D$9,M841=Kontrakter!$C$10,Kontrakter!$D$10,M841=Kontrakter!$C$11,Kontrakter!$D$11)</f>
        <v>23128800</v>
      </c>
      <c r="O841" s="1" t="str" cm="1">
        <f t="array" ref="O841">_xlfn.IFS(M841=Kontrakter!$C$3,Kontrakter!$E$3,M841=Kontrakter!$C$2,Kontrakter!$E$2,M841=Kontrakter!$C$4,Kontrakter!$E$4,M841=Kontrakter!$C$5,Kontrakter!$E$5,M841=Kontrakter!$C$6,Kontrakter!$E$6,M841=Kontrakter!$C$7,Kontrakter!$E$7,M841=Kontrakter!$C$8,Kontrakter!$E$8,M841=Kontrakter!$C$9,Kontrakter!$E$9,M841=Kontrakter!$C$10,Kontrakter!$E$10,M841=Kontrakter!$C$11,Kontrakter!$E$11)</f>
        <v>elsikkerhet@omexom.com</v>
      </c>
    </row>
    <row r="842" spans="1:15">
      <c r="A842" s="47">
        <v>1597</v>
      </c>
      <c r="B842" s="3" t="s">
        <v>868</v>
      </c>
      <c r="C842" s="3" t="s">
        <v>933</v>
      </c>
      <c r="D842" s="3" t="s">
        <v>19</v>
      </c>
      <c r="F842" s="3">
        <v>3002</v>
      </c>
      <c r="G842" s="3" t="s">
        <v>868</v>
      </c>
      <c r="H842" s="3" t="s">
        <v>675</v>
      </c>
      <c r="I842" s="26" t="str" cm="1">
        <f t="array" ref="I842">_xlfn.IFS(J842=Kontrakter!$A$3,Kontrakter!$B$3,J842=Kontrakter!$A$2,Kontrakter!$B$2,J842=Kontrakter!$A$4,Kontrakter!$B$4,J842=Kontrakter!$A$5,Kontrakter!$B$5,J842=Kontrakter!$A$6,Kontrakter!$B$6,J842=Kontrakter!$A$7,Kontrakter!$B$7,J842=Kontrakter!$A$8,Kontrakter!$B$8,J842=Kontrakter!$A$9,Kontrakter!$B$9,J842=Kontrakter!$A$10,Kontrakter!$B$10,J842=Kontrakter!$A$11,Kontrakter!$B$11)</f>
        <v>Østfold</v>
      </c>
      <c r="J842" s="4">
        <v>8</v>
      </c>
      <c r="K842" s="4" t="s">
        <v>868</v>
      </c>
      <c r="L842" s="4"/>
      <c r="M842" s="24" t="str" cm="1">
        <f t="array" ref="M842">_xlfn.IFS(I842=Kontrakter!$B$3,Kontrakter!$C$3,I842=Kontrakter!$B$2,Kontrakter!$C$2,I842=Kontrakter!$B$4,Kontrakter!$C$4,I842=Kontrakter!$B$5,Kontrakter!$C$5,I842=Kontrakter!$B$6,Kontrakter!$C$6,I842=Kontrakter!$B$7,Kontrakter!$C$7,I842=Kontrakter!$B$8,Kontrakter!$C$8,I842=Kontrakter!$B$9,Kontrakter!$C$9,I842=Kontrakter!$B$10,Kontrakter!$C$10,I842=Kontrakter!$B$11,Kontrakter!$C$11)</f>
        <v>Omexom Elsikkerhet AS</v>
      </c>
      <c r="N842" s="24" cm="1">
        <f t="array" ref="N842">_xlfn.IFS(M842=Kontrakter!$C$3,Kontrakter!$D$3,M842=Kontrakter!$C$2,Kontrakter!$D$2,M842=Kontrakter!$C$4,Kontrakter!$D$4,M842=Kontrakter!$C$5,Kontrakter!$D$5,M842=Kontrakter!$C$6,Kontrakter!$D$6,M842=Kontrakter!$C$7,Kontrakter!$D$7,M842=Kontrakter!$C$8,Kontrakter!$D$8,M842=Kontrakter!$C$9,Kontrakter!$D$9,M842=Kontrakter!$C$10,Kontrakter!$D$10,M842=Kontrakter!$C$11,Kontrakter!$D$11)</f>
        <v>23128800</v>
      </c>
      <c r="O842" s="1" t="str" cm="1">
        <f t="array" ref="O842">_xlfn.IFS(M842=Kontrakter!$C$3,Kontrakter!$E$3,M842=Kontrakter!$C$2,Kontrakter!$E$2,M842=Kontrakter!$C$4,Kontrakter!$E$4,M842=Kontrakter!$C$5,Kontrakter!$E$5,M842=Kontrakter!$C$6,Kontrakter!$E$6,M842=Kontrakter!$C$7,Kontrakter!$E$7,M842=Kontrakter!$C$8,Kontrakter!$E$8,M842=Kontrakter!$C$9,Kontrakter!$E$9,M842=Kontrakter!$C$10,Kontrakter!$E$10,M842=Kontrakter!$C$11,Kontrakter!$E$11)</f>
        <v>elsikkerhet@omexom.com</v>
      </c>
    </row>
    <row r="843" spans="1:15">
      <c r="A843" s="47">
        <v>1598</v>
      </c>
      <c r="B843" s="3" t="s">
        <v>868</v>
      </c>
      <c r="C843" s="3" t="s">
        <v>934</v>
      </c>
      <c r="D843" s="3" t="s">
        <v>19</v>
      </c>
      <c r="F843" s="3">
        <v>3002</v>
      </c>
      <c r="G843" s="3" t="s">
        <v>868</v>
      </c>
      <c r="H843" s="3" t="s">
        <v>675</v>
      </c>
      <c r="I843" s="26" t="str" cm="1">
        <f t="array" ref="I843">_xlfn.IFS(J843=Kontrakter!$A$3,Kontrakter!$B$3,J843=Kontrakter!$A$2,Kontrakter!$B$2,J843=Kontrakter!$A$4,Kontrakter!$B$4,J843=Kontrakter!$A$5,Kontrakter!$B$5,J843=Kontrakter!$A$6,Kontrakter!$B$6,J843=Kontrakter!$A$7,Kontrakter!$B$7,J843=Kontrakter!$A$8,Kontrakter!$B$8,J843=Kontrakter!$A$9,Kontrakter!$B$9,J843=Kontrakter!$A$10,Kontrakter!$B$10,J843=Kontrakter!$A$11,Kontrakter!$B$11)</f>
        <v>Østfold</v>
      </c>
      <c r="J843" s="4">
        <v>8</v>
      </c>
      <c r="K843" s="4" t="s">
        <v>868</v>
      </c>
      <c r="L843" s="4"/>
      <c r="M843" s="24" t="str" cm="1">
        <f t="array" ref="M843">_xlfn.IFS(I843=Kontrakter!$B$3,Kontrakter!$C$3,I843=Kontrakter!$B$2,Kontrakter!$C$2,I843=Kontrakter!$B$4,Kontrakter!$C$4,I843=Kontrakter!$B$5,Kontrakter!$C$5,I843=Kontrakter!$B$6,Kontrakter!$C$6,I843=Kontrakter!$B$7,Kontrakter!$C$7,I843=Kontrakter!$B$8,Kontrakter!$C$8,I843=Kontrakter!$B$9,Kontrakter!$C$9,I843=Kontrakter!$B$10,Kontrakter!$C$10,I843=Kontrakter!$B$11,Kontrakter!$C$11)</f>
        <v>Omexom Elsikkerhet AS</v>
      </c>
      <c r="N843" s="24" cm="1">
        <f t="array" ref="N843">_xlfn.IFS(M843=Kontrakter!$C$3,Kontrakter!$D$3,M843=Kontrakter!$C$2,Kontrakter!$D$2,M843=Kontrakter!$C$4,Kontrakter!$D$4,M843=Kontrakter!$C$5,Kontrakter!$D$5,M843=Kontrakter!$C$6,Kontrakter!$D$6,M843=Kontrakter!$C$7,Kontrakter!$D$7,M843=Kontrakter!$C$8,Kontrakter!$D$8,M843=Kontrakter!$C$9,Kontrakter!$D$9,M843=Kontrakter!$C$10,Kontrakter!$D$10,M843=Kontrakter!$C$11,Kontrakter!$D$11)</f>
        <v>23128800</v>
      </c>
      <c r="O843" s="1" t="str" cm="1">
        <f t="array" ref="O843">_xlfn.IFS(M843=Kontrakter!$C$3,Kontrakter!$E$3,M843=Kontrakter!$C$2,Kontrakter!$E$2,M843=Kontrakter!$C$4,Kontrakter!$E$4,M843=Kontrakter!$C$5,Kontrakter!$E$5,M843=Kontrakter!$C$6,Kontrakter!$E$6,M843=Kontrakter!$C$7,Kontrakter!$E$7,M843=Kontrakter!$C$8,Kontrakter!$E$8,M843=Kontrakter!$C$9,Kontrakter!$E$9,M843=Kontrakter!$C$10,Kontrakter!$E$10,M843=Kontrakter!$C$11,Kontrakter!$E$11)</f>
        <v>elsikkerhet@omexom.com</v>
      </c>
    </row>
    <row r="844" spans="1:15">
      <c r="A844" s="47">
        <v>1599</v>
      </c>
      <c r="B844" s="3" t="s">
        <v>868</v>
      </c>
      <c r="C844" s="3" t="s">
        <v>935</v>
      </c>
      <c r="D844" s="3" t="s">
        <v>19</v>
      </c>
      <c r="F844" s="3">
        <v>3002</v>
      </c>
      <c r="G844" s="3" t="s">
        <v>868</v>
      </c>
      <c r="H844" s="3" t="s">
        <v>675</v>
      </c>
      <c r="I844" s="26" t="str" cm="1">
        <f t="array" ref="I844">_xlfn.IFS(J844=Kontrakter!$A$3,Kontrakter!$B$3,J844=Kontrakter!$A$2,Kontrakter!$B$2,J844=Kontrakter!$A$4,Kontrakter!$B$4,J844=Kontrakter!$A$5,Kontrakter!$B$5,J844=Kontrakter!$A$6,Kontrakter!$B$6,J844=Kontrakter!$A$7,Kontrakter!$B$7,J844=Kontrakter!$A$8,Kontrakter!$B$8,J844=Kontrakter!$A$9,Kontrakter!$B$9,J844=Kontrakter!$A$10,Kontrakter!$B$10,J844=Kontrakter!$A$11,Kontrakter!$B$11)</f>
        <v>Østfold</v>
      </c>
      <c r="J844" s="4">
        <v>8</v>
      </c>
      <c r="K844" s="4" t="s">
        <v>868</v>
      </c>
      <c r="L844" s="4"/>
      <c r="M844" s="24" t="str" cm="1">
        <f t="array" ref="M844">_xlfn.IFS(I844=Kontrakter!$B$3,Kontrakter!$C$3,I844=Kontrakter!$B$2,Kontrakter!$C$2,I844=Kontrakter!$B$4,Kontrakter!$C$4,I844=Kontrakter!$B$5,Kontrakter!$C$5,I844=Kontrakter!$B$6,Kontrakter!$C$6,I844=Kontrakter!$B$7,Kontrakter!$C$7,I844=Kontrakter!$B$8,Kontrakter!$C$8,I844=Kontrakter!$B$9,Kontrakter!$C$9,I844=Kontrakter!$B$10,Kontrakter!$C$10,I844=Kontrakter!$B$11,Kontrakter!$C$11)</f>
        <v>Omexom Elsikkerhet AS</v>
      </c>
      <c r="N844" s="24" cm="1">
        <f t="array" ref="N844">_xlfn.IFS(M844=Kontrakter!$C$3,Kontrakter!$D$3,M844=Kontrakter!$C$2,Kontrakter!$D$2,M844=Kontrakter!$C$4,Kontrakter!$D$4,M844=Kontrakter!$C$5,Kontrakter!$D$5,M844=Kontrakter!$C$6,Kontrakter!$D$6,M844=Kontrakter!$C$7,Kontrakter!$D$7,M844=Kontrakter!$C$8,Kontrakter!$D$8,M844=Kontrakter!$C$9,Kontrakter!$D$9,M844=Kontrakter!$C$10,Kontrakter!$D$10,M844=Kontrakter!$C$11,Kontrakter!$D$11)</f>
        <v>23128800</v>
      </c>
      <c r="O844" s="1" t="str" cm="1">
        <f t="array" ref="O844">_xlfn.IFS(M844=Kontrakter!$C$3,Kontrakter!$E$3,M844=Kontrakter!$C$2,Kontrakter!$E$2,M844=Kontrakter!$C$4,Kontrakter!$E$4,M844=Kontrakter!$C$5,Kontrakter!$E$5,M844=Kontrakter!$C$6,Kontrakter!$E$6,M844=Kontrakter!$C$7,Kontrakter!$E$7,M844=Kontrakter!$C$8,Kontrakter!$E$8,M844=Kontrakter!$C$9,Kontrakter!$E$9,M844=Kontrakter!$C$10,Kontrakter!$E$10,M844=Kontrakter!$C$11,Kontrakter!$E$11)</f>
        <v>elsikkerhet@omexom.com</v>
      </c>
    </row>
    <row r="845" spans="1:15">
      <c r="A845" s="47">
        <v>1620</v>
      </c>
      <c r="B845" s="3" t="s">
        <v>936</v>
      </c>
      <c r="C845" s="3" t="s">
        <v>937</v>
      </c>
      <c r="D845" s="3" t="s">
        <v>12</v>
      </c>
      <c r="F845" s="3">
        <v>3004</v>
      </c>
      <c r="G845" s="3" t="s">
        <v>938</v>
      </c>
      <c r="H845" s="3" t="s">
        <v>675</v>
      </c>
      <c r="I845" s="26" t="str" cm="1">
        <f t="array" ref="I845">_xlfn.IFS(J845=Kontrakter!$A$3,Kontrakter!$B$3,J845=Kontrakter!$A$2,Kontrakter!$B$2,J845=Kontrakter!$A$4,Kontrakter!$B$4,J845=Kontrakter!$A$5,Kontrakter!$B$5,J845=Kontrakter!$A$6,Kontrakter!$B$6,J845=Kontrakter!$A$7,Kontrakter!$B$7,J845=Kontrakter!$A$8,Kontrakter!$B$8,J845=Kontrakter!$A$9,Kontrakter!$B$9,J845=Kontrakter!$A$10,Kontrakter!$B$10,J845=Kontrakter!$A$11,Kontrakter!$B$11)</f>
        <v>Østfold</v>
      </c>
      <c r="J845" s="4">
        <v>8</v>
      </c>
      <c r="K845" s="4" t="s">
        <v>938</v>
      </c>
      <c r="L845" s="4"/>
      <c r="M845" s="24" t="str" cm="1">
        <f t="array" ref="M845">_xlfn.IFS(I845=Kontrakter!$B$3,Kontrakter!$C$3,I845=Kontrakter!$B$2,Kontrakter!$C$2,I845=Kontrakter!$B$4,Kontrakter!$C$4,I845=Kontrakter!$B$5,Kontrakter!$C$5,I845=Kontrakter!$B$6,Kontrakter!$C$6,I845=Kontrakter!$B$7,Kontrakter!$C$7,I845=Kontrakter!$B$8,Kontrakter!$C$8,I845=Kontrakter!$B$9,Kontrakter!$C$9,I845=Kontrakter!$B$10,Kontrakter!$C$10,I845=Kontrakter!$B$11,Kontrakter!$C$11)</f>
        <v>Omexom Elsikkerhet AS</v>
      </c>
      <c r="N845" s="24" cm="1">
        <f t="array" ref="N845">_xlfn.IFS(M845=Kontrakter!$C$3,Kontrakter!$D$3,M845=Kontrakter!$C$2,Kontrakter!$D$2,M845=Kontrakter!$C$4,Kontrakter!$D$4,M845=Kontrakter!$C$5,Kontrakter!$D$5,M845=Kontrakter!$C$6,Kontrakter!$D$6,M845=Kontrakter!$C$7,Kontrakter!$D$7,M845=Kontrakter!$C$8,Kontrakter!$D$8,M845=Kontrakter!$C$9,Kontrakter!$D$9,M845=Kontrakter!$C$10,Kontrakter!$D$10,M845=Kontrakter!$C$11,Kontrakter!$D$11)</f>
        <v>23128800</v>
      </c>
      <c r="O845" s="1" t="str" cm="1">
        <f t="array" ref="O845">_xlfn.IFS(M845=Kontrakter!$C$3,Kontrakter!$E$3,M845=Kontrakter!$C$2,Kontrakter!$E$2,M845=Kontrakter!$C$4,Kontrakter!$E$4,M845=Kontrakter!$C$5,Kontrakter!$E$5,M845=Kontrakter!$C$6,Kontrakter!$E$6,M845=Kontrakter!$C$7,Kontrakter!$E$7,M845=Kontrakter!$C$8,Kontrakter!$E$8,M845=Kontrakter!$C$9,Kontrakter!$E$9,M845=Kontrakter!$C$10,Kontrakter!$E$10,M845=Kontrakter!$C$11,Kontrakter!$E$11)</f>
        <v>elsikkerhet@omexom.com</v>
      </c>
    </row>
    <row r="846" spans="1:15">
      <c r="A846" s="47">
        <v>1621</v>
      </c>
      <c r="B846" s="3" t="s">
        <v>936</v>
      </c>
      <c r="C846" s="3" t="s">
        <v>939</v>
      </c>
      <c r="D846" s="3" t="s">
        <v>15</v>
      </c>
      <c r="F846" s="3">
        <v>3004</v>
      </c>
      <c r="G846" s="3" t="s">
        <v>938</v>
      </c>
      <c r="H846" s="3" t="s">
        <v>675</v>
      </c>
      <c r="I846" s="26" t="str" cm="1">
        <f t="array" ref="I846">_xlfn.IFS(J846=Kontrakter!$A$3,Kontrakter!$B$3,J846=Kontrakter!$A$2,Kontrakter!$B$2,J846=Kontrakter!$A$4,Kontrakter!$B$4,J846=Kontrakter!$A$5,Kontrakter!$B$5,J846=Kontrakter!$A$6,Kontrakter!$B$6,J846=Kontrakter!$A$7,Kontrakter!$B$7,J846=Kontrakter!$A$8,Kontrakter!$B$8,J846=Kontrakter!$A$9,Kontrakter!$B$9,J846=Kontrakter!$A$10,Kontrakter!$B$10,J846=Kontrakter!$A$11,Kontrakter!$B$11)</f>
        <v>Østfold</v>
      </c>
      <c r="J846" s="4">
        <v>8</v>
      </c>
      <c r="K846" s="4" t="s">
        <v>938</v>
      </c>
      <c r="L846" s="4"/>
      <c r="M846" s="24" t="str" cm="1">
        <f t="array" ref="M846">_xlfn.IFS(I846=Kontrakter!$B$3,Kontrakter!$C$3,I846=Kontrakter!$B$2,Kontrakter!$C$2,I846=Kontrakter!$B$4,Kontrakter!$C$4,I846=Kontrakter!$B$5,Kontrakter!$C$5,I846=Kontrakter!$B$6,Kontrakter!$C$6,I846=Kontrakter!$B$7,Kontrakter!$C$7,I846=Kontrakter!$B$8,Kontrakter!$C$8,I846=Kontrakter!$B$9,Kontrakter!$C$9,I846=Kontrakter!$B$10,Kontrakter!$C$10,I846=Kontrakter!$B$11,Kontrakter!$C$11)</f>
        <v>Omexom Elsikkerhet AS</v>
      </c>
      <c r="N846" s="24" cm="1">
        <f t="array" ref="N846">_xlfn.IFS(M846=Kontrakter!$C$3,Kontrakter!$D$3,M846=Kontrakter!$C$2,Kontrakter!$D$2,M846=Kontrakter!$C$4,Kontrakter!$D$4,M846=Kontrakter!$C$5,Kontrakter!$D$5,M846=Kontrakter!$C$6,Kontrakter!$D$6,M846=Kontrakter!$C$7,Kontrakter!$D$7,M846=Kontrakter!$C$8,Kontrakter!$D$8,M846=Kontrakter!$C$9,Kontrakter!$D$9,M846=Kontrakter!$C$10,Kontrakter!$D$10,M846=Kontrakter!$C$11,Kontrakter!$D$11)</f>
        <v>23128800</v>
      </c>
      <c r="O846" s="1" t="str" cm="1">
        <f t="array" ref="O846">_xlfn.IFS(M846=Kontrakter!$C$3,Kontrakter!$E$3,M846=Kontrakter!$C$2,Kontrakter!$E$2,M846=Kontrakter!$C$4,Kontrakter!$E$4,M846=Kontrakter!$C$5,Kontrakter!$E$5,M846=Kontrakter!$C$6,Kontrakter!$E$6,M846=Kontrakter!$C$7,Kontrakter!$E$7,M846=Kontrakter!$C$8,Kontrakter!$E$8,M846=Kontrakter!$C$9,Kontrakter!$E$9,M846=Kontrakter!$C$10,Kontrakter!$E$10,M846=Kontrakter!$C$11,Kontrakter!$E$11)</f>
        <v>elsikkerhet@omexom.com</v>
      </c>
    </row>
    <row r="847" spans="1:15">
      <c r="A847" s="47">
        <v>1624</v>
      </c>
      <c r="B847" s="3" t="s">
        <v>936</v>
      </c>
      <c r="C847" s="3" t="s">
        <v>940</v>
      </c>
      <c r="D847" s="3" t="s">
        <v>19</v>
      </c>
      <c r="F847" s="3">
        <v>3004</v>
      </c>
      <c r="G847" s="3" t="s">
        <v>938</v>
      </c>
      <c r="H847" s="3" t="s">
        <v>675</v>
      </c>
      <c r="I847" s="26" t="str" cm="1">
        <f t="array" ref="I847">_xlfn.IFS(J847=Kontrakter!$A$3,Kontrakter!$B$3,J847=Kontrakter!$A$2,Kontrakter!$B$2,J847=Kontrakter!$A$4,Kontrakter!$B$4,J847=Kontrakter!$A$5,Kontrakter!$B$5,J847=Kontrakter!$A$6,Kontrakter!$B$6,J847=Kontrakter!$A$7,Kontrakter!$B$7,J847=Kontrakter!$A$8,Kontrakter!$B$8,J847=Kontrakter!$A$9,Kontrakter!$B$9,J847=Kontrakter!$A$10,Kontrakter!$B$10,J847=Kontrakter!$A$11,Kontrakter!$B$11)</f>
        <v>Østfold</v>
      </c>
      <c r="J847" s="4">
        <v>8</v>
      </c>
      <c r="K847" s="4" t="s">
        <v>938</v>
      </c>
      <c r="L847" s="4"/>
      <c r="M847" s="24" t="str" cm="1">
        <f t="array" ref="M847">_xlfn.IFS(I847=Kontrakter!$B$3,Kontrakter!$C$3,I847=Kontrakter!$B$2,Kontrakter!$C$2,I847=Kontrakter!$B$4,Kontrakter!$C$4,I847=Kontrakter!$B$5,Kontrakter!$C$5,I847=Kontrakter!$B$6,Kontrakter!$C$6,I847=Kontrakter!$B$7,Kontrakter!$C$7,I847=Kontrakter!$B$8,Kontrakter!$C$8,I847=Kontrakter!$B$9,Kontrakter!$C$9,I847=Kontrakter!$B$10,Kontrakter!$C$10,I847=Kontrakter!$B$11,Kontrakter!$C$11)</f>
        <v>Omexom Elsikkerhet AS</v>
      </c>
      <c r="N847" s="24" cm="1">
        <f t="array" ref="N847">_xlfn.IFS(M847=Kontrakter!$C$3,Kontrakter!$D$3,M847=Kontrakter!$C$2,Kontrakter!$D$2,M847=Kontrakter!$C$4,Kontrakter!$D$4,M847=Kontrakter!$C$5,Kontrakter!$D$5,M847=Kontrakter!$C$6,Kontrakter!$D$6,M847=Kontrakter!$C$7,Kontrakter!$D$7,M847=Kontrakter!$C$8,Kontrakter!$D$8,M847=Kontrakter!$C$9,Kontrakter!$D$9,M847=Kontrakter!$C$10,Kontrakter!$D$10,M847=Kontrakter!$C$11,Kontrakter!$D$11)</f>
        <v>23128800</v>
      </c>
      <c r="O847" s="1" t="str" cm="1">
        <f t="array" ref="O847">_xlfn.IFS(M847=Kontrakter!$C$3,Kontrakter!$E$3,M847=Kontrakter!$C$2,Kontrakter!$E$2,M847=Kontrakter!$C$4,Kontrakter!$E$4,M847=Kontrakter!$C$5,Kontrakter!$E$5,M847=Kontrakter!$C$6,Kontrakter!$E$6,M847=Kontrakter!$C$7,Kontrakter!$E$7,M847=Kontrakter!$C$8,Kontrakter!$E$8,M847=Kontrakter!$C$9,Kontrakter!$E$9,M847=Kontrakter!$C$10,Kontrakter!$E$10,M847=Kontrakter!$C$11,Kontrakter!$E$11)</f>
        <v>elsikkerhet@omexom.com</v>
      </c>
    </row>
    <row r="848" spans="1:15">
      <c r="A848" s="47">
        <v>1625</v>
      </c>
      <c r="B848" s="3" t="s">
        <v>941</v>
      </c>
      <c r="C848" s="3" t="s">
        <v>942</v>
      </c>
      <c r="D848" s="3" t="s">
        <v>12</v>
      </c>
      <c r="F848" s="3">
        <v>3004</v>
      </c>
      <c r="G848" s="3" t="s">
        <v>938</v>
      </c>
      <c r="H848" s="3" t="s">
        <v>675</v>
      </c>
      <c r="I848" s="26" t="str" cm="1">
        <f t="array" ref="I848">_xlfn.IFS(J848=Kontrakter!$A$3,Kontrakter!$B$3,J848=Kontrakter!$A$2,Kontrakter!$B$2,J848=Kontrakter!$A$4,Kontrakter!$B$4,J848=Kontrakter!$A$5,Kontrakter!$B$5,J848=Kontrakter!$A$6,Kontrakter!$B$6,J848=Kontrakter!$A$7,Kontrakter!$B$7,J848=Kontrakter!$A$8,Kontrakter!$B$8,J848=Kontrakter!$A$9,Kontrakter!$B$9,J848=Kontrakter!$A$10,Kontrakter!$B$10,J848=Kontrakter!$A$11,Kontrakter!$B$11)</f>
        <v>Østfold</v>
      </c>
      <c r="J848" s="4">
        <v>8</v>
      </c>
      <c r="K848" s="4" t="s">
        <v>938</v>
      </c>
      <c r="L848" s="4"/>
      <c r="M848" s="24" t="str" cm="1">
        <f t="array" ref="M848">_xlfn.IFS(I848=Kontrakter!$B$3,Kontrakter!$C$3,I848=Kontrakter!$B$2,Kontrakter!$C$2,I848=Kontrakter!$B$4,Kontrakter!$C$4,I848=Kontrakter!$B$5,Kontrakter!$C$5,I848=Kontrakter!$B$6,Kontrakter!$C$6,I848=Kontrakter!$B$7,Kontrakter!$C$7,I848=Kontrakter!$B$8,Kontrakter!$C$8,I848=Kontrakter!$B$9,Kontrakter!$C$9,I848=Kontrakter!$B$10,Kontrakter!$C$10,I848=Kontrakter!$B$11,Kontrakter!$C$11)</f>
        <v>Omexom Elsikkerhet AS</v>
      </c>
      <c r="N848" s="24" cm="1">
        <f t="array" ref="N848">_xlfn.IFS(M848=Kontrakter!$C$3,Kontrakter!$D$3,M848=Kontrakter!$C$2,Kontrakter!$D$2,M848=Kontrakter!$C$4,Kontrakter!$D$4,M848=Kontrakter!$C$5,Kontrakter!$D$5,M848=Kontrakter!$C$6,Kontrakter!$D$6,M848=Kontrakter!$C$7,Kontrakter!$D$7,M848=Kontrakter!$C$8,Kontrakter!$D$8,M848=Kontrakter!$C$9,Kontrakter!$D$9,M848=Kontrakter!$C$10,Kontrakter!$D$10,M848=Kontrakter!$C$11,Kontrakter!$D$11)</f>
        <v>23128800</v>
      </c>
      <c r="O848" s="1" t="str" cm="1">
        <f t="array" ref="O848">_xlfn.IFS(M848=Kontrakter!$C$3,Kontrakter!$E$3,M848=Kontrakter!$C$2,Kontrakter!$E$2,M848=Kontrakter!$C$4,Kontrakter!$E$4,M848=Kontrakter!$C$5,Kontrakter!$E$5,M848=Kontrakter!$C$6,Kontrakter!$E$6,M848=Kontrakter!$C$7,Kontrakter!$E$7,M848=Kontrakter!$C$8,Kontrakter!$E$8,M848=Kontrakter!$C$9,Kontrakter!$E$9,M848=Kontrakter!$C$10,Kontrakter!$E$10,M848=Kontrakter!$C$11,Kontrakter!$E$11)</f>
        <v>elsikkerhet@omexom.com</v>
      </c>
    </row>
    <row r="849" spans="1:15">
      <c r="A849" s="47">
        <v>1626</v>
      </c>
      <c r="B849" s="3" t="s">
        <v>941</v>
      </c>
      <c r="C849" s="3" t="s">
        <v>943</v>
      </c>
      <c r="D849" s="3" t="s">
        <v>19</v>
      </c>
      <c r="F849" s="3">
        <v>3004</v>
      </c>
      <c r="G849" s="3" t="s">
        <v>938</v>
      </c>
      <c r="H849" s="3" t="s">
        <v>675</v>
      </c>
      <c r="I849" s="26" t="str" cm="1">
        <f t="array" ref="I849">_xlfn.IFS(J849=Kontrakter!$A$3,Kontrakter!$B$3,J849=Kontrakter!$A$2,Kontrakter!$B$2,J849=Kontrakter!$A$4,Kontrakter!$B$4,J849=Kontrakter!$A$5,Kontrakter!$B$5,J849=Kontrakter!$A$6,Kontrakter!$B$6,J849=Kontrakter!$A$7,Kontrakter!$B$7,J849=Kontrakter!$A$8,Kontrakter!$B$8,J849=Kontrakter!$A$9,Kontrakter!$B$9,J849=Kontrakter!$A$10,Kontrakter!$B$10,J849=Kontrakter!$A$11,Kontrakter!$B$11)</f>
        <v>Østfold</v>
      </c>
      <c r="J849" s="4">
        <v>8</v>
      </c>
      <c r="K849" s="4" t="s">
        <v>938</v>
      </c>
      <c r="L849" s="4"/>
      <c r="M849" s="24" t="str" cm="1">
        <f t="array" ref="M849">_xlfn.IFS(I849=Kontrakter!$B$3,Kontrakter!$C$3,I849=Kontrakter!$B$2,Kontrakter!$C$2,I849=Kontrakter!$B$4,Kontrakter!$C$4,I849=Kontrakter!$B$5,Kontrakter!$C$5,I849=Kontrakter!$B$6,Kontrakter!$C$6,I849=Kontrakter!$B$7,Kontrakter!$C$7,I849=Kontrakter!$B$8,Kontrakter!$C$8,I849=Kontrakter!$B$9,Kontrakter!$C$9,I849=Kontrakter!$B$10,Kontrakter!$C$10,I849=Kontrakter!$B$11,Kontrakter!$C$11)</f>
        <v>Omexom Elsikkerhet AS</v>
      </c>
      <c r="N849" s="24" cm="1">
        <f t="array" ref="N849">_xlfn.IFS(M849=Kontrakter!$C$3,Kontrakter!$D$3,M849=Kontrakter!$C$2,Kontrakter!$D$2,M849=Kontrakter!$C$4,Kontrakter!$D$4,M849=Kontrakter!$C$5,Kontrakter!$D$5,M849=Kontrakter!$C$6,Kontrakter!$D$6,M849=Kontrakter!$C$7,Kontrakter!$D$7,M849=Kontrakter!$C$8,Kontrakter!$D$8,M849=Kontrakter!$C$9,Kontrakter!$D$9,M849=Kontrakter!$C$10,Kontrakter!$D$10,M849=Kontrakter!$C$11,Kontrakter!$D$11)</f>
        <v>23128800</v>
      </c>
      <c r="O849" s="1" t="str" cm="1">
        <f t="array" ref="O849">_xlfn.IFS(M849=Kontrakter!$C$3,Kontrakter!$E$3,M849=Kontrakter!$C$2,Kontrakter!$E$2,M849=Kontrakter!$C$4,Kontrakter!$E$4,M849=Kontrakter!$C$5,Kontrakter!$E$5,M849=Kontrakter!$C$6,Kontrakter!$E$6,M849=Kontrakter!$C$7,Kontrakter!$E$7,M849=Kontrakter!$C$8,Kontrakter!$E$8,M849=Kontrakter!$C$9,Kontrakter!$E$9,M849=Kontrakter!$C$10,Kontrakter!$E$10,M849=Kontrakter!$C$11,Kontrakter!$E$11)</f>
        <v>elsikkerhet@omexom.com</v>
      </c>
    </row>
    <row r="850" spans="1:15">
      <c r="A850" s="47">
        <v>1628</v>
      </c>
      <c r="B850" s="3" t="s">
        <v>944</v>
      </c>
      <c r="C850" s="3" t="s">
        <v>945</v>
      </c>
      <c r="D850" s="3" t="s">
        <v>19</v>
      </c>
      <c r="F850" s="3">
        <v>3004</v>
      </c>
      <c r="G850" s="3" t="s">
        <v>938</v>
      </c>
      <c r="H850" s="3" t="s">
        <v>675</v>
      </c>
      <c r="I850" s="26" t="str" cm="1">
        <f t="array" ref="I850">_xlfn.IFS(J850=Kontrakter!$A$3,Kontrakter!$B$3,J850=Kontrakter!$A$2,Kontrakter!$B$2,J850=Kontrakter!$A$4,Kontrakter!$B$4,J850=Kontrakter!$A$5,Kontrakter!$B$5,J850=Kontrakter!$A$6,Kontrakter!$B$6,J850=Kontrakter!$A$7,Kontrakter!$B$7,J850=Kontrakter!$A$8,Kontrakter!$B$8,J850=Kontrakter!$A$9,Kontrakter!$B$9,J850=Kontrakter!$A$10,Kontrakter!$B$10,J850=Kontrakter!$A$11,Kontrakter!$B$11)</f>
        <v>Østfold</v>
      </c>
      <c r="J850" s="4">
        <v>8</v>
      </c>
      <c r="K850" s="4" t="s">
        <v>938</v>
      </c>
      <c r="L850" s="4"/>
      <c r="M850" s="24" t="str" cm="1">
        <f t="array" ref="M850">_xlfn.IFS(I850=Kontrakter!$B$3,Kontrakter!$C$3,I850=Kontrakter!$B$2,Kontrakter!$C$2,I850=Kontrakter!$B$4,Kontrakter!$C$4,I850=Kontrakter!$B$5,Kontrakter!$C$5,I850=Kontrakter!$B$6,Kontrakter!$C$6,I850=Kontrakter!$B$7,Kontrakter!$C$7,I850=Kontrakter!$B$8,Kontrakter!$C$8,I850=Kontrakter!$B$9,Kontrakter!$C$9,I850=Kontrakter!$B$10,Kontrakter!$C$10,I850=Kontrakter!$B$11,Kontrakter!$C$11)</f>
        <v>Omexom Elsikkerhet AS</v>
      </c>
      <c r="N850" s="24" cm="1">
        <f t="array" ref="N850">_xlfn.IFS(M850=Kontrakter!$C$3,Kontrakter!$D$3,M850=Kontrakter!$C$2,Kontrakter!$D$2,M850=Kontrakter!$C$4,Kontrakter!$D$4,M850=Kontrakter!$C$5,Kontrakter!$D$5,M850=Kontrakter!$C$6,Kontrakter!$D$6,M850=Kontrakter!$C$7,Kontrakter!$D$7,M850=Kontrakter!$C$8,Kontrakter!$D$8,M850=Kontrakter!$C$9,Kontrakter!$D$9,M850=Kontrakter!$C$10,Kontrakter!$D$10,M850=Kontrakter!$C$11,Kontrakter!$D$11)</f>
        <v>23128800</v>
      </c>
      <c r="O850" s="1" t="str" cm="1">
        <f t="array" ref="O850">_xlfn.IFS(M850=Kontrakter!$C$3,Kontrakter!$E$3,M850=Kontrakter!$C$2,Kontrakter!$E$2,M850=Kontrakter!$C$4,Kontrakter!$E$4,M850=Kontrakter!$C$5,Kontrakter!$E$5,M850=Kontrakter!$C$6,Kontrakter!$E$6,M850=Kontrakter!$C$7,Kontrakter!$E$7,M850=Kontrakter!$C$8,Kontrakter!$E$8,M850=Kontrakter!$C$9,Kontrakter!$E$9,M850=Kontrakter!$C$10,Kontrakter!$E$10,M850=Kontrakter!$C$11,Kontrakter!$E$11)</f>
        <v>elsikkerhet@omexom.com</v>
      </c>
    </row>
    <row r="851" spans="1:15">
      <c r="A851" s="47">
        <v>1640</v>
      </c>
      <c r="B851" s="3" t="s">
        <v>946</v>
      </c>
      <c r="C851" s="3" t="s">
        <v>947</v>
      </c>
      <c r="D851" s="3" t="s">
        <v>19</v>
      </c>
      <c r="F851" s="3">
        <v>3017</v>
      </c>
      <c r="G851" s="3" t="s">
        <v>946</v>
      </c>
      <c r="H851" s="3" t="s">
        <v>675</v>
      </c>
      <c r="I851" s="26" t="str" cm="1">
        <f t="array" ref="I851">_xlfn.IFS(J851=Kontrakter!$A$3,Kontrakter!$B$3,J851=Kontrakter!$A$2,Kontrakter!$B$2,J851=Kontrakter!$A$4,Kontrakter!$B$4,J851=Kontrakter!$A$5,Kontrakter!$B$5,J851=Kontrakter!$A$6,Kontrakter!$B$6,J851=Kontrakter!$A$7,Kontrakter!$B$7,J851=Kontrakter!$A$8,Kontrakter!$B$8,J851=Kontrakter!$A$9,Kontrakter!$B$9,J851=Kontrakter!$A$10,Kontrakter!$B$10,J851=Kontrakter!$A$11,Kontrakter!$B$11)</f>
        <v>Østfold</v>
      </c>
      <c r="J851" s="4">
        <v>8</v>
      </c>
      <c r="K851" s="4" t="s">
        <v>946</v>
      </c>
      <c r="L851" s="4"/>
      <c r="M851" s="24" t="str" cm="1">
        <f t="array" ref="M851">_xlfn.IFS(I851=Kontrakter!$B$3,Kontrakter!$C$3,I851=Kontrakter!$B$2,Kontrakter!$C$2,I851=Kontrakter!$B$4,Kontrakter!$C$4,I851=Kontrakter!$B$5,Kontrakter!$C$5,I851=Kontrakter!$B$6,Kontrakter!$C$6,I851=Kontrakter!$B$7,Kontrakter!$C$7,I851=Kontrakter!$B$8,Kontrakter!$C$8,I851=Kontrakter!$B$9,Kontrakter!$C$9,I851=Kontrakter!$B$10,Kontrakter!$C$10,I851=Kontrakter!$B$11,Kontrakter!$C$11)</f>
        <v>Omexom Elsikkerhet AS</v>
      </c>
      <c r="N851" s="24" cm="1">
        <f t="array" ref="N851">_xlfn.IFS(M851=Kontrakter!$C$3,Kontrakter!$D$3,M851=Kontrakter!$C$2,Kontrakter!$D$2,M851=Kontrakter!$C$4,Kontrakter!$D$4,M851=Kontrakter!$C$5,Kontrakter!$D$5,M851=Kontrakter!$C$6,Kontrakter!$D$6,M851=Kontrakter!$C$7,Kontrakter!$D$7,M851=Kontrakter!$C$8,Kontrakter!$D$8,M851=Kontrakter!$C$9,Kontrakter!$D$9,M851=Kontrakter!$C$10,Kontrakter!$D$10,M851=Kontrakter!$C$11,Kontrakter!$D$11)</f>
        <v>23128800</v>
      </c>
      <c r="O851" s="1" t="str" cm="1">
        <f t="array" ref="O851">_xlfn.IFS(M851=Kontrakter!$C$3,Kontrakter!$E$3,M851=Kontrakter!$C$2,Kontrakter!$E$2,M851=Kontrakter!$C$4,Kontrakter!$E$4,M851=Kontrakter!$C$5,Kontrakter!$E$5,M851=Kontrakter!$C$6,Kontrakter!$E$6,M851=Kontrakter!$C$7,Kontrakter!$E$7,M851=Kontrakter!$C$8,Kontrakter!$E$8,M851=Kontrakter!$C$9,Kontrakter!$E$9,M851=Kontrakter!$C$10,Kontrakter!$E$10,M851=Kontrakter!$C$11,Kontrakter!$E$11)</f>
        <v>elsikkerhet@omexom.com</v>
      </c>
    </row>
    <row r="852" spans="1:15">
      <c r="A852" s="47">
        <v>1641</v>
      </c>
      <c r="B852" s="3" t="s">
        <v>946</v>
      </c>
      <c r="C852" s="3" t="s">
        <v>948</v>
      </c>
      <c r="D852" s="3" t="s">
        <v>12</v>
      </c>
      <c r="F852" s="3">
        <v>3017</v>
      </c>
      <c r="G852" s="3" t="s">
        <v>946</v>
      </c>
      <c r="H852" s="3" t="s">
        <v>675</v>
      </c>
      <c r="I852" s="26" t="str" cm="1">
        <f t="array" ref="I852">_xlfn.IFS(J852=Kontrakter!$A$3,Kontrakter!$B$3,J852=Kontrakter!$A$2,Kontrakter!$B$2,J852=Kontrakter!$A$4,Kontrakter!$B$4,J852=Kontrakter!$A$5,Kontrakter!$B$5,J852=Kontrakter!$A$6,Kontrakter!$B$6,J852=Kontrakter!$A$7,Kontrakter!$B$7,J852=Kontrakter!$A$8,Kontrakter!$B$8,J852=Kontrakter!$A$9,Kontrakter!$B$9,J852=Kontrakter!$A$10,Kontrakter!$B$10,J852=Kontrakter!$A$11,Kontrakter!$B$11)</f>
        <v>Østfold</v>
      </c>
      <c r="J852" s="4">
        <v>8</v>
      </c>
      <c r="K852" s="4" t="s">
        <v>946</v>
      </c>
      <c r="L852" s="4"/>
      <c r="M852" s="24" t="str" cm="1">
        <f t="array" ref="M852">_xlfn.IFS(I852=Kontrakter!$B$3,Kontrakter!$C$3,I852=Kontrakter!$B$2,Kontrakter!$C$2,I852=Kontrakter!$B$4,Kontrakter!$C$4,I852=Kontrakter!$B$5,Kontrakter!$C$5,I852=Kontrakter!$B$6,Kontrakter!$C$6,I852=Kontrakter!$B$7,Kontrakter!$C$7,I852=Kontrakter!$B$8,Kontrakter!$C$8,I852=Kontrakter!$B$9,Kontrakter!$C$9,I852=Kontrakter!$B$10,Kontrakter!$C$10,I852=Kontrakter!$B$11,Kontrakter!$C$11)</f>
        <v>Omexom Elsikkerhet AS</v>
      </c>
      <c r="N852" s="24" cm="1">
        <f t="array" ref="N852">_xlfn.IFS(M852=Kontrakter!$C$3,Kontrakter!$D$3,M852=Kontrakter!$C$2,Kontrakter!$D$2,M852=Kontrakter!$C$4,Kontrakter!$D$4,M852=Kontrakter!$C$5,Kontrakter!$D$5,M852=Kontrakter!$C$6,Kontrakter!$D$6,M852=Kontrakter!$C$7,Kontrakter!$D$7,M852=Kontrakter!$C$8,Kontrakter!$D$8,M852=Kontrakter!$C$9,Kontrakter!$D$9,M852=Kontrakter!$C$10,Kontrakter!$D$10,M852=Kontrakter!$C$11,Kontrakter!$D$11)</f>
        <v>23128800</v>
      </c>
      <c r="O852" s="1" t="str" cm="1">
        <f t="array" ref="O852">_xlfn.IFS(M852=Kontrakter!$C$3,Kontrakter!$E$3,M852=Kontrakter!$C$2,Kontrakter!$E$2,M852=Kontrakter!$C$4,Kontrakter!$E$4,M852=Kontrakter!$C$5,Kontrakter!$E$5,M852=Kontrakter!$C$6,Kontrakter!$E$6,M852=Kontrakter!$C$7,Kontrakter!$E$7,M852=Kontrakter!$C$8,Kontrakter!$E$8,M852=Kontrakter!$C$9,Kontrakter!$E$9,M852=Kontrakter!$C$10,Kontrakter!$E$10,M852=Kontrakter!$C$11,Kontrakter!$E$11)</f>
        <v>elsikkerhet@omexom.com</v>
      </c>
    </row>
    <row r="853" spans="1:15">
      <c r="A853" s="47">
        <v>1642</v>
      </c>
      <c r="B853" s="3" t="s">
        <v>949</v>
      </c>
      <c r="C853" s="3" t="s">
        <v>950</v>
      </c>
      <c r="D853" s="3" t="s">
        <v>15</v>
      </c>
      <c r="F853" s="3">
        <v>3017</v>
      </c>
      <c r="G853" s="3" t="s">
        <v>946</v>
      </c>
      <c r="H853" s="3" t="s">
        <v>675</v>
      </c>
      <c r="I853" s="26" t="str" cm="1">
        <f t="array" ref="I853">_xlfn.IFS(J853=Kontrakter!$A$3,Kontrakter!$B$3,J853=Kontrakter!$A$2,Kontrakter!$B$2,J853=Kontrakter!$A$4,Kontrakter!$B$4,J853=Kontrakter!$A$5,Kontrakter!$B$5,J853=Kontrakter!$A$6,Kontrakter!$B$6,J853=Kontrakter!$A$7,Kontrakter!$B$7,J853=Kontrakter!$A$8,Kontrakter!$B$8,J853=Kontrakter!$A$9,Kontrakter!$B$9,J853=Kontrakter!$A$10,Kontrakter!$B$10,J853=Kontrakter!$A$11,Kontrakter!$B$11)</f>
        <v>Østfold</v>
      </c>
      <c r="J853" s="4">
        <v>8</v>
      </c>
      <c r="K853" s="4" t="s">
        <v>946</v>
      </c>
      <c r="L853" s="4"/>
      <c r="M853" s="24" t="str" cm="1">
        <f t="array" ref="M853">_xlfn.IFS(I853=Kontrakter!$B$3,Kontrakter!$C$3,I853=Kontrakter!$B$2,Kontrakter!$C$2,I853=Kontrakter!$B$4,Kontrakter!$C$4,I853=Kontrakter!$B$5,Kontrakter!$C$5,I853=Kontrakter!$B$6,Kontrakter!$C$6,I853=Kontrakter!$B$7,Kontrakter!$C$7,I853=Kontrakter!$B$8,Kontrakter!$C$8,I853=Kontrakter!$B$9,Kontrakter!$C$9,I853=Kontrakter!$B$10,Kontrakter!$C$10,I853=Kontrakter!$B$11,Kontrakter!$C$11)</f>
        <v>Omexom Elsikkerhet AS</v>
      </c>
      <c r="N853" s="24" cm="1">
        <f t="array" ref="N853">_xlfn.IFS(M853=Kontrakter!$C$3,Kontrakter!$D$3,M853=Kontrakter!$C$2,Kontrakter!$D$2,M853=Kontrakter!$C$4,Kontrakter!$D$4,M853=Kontrakter!$C$5,Kontrakter!$D$5,M853=Kontrakter!$C$6,Kontrakter!$D$6,M853=Kontrakter!$C$7,Kontrakter!$D$7,M853=Kontrakter!$C$8,Kontrakter!$D$8,M853=Kontrakter!$C$9,Kontrakter!$D$9,M853=Kontrakter!$C$10,Kontrakter!$D$10,M853=Kontrakter!$C$11,Kontrakter!$D$11)</f>
        <v>23128800</v>
      </c>
      <c r="O853" s="1" t="str" cm="1">
        <f t="array" ref="O853">_xlfn.IFS(M853=Kontrakter!$C$3,Kontrakter!$E$3,M853=Kontrakter!$C$2,Kontrakter!$E$2,M853=Kontrakter!$C$4,Kontrakter!$E$4,M853=Kontrakter!$C$5,Kontrakter!$E$5,M853=Kontrakter!$C$6,Kontrakter!$E$6,M853=Kontrakter!$C$7,Kontrakter!$E$7,M853=Kontrakter!$C$8,Kontrakter!$E$8,M853=Kontrakter!$C$9,Kontrakter!$E$9,M853=Kontrakter!$C$10,Kontrakter!$E$10,M853=Kontrakter!$C$11,Kontrakter!$E$11)</f>
        <v>elsikkerhet@omexom.com</v>
      </c>
    </row>
    <row r="854" spans="1:15">
      <c r="A854" s="47">
        <v>1643</v>
      </c>
      <c r="B854" s="3" t="s">
        <v>946</v>
      </c>
      <c r="C854" s="3" t="s">
        <v>951</v>
      </c>
      <c r="D854" s="3" t="s">
        <v>15</v>
      </c>
      <c r="F854" s="3">
        <v>3017</v>
      </c>
      <c r="G854" s="3" t="s">
        <v>946</v>
      </c>
      <c r="H854" s="3" t="s">
        <v>675</v>
      </c>
      <c r="I854" s="26" t="str" cm="1">
        <f t="array" ref="I854">_xlfn.IFS(J854=Kontrakter!$A$3,Kontrakter!$B$3,J854=Kontrakter!$A$2,Kontrakter!$B$2,J854=Kontrakter!$A$4,Kontrakter!$B$4,J854=Kontrakter!$A$5,Kontrakter!$B$5,J854=Kontrakter!$A$6,Kontrakter!$B$6,J854=Kontrakter!$A$7,Kontrakter!$B$7,J854=Kontrakter!$A$8,Kontrakter!$B$8,J854=Kontrakter!$A$9,Kontrakter!$B$9,J854=Kontrakter!$A$10,Kontrakter!$B$10,J854=Kontrakter!$A$11,Kontrakter!$B$11)</f>
        <v>Østfold</v>
      </c>
      <c r="J854" s="4">
        <v>8</v>
      </c>
      <c r="K854" s="4" t="s">
        <v>946</v>
      </c>
      <c r="L854" s="4"/>
      <c r="M854" s="24" t="str" cm="1">
        <f t="array" ref="M854">_xlfn.IFS(I854=Kontrakter!$B$3,Kontrakter!$C$3,I854=Kontrakter!$B$2,Kontrakter!$C$2,I854=Kontrakter!$B$4,Kontrakter!$C$4,I854=Kontrakter!$B$5,Kontrakter!$C$5,I854=Kontrakter!$B$6,Kontrakter!$C$6,I854=Kontrakter!$B$7,Kontrakter!$C$7,I854=Kontrakter!$B$8,Kontrakter!$C$8,I854=Kontrakter!$B$9,Kontrakter!$C$9,I854=Kontrakter!$B$10,Kontrakter!$C$10,I854=Kontrakter!$B$11,Kontrakter!$C$11)</f>
        <v>Omexom Elsikkerhet AS</v>
      </c>
      <c r="N854" s="24" cm="1">
        <f t="array" ref="N854">_xlfn.IFS(M854=Kontrakter!$C$3,Kontrakter!$D$3,M854=Kontrakter!$C$2,Kontrakter!$D$2,M854=Kontrakter!$C$4,Kontrakter!$D$4,M854=Kontrakter!$C$5,Kontrakter!$D$5,M854=Kontrakter!$C$6,Kontrakter!$D$6,M854=Kontrakter!$C$7,Kontrakter!$D$7,M854=Kontrakter!$C$8,Kontrakter!$D$8,M854=Kontrakter!$C$9,Kontrakter!$D$9,M854=Kontrakter!$C$10,Kontrakter!$D$10,M854=Kontrakter!$C$11,Kontrakter!$D$11)</f>
        <v>23128800</v>
      </c>
      <c r="O854" s="1" t="str" cm="1">
        <f t="array" ref="O854">_xlfn.IFS(M854=Kontrakter!$C$3,Kontrakter!$E$3,M854=Kontrakter!$C$2,Kontrakter!$E$2,M854=Kontrakter!$C$4,Kontrakter!$E$4,M854=Kontrakter!$C$5,Kontrakter!$E$5,M854=Kontrakter!$C$6,Kontrakter!$E$6,M854=Kontrakter!$C$7,Kontrakter!$E$7,M854=Kontrakter!$C$8,Kontrakter!$E$8,M854=Kontrakter!$C$9,Kontrakter!$E$9,M854=Kontrakter!$C$10,Kontrakter!$E$10,M854=Kontrakter!$C$11,Kontrakter!$E$11)</f>
        <v>elsikkerhet@omexom.com</v>
      </c>
    </row>
    <row r="855" spans="1:15">
      <c r="A855" s="47">
        <v>1701</v>
      </c>
      <c r="B855" s="3" t="s">
        <v>952</v>
      </c>
      <c r="C855" s="3" t="s">
        <v>953</v>
      </c>
      <c r="D855" s="3" t="s">
        <v>12</v>
      </c>
      <c r="F855" s="3">
        <v>3003</v>
      </c>
      <c r="G855" s="3" t="s">
        <v>952</v>
      </c>
      <c r="H855" s="3" t="s">
        <v>675</v>
      </c>
      <c r="I855" s="26" t="str" cm="1">
        <f t="array" ref="I855">_xlfn.IFS(J855=Kontrakter!$A$3,Kontrakter!$B$3,J855=Kontrakter!$A$2,Kontrakter!$B$2,J855=Kontrakter!$A$4,Kontrakter!$B$4,J855=Kontrakter!$A$5,Kontrakter!$B$5,J855=Kontrakter!$A$6,Kontrakter!$B$6,J855=Kontrakter!$A$7,Kontrakter!$B$7,J855=Kontrakter!$A$8,Kontrakter!$B$8,J855=Kontrakter!$A$9,Kontrakter!$B$9,J855=Kontrakter!$A$10,Kontrakter!$B$10,J855=Kontrakter!$A$11,Kontrakter!$B$11)</f>
        <v>Østfold</v>
      </c>
      <c r="J855" s="4">
        <v>8</v>
      </c>
      <c r="K855" s="4" t="s">
        <v>952</v>
      </c>
      <c r="L855" s="4"/>
      <c r="M855" s="24" t="str" cm="1">
        <f t="array" ref="M855">_xlfn.IFS(I855=Kontrakter!$B$3,Kontrakter!$C$3,I855=Kontrakter!$B$2,Kontrakter!$C$2,I855=Kontrakter!$B$4,Kontrakter!$C$4,I855=Kontrakter!$B$5,Kontrakter!$C$5,I855=Kontrakter!$B$6,Kontrakter!$C$6,I855=Kontrakter!$B$7,Kontrakter!$C$7,I855=Kontrakter!$B$8,Kontrakter!$C$8,I855=Kontrakter!$B$9,Kontrakter!$C$9,I855=Kontrakter!$B$10,Kontrakter!$C$10,I855=Kontrakter!$B$11,Kontrakter!$C$11)</f>
        <v>Omexom Elsikkerhet AS</v>
      </c>
      <c r="N855" s="24" cm="1">
        <f t="array" ref="N855">_xlfn.IFS(M855=Kontrakter!$C$3,Kontrakter!$D$3,M855=Kontrakter!$C$2,Kontrakter!$D$2,M855=Kontrakter!$C$4,Kontrakter!$D$4,M855=Kontrakter!$C$5,Kontrakter!$D$5,M855=Kontrakter!$C$6,Kontrakter!$D$6,M855=Kontrakter!$C$7,Kontrakter!$D$7,M855=Kontrakter!$C$8,Kontrakter!$D$8,M855=Kontrakter!$C$9,Kontrakter!$D$9,M855=Kontrakter!$C$10,Kontrakter!$D$10,M855=Kontrakter!$C$11,Kontrakter!$D$11)</f>
        <v>23128800</v>
      </c>
      <c r="O855" s="1" t="str" cm="1">
        <f t="array" ref="O855">_xlfn.IFS(M855=Kontrakter!$C$3,Kontrakter!$E$3,M855=Kontrakter!$C$2,Kontrakter!$E$2,M855=Kontrakter!$C$4,Kontrakter!$E$4,M855=Kontrakter!$C$5,Kontrakter!$E$5,M855=Kontrakter!$C$6,Kontrakter!$E$6,M855=Kontrakter!$C$7,Kontrakter!$E$7,M855=Kontrakter!$C$8,Kontrakter!$E$8,M855=Kontrakter!$C$9,Kontrakter!$E$9,M855=Kontrakter!$C$10,Kontrakter!$E$10,M855=Kontrakter!$C$11,Kontrakter!$E$11)</f>
        <v>elsikkerhet@omexom.com</v>
      </c>
    </row>
    <row r="856" spans="1:15">
      <c r="A856" s="47">
        <v>1702</v>
      </c>
      <c r="B856" s="3" t="s">
        <v>952</v>
      </c>
      <c r="C856" s="3" t="s">
        <v>954</v>
      </c>
      <c r="D856" s="3" t="s">
        <v>12</v>
      </c>
      <c r="F856" s="3">
        <v>3003</v>
      </c>
      <c r="G856" s="3" t="s">
        <v>952</v>
      </c>
      <c r="H856" s="3" t="s">
        <v>675</v>
      </c>
      <c r="I856" s="26" t="str" cm="1">
        <f t="array" ref="I856">_xlfn.IFS(J856=Kontrakter!$A$3,Kontrakter!$B$3,J856=Kontrakter!$A$2,Kontrakter!$B$2,J856=Kontrakter!$A$4,Kontrakter!$B$4,J856=Kontrakter!$A$5,Kontrakter!$B$5,J856=Kontrakter!$A$6,Kontrakter!$B$6,J856=Kontrakter!$A$7,Kontrakter!$B$7,J856=Kontrakter!$A$8,Kontrakter!$B$8,J856=Kontrakter!$A$9,Kontrakter!$B$9,J856=Kontrakter!$A$10,Kontrakter!$B$10,J856=Kontrakter!$A$11,Kontrakter!$B$11)</f>
        <v>Østfold</v>
      </c>
      <c r="J856" s="4">
        <v>8</v>
      </c>
      <c r="K856" s="4" t="s">
        <v>952</v>
      </c>
      <c r="L856" s="4"/>
      <c r="M856" s="24" t="str" cm="1">
        <f t="array" ref="M856">_xlfn.IFS(I856=Kontrakter!$B$3,Kontrakter!$C$3,I856=Kontrakter!$B$2,Kontrakter!$C$2,I856=Kontrakter!$B$4,Kontrakter!$C$4,I856=Kontrakter!$B$5,Kontrakter!$C$5,I856=Kontrakter!$B$6,Kontrakter!$C$6,I856=Kontrakter!$B$7,Kontrakter!$C$7,I856=Kontrakter!$B$8,Kontrakter!$C$8,I856=Kontrakter!$B$9,Kontrakter!$C$9,I856=Kontrakter!$B$10,Kontrakter!$C$10,I856=Kontrakter!$B$11,Kontrakter!$C$11)</f>
        <v>Omexom Elsikkerhet AS</v>
      </c>
      <c r="N856" s="24" cm="1">
        <f t="array" ref="N856">_xlfn.IFS(M856=Kontrakter!$C$3,Kontrakter!$D$3,M856=Kontrakter!$C$2,Kontrakter!$D$2,M856=Kontrakter!$C$4,Kontrakter!$D$4,M856=Kontrakter!$C$5,Kontrakter!$D$5,M856=Kontrakter!$C$6,Kontrakter!$D$6,M856=Kontrakter!$C$7,Kontrakter!$D$7,M856=Kontrakter!$C$8,Kontrakter!$D$8,M856=Kontrakter!$C$9,Kontrakter!$D$9,M856=Kontrakter!$C$10,Kontrakter!$D$10,M856=Kontrakter!$C$11,Kontrakter!$D$11)</f>
        <v>23128800</v>
      </c>
      <c r="O856" s="1" t="str" cm="1">
        <f t="array" ref="O856">_xlfn.IFS(M856=Kontrakter!$C$3,Kontrakter!$E$3,M856=Kontrakter!$C$2,Kontrakter!$E$2,M856=Kontrakter!$C$4,Kontrakter!$E$4,M856=Kontrakter!$C$5,Kontrakter!$E$5,M856=Kontrakter!$C$6,Kontrakter!$E$6,M856=Kontrakter!$C$7,Kontrakter!$E$7,M856=Kontrakter!$C$8,Kontrakter!$E$8,M856=Kontrakter!$C$9,Kontrakter!$E$9,M856=Kontrakter!$C$10,Kontrakter!$E$10,M856=Kontrakter!$C$11,Kontrakter!$E$11)</f>
        <v>elsikkerhet@omexom.com</v>
      </c>
    </row>
    <row r="857" spans="1:15">
      <c r="A857" s="47">
        <v>1703</v>
      </c>
      <c r="B857" s="3" t="s">
        <v>952</v>
      </c>
      <c r="C857" s="3" t="s">
        <v>955</v>
      </c>
      <c r="D857" s="3" t="s">
        <v>12</v>
      </c>
      <c r="F857" s="3">
        <v>3003</v>
      </c>
      <c r="G857" s="3" t="s">
        <v>952</v>
      </c>
      <c r="H857" s="3" t="s">
        <v>675</v>
      </c>
      <c r="I857" s="26" t="str" cm="1">
        <f t="array" ref="I857">_xlfn.IFS(J857=Kontrakter!$A$3,Kontrakter!$B$3,J857=Kontrakter!$A$2,Kontrakter!$B$2,J857=Kontrakter!$A$4,Kontrakter!$B$4,J857=Kontrakter!$A$5,Kontrakter!$B$5,J857=Kontrakter!$A$6,Kontrakter!$B$6,J857=Kontrakter!$A$7,Kontrakter!$B$7,J857=Kontrakter!$A$8,Kontrakter!$B$8,J857=Kontrakter!$A$9,Kontrakter!$B$9,J857=Kontrakter!$A$10,Kontrakter!$B$10,J857=Kontrakter!$A$11,Kontrakter!$B$11)</f>
        <v>Østfold</v>
      </c>
      <c r="J857" s="4">
        <v>8</v>
      </c>
      <c r="K857" s="4" t="s">
        <v>952</v>
      </c>
      <c r="L857" s="4"/>
      <c r="M857" s="24" t="str" cm="1">
        <f t="array" ref="M857">_xlfn.IFS(I857=Kontrakter!$B$3,Kontrakter!$C$3,I857=Kontrakter!$B$2,Kontrakter!$C$2,I857=Kontrakter!$B$4,Kontrakter!$C$4,I857=Kontrakter!$B$5,Kontrakter!$C$5,I857=Kontrakter!$B$6,Kontrakter!$C$6,I857=Kontrakter!$B$7,Kontrakter!$C$7,I857=Kontrakter!$B$8,Kontrakter!$C$8,I857=Kontrakter!$B$9,Kontrakter!$C$9,I857=Kontrakter!$B$10,Kontrakter!$C$10,I857=Kontrakter!$B$11,Kontrakter!$C$11)</f>
        <v>Omexom Elsikkerhet AS</v>
      </c>
      <c r="N857" s="24" cm="1">
        <f t="array" ref="N857">_xlfn.IFS(M857=Kontrakter!$C$3,Kontrakter!$D$3,M857=Kontrakter!$C$2,Kontrakter!$D$2,M857=Kontrakter!$C$4,Kontrakter!$D$4,M857=Kontrakter!$C$5,Kontrakter!$D$5,M857=Kontrakter!$C$6,Kontrakter!$D$6,M857=Kontrakter!$C$7,Kontrakter!$D$7,M857=Kontrakter!$C$8,Kontrakter!$D$8,M857=Kontrakter!$C$9,Kontrakter!$D$9,M857=Kontrakter!$C$10,Kontrakter!$D$10,M857=Kontrakter!$C$11,Kontrakter!$D$11)</f>
        <v>23128800</v>
      </c>
      <c r="O857" s="1" t="str" cm="1">
        <f t="array" ref="O857">_xlfn.IFS(M857=Kontrakter!$C$3,Kontrakter!$E$3,M857=Kontrakter!$C$2,Kontrakter!$E$2,M857=Kontrakter!$C$4,Kontrakter!$E$4,M857=Kontrakter!$C$5,Kontrakter!$E$5,M857=Kontrakter!$C$6,Kontrakter!$E$6,M857=Kontrakter!$C$7,Kontrakter!$E$7,M857=Kontrakter!$C$8,Kontrakter!$E$8,M857=Kontrakter!$C$9,Kontrakter!$E$9,M857=Kontrakter!$C$10,Kontrakter!$E$10,M857=Kontrakter!$C$11,Kontrakter!$E$11)</f>
        <v>elsikkerhet@omexom.com</v>
      </c>
    </row>
    <row r="858" spans="1:15">
      <c r="A858" s="47">
        <v>1704</v>
      </c>
      <c r="B858" s="3" t="s">
        <v>952</v>
      </c>
      <c r="C858" s="3" t="s">
        <v>956</v>
      </c>
      <c r="D858" s="3" t="s">
        <v>12</v>
      </c>
      <c r="F858" s="3">
        <v>3003</v>
      </c>
      <c r="G858" s="3" t="s">
        <v>952</v>
      </c>
      <c r="H858" s="3" t="s">
        <v>675</v>
      </c>
      <c r="I858" s="26" t="str" cm="1">
        <f t="array" ref="I858">_xlfn.IFS(J858=Kontrakter!$A$3,Kontrakter!$B$3,J858=Kontrakter!$A$2,Kontrakter!$B$2,J858=Kontrakter!$A$4,Kontrakter!$B$4,J858=Kontrakter!$A$5,Kontrakter!$B$5,J858=Kontrakter!$A$6,Kontrakter!$B$6,J858=Kontrakter!$A$7,Kontrakter!$B$7,J858=Kontrakter!$A$8,Kontrakter!$B$8,J858=Kontrakter!$A$9,Kontrakter!$B$9,J858=Kontrakter!$A$10,Kontrakter!$B$10,J858=Kontrakter!$A$11,Kontrakter!$B$11)</f>
        <v>Østfold</v>
      </c>
      <c r="J858" s="4">
        <v>8</v>
      </c>
      <c r="K858" s="4" t="s">
        <v>952</v>
      </c>
      <c r="L858" s="4"/>
      <c r="M858" s="24" t="str" cm="1">
        <f t="array" ref="M858">_xlfn.IFS(I858=Kontrakter!$B$3,Kontrakter!$C$3,I858=Kontrakter!$B$2,Kontrakter!$C$2,I858=Kontrakter!$B$4,Kontrakter!$C$4,I858=Kontrakter!$B$5,Kontrakter!$C$5,I858=Kontrakter!$B$6,Kontrakter!$C$6,I858=Kontrakter!$B$7,Kontrakter!$C$7,I858=Kontrakter!$B$8,Kontrakter!$C$8,I858=Kontrakter!$B$9,Kontrakter!$C$9,I858=Kontrakter!$B$10,Kontrakter!$C$10,I858=Kontrakter!$B$11,Kontrakter!$C$11)</f>
        <v>Omexom Elsikkerhet AS</v>
      </c>
      <c r="N858" s="24" cm="1">
        <f t="array" ref="N858">_xlfn.IFS(M858=Kontrakter!$C$3,Kontrakter!$D$3,M858=Kontrakter!$C$2,Kontrakter!$D$2,M858=Kontrakter!$C$4,Kontrakter!$D$4,M858=Kontrakter!$C$5,Kontrakter!$D$5,M858=Kontrakter!$C$6,Kontrakter!$D$6,M858=Kontrakter!$C$7,Kontrakter!$D$7,M858=Kontrakter!$C$8,Kontrakter!$D$8,M858=Kontrakter!$C$9,Kontrakter!$D$9,M858=Kontrakter!$C$10,Kontrakter!$D$10,M858=Kontrakter!$C$11,Kontrakter!$D$11)</f>
        <v>23128800</v>
      </c>
      <c r="O858" s="1" t="str" cm="1">
        <f t="array" ref="O858">_xlfn.IFS(M858=Kontrakter!$C$3,Kontrakter!$E$3,M858=Kontrakter!$C$2,Kontrakter!$E$2,M858=Kontrakter!$C$4,Kontrakter!$E$4,M858=Kontrakter!$C$5,Kontrakter!$E$5,M858=Kontrakter!$C$6,Kontrakter!$E$6,M858=Kontrakter!$C$7,Kontrakter!$E$7,M858=Kontrakter!$C$8,Kontrakter!$E$8,M858=Kontrakter!$C$9,Kontrakter!$E$9,M858=Kontrakter!$C$10,Kontrakter!$E$10,M858=Kontrakter!$C$11,Kontrakter!$E$11)</f>
        <v>elsikkerhet@omexom.com</v>
      </c>
    </row>
    <row r="859" spans="1:15">
      <c r="A859" s="47">
        <v>1705</v>
      </c>
      <c r="B859" s="3" t="s">
        <v>952</v>
      </c>
      <c r="C859" s="3" t="s">
        <v>957</v>
      </c>
      <c r="D859" s="3" t="s">
        <v>12</v>
      </c>
      <c r="F859" s="3">
        <v>3003</v>
      </c>
      <c r="G859" s="3" t="s">
        <v>952</v>
      </c>
      <c r="H859" s="3" t="s">
        <v>675</v>
      </c>
      <c r="I859" s="26" t="str" cm="1">
        <f t="array" ref="I859">_xlfn.IFS(J859=Kontrakter!$A$3,Kontrakter!$B$3,J859=Kontrakter!$A$2,Kontrakter!$B$2,J859=Kontrakter!$A$4,Kontrakter!$B$4,J859=Kontrakter!$A$5,Kontrakter!$B$5,J859=Kontrakter!$A$6,Kontrakter!$B$6,J859=Kontrakter!$A$7,Kontrakter!$B$7,J859=Kontrakter!$A$8,Kontrakter!$B$8,J859=Kontrakter!$A$9,Kontrakter!$B$9,J859=Kontrakter!$A$10,Kontrakter!$B$10,J859=Kontrakter!$A$11,Kontrakter!$B$11)</f>
        <v>Østfold</v>
      </c>
      <c r="J859" s="4">
        <v>8</v>
      </c>
      <c r="K859" s="4" t="s">
        <v>952</v>
      </c>
      <c r="L859" s="4"/>
      <c r="M859" s="24" t="str" cm="1">
        <f t="array" ref="M859">_xlfn.IFS(I859=Kontrakter!$B$3,Kontrakter!$C$3,I859=Kontrakter!$B$2,Kontrakter!$C$2,I859=Kontrakter!$B$4,Kontrakter!$C$4,I859=Kontrakter!$B$5,Kontrakter!$C$5,I859=Kontrakter!$B$6,Kontrakter!$C$6,I859=Kontrakter!$B$7,Kontrakter!$C$7,I859=Kontrakter!$B$8,Kontrakter!$C$8,I859=Kontrakter!$B$9,Kontrakter!$C$9,I859=Kontrakter!$B$10,Kontrakter!$C$10,I859=Kontrakter!$B$11,Kontrakter!$C$11)</f>
        <v>Omexom Elsikkerhet AS</v>
      </c>
      <c r="N859" s="24" cm="1">
        <f t="array" ref="N859">_xlfn.IFS(M859=Kontrakter!$C$3,Kontrakter!$D$3,M859=Kontrakter!$C$2,Kontrakter!$D$2,M859=Kontrakter!$C$4,Kontrakter!$D$4,M859=Kontrakter!$C$5,Kontrakter!$D$5,M859=Kontrakter!$C$6,Kontrakter!$D$6,M859=Kontrakter!$C$7,Kontrakter!$D$7,M859=Kontrakter!$C$8,Kontrakter!$D$8,M859=Kontrakter!$C$9,Kontrakter!$D$9,M859=Kontrakter!$C$10,Kontrakter!$D$10,M859=Kontrakter!$C$11,Kontrakter!$D$11)</f>
        <v>23128800</v>
      </c>
      <c r="O859" s="1" t="str" cm="1">
        <f t="array" ref="O859">_xlfn.IFS(M859=Kontrakter!$C$3,Kontrakter!$E$3,M859=Kontrakter!$C$2,Kontrakter!$E$2,M859=Kontrakter!$C$4,Kontrakter!$E$4,M859=Kontrakter!$C$5,Kontrakter!$E$5,M859=Kontrakter!$C$6,Kontrakter!$E$6,M859=Kontrakter!$C$7,Kontrakter!$E$7,M859=Kontrakter!$C$8,Kontrakter!$E$8,M859=Kontrakter!$C$9,Kontrakter!$E$9,M859=Kontrakter!$C$10,Kontrakter!$E$10,M859=Kontrakter!$C$11,Kontrakter!$E$11)</f>
        <v>elsikkerhet@omexom.com</v>
      </c>
    </row>
    <row r="860" spans="1:15">
      <c r="A860" s="47">
        <v>1706</v>
      </c>
      <c r="B860" s="3" t="s">
        <v>952</v>
      </c>
      <c r="C860" s="3" t="s">
        <v>958</v>
      </c>
      <c r="D860" s="3" t="s">
        <v>19</v>
      </c>
      <c r="F860" s="3">
        <v>3003</v>
      </c>
      <c r="G860" s="3" t="s">
        <v>952</v>
      </c>
      <c r="H860" s="3" t="s">
        <v>675</v>
      </c>
      <c r="I860" s="26" t="str" cm="1">
        <f t="array" ref="I860">_xlfn.IFS(J860=Kontrakter!$A$3,Kontrakter!$B$3,J860=Kontrakter!$A$2,Kontrakter!$B$2,J860=Kontrakter!$A$4,Kontrakter!$B$4,J860=Kontrakter!$A$5,Kontrakter!$B$5,J860=Kontrakter!$A$6,Kontrakter!$B$6,J860=Kontrakter!$A$7,Kontrakter!$B$7,J860=Kontrakter!$A$8,Kontrakter!$B$8,J860=Kontrakter!$A$9,Kontrakter!$B$9,J860=Kontrakter!$A$10,Kontrakter!$B$10,J860=Kontrakter!$A$11,Kontrakter!$B$11)</f>
        <v>Østfold</v>
      </c>
      <c r="J860" s="4">
        <v>8</v>
      </c>
      <c r="K860" s="4" t="s">
        <v>952</v>
      </c>
      <c r="L860" s="4"/>
      <c r="M860" s="24" t="str" cm="1">
        <f t="array" ref="M860">_xlfn.IFS(I860=Kontrakter!$B$3,Kontrakter!$C$3,I860=Kontrakter!$B$2,Kontrakter!$C$2,I860=Kontrakter!$B$4,Kontrakter!$C$4,I860=Kontrakter!$B$5,Kontrakter!$C$5,I860=Kontrakter!$B$6,Kontrakter!$C$6,I860=Kontrakter!$B$7,Kontrakter!$C$7,I860=Kontrakter!$B$8,Kontrakter!$C$8,I860=Kontrakter!$B$9,Kontrakter!$C$9,I860=Kontrakter!$B$10,Kontrakter!$C$10,I860=Kontrakter!$B$11,Kontrakter!$C$11)</f>
        <v>Omexom Elsikkerhet AS</v>
      </c>
      <c r="N860" s="24" cm="1">
        <f t="array" ref="N860">_xlfn.IFS(M860=Kontrakter!$C$3,Kontrakter!$D$3,M860=Kontrakter!$C$2,Kontrakter!$D$2,M860=Kontrakter!$C$4,Kontrakter!$D$4,M860=Kontrakter!$C$5,Kontrakter!$D$5,M860=Kontrakter!$C$6,Kontrakter!$D$6,M860=Kontrakter!$C$7,Kontrakter!$D$7,M860=Kontrakter!$C$8,Kontrakter!$D$8,M860=Kontrakter!$C$9,Kontrakter!$D$9,M860=Kontrakter!$C$10,Kontrakter!$D$10,M860=Kontrakter!$C$11,Kontrakter!$D$11)</f>
        <v>23128800</v>
      </c>
      <c r="O860" s="1" t="str" cm="1">
        <f t="array" ref="O860">_xlfn.IFS(M860=Kontrakter!$C$3,Kontrakter!$E$3,M860=Kontrakter!$C$2,Kontrakter!$E$2,M860=Kontrakter!$C$4,Kontrakter!$E$4,M860=Kontrakter!$C$5,Kontrakter!$E$5,M860=Kontrakter!$C$6,Kontrakter!$E$6,M860=Kontrakter!$C$7,Kontrakter!$E$7,M860=Kontrakter!$C$8,Kontrakter!$E$8,M860=Kontrakter!$C$9,Kontrakter!$E$9,M860=Kontrakter!$C$10,Kontrakter!$E$10,M860=Kontrakter!$C$11,Kontrakter!$E$11)</f>
        <v>elsikkerhet@omexom.com</v>
      </c>
    </row>
    <row r="861" spans="1:15">
      <c r="A861" s="47">
        <v>1707</v>
      </c>
      <c r="B861" s="3" t="s">
        <v>952</v>
      </c>
      <c r="C861" s="3" t="s">
        <v>959</v>
      </c>
      <c r="D861" s="3" t="s">
        <v>19</v>
      </c>
      <c r="F861" s="3">
        <v>3003</v>
      </c>
      <c r="G861" s="3" t="s">
        <v>952</v>
      </c>
      <c r="H861" s="3" t="s">
        <v>675</v>
      </c>
      <c r="I861" s="26" t="str" cm="1">
        <f t="array" ref="I861">_xlfn.IFS(J861=Kontrakter!$A$3,Kontrakter!$B$3,J861=Kontrakter!$A$2,Kontrakter!$B$2,J861=Kontrakter!$A$4,Kontrakter!$B$4,J861=Kontrakter!$A$5,Kontrakter!$B$5,J861=Kontrakter!$A$6,Kontrakter!$B$6,J861=Kontrakter!$A$7,Kontrakter!$B$7,J861=Kontrakter!$A$8,Kontrakter!$B$8,J861=Kontrakter!$A$9,Kontrakter!$B$9,J861=Kontrakter!$A$10,Kontrakter!$B$10,J861=Kontrakter!$A$11,Kontrakter!$B$11)</f>
        <v>Østfold</v>
      </c>
      <c r="J861" s="4">
        <v>8</v>
      </c>
      <c r="K861" s="4" t="s">
        <v>952</v>
      </c>
      <c r="L861" s="4"/>
      <c r="M861" s="24" t="str" cm="1">
        <f t="array" ref="M861">_xlfn.IFS(I861=Kontrakter!$B$3,Kontrakter!$C$3,I861=Kontrakter!$B$2,Kontrakter!$C$2,I861=Kontrakter!$B$4,Kontrakter!$C$4,I861=Kontrakter!$B$5,Kontrakter!$C$5,I861=Kontrakter!$B$6,Kontrakter!$C$6,I861=Kontrakter!$B$7,Kontrakter!$C$7,I861=Kontrakter!$B$8,Kontrakter!$C$8,I861=Kontrakter!$B$9,Kontrakter!$C$9,I861=Kontrakter!$B$10,Kontrakter!$C$10,I861=Kontrakter!$B$11,Kontrakter!$C$11)</f>
        <v>Omexom Elsikkerhet AS</v>
      </c>
      <c r="N861" s="24" cm="1">
        <f t="array" ref="N861">_xlfn.IFS(M861=Kontrakter!$C$3,Kontrakter!$D$3,M861=Kontrakter!$C$2,Kontrakter!$D$2,M861=Kontrakter!$C$4,Kontrakter!$D$4,M861=Kontrakter!$C$5,Kontrakter!$D$5,M861=Kontrakter!$C$6,Kontrakter!$D$6,M861=Kontrakter!$C$7,Kontrakter!$D$7,M861=Kontrakter!$C$8,Kontrakter!$D$8,M861=Kontrakter!$C$9,Kontrakter!$D$9,M861=Kontrakter!$C$10,Kontrakter!$D$10,M861=Kontrakter!$C$11,Kontrakter!$D$11)</f>
        <v>23128800</v>
      </c>
      <c r="O861" s="1" t="str" cm="1">
        <f t="array" ref="O861">_xlfn.IFS(M861=Kontrakter!$C$3,Kontrakter!$E$3,M861=Kontrakter!$C$2,Kontrakter!$E$2,M861=Kontrakter!$C$4,Kontrakter!$E$4,M861=Kontrakter!$C$5,Kontrakter!$E$5,M861=Kontrakter!$C$6,Kontrakter!$E$6,M861=Kontrakter!$C$7,Kontrakter!$E$7,M861=Kontrakter!$C$8,Kontrakter!$E$8,M861=Kontrakter!$C$9,Kontrakter!$E$9,M861=Kontrakter!$C$10,Kontrakter!$E$10,M861=Kontrakter!$C$11,Kontrakter!$E$11)</f>
        <v>elsikkerhet@omexom.com</v>
      </c>
    </row>
    <row r="862" spans="1:15">
      <c r="A862" s="47">
        <v>1708</v>
      </c>
      <c r="B862" s="3" t="s">
        <v>952</v>
      </c>
      <c r="C862" s="3" t="s">
        <v>960</v>
      </c>
      <c r="D862" s="3" t="s">
        <v>19</v>
      </c>
      <c r="F862" s="3">
        <v>3003</v>
      </c>
      <c r="G862" s="3" t="s">
        <v>952</v>
      </c>
      <c r="H862" s="3" t="s">
        <v>675</v>
      </c>
      <c r="I862" s="26" t="str" cm="1">
        <f t="array" ref="I862">_xlfn.IFS(J862=Kontrakter!$A$3,Kontrakter!$B$3,J862=Kontrakter!$A$2,Kontrakter!$B$2,J862=Kontrakter!$A$4,Kontrakter!$B$4,J862=Kontrakter!$A$5,Kontrakter!$B$5,J862=Kontrakter!$A$6,Kontrakter!$B$6,J862=Kontrakter!$A$7,Kontrakter!$B$7,J862=Kontrakter!$A$8,Kontrakter!$B$8,J862=Kontrakter!$A$9,Kontrakter!$B$9,J862=Kontrakter!$A$10,Kontrakter!$B$10,J862=Kontrakter!$A$11,Kontrakter!$B$11)</f>
        <v>Østfold</v>
      </c>
      <c r="J862" s="4">
        <v>8</v>
      </c>
      <c r="K862" s="4" t="s">
        <v>952</v>
      </c>
      <c r="L862" s="4"/>
      <c r="M862" s="24" t="str" cm="1">
        <f t="array" ref="M862">_xlfn.IFS(I862=Kontrakter!$B$3,Kontrakter!$C$3,I862=Kontrakter!$B$2,Kontrakter!$C$2,I862=Kontrakter!$B$4,Kontrakter!$C$4,I862=Kontrakter!$B$5,Kontrakter!$C$5,I862=Kontrakter!$B$6,Kontrakter!$C$6,I862=Kontrakter!$B$7,Kontrakter!$C$7,I862=Kontrakter!$B$8,Kontrakter!$C$8,I862=Kontrakter!$B$9,Kontrakter!$C$9,I862=Kontrakter!$B$10,Kontrakter!$C$10,I862=Kontrakter!$B$11,Kontrakter!$C$11)</f>
        <v>Omexom Elsikkerhet AS</v>
      </c>
      <c r="N862" s="24" cm="1">
        <f t="array" ref="N862">_xlfn.IFS(M862=Kontrakter!$C$3,Kontrakter!$D$3,M862=Kontrakter!$C$2,Kontrakter!$D$2,M862=Kontrakter!$C$4,Kontrakter!$D$4,M862=Kontrakter!$C$5,Kontrakter!$D$5,M862=Kontrakter!$C$6,Kontrakter!$D$6,M862=Kontrakter!$C$7,Kontrakter!$D$7,M862=Kontrakter!$C$8,Kontrakter!$D$8,M862=Kontrakter!$C$9,Kontrakter!$D$9,M862=Kontrakter!$C$10,Kontrakter!$D$10,M862=Kontrakter!$C$11,Kontrakter!$D$11)</f>
        <v>23128800</v>
      </c>
      <c r="O862" s="1" t="str" cm="1">
        <f t="array" ref="O862">_xlfn.IFS(M862=Kontrakter!$C$3,Kontrakter!$E$3,M862=Kontrakter!$C$2,Kontrakter!$E$2,M862=Kontrakter!$C$4,Kontrakter!$E$4,M862=Kontrakter!$C$5,Kontrakter!$E$5,M862=Kontrakter!$C$6,Kontrakter!$E$6,M862=Kontrakter!$C$7,Kontrakter!$E$7,M862=Kontrakter!$C$8,Kontrakter!$E$8,M862=Kontrakter!$C$9,Kontrakter!$E$9,M862=Kontrakter!$C$10,Kontrakter!$E$10,M862=Kontrakter!$C$11,Kontrakter!$E$11)</f>
        <v>elsikkerhet@omexom.com</v>
      </c>
    </row>
    <row r="863" spans="1:15">
      <c r="A863" s="47">
        <v>1709</v>
      </c>
      <c r="B863" s="3" t="s">
        <v>952</v>
      </c>
      <c r="C863" s="3" t="s">
        <v>961</v>
      </c>
      <c r="D863" s="3" t="s">
        <v>19</v>
      </c>
      <c r="F863" s="3">
        <v>3003</v>
      </c>
      <c r="G863" s="3" t="s">
        <v>952</v>
      </c>
      <c r="H863" s="3" t="s">
        <v>675</v>
      </c>
      <c r="I863" s="26" t="str" cm="1">
        <f t="array" ref="I863">_xlfn.IFS(J863=Kontrakter!$A$3,Kontrakter!$B$3,J863=Kontrakter!$A$2,Kontrakter!$B$2,J863=Kontrakter!$A$4,Kontrakter!$B$4,J863=Kontrakter!$A$5,Kontrakter!$B$5,J863=Kontrakter!$A$6,Kontrakter!$B$6,J863=Kontrakter!$A$7,Kontrakter!$B$7,J863=Kontrakter!$A$8,Kontrakter!$B$8,J863=Kontrakter!$A$9,Kontrakter!$B$9,J863=Kontrakter!$A$10,Kontrakter!$B$10,J863=Kontrakter!$A$11,Kontrakter!$B$11)</f>
        <v>Østfold</v>
      </c>
      <c r="J863" s="4">
        <v>8</v>
      </c>
      <c r="K863" s="4" t="s">
        <v>952</v>
      </c>
      <c r="L863" s="4"/>
      <c r="M863" s="24" t="str" cm="1">
        <f t="array" ref="M863">_xlfn.IFS(I863=Kontrakter!$B$3,Kontrakter!$C$3,I863=Kontrakter!$B$2,Kontrakter!$C$2,I863=Kontrakter!$B$4,Kontrakter!$C$4,I863=Kontrakter!$B$5,Kontrakter!$C$5,I863=Kontrakter!$B$6,Kontrakter!$C$6,I863=Kontrakter!$B$7,Kontrakter!$C$7,I863=Kontrakter!$B$8,Kontrakter!$C$8,I863=Kontrakter!$B$9,Kontrakter!$C$9,I863=Kontrakter!$B$10,Kontrakter!$C$10,I863=Kontrakter!$B$11,Kontrakter!$C$11)</f>
        <v>Omexom Elsikkerhet AS</v>
      </c>
      <c r="N863" s="24" cm="1">
        <f t="array" ref="N863">_xlfn.IFS(M863=Kontrakter!$C$3,Kontrakter!$D$3,M863=Kontrakter!$C$2,Kontrakter!$D$2,M863=Kontrakter!$C$4,Kontrakter!$D$4,M863=Kontrakter!$C$5,Kontrakter!$D$5,M863=Kontrakter!$C$6,Kontrakter!$D$6,M863=Kontrakter!$C$7,Kontrakter!$D$7,M863=Kontrakter!$C$8,Kontrakter!$D$8,M863=Kontrakter!$C$9,Kontrakter!$D$9,M863=Kontrakter!$C$10,Kontrakter!$D$10,M863=Kontrakter!$C$11,Kontrakter!$D$11)</f>
        <v>23128800</v>
      </c>
      <c r="O863" s="1" t="str" cm="1">
        <f t="array" ref="O863">_xlfn.IFS(M863=Kontrakter!$C$3,Kontrakter!$E$3,M863=Kontrakter!$C$2,Kontrakter!$E$2,M863=Kontrakter!$C$4,Kontrakter!$E$4,M863=Kontrakter!$C$5,Kontrakter!$E$5,M863=Kontrakter!$C$6,Kontrakter!$E$6,M863=Kontrakter!$C$7,Kontrakter!$E$7,M863=Kontrakter!$C$8,Kontrakter!$E$8,M863=Kontrakter!$C$9,Kontrakter!$E$9,M863=Kontrakter!$C$10,Kontrakter!$E$10,M863=Kontrakter!$C$11,Kontrakter!$E$11)</f>
        <v>elsikkerhet@omexom.com</v>
      </c>
    </row>
    <row r="864" spans="1:15">
      <c r="A864" s="47">
        <v>1710</v>
      </c>
      <c r="B864" s="3" t="s">
        <v>952</v>
      </c>
      <c r="C864" s="3" t="s">
        <v>962</v>
      </c>
      <c r="D864" s="3" t="s">
        <v>19</v>
      </c>
      <c r="F864" s="3">
        <v>3003</v>
      </c>
      <c r="G864" s="3" t="s">
        <v>952</v>
      </c>
      <c r="H864" s="3" t="s">
        <v>675</v>
      </c>
      <c r="I864" s="26" t="str" cm="1">
        <f t="array" ref="I864">_xlfn.IFS(J864=Kontrakter!$A$3,Kontrakter!$B$3,J864=Kontrakter!$A$2,Kontrakter!$B$2,J864=Kontrakter!$A$4,Kontrakter!$B$4,J864=Kontrakter!$A$5,Kontrakter!$B$5,J864=Kontrakter!$A$6,Kontrakter!$B$6,J864=Kontrakter!$A$7,Kontrakter!$B$7,J864=Kontrakter!$A$8,Kontrakter!$B$8,J864=Kontrakter!$A$9,Kontrakter!$B$9,J864=Kontrakter!$A$10,Kontrakter!$B$10,J864=Kontrakter!$A$11,Kontrakter!$B$11)</f>
        <v>Østfold</v>
      </c>
      <c r="J864" s="4">
        <v>8</v>
      </c>
      <c r="K864" s="4" t="s">
        <v>952</v>
      </c>
      <c r="L864" s="4"/>
      <c r="M864" s="24" t="str" cm="1">
        <f t="array" ref="M864">_xlfn.IFS(I864=Kontrakter!$B$3,Kontrakter!$C$3,I864=Kontrakter!$B$2,Kontrakter!$C$2,I864=Kontrakter!$B$4,Kontrakter!$C$4,I864=Kontrakter!$B$5,Kontrakter!$C$5,I864=Kontrakter!$B$6,Kontrakter!$C$6,I864=Kontrakter!$B$7,Kontrakter!$C$7,I864=Kontrakter!$B$8,Kontrakter!$C$8,I864=Kontrakter!$B$9,Kontrakter!$C$9,I864=Kontrakter!$B$10,Kontrakter!$C$10,I864=Kontrakter!$B$11,Kontrakter!$C$11)</f>
        <v>Omexom Elsikkerhet AS</v>
      </c>
      <c r="N864" s="24" cm="1">
        <f t="array" ref="N864">_xlfn.IFS(M864=Kontrakter!$C$3,Kontrakter!$D$3,M864=Kontrakter!$C$2,Kontrakter!$D$2,M864=Kontrakter!$C$4,Kontrakter!$D$4,M864=Kontrakter!$C$5,Kontrakter!$D$5,M864=Kontrakter!$C$6,Kontrakter!$D$6,M864=Kontrakter!$C$7,Kontrakter!$D$7,M864=Kontrakter!$C$8,Kontrakter!$D$8,M864=Kontrakter!$C$9,Kontrakter!$D$9,M864=Kontrakter!$C$10,Kontrakter!$D$10,M864=Kontrakter!$C$11,Kontrakter!$D$11)</f>
        <v>23128800</v>
      </c>
      <c r="O864" s="1" t="str" cm="1">
        <f t="array" ref="O864">_xlfn.IFS(M864=Kontrakter!$C$3,Kontrakter!$E$3,M864=Kontrakter!$C$2,Kontrakter!$E$2,M864=Kontrakter!$C$4,Kontrakter!$E$4,M864=Kontrakter!$C$5,Kontrakter!$E$5,M864=Kontrakter!$C$6,Kontrakter!$E$6,M864=Kontrakter!$C$7,Kontrakter!$E$7,M864=Kontrakter!$C$8,Kontrakter!$E$8,M864=Kontrakter!$C$9,Kontrakter!$E$9,M864=Kontrakter!$C$10,Kontrakter!$E$10,M864=Kontrakter!$C$11,Kontrakter!$E$11)</f>
        <v>elsikkerhet@omexom.com</v>
      </c>
    </row>
    <row r="865" spans="1:15">
      <c r="A865" s="47">
        <v>1711</v>
      </c>
      <c r="B865" s="3" t="s">
        <v>952</v>
      </c>
      <c r="C865" s="3" t="s">
        <v>963</v>
      </c>
      <c r="D865" s="3" t="s">
        <v>19</v>
      </c>
      <c r="F865" s="3">
        <v>3003</v>
      </c>
      <c r="G865" s="3" t="s">
        <v>952</v>
      </c>
      <c r="H865" s="3" t="s">
        <v>675</v>
      </c>
      <c r="I865" s="26" t="str" cm="1">
        <f t="array" ref="I865">_xlfn.IFS(J865=Kontrakter!$A$3,Kontrakter!$B$3,J865=Kontrakter!$A$2,Kontrakter!$B$2,J865=Kontrakter!$A$4,Kontrakter!$B$4,J865=Kontrakter!$A$5,Kontrakter!$B$5,J865=Kontrakter!$A$6,Kontrakter!$B$6,J865=Kontrakter!$A$7,Kontrakter!$B$7,J865=Kontrakter!$A$8,Kontrakter!$B$8,J865=Kontrakter!$A$9,Kontrakter!$B$9,J865=Kontrakter!$A$10,Kontrakter!$B$10,J865=Kontrakter!$A$11,Kontrakter!$B$11)</f>
        <v>Østfold</v>
      </c>
      <c r="J865" s="4">
        <v>8</v>
      </c>
      <c r="K865" s="4" t="s">
        <v>952</v>
      </c>
      <c r="L865" s="4"/>
      <c r="M865" s="24" t="str" cm="1">
        <f t="array" ref="M865">_xlfn.IFS(I865=Kontrakter!$B$3,Kontrakter!$C$3,I865=Kontrakter!$B$2,Kontrakter!$C$2,I865=Kontrakter!$B$4,Kontrakter!$C$4,I865=Kontrakter!$B$5,Kontrakter!$C$5,I865=Kontrakter!$B$6,Kontrakter!$C$6,I865=Kontrakter!$B$7,Kontrakter!$C$7,I865=Kontrakter!$B$8,Kontrakter!$C$8,I865=Kontrakter!$B$9,Kontrakter!$C$9,I865=Kontrakter!$B$10,Kontrakter!$C$10,I865=Kontrakter!$B$11,Kontrakter!$C$11)</f>
        <v>Omexom Elsikkerhet AS</v>
      </c>
      <c r="N865" s="24" cm="1">
        <f t="array" ref="N865">_xlfn.IFS(M865=Kontrakter!$C$3,Kontrakter!$D$3,M865=Kontrakter!$C$2,Kontrakter!$D$2,M865=Kontrakter!$C$4,Kontrakter!$D$4,M865=Kontrakter!$C$5,Kontrakter!$D$5,M865=Kontrakter!$C$6,Kontrakter!$D$6,M865=Kontrakter!$C$7,Kontrakter!$D$7,M865=Kontrakter!$C$8,Kontrakter!$D$8,M865=Kontrakter!$C$9,Kontrakter!$D$9,M865=Kontrakter!$C$10,Kontrakter!$D$10,M865=Kontrakter!$C$11,Kontrakter!$D$11)</f>
        <v>23128800</v>
      </c>
      <c r="O865" s="1" t="str" cm="1">
        <f t="array" ref="O865">_xlfn.IFS(M865=Kontrakter!$C$3,Kontrakter!$E$3,M865=Kontrakter!$C$2,Kontrakter!$E$2,M865=Kontrakter!$C$4,Kontrakter!$E$4,M865=Kontrakter!$C$5,Kontrakter!$E$5,M865=Kontrakter!$C$6,Kontrakter!$E$6,M865=Kontrakter!$C$7,Kontrakter!$E$7,M865=Kontrakter!$C$8,Kontrakter!$E$8,M865=Kontrakter!$C$9,Kontrakter!$E$9,M865=Kontrakter!$C$10,Kontrakter!$E$10,M865=Kontrakter!$C$11,Kontrakter!$E$11)</f>
        <v>elsikkerhet@omexom.com</v>
      </c>
    </row>
    <row r="866" spans="1:15">
      <c r="A866" s="47">
        <v>1712</v>
      </c>
      <c r="B866" s="3" t="s">
        <v>964</v>
      </c>
      <c r="C866" s="3" t="s">
        <v>965</v>
      </c>
      <c r="D866" s="3" t="s">
        <v>19</v>
      </c>
      <c r="F866" s="3">
        <v>3003</v>
      </c>
      <c r="G866" s="3" t="s">
        <v>952</v>
      </c>
      <c r="H866" s="3" t="s">
        <v>675</v>
      </c>
      <c r="I866" s="26" t="str" cm="1">
        <f t="array" ref="I866">_xlfn.IFS(J866=Kontrakter!$A$3,Kontrakter!$B$3,J866=Kontrakter!$A$2,Kontrakter!$B$2,J866=Kontrakter!$A$4,Kontrakter!$B$4,J866=Kontrakter!$A$5,Kontrakter!$B$5,J866=Kontrakter!$A$6,Kontrakter!$B$6,J866=Kontrakter!$A$7,Kontrakter!$B$7,J866=Kontrakter!$A$8,Kontrakter!$B$8,J866=Kontrakter!$A$9,Kontrakter!$B$9,J866=Kontrakter!$A$10,Kontrakter!$B$10,J866=Kontrakter!$A$11,Kontrakter!$B$11)</f>
        <v>Østfold</v>
      </c>
      <c r="J866" s="4">
        <v>8</v>
      </c>
      <c r="K866" s="4" t="s">
        <v>952</v>
      </c>
      <c r="L866" s="4"/>
      <c r="M866" s="24" t="str" cm="1">
        <f t="array" ref="M866">_xlfn.IFS(I866=Kontrakter!$B$3,Kontrakter!$C$3,I866=Kontrakter!$B$2,Kontrakter!$C$2,I866=Kontrakter!$B$4,Kontrakter!$C$4,I866=Kontrakter!$B$5,Kontrakter!$C$5,I866=Kontrakter!$B$6,Kontrakter!$C$6,I866=Kontrakter!$B$7,Kontrakter!$C$7,I866=Kontrakter!$B$8,Kontrakter!$C$8,I866=Kontrakter!$B$9,Kontrakter!$C$9,I866=Kontrakter!$B$10,Kontrakter!$C$10,I866=Kontrakter!$B$11,Kontrakter!$C$11)</f>
        <v>Omexom Elsikkerhet AS</v>
      </c>
      <c r="N866" s="24" cm="1">
        <f t="array" ref="N866">_xlfn.IFS(M866=Kontrakter!$C$3,Kontrakter!$D$3,M866=Kontrakter!$C$2,Kontrakter!$D$2,M866=Kontrakter!$C$4,Kontrakter!$D$4,M866=Kontrakter!$C$5,Kontrakter!$D$5,M866=Kontrakter!$C$6,Kontrakter!$D$6,M866=Kontrakter!$C$7,Kontrakter!$D$7,M866=Kontrakter!$C$8,Kontrakter!$D$8,M866=Kontrakter!$C$9,Kontrakter!$D$9,M866=Kontrakter!$C$10,Kontrakter!$D$10,M866=Kontrakter!$C$11,Kontrakter!$D$11)</f>
        <v>23128800</v>
      </c>
      <c r="O866" s="1" t="str" cm="1">
        <f t="array" ref="O866">_xlfn.IFS(M866=Kontrakter!$C$3,Kontrakter!$E$3,M866=Kontrakter!$C$2,Kontrakter!$E$2,M866=Kontrakter!$C$4,Kontrakter!$E$4,M866=Kontrakter!$C$5,Kontrakter!$E$5,M866=Kontrakter!$C$6,Kontrakter!$E$6,M866=Kontrakter!$C$7,Kontrakter!$E$7,M866=Kontrakter!$C$8,Kontrakter!$E$8,M866=Kontrakter!$C$9,Kontrakter!$E$9,M866=Kontrakter!$C$10,Kontrakter!$E$10,M866=Kontrakter!$C$11,Kontrakter!$E$11)</f>
        <v>elsikkerhet@omexom.com</v>
      </c>
    </row>
    <row r="867" spans="1:15">
      <c r="A867" s="47">
        <v>1713</v>
      </c>
      <c r="B867" s="3" t="s">
        <v>964</v>
      </c>
      <c r="C867" s="3" t="s">
        <v>966</v>
      </c>
      <c r="D867" s="3" t="s">
        <v>12</v>
      </c>
      <c r="F867" s="3">
        <v>3003</v>
      </c>
      <c r="G867" s="3" t="s">
        <v>952</v>
      </c>
      <c r="H867" s="3" t="s">
        <v>675</v>
      </c>
      <c r="I867" s="26" t="str" cm="1">
        <f t="array" ref="I867">_xlfn.IFS(J867=Kontrakter!$A$3,Kontrakter!$B$3,J867=Kontrakter!$A$2,Kontrakter!$B$2,J867=Kontrakter!$A$4,Kontrakter!$B$4,J867=Kontrakter!$A$5,Kontrakter!$B$5,J867=Kontrakter!$A$6,Kontrakter!$B$6,J867=Kontrakter!$A$7,Kontrakter!$B$7,J867=Kontrakter!$A$8,Kontrakter!$B$8,J867=Kontrakter!$A$9,Kontrakter!$B$9,J867=Kontrakter!$A$10,Kontrakter!$B$10,J867=Kontrakter!$A$11,Kontrakter!$B$11)</f>
        <v>Østfold</v>
      </c>
      <c r="J867" s="4">
        <v>8</v>
      </c>
      <c r="K867" s="4" t="s">
        <v>952</v>
      </c>
      <c r="L867" s="4"/>
      <c r="M867" s="24" t="str" cm="1">
        <f t="array" ref="M867">_xlfn.IFS(I867=Kontrakter!$B$3,Kontrakter!$C$3,I867=Kontrakter!$B$2,Kontrakter!$C$2,I867=Kontrakter!$B$4,Kontrakter!$C$4,I867=Kontrakter!$B$5,Kontrakter!$C$5,I867=Kontrakter!$B$6,Kontrakter!$C$6,I867=Kontrakter!$B$7,Kontrakter!$C$7,I867=Kontrakter!$B$8,Kontrakter!$C$8,I867=Kontrakter!$B$9,Kontrakter!$C$9,I867=Kontrakter!$B$10,Kontrakter!$C$10,I867=Kontrakter!$B$11,Kontrakter!$C$11)</f>
        <v>Omexom Elsikkerhet AS</v>
      </c>
      <c r="N867" s="24" cm="1">
        <f t="array" ref="N867">_xlfn.IFS(M867=Kontrakter!$C$3,Kontrakter!$D$3,M867=Kontrakter!$C$2,Kontrakter!$D$2,M867=Kontrakter!$C$4,Kontrakter!$D$4,M867=Kontrakter!$C$5,Kontrakter!$D$5,M867=Kontrakter!$C$6,Kontrakter!$D$6,M867=Kontrakter!$C$7,Kontrakter!$D$7,M867=Kontrakter!$C$8,Kontrakter!$D$8,M867=Kontrakter!$C$9,Kontrakter!$D$9,M867=Kontrakter!$C$10,Kontrakter!$D$10,M867=Kontrakter!$C$11,Kontrakter!$D$11)</f>
        <v>23128800</v>
      </c>
      <c r="O867" s="1" t="str" cm="1">
        <f t="array" ref="O867">_xlfn.IFS(M867=Kontrakter!$C$3,Kontrakter!$E$3,M867=Kontrakter!$C$2,Kontrakter!$E$2,M867=Kontrakter!$C$4,Kontrakter!$E$4,M867=Kontrakter!$C$5,Kontrakter!$E$5,M867=Kontrakter!$C$6,Kontrakter!$E$6,M867=Kontrakter!$C$7,Kontrakter!$E$7,M867=Kontrakter!$C$8,Kontrakter!$E$8,M867=Kontrakter!$C$9,Kontrakter!$E$9,M867=Kontrakter!$C$10,Kontrakter!$E$10,M867=Kontrakter!$C$11,Kontrakter!$E$11)</f>
        <v>elsikkerhet@omexom.com</v>
      </c>
    </row>
    <row r="868" spans="1:15">
      <c r="A868" s="47">
        <v>1714</v>
      </c>
      <c r="B868" s="3" t="s">
        <v>964</v>
      </c>
      <c r="C868" s="3" t="s">
        <v>967</v>
      </c>
      <c r="D868" s="3" t="s">
        <v>15</v>
      </c>
      <c r="F868" s="3">
        <v>3003</v>
      </c>
      <c r="G868" s="3" t="s">
        <v>952</v>
      </c>
      <c r="H868" s="3" t="s">
        <v>675</v>
      </c>
      <c r="I868" s="26" t="str" cm="1">
        <f t="array" ref="I868">_xlfn.IFS(J868=Kontrakter!$A$3,Kontrakter!$B$3,J868=Kontrakter!$A$2,Kontrakter!$B$2,J868=Kontrakter!$A$4,Kontrakter!$B$4,J868=Kontrakter!$A$5,Kontrakter!$B$5,J868=Kontrakter!$A$6,Kontrakter!$B$6,J868=Kontrakter!$A$7,Kontrakter!$B$7,J868=Kontrakter!$A$8,Kontrakter!$B$8,J868=Kontrakter!$A$9,Kontrakter!$B$9,J868=Kontrakter!$A$10,Kontrakter!$B$10,J868=Kontrakter!$A$11,Kontrakter!$B$11)</f>
        <v>Østfold</v>
      </c>
      <c r="J868" s="4">
        <v>8</v>
      </c>
      <c r="K868" s="4" t="s">
        <v>952</v>
      </c>
      <c r="L868" s="4"/>
      <c r="M868" s="24" t="str" cm="1">
        <f t="array" ref="M868">_xlfn.IFS(I868=Kontrakter!$B$3,Kontrakter!$C$3,I868=Kontrakter!$B$2,Kontrakter!$C$2,I868=Kontrakter!$B$4,Kontrakter!$C$4,I868=Kontrakter!$B$5,Kontrakter!$C$5,I868=Kontrakter!$B$6,Kontrakter!$C$6,I868=Kontrakter!$B$7,Kontrakter!$C$7,I868=Kontrakter!$B$8,Kontrakter!$C$8,I868=Kontrakter!$B$9,Kontrakter!$C$9,I868=Kontrakter!$B$10,Kontrakter!$C$10,I868=Kontrakter!$B$11,Kontrakter!$C$11)</f>
        <v>Omexom Elsikkerhet AS</v>
      </c>
      <c r="N868" s="24" cm="1">
        <f t="array" ref="N868">_xlfn.IFS(M868=Kontrakter!$C$3,Kontrakter!$D$3,M868=Kontrakter!$C$2,Kontrakter!$D$2,M868=Kontrakter!$C$4,Kontrakter!$D$4,M868=Kontrakter!$C$5,Kontrakter!$D$5,M868=Kontrakter!$C$6,Kontrakter!$D$6,M868=Kontrakter!$C$7,Kontrakter!$D$7,M868=Kontrakter!$C$8,Kontrakter!$D$8,M868=Kontrakter!$C$9,Kontrakter!$D$9,M868=Kontrakter!$C$10,Kontrakter!$D$10,M868=Kontrakter!$C$11,Kontrakter!$D$11)</f>
        <v>23128800</v>
      </c>
      <c r="O868" s="1" t="str" cm="1">
        <f t="array" ref="O868">_xlfn.IFS(M868=Kontrakter!$C$3,Kontrakter!$E$3,M868=Kontrakter!$C$2,Kontrakter!$E$2,M868=Kontrakter!$C$4,Kontrakter!$E$4,M868=Kontrakter!$C$5,Kontrakter!$E$5,M868=Kontrakter!$C$6,Kontrakter!$E$6,M868=Kontrakter!$C$7,Kontrakter!$E$7,M868=Kontrakter!$C$8,Kontrakter!$E$8,M868=Kontrakter!$C$9,Kontrakter!$E$9,M868=Kontrakter!$C$10,Kontrakter!$E$10,M868=Kontrakter!$C$11,Kontrakter!$E$11)</f>
        <v>elsikkerhet@omexom.com</v>
      </c>
    </row>
    <row r="869" spans="1:15">
      <c r="A869" s="47">
        <v>1715</v>
      </c>
      <c r="B869" s="3" t="s">
        <v>968</v>
      </c>
      <c r="C869" s="3" t="s">
        <v>969</v>
      </c>
      <c r="D869" s="3" t="s">
        <v>19</v>
      </c>
      <c r="F869" s="3">
        <v>3003</v>
      </c>
      <c r="G869" s="3" t="s">
        <v>952</v>
      </c>
      <c r="H869" s="3" t="s">
        <v>675</v>
      </c>
      <c r="I869" s="26" t="str" cm="1">
        <f t="array" ref="I869">_xlfn.IFS(J869=Kontrakter!$A$3,Kontrakter!$B$3,J869=Kontrakter!$A$2,Kontrakter!$B$2,J869=Kontrakter!$A$4,Kontrakter!$B$4,J869=Kontrakter!$A$5,Kontrakter!$B$5,J869=Kontrakter!$A$6,Kontrakter!$B$6,J869=Kontrakter!$A$7,Kontrakter!$B$7,J869=Kontrakter!$A$8,Kontrakter!$B$8,J869=Kontrakter!$A$9,Kontrakter!$B$9,J869=Kontrakter!$A$10,Kontrakter!$B$10,J869=Kontrakter!$A$11,Kontrakter!$B$11)</f>
        <v>Østfold</v>
      </c>
      <c r="J869" s="4">
        <v>8</v>
      </c>
      <c r="K869" s="4" t="s">
        <v>952</v>
      </c>
      <c r="L869" s="4"/>
      <c r="M869" s="24" t="str" cm="1">
        <f t="array" ref="M869">_xlfn.IFS(I869=Kontrakter!$B$3,Kontrakter!$C$3,I869=Kontrakter!$B$2,Kontrakter!$C$2,I869=Kontrakter!$B$4,Kontrakter!$C$4,I869=Kontrakter!$B$5,Kontrakter!$C$5,I869=Kontrakter!$B$6,Kontrakter!$C$6,I869=Kontrakter!$B$7,Kontrakter!$C$7,I869=Kontrakter!$B$8,Kontrakter!$C$8,I869=Kontrakter!$B$9,Kontrakter!$C$9,I869=Kontrakter!$B$10,Kontrakter!$C$10,I869=Kontrakter!$B$11,Kontrakter!$C$11)</f>
        <v>Omexom Elsikkerhet AS</v>
      </c>
      <c r="N869" s="24" cm="1">
        <f t="array" ref="N869">_xlfn.IFS(M869=Kontrakter!$C$3,Kontrakter!$D$3,M869=Kontrakter!$C$2,Kontrakter!$D$2,M869=Kontrakter!$C$4,Kontrakter!$D$4,M869=Kontrakter!$C$5,Kontrakter!$D$5,M869=Kontrakter!$C$6,Kontrakter!$D$6,M869=Kontrakter!$C$7,Kontrakter!$D$7,M869=Kontrakter!$C$8,Kontrakter!$D$8,M869=Kontrakter!$C$9,Kontrakter!$D$9,M869=Kontrakter!$C$10,Kontrakter!$D$10,M869=Kontrakter!$C$11,Kontrakter!$D$11)</f>
        <v>23128800</v>
      </c>
      <c r="O869" s="1" t="str" cm="1">
        <f t="array" ref="O869">_xlfn.IFS(M869=Kontrakter!$C$3,Kontrakter!$E$3,M869=Kontrakter!$C$2,Kontrakter!$E$2,M869=Kontrakter!$C$4,Kontrakter!$E$4,M869=Kontrakter!$C$5,Kontrakter!$E$5,M869=Kontrakter!$C$6,Kontrakter!$E$6,M869=Kontrakter!$C$7,Kontrakter!$E$7,M869=Kontrakter!$C$8,Kontrakter!$E$8,M869=Kontrakter!$C$9,Kontrakter!$E$9,M869=Kontrakter!$C$10,Kontrakter!$E$10,M869=Kontrakter!$C$11,Kontrakter!$E$11)</f>
        <v>elsikkerhet@omexom.com</v>
      </c>
    </row>
    <row r="870" spans="1:15">
      <c r="A870" s="47">
        <v>1718</v>
      </c>
      <c r="B870" s="3" t="s">
        <v>970</v>
      </c>
      <c r="C870" s="3" t="s">
        <v>971</v>
      </c>
      <c r="D870" s="3" t="s">
        <v>19</v>
      </c>
      <c r="F870" s="3">
        <v>3003</v>
      </c>
      <c r="G870" s="3" t="s">
        <v>952</v>
      </c>
      <c r="H870" s="3" t="s">
        <v>675</v>
      </c>
      <c r="I870" s="26" t="str" cm="1">
        <f t="array" ref="I870">_xlfn.IFS(J870=Kontrakter!$A$3,Kontrakter!$B$3,J870=Kontrakter!$A$2,Kontrakter!$B$2,J870=Kontrakter!$A$4,Kontrakter!$B$4,J870=Kontrakter!$A$5,Kontrakter!$B$5,J870=Kontrakter!$A$6,Kontrakter!$B$6,J870=Kontrakter!$A$7,Kontrakter!$B$7,J870=Kontrakter!$A$8,Kontrakter!$B$8,J870=Kontrakter!$A$9,Kontrakter!$B$9,J870=Kontrakter!$A$10,Kontrakter!$B$10,J870=Kontrakter!$A$11,Kontrakter!$B$11)</f>
        <v>Østfold</v>
      </c>
      <c r="J870" s="4">
        <v>8</v>
      </c>
      <c r="K870" s="4" t="s">
        <v>952</v>
      </c>
      <c r="L870" s="4"/>
      <c r="M870" s="24" t="str" cm="1">
        <f t="array" ref="M870">_xlfn.IFS(I870=Kontrakter!$B$3,Kontrakter!$C$3,I870=Kontrakter!$B$2,Kontrakter!$C$2,I870=Kontrakter!$B$4,Kontrakter!$C$4,I870=Kontrakter!$B$5,Kontrakter!$C$5,I870=Kontrakter!$B$6,Kontrakter!$C$6,I870=Kontrakter!$B$7,Kontrakter!$C$7,I870=Kontrakter!$B$8,Kontrakter!$C$8,I870=Kontrakter!$B$9,Kontrakter!$C$9,I870=Kontrakter!$B$10,Kontrakter!$C$10,I870=Kontrakter!$B$11,Kontrakter!$C$11)</f>
        <v>Omexom Elsikkerhet AS</v>
      </c>
      <c r="N870" s="24" cm="1">
        <f t="array" ref="N870">_xlfn.IFS(M870=Kontrakter!$C$3,Kontrakter!$D$3,M870=Kontrakter!$C$2,Kontrakter!$D$2,M870=Kontrakter!$C$4,Kontrakter!$D$4,M870=Kontrakter!$C$5,Kontrakter!$D$5,M870=Kontrakter!$C$6,Kontrakter!$D$6,M870=Kontrakter!$C$7,Kontrakter!$D$7,M870=Kontrakter!$C$8,Kontrakter!$D$8,M870=Kontrakter!$C$9,Kontrakter!$D$9,M870=Kontrakter!$C$10,Kontrakter!$D$10,M870=Kontrakter!$C$11,Kontrakter!$D$11)</f>
        <v>23128800</v>
      </c>
      <c r="O870" s="1" t="str" cm="1">
        <f t="array" ref="O870">_xlfn.IFS(M870=Kontrakter!$C$3,Kontrakter!$E$3,M870=Kontrakter!$C$2,Kontrakter!$E$2,M870=Kontrakter!$C$4,Kontrakter!$E$4,M870=Kontrakter!$C$5,Kontrakter!$E$5,M870=Kontrakter!$C$6,Kontrakter!$E$6,M870=Kontrakter!$C$7,Kontrakter!$E$7,M870=Kontrakter!$C$8,Kontrakter!$E$8,M870=Kontrakter!$C$9,Kontrakter!$E$9,M870=Kontrakter!$C$10,Kontrakter!$E$10,M870=Kontrakter!$C$11,Kontrakter!$E$11)</f>
        <v>elsikkerhet@omexom.com</v>
      </c>
    </row>
    <row r="871" spans="1:15">
      <c r="A871" s="47">
        <v>1719</v>
      </c>
      <c r="B871" s="3" t="s">
        <v>970</v>
      </c>
      <c r="C871" s="3" t="s">
        <v>972</v>
      </c>
      <c r="D871" s="3" t="s">
        <v>19</v>
      </c>
      <c r="F871" s="3">
        <v>3003</v>
      </c>
      <c r="G871" s="3" t="s">
        <v>952</v>
      </c>
      <c r="H871" s="3" t="s">
        <v>675</v>
      </c>
      <c r="I871" s="26" t="str" cm="1">
        <f t="array" ref="I871">_xlfn.IFS(J871=Kontrakter!$A$3,Kontrakter!$B$3,J871=Kontrakter!$A$2,Kontrakter!$B$2,J871=Kontrakter!$A$4,Kontrakter!$B$4,J871=Kontrakter!$A$5,Kontrakter!$B$5,J871=Kontrakter!$A$6,Kontrakter!$B$6,J871=Kontrakter!$A$7,Kontrakter!$B$7,J871=Kontrakter!$A$8,Kontrakter!$B$8,J871=Kontrakter!$A$9,Kontrakter!$B$9,J871=Kontrakter!$A$10,Kontrakter!$B$10,J871=Kontrakter!$A$11,Kontrakter!$B$11)</f>
        <v>Østfold</v>
      </c>
      <c r="J871" s="4">
        <v>8</v>
      </c>
      <c r="K871" s="4" t="s">
        <v>952</v>
      </c>
      <c r="L871" s="4"/>
      <c r="M871" s="24" t="str" cm="1">
        <f t="array" ref="M871">_xlfn.IFS(I871=Kontrakter!$B$3,Kontrakter!$C$3,I871=Kontrakter!$B$2,Kontrakter!$C$2,I871=Kontrakter!$B$4,Kontrakter!$C$4,I871=Kontrakter!$B$5,Kontrakter!$C$5,I871=Kontrakter!$B$6,Kontrakter!$C$6,I871=Kontrakter!$B$7,Kontrakter!$C$7,I871=Kontrakter!$B$8,Kontrakter!$C$8,I871=Kontrakter!$B$9,Kontrakter!$C$9,I871=Kontrakter!$B$10,Kontrakter!$C$10,I871=Kontrakter!$B$11,Kontrakter!$C$11)</f>
        <v>Omexom Elsikkerhet AS</v>
      </c>
      <c r="N871" s="24" cm="1">
        <f t="array" ref="N871">_xlfn.IFS(M871=Kontrakter!$C$3,Kontrakter!$D$3,M871=Kontrakter!$C$2,Kontrakter!$D$2,M871=Kontrakter!$C$4,Kontrakter!$D$4,M871=Kontrakter!$C$5,Kontrakter!$D$5,M871=Kontrakter!$C$6,Kontrakter!$D$6,M871=Kontrakter!$C$7,Kontrakter!$D$7,M871=Kontrakter!$C$8,Kontrakter!$D$8,M871=Kontrakter!$C$9,Kontrakter!$D$9,M871=Kontrakter!$C$10,Kontrakter!$D$10,M871=Kontrakter!$C$11,Kontrakter!$D$11)</f>
        <v>23128800</v>
      </c>
      <c r="O871" s="1" t="str" cm="1">
        <f t="array" ref="O871">_xlfn.IFS(M871=Kontrakter!$C$3,Kontrakter!$E$3,M871=Kontrakter!$C$2,Kontrakter!$E$2,M871=Kontrakter!$C$4,Kontrakter!$E$4,M871=Kontrakter!$C$5,Kontrakter!$E$5,M871=Kontrakter!$C$6,Kontrakter!$E$6,M871=Kontrakter!$C$7,Kontrakter!$E$7,M871=Kontrakter!$C$8,Kontrakter!$E$8,M871=Kontrakter!$C$9,Kontrakter!$E$9,M871=Kontrakter!$C$10,Kontrakter!$E$10,M871=Kontrakter!$C$11,Kontrakter!$E$11)</f>
        <v>elsikkerhet@omexom.com</v>
      </c>
    </row>
    <row r="872" spans="1:15">
      <c r="A872" s="47">
        <v>1720</v>
      </c>
      <c r="B872" s="3" t="s">
        <v>970</v>
      </c>
      <c r="C872" s="3" t="s">
        <v>973</v>
      </c>
      <c r="D872" s="3" t="s">
        <v>12</v>
      </c>
      <c r="F872" s="3">
        <v>3003</v>
      </c>
      <c r="G872" s="3" t="s">
        <v>952</v>
      </c>
      <c r="H872" s="3" t="s">
        <v>675</v>
      </c>
      <c r="I872" s="26" t="str" cm="1">
        <f t="array" ref="I872">_xlfn.IFS(J872=Kontrakter!$A$3,Kontrakter!$B$3,J872=Kontrakter!$A$2,Kontrakter!$B$2,J872=Kontrakter!$A$4,Kontrakter!$B$4,J872=Kontrakter!$A$5,Kontrakter!$B$5,J872=Kontrakter!$A$6,Kontrakter!$B$6,J872=Kontrakter!$A$7,Kontrakter!$B$7,J872=Kontrakter!$A$8,Kontrakter!$B$8,J872=Kontrakter!$A$9,Kontrakter!$B$9,J872=Kontrakter!$A$10,Kontrakter!$B$10,J872=Kontrakter!$A$11,Kontrakter!$B$11)</f>
        <v>Østfold</v>
      </c>
      <c r="J872" s="4">
        <v>8</v>
      </c>
      <c r="K872" s="4" t="s">
        <v>952</v>
      </c>
      <c r="L872" s="4"/>
      <c r="M872" s="24" t="str" cm="1">
        <f t="array" ref="M872">_xlfn.IFS(I872=Kontrakter!$B$3,Kontrakter!$C$3,I872=Kontrakter!$B$2,Kontrakter!$C$2,I872=Kontrakter!$B$4,Kontrakter!$C$4,I872=Kontrakter!$B$5,Kontrakter!$C$5,I872=Kontrakter!$B$6,Kontrakter!$C$6,I872=Kontrakter!$B$7,Kontrakter!$C$7,I872=Kontrakter!$B$8,Kontrakter!$C$8,I872=Kontrakter!$B$9,Kontrakter!$C$9,I872=Kontrakter!$B$10,Kontrakter!$C$10,I872=Kontrakter!$B$11,Kontrakter!$C$11)</f>
        <v>Omexom Elsikkerhet AS</v>
      </c>
      <c r="N872" s="24" cm="1">
        <f t="array" ref="N872">_xlfn.IFS(M872=Kontrakter!$C$3,Kontrakter!$D$3,M872=Kontrakter!$C$2,Kontrakter!$D$2,M872=Kontrakter!$C$4,Kontrakter!$D$4,M872=Kontrakter!$C$5,Kontrakter!$D$5,M872=Kontrakter!$C$6,Kontrakter!$D$6,M872=Kontrakter!$C$7,Kontrakter!$D$7,M872=Kontrakter!$C$8,Kontrakter!$D$8,M872=Kontrakter!$C$9,Kontrakter!$D$9,M872=Kontrakter!$C$10,Kontrakter!$D$10,M872=Kontrakter!$C$11,Kontrakter!$D$11)</f>
        <v>23128800</v>
      </c>
      <c r="O872" s="1" t="str" cm="1">
        <f t="array" ref="O872">_xlfn.IFS(M872=Kontrakter!$C$3,Kontrakter!$E$3,M872=Kontrakter!$C$2,Kontrakter!$E$2,M872=Kontrakter!$C$4,Kontrakter!$E$4,M872=Kontrakter!$C$5,Kontrakter!$E$5,M872=Kontrakter!$C$6,Kontrakter!$E$6,M872=Kontrakter!$C$7,Kontrakter!$E$7,M872=Kontrakter!$C$8,Kontrakter!$E$8,M872=Kontrakter!$C$9,Kontrakter!$E$9,M872=Kontrakter!$C$10,Kontrakter!$E$10,M872=Kontrakter!$C$11,Kontrakter!$E$11)</f>
        <v>elsikkerhet@omexom.com</v>
      </c>
    </row>
    <row r="873" spans="1:15">
      <c r="A873" s="47">
        <v>1721</v>
      </c>
      <c r="B873" s="3" t="s">
        <v>952</v>
      </c>
      <c r="C873" s="3" t="s">
        <v>974</v>
      </c>
      <c r="D873" s="3" t="s">
        <v>19</v>
      </c>
      <c r="F873" s="3">
        <v>3003</v>
      </c>
      <c r="G873" s="3" t="s">
        <v>952</v>
      </c>
      <c r="H873" s="3" t="s">
        <v>675</v>
      </c>
      <c r="I873" s="26" t="str" cm="1">
        <f t="array" ref="I873">_xlfn.IFS(J873=Kontrakter!$A$3,Kontrakter!$B$3,J873=Kontrakter!$A$2,Kontrakter!$B$2,J873=Kontrakter!$A$4,Kontrakter!$B$4,J873=Kontrakter!$A$5,Kontrakter!$B$5,J873=Kontrakter!$A$6,Kontrakter!$B$6,J873=Kontrakter!$A$7,Kontrakter!$B$7,J873=Kontrakter!$A$8,Kontrakter!$B$8,J873=Kontrakter!$A$9,Kontrakter!$B$9,J873=Kontrakter!$A$10,Kontrakter!$B$10,J873=Kontrakter!$A$11,Kontrakter!$B$11)</f>
        <v>Østfold</v>
      </c>
      <c r="J873" s="4">
        <v>8</v>
      </c>
      <c r="K873" s="4" t="s">
        <v>952</v>
      </c>
      <c r="L873" s="4"/>
      <c r="M873" s="24" t="str" cm="1">
        <f t="array" ref="M873">_xlfn.IFS(I873=Kontrakter!$B$3,Kontrakter!$C$3,I873=Kontrakter!$B$2,Kontrakter!$C$2,I873=Kontrakter!$B$4,Kontrakter!$C$4,I873=Kontrakter!$B$5,Kontrakter!$C$5,I873=Kontrakter!$B$6,Kontrakter!$C$6,I873=Kontrakter!$B$7,Kontrakter!$C$7,I873=Kontrakter!$B$8,Kontrakter!$C$8,I873=Kontrakter!$B$9,Kontrakter!$C$9,I873=Kontrakter!$B$10,Kontrakter!$C$10,I873=Kontrakter!$B$11,Kontrakter!$C$11)</f>
        <v>Omexom Elsikkerhet AS</v>
      </c>
      <c r="N873" s="24" cm="1">
        <f t="array" ref="N873">_xlfn.IFS(M873=Kontrakter!$C$3,Kontrakter!$D$3,M873=Kontrakter!$C$2,Kontrakter!$D$2,M873=Kontrakter!$C$4,Kontrakter!$D$4,M873=Kontrakter!$C$5,Kontrakter!$D$5,M873=Kontrakter!$C$6,Kontrakter!$D$6,M873=Kontrakter!$C$7,Kontrakter!$D$7,M873=Kontrakter!$C$8,Kontrakter!$D$8,M873=Kontrakter!$C$9,Kontrakter!$D$9,M873=Kontrakter!$C$10,Kontrakter!$D$10,M873=Kontrakter!$C$11,Kontrakter!$D$11)</f>
        <v>23128800</v>
      </c>
      <c r="O873" s="1" t="str" cm="1">
        <f t="array" ref="O873">_xlfn.IFS(M873=Kontrakter!$C$3,Kontrakter!$E$3,M873=Kontrakter!$C$2,Kontrakter!$E$2,M873=Kontrakter!$C$4,Kontrakter!$E$4,M873=Kontrakter!$C$5,Kontrakter!$E$5,M873=Kontrakter!$C$6,Kontrakter!$E$6,M873=Kontrakter!$C$7,Kontrakter!$E$7,M873=Kontrakter!$C$8,Kontrakter!$E$8,M873=Kontrakter!$C$9,Kontrakter!$E$9,M873=Kontrakter!$C$10,Kontrakter!$E$10,M873=Kontrakter!$C$11,Kontrakter!$E$11)</f>
        <v>elsikkerhet@omexom.com</v>
      </c>
    </row>
    <row r="874" spans="1:15">
      <c r="A874" s="47">
        <v>1722</v>
      </c>
      <c r="B874" s="3" t="s">
        <v>952</v>
      </c>
      <c r="C874" s="3" t="s">
        <v>975</v>
      </c>
      <c r="D874" s="3" t="s">
        <v>19</v>
      </c>
      <c r="F874" s="3">
        <v>3003</v>
      </c>
      <c r="G874" s="3" t="s">
        <v>952</v>
      </c>
      <c r="H874" s="3" t="s">
        <v>675</v>
      </c>
      <c r="I874" s="26" t="str" cm="1">
        <f t="array" ref="I874">_xlfn.IFS(J874=Kontrakter!$A$3,Kontrakter!$B$3,J874=Kontrakter!$A$2,Kontrakter!$B$2,J874=Kontrakter!$A$4,Kontrakter!$B$4,J874=Kontrakter!$A$5,Kontrakter!$B$5,J874=Kontrakter!$A$6,Kontrakter!$B$6,J874=Kontrakter!$A$7,Kontrakter!$B$7,J874=Kontrakter!$A$8,Kontrakter!$B$8,J874=Kontrakter!$A$9,Kontrakter!$B$9,J874=Kontrakter!$A$10,Kontrakter!$B$10,J874=Kontrakter!$A$11,Kontrakter!$B$11)</f>
        <v>Østfold</v>
      </c>
      <c r="J874" s="4">
        <v>8</v>
      </c>
      <c r="K874" s="4" t="s">
        <v>952</v>
      </c>
      <c r="L874" s="4"/>
      <c r="M874" s="24" t="str" cm="1">
        <f t="array" ref="M874">_xlfn.IFS(I874=Kontrakter!$B$3,Kontrakter!$C$3,I874=Kontrakter!$B$2,Kontrakter!$C$2,I874=Kontrakter!$B$4,Kontrakter!$C$4,I874=Kontrakter!$B$5,Kontrakter!$C$5,I874=Kontrakter!$B$6,Kontrakter!$C$6,I874=Kontrakter!$B$7,Kontrakter!$C$7,I874=Kontrakter!$B$8,Kontrakter!$C$8,I874=Kontrakter!$B$9,Kontrakter!$C$9,I874=Kontrakter!$B$10,Kontrakter!$C$10,I874=Kontrakter!$B$11,Kontrakter!$C$11)</f>
        <v>Omexom Elsikkerhet AS</v>
      </c>
      <c r="N874" s="24" cm="1">
        <f t="array" ref="N874">_xlfn.IFS(M874=Kontrakter!$C$3,Kontrakter!$D$3,M874=Kontrakter!$C$2,Kontrakter!$D$2,M874=Kontrakter!$C$4,Kontrakter!$D$4,M874=Kontrakter!$C$5,Kontrakter!$D$5,M874=Kontrakter!$C$6,Kontrakter!$D$6,M874=Kontrakter!$C$7,Kontrakter!$D$7,M874=Kontrakter!$C$8,Kontrakter!$D$8,M874=Kontrakter!$C$9,Kontrakter!$D$9,M874=Kontrakter!$C$10,Kontrakter!$D$10,M874=Kontrakter!$C$11,Kontrakter!$D$11)</f>
        <v>23128800</v>
      </c>
      <c r="O874" s="1" t="str" cm="1">
        <f t="array" ref="O874">_xlfn.IFS(M874=Kontrakter!$C$3,Kontrakter!$E$3,M874=Kontrakter!$C$2,Kontrakter!$E$2,M874=Kontrakter!$C$4,Kontrakter!$E$4,M874=Kontrakter!$C$5,Kontrakter!$E$5,M874=Kontrakter!$C$6,Kontrakter!$E$6,M874=Kontrakter!$C$7,Kontrakter!$E$7,M874=Kontrakter!$C$8,Kontrakter!$E$8,M874=Kontrakter!$C$9,Kontrakter!$E$9,M874=Kontrakter!$C$10,Kontrakter!$E$10,M874=Kontrakter!$C$11,Kontrakter!$E$11)</f>
        <v>elsikkerhet@omexom.com</v>
      </c>
    </row>
    <row r="875" spans="1:15">
      <c r="A875" s="47">
        <v>1723</v>
      </c>
      <c r="B875" s="3" t="s">
        <v>952</v>
      </c>
      <c r="C875" s="3" t="s">
        <v>976</v>
      </c>
      <c r="D875" s="3" t="s">
        <v>19</v>
      </c>
      <c r="F875" s="3">
        <v>3003</v>
      </c>
      <c r="G875" s="3" t="s">
        <v>952</v>
      </c>
      <c r="H875" s="3" t="s">
        <v>675</v>
      </c>
      <c r="I875" s="26" t="str" cm="1">
        <f t="array" ref="I875">_xlfn.IFS(J875=Kontrakter!$A$3,Kontrakter!$B$3,J875=Kontrakter!$A$2,Kontrakter!$B$2,J875=Kontrakter!$A$4,Kontrakter!$B$4,J875=Kontrakter!$A$5,Kontrakter!$B$5,J875=Kontrakter!$A$6,Kontrakter!$B$6,J875=Kontrakter!$A$7,Kontrakter!$B$7,J875=Kontrakter!$A$8,Kontrakter!$B$8,J875=Kontrakter!$A$9,Kontrakter!$B$9,J875=Kontrakter!$A$10,Kontrakter!$B$10,J875=Kontrakter!$A$11,Kontrakter!$B$11)</f>
        <v>Østfold</v>
      </c>
      <c r="J875" s="4">
        <v>8</v>
      </c>
      <c r="K875" s="4" t="s">
        <v>952</v>
      </c>
      <c r="L875" s="4"/>
      <c r="M875" s="24" t="str" cm="1">
        <f t="array" ref="M875">_xlfn.IFS(I875=Kontrakter!$B$3,Kontrakter!$C$3,I875=Kontrakter!$B$2,Kontrakter!$C$2,I875=Kontrakter!$B$4,Kontrakter!$C$4,I875=Kontrakter!$B$5,Kontrakter!$C$5,I875=Kontrakter!$B$6,Kontrakter!$C$6,I875=Kontrakter!$B$7,Kontrakter!$C$7,I875=Kontrakter!$B$8,Kontrakter!$C$8,I875=Kontrakter!$B$9,Kontrakter!$C$9,I875=Kontrakter!$B$10,Kontrakter!$C$10,I875=Kontrakter!$B$11,Kontrakter!$C$11)</f>
        <v>Omexom Elsikkerhet AS</v>
      </c>
      <c r="N875" s="24" cm="1">
        <f t="array" ref="N875">_xlfn.IFS(M875=Kontrakter!$C$3,Kontrakter!$D$3,M875=Kontrakter!$C$2,Kontrakter!$D$2,M875=Kontrakter!$C$4,Kontrakter!$D$4,M875=Kontrakter!$C$5,Kontrakter!$D$5,M875=Kontrakter!$C$6,Kontrakter!$D$6,M875=Kontrakter!$C$7,Kontrakter!$D$7,M875=Kontrakter!$C$8,Kontrakter!$D$8,M875=Kontrakter!$C$9,Kontrakter!$D$9,M875=Kontrakter!$C$10,Kontrakter!$D$10,M875=Kontrakter!$C$11,Kontrakter!$D$11)</f>
        <v>23128800</v>
      </c>
      <c r="O875" s="1" t="str" cm="1">
        <f t="array" ref="O875">_xlfn.IFS(M875=Kontrakter!$C$3,Kontrakter!$E$3,M875=Kontrakter!$C$2,Kontrakter!$E$2,M875=Kontrakter!$C$4,Kontrakter!$E$4,M875=Kontrakter!$C$5,Kontrakter!$E$5,M875=Kontrakter!$C$6,Kontrakter!$E$6,M875=Kontrakter!$C$7,Kontrakter!$E$7,M875=Kontrakter!$C$8,Kontrakter!$E$8,M875=Kontrakter!$C$9,Kontrakter!$E$9,M875=Kontrakter!$C$10,Kontrakter!$E$10,M875=Kontrakter!$C$11,Kontrakter!$E$11)</f>
        <v>elsikkerhet@omexom.com</v>
      </c>
    </row>
    <row r="876" spans="1:15">
      <c r="A876" s="47">
        <v>1724</v>
      </c>
      <c r="B876" s="3" t="s">
        <v>952</v>
      </c>
      <c r="C876" s="3" t="s">
        <v>977</v>
      </c>
      <c r="D876" s="3" t="s">
        <v>19</v>
      </c>
      <c r="F876" s="3">
        <v>3003</v>
      </c>
      <c r="G876" s="3" t="s">
        <v>952</v>
      </c>
      <c r="H876" s="3" t="s">
        <v>675</v>
      </c>
      <c r="I876" s="26" t="str" cm="1">
        <f t="array" ref="I876">_xlfn.IFS(J876=Kontrakter!$A$3,Kontrakter!$B$3,J876=Kontrakter!$A$2,Kontrakter!$B$2,J876=Kontrakter!$A$4,Kontrakter!$B$4,J876=Kontrakter!$A$5,Kontrakter!$B$5,J876=Kontrakter!$A$6,Kontrakter!$B$6,J876=Kontrakter!$A$7,Kontrakter!$B$7,J876=Kontrakter!$A$8,Kontrakter!$B$8,J876=Kontrakter!$A$9,Kontrakter!$B$9,J876=Kontrakter!$A$10,Kontrakter!$B$10,J876=Kontrakter!$A$11,Kontrakter!$B$11)</f>
        <v>Østfold</v>
      </c>
      <c r="J876" s="4">
        <v>8</v>
      </c>
      <c r="K876" s="4" t="s">
        <v>952</v>
      </c>
      <c r="L876" s="4"/>
      <c r="M876" s="24" t="str" cm="1">
        <f t="array" ref="M876">_xlfn.IFS(I876=Kontrakter!$B$3,Kontrakter!$C$3,I876=Kontrakter!$B$2,Kontrakter!$C$2,I876=Kontrakter!$B$4,Kontrakter!$C$4,I876=Kontrakter!$B$5,Kontrakter!$C$5,I876=Kontrakter!$B$6,Kontrakter!$C$6,I876=Kontrakter!$B$7,Kontrakter!$C$7,I876=Kontrakter!$B$8,Kontrakter!$C$8,I876=Kontrakter!$B$9,Kontrakter!$C$9,I876=Kontrakter!$B$10,Kontrakter!$C$10,I876=Kontrakter!$B$11,Kontrakter!$C$11)</f>
        <v>Omexom Elsikkerhet AS</v>
      </c>
      <c r="N876" s="24" cm="1">
        <f t="array" ref="N876">_xlfn.IFS(M876=Kontrakter!$C$3,Kontrakter!$D$3,M876=Kontrakter!$C$2,Kontrakter!$D$2,M876=Kontrakter!$C$4,Kontrakter!$D$4,M876=Kontrakter!$C$5,Kontrakter!$D$5,M876=Kontrakter!$C$6,Kontrakter!$D$6,M876=Kontrakter!$C$7,Kontrakter!$D$7,M876=Kontrakter!$C$8,Kontrakter!$D$8,M876=Kontrakter!$C$9,Kontrakter!$D$9,M876=Kontrakter!$C$10,Kontrakter!$D$10,M876=Kontrakter!$C$11,Kontrakter!$D$11)</f>
        <v>23128800</v>
      </c>
      <c r="O876" s="1" t="str" cm="1">
        <f t="array" ref="O876">_xlfn.IFS(M876=Kontrakter!$C$3,Kontrakter!$E$3,M876=Kontrakter!$C$2,Kontrakter!$E$2,M876=Kontrakter!$C$4,Kontrakter!$E$4,M876=Kontrakter!$C$5,Kontrakter!$E$5,M876=Kontrakter!$C$6,Kontrakter!$E$6,M876=Kontrakter!$C$7,Kontrakter!$E$7,M876=Kontrakter!$C$8,Kontrakter!$E$8,M876=Kontrakter!$C$9,Kontrakter!$E$9,M876=Kontrakter!$C$10,Kontrakter!$E$10,M876=Kontrakter!$C$11,Kontrakter!$E$11)</f>
        <v>elsikkerhet@omexom.com</v>
      </c>
    </row>
    <row r="877" spans="1:15">
      <c r="A877" s="47">
        <v>1725</v>
      </c>
      <c r="B877" s="3" t="s">
        <v>952</v>
      </c>
      <c r="C877" s="3" t="s">
        <v>978</v>
      </c>
      <c r="D877" s="3" t="s">
        <v>19</v>
      </c>
      <c r="F877" s="3">
        <v>3003</v>
      </c>
      <c r="G877" s="3" t="s">
        <v>952</v>
      </c>
      <c r="H877" s="3" t="s">
        <v>675</v>
      </c>
      <c r="I877" s="26" t="str" cm="1">
        <f t="array" ref="I877">_xlfn.IFS(J877=Kontrakter!$A$3,Kontrakter!$B$3,J877=Kontrakter!$A$2,Kontrakter!$B$2,J877=Kontrakter!$A$4,Kontrakter!$B$4,J877=Kontrakter!$A$5,Kontrakter!$B$5,J877=Kontrakter!$A$6,Kontrakter!$B$6,J877=Kontrakter!$A$7,Kontrakter!$B$7,J877=Kontrakter!$A$8,Kontrakter!$B$8,J877=Kontrakter!$A$9,Kontrakter!$B$9,J877=Kontrakter!$A$10,Kontrakter!$B$10,J877=Kontrakter!$A$11,Kontrakter!$B$11)</f>
        <v>Østfold</v>
      </c>
      <c r="J877" s="4">
        <v>8</v>
      </c>
      <c r="K877" s="4" t="s">
        <v>952</v>
      </c>
      <c r="L877" s="4"/>
      <c r="M877" s="24" t="str" cm="1">
        <f t="array" ref="M877">_xlfn.IFS(I877=Kontrakter!$B$3,Kontrakter!$C$3,I877=Kontrakter!$B$2,Kontrakter!$C$2,I877=Kontrakter!$B$4,Kontrakter!$C$4,I877=Kontrakter!$B$5,Kontrakter!$C$5,I877=Kontrakter!$B$6,Kontrakter!$C$6,I877=Kontrakter!$B$7,Kontrakter!$C$7,I877=Kontrakter!$B$8,Kontrakter!$C$8,I877=Kontrakter!$B$9,Kontrakter!$C$9,I877=Kontrakter!$B$10,Kontrakter!$C$10,I877=Kontrakter!$B$11,Kontrakter!$C$11)</f>
        <v>Omexom Elsikkerhet AS</v>
      </c>
      <c r="N877" s="24" cm="1">
        <f t="array" ref="N877">_xlfn.IFS(M877=Kontrakter!$C$3,Kontrakter!$D$3,M877=Kontrakter!$C$2,Kontrakter!$D$2,M877=Kontrakter!$C$4,Kontrakter!$D$4,M877=Kontrakter!$C$5,Kontrakter!$D$5,M877=Kontrakter!$C$6,Kontrakter!$D$6,M877=Kontrakter!$C$7,Kontrakter!$D$7,M877=Kontrakter!$C$8,Kontrakter!$D$8,M877=Kontrakter!$C$9,Kontrakter!$D$9,M877=Kontrakter!$C$10,Kontrakter!$D$10,M877=Kontrakter!$C$11,Kontrakter!$D$11)</f>
        <v>23128800</v>
      </c>
      <c r="O877" s="1" t="str" cm="1">
        <f t="array" ref="O877">_xlfn.IFS(M877=Kontrakter!$C$3,Kontrakter!$E$3,M877=Kontrakter!$C$2,Kontrakter!$E$2,M877=Kontrakter!$C$4,Kontrakter!$E$4,M877=Kontrakter!$C$5,Kontrakter!$E$5,M877=Kontrakter!$C$6,Kontrakter!$E$6,M877=Kontrakter!$C$7,Kontrakter!$E$7,M877=Kontrakter!$C$8,Kontrakter!$E$8,M877=Kontrakter!$C$9,Kontrakter!$E$9,M877=Kontrakter!$C$10,Kontrakter!$E$10,M877=Kontrakter!$C$11,Kontrakter!$E$11)</f>
        <v>elsikkerhet@omexom.com</v>
      </c>
    </row>
    <row r="878" spans="1:15">
      <c r="A878" s="47">
        <v>1726</v>
      </c>
      <c r="B878" s="3" t="s">
        <v>952</v>
      </c>
      <c r="C878" s="3" t="s">
        <v>979</v>
      </c>
      <c r="D878" s="3" t="s">
        <v>19</v>
      </c>
      <c r="F878" s="3">
        <v>3003</v>
      </c>
      <c r="G878" s="3" t="s">
        <v>952</v>
      </c>
      <c r="H878" s="3" t="s">
        <v>675</v>
      </c>
      <c r="I878" s="26" t="str" cm="1">
        <f t="array" ref="I878">_xlfn.IFS(J878=Kontrakter!$A$3,Kontrakter!$B$3,J878=Kontrakter!$A$2,Kontrakter!$B$2,J878=Kontrakter!$A$4,Kontrakter!$B$4,J878=Kontrakter!$A$5,Kontrakter!$B$5,J878=Kontrakter!$A$6,Kontrakter!$B$6,J878=Kontrakter!$A$7,Kontrakter!$B$7,J878=Kontrakter!$A$8,Kontrakter!$B$8,J878=Kontrakter!$A$9,Kontrakter!$B$9,J878=Kontrakter!$A$10,Kontrakter!$B$10,J878=Kontrakter!$A$11,Kontrakter!$B$11)</f>
        <v>Østfold</v>
      </c>
      <c r="J878" s="4">
        <v>8</v>
      </c>
      <c r="K878" s="4" t="s">
        <v>952</v>
      </c>
      <c r="L878" s="4"/>
      <c r="M878" s="24" t="str" cm="1">
        <f t="array" ref="M878">_xlfn.IFS(I878=Kontrakter!$B$3,Kontrakter!$C$3,I878=Kontrakter!$B$2,Kontrakter!$C$2,I878=Kontrakter!$B$4,Kontrakter!$C$4,I878=Kontrakter!$B$5,Kontrakter!$C$5,I878=Kontrakter!$B$6,Kontrakter!$C$6,I878=Kontrakter!$B$7,Kontrakter!$C$7,I878=Kontrakter!$B$8,Kontrakter!$C$8,I878=Kontrakter!$B$9,Kontrakter!$C$9,I878=Kontrakter!$B$10,Kontrakter!$C$10,I878=Kontrakter!$B$11,Kontrakter!$C$11)</f>
        <v>Omexom Elsikkerhet AS</v>
      </c>
      <c r="N878" s="24" cm="1">
        <f t="array" ref="N878">_xlfn.IFS(M878=Kontrakter!$C$3,Kontrakter!$D$3,M878=Kontrakter!$C$2,Kontrakter!$D$2,M878=Kontrakter!$C$4,Kontrakter!$D$4,M878=Kontrakter!$C$5,Kontrakter!$D$5,M878=Kontrakter!$C$6,Kontrakter!$D$6,M878=Kontrakter!$C$7,Kontrakter!$D$7,M878=Kontrakter!$C$8,Kontrakter!$D$8,M878=Kontrakter!$C$9,Kontrakter!$D$9,M878=Kontrakter!$C$10,Kontrakter!$D$10,M878=Kontrakter!$C$11,Kontrakter!$D$11)</f>
        <v>23128800</v>
      </c>
      <c r="O878" s="1" t="str" cm="1">
        <f t="array" ref="O878">_xlfn.IFS(M878=Kontrakter!$C$3,Kontrakter!$E$3,M878=Kontrakter!$C$2,Kontrakter!$E$2,M878=Kontrakter!$C$4,Kontrakter!$E$4,M878=Kontrakter!$C$5,Kontrakter!$E$5,M878=Kontrakter!$C$6,Kontrakter!$E$6,M878=Kontrakter!$C$7,Kontrakter!$E$7,M878=Kontrakter!$C$8,Kontrakter!$E$8,M878=Kontrakter!$C$9,Kontrakter!$E$9,M878=Kontrakter!$C$10,Kontrakter!$E$10,M878=Kontrakter!$C$11,Kontrakter!$E$11)</f>
        <v>elsikkerhet@omexom.com</v>
      </c>
    </row>
    <row r="879" spans="1:15">
      <c r="A879" s="47">
        <v>1727</v>
      </c>
      <c r="B879" s="3" t="s">
        <v>952</v>
      </c>
      <c r="C879" s="3" t="s">
        <v>980</v>
      </c>
      <c r="D879" s="3" t="s">
        <v>19</v>
      </c>
      <c r="F879" s="3">
        <v>3003</v>
      </c>
      <c r="G879" s="3" t="s">
        <v>952</v>
      </c>
      <c r="H879" s="3" t="s">
        <v>675</v>
      </c>
      <c r="I879" s="26" t="str" cm="1">
        <f t="array" ref="I879">_xlfn.IFS(J879=Kontrakter!$A$3,Kontrakter!$B$3,J879=Kontrakter!$A$2,Kontrakter!$B$2,J879=Kontrakter!$A$4,Kontrakter!$B$4,J879=Kontrakter!$A$5,Kontrakter!$B$5,J879=Kontrakter!$A$6,Kontrakter!$B$6,J879=Kontrakter!$A$7,Kontrakter!$B$7,J879=Kontrakter!$A$8,Kontrakter!$B$8,J879=Kontrakter!$A$9,Kontrakter!$B$9,J879=Kontrakter!$A$10,Kontrakter!$B$10,J879=Kontrakter!$A$11,Kontrakter!$B$11)</f>
        <v>Østfold</v>
      </c>
      <c r="J879" s="4">
        <v>8</v>
      </c>
      <c r="K879" s="4" t="s">
        <v>952</v>
      </c>
      <c r="L879" s="4"/>
      <c r="M879" s="24" t="str" cm="1">
        <f t="array" ref="M879">_xlfn.IFS(I879=Kontrakter!$B$3,Kontrakter!$C$3,I879=Kontrakter!$B$2,Kontrakter!$C$2,I879=Kontrakter!$B$4,Kontrakter!$C$4,I879=Kontrakter!$B$5,Kontrakter!$C$5,I879=Kontrakter!$B$6,Kontrakter!$C$6,I879=Kontrakter!$B$7,Kontrakter!$C$7,I879=Kontrakter!$B$8,Kontrakter!$C$8,I879=Kontrakter!$B$9,Kontrakter!$C$9,I879=Kontrakter!$B$10,Kontrakter!$C$10,I879=Kontrakter!$B$11,Kontrakter!$C$11)</f>
        <v>Omexom Elsikkerhet AS</v>
      </c>
      <c r="N879" s="24" cm="1">
        <f t="array" ref="N879">_xlfn.IFS(M879=Kontrakter!$C$3,Kontrakter!$D$3,M879=Kontrakter!$C$2,Kontrakter!$D$2,M879=Kontrakter!$C$4,Kontrakter!$D$4,M879=Kontrakter!$C$5,Kontrakter!$D$5,M879=Kontrakter!$C$6,Kontrakter!$D$6,M879=Kontrakter!$C$7,Kontrakter!$D$7,M879=Kontrakter!$C$8,Kontrakter!$D$8,M879=Kontrakter!$C$9,Kontrakter!$D$9,M879=Kontrakter!$C$10,Kontrakter!$D$10,M879=Kontrakter!$C$11,Kontrakter!$D$11)</f>
        <v>23128800</v>
      </c>
      <c r="O879" s="1" t="str" cm="1">
        <f t="array" ref="O879">_xlfn.IFS(M879=Kontrakter!$C$3,Kontrakter!$E$3,M879=Kontrakter!$C$2,Kontrakter!$E$2,M879=Kontrakter!$C$4,Kontrakter!$E$4,M879=Kontrakter!$C$5,Kontrakter!$E$5,M879=Kontrakter!$C$6,Kontrakter!$E$6,M879=Kontrakter!$C$7,Kontrakter!$E$7,M879=Kontrakter!$C$8,Kontrakter!$E$8,M879=Kontrakter!$C$9,Kontrakter!$E$9,M879=Kontrakter!$C$10,Kontrakter!$E$10,M879=Kontrakter!$C$11,Kontrakter!$E$11)</f>
        <v>elsikkerhet@omexom.com</v>
      </c>
    </row>
    <row r="880" spans="1:15">
      <c r="A880" s="47">
        <v>1730</v>
      </c>
      <c r="B880" s="3" t="s">
        <v>981</v>
      </c>
      <c r="C880" s="3" t="s">
        <v>982</v>
      </c>
      <c r="D880" s="3" t="s">
        <v>15</v>
      </c>
      <c r="F880" s="3">
        <v>3003</v>
      </c>
      <c r="G880" s="3" t="s">
        <v>952</v>
      </c>
      <c r="H880" s="3" t="s">
        <v>675</v>
      </c>
      <c r="I880" s="26" t="str" cm="1">
        <f t="array" ref="I880">_xlfn.IFS(J880=Kontrakter!$A$3,Kontrakter!$B$3,J880=Kontrakter!$A$2,Kontrakter!$B$2,J880=Kontrakter!$A$4,Kontrakter!$B$4,J880=Kontrakter!$A$5,Kontrakter!$B$5,J880=Kontrakter!$A$6,Kontrakter!$B$6,J880=Kontrakter!$A$7,Kontrakter!$B$7,J880=Kontrakter!$A$8,Kontrakter!$B$8,J880=Kontrakter!$A$9,Kontrakter!$B$9,J880=Kontrakter!$A$10,Kontrakter!$B$10,J880=Kontrakter!$A$11,Kontrakter!$B$11)</f>
        <v>Østfold</v>
      </c>
      <c r="J880" s="4">
        <v>8</v>
      </c>
      <c r="K880" s="4" t="s">
        <v>952</v>
      </c>
      <c r="L880" s="4"/>
      <c r="M880" s="24" t="str" cm="1">
        <f t="array" ref="M880">_xlfn.IFS(I880=Kontrakter!$B$3,Kontrakter!$C$3,I880=Kontrakter!$B$2,Kontrakter!$C$2,I880=Kontrakter!$B$4,Kontrakter!$C$4,I880=Kontrakter!$B$5,Kontrakter!$C$5,I880=Kontrakter!$B$6,Kontrakter!$C$6,I880=Kontrakter!$B$7,Kontrakter!$C$7,I880=Kontrakter!$B$8,Kontrakter!$C$8,I880=Kontrakter!$B$9,Kontrakter!$C$9,I880=Kontrakter!$B$10,Kontrakter!$C$10,I880=Kontrakter!$B$11,Kontrakter!$C$11)</f>
        <v>Omexom Elsikkerhet AS</v>
      </c>
      <c r="N880" s="24" cm="1">
        <f t="array" ref="N880">_xlfn.IFS(M880=Kontrakter!$C$3,Kontrakter!$D$3,M880=Kontrakter!$C$2,Kontrakter!$D$2,M880=Kontrakter!$C$4,Kontrakter!$D$4,M880=Kontrakter!$C$5,Kontrakter!$D$5,M880=Kontrakter!$C$6,Kontrakter!$D$6,M880=Kontrakter!$C$7,Kontrakter!$D$7,M880=Kontrakter!$C$8,Kontrakter!$D$8,M880=Kontrakter!$C$9,Kontrakter!$D$9,M880=Kontrakter!$C$10,Kontrakter!$D$10,M880=Kontrakter!$C$11,Kontrakter!$D$11)</f>
        <v>23128800</v>
      </c>
      <c r="O880" s="1" t="str" cm="1">
        <f t="array" ref="O880">_xlfn.IFS(M880=Kontrakter!$C$3,Kontrakter!$E$3,M880=Kontrakter!$C$2,Kontrakter!$E$2,M880=Kontrakter!$C$4,Kontrakter!$E$4,M880=Kontrakter!$C$5,Kontrakter!$E$5,M880=Kontrakter!$C$6,Kontrakter!$E$6,M880=Kontrakter!$C$7,Kontrakter!$E$7,M880=Kontrakter!$C$8,Kontrakter!$E$8,M880=Kontrakter!$C$9,Kontrakter!$E$9,M880=Kontrakter!$C$10,Kontrakter!$E$10,M880=Kontrakter!$C$11,Kontrakter!$E$11)</f>
        <v>elsikkerhet@omexom.com</v>
      </c>
    </row>
    <row r="881" spans="1:15">
      <c r="A881" s="47">
        <v>1733</v>
      </c>
      <c r="B881" s="3" t="s">
        <v>983</v>
      </c>
      <c r="C881" s="3" t="s">
        <v>984</v>
      </c>
      <c r="D881" s="3" t="s">
        <v>12</v>
      </c>
      <c r="F881" s="3">
        <v>3003</v>
      </c>
      <c r="G881" s="3" t="s">
        <v>952</v>
      </c>
      <c r="H881" s="3" t="s">
        <v>675</v>
      </c>
      <c r="I881" s="26" t="str" cm="1">
        <f t="array" ref="I881">_xlfn.IFS(J881=Kontrakter!$A$3,Kontrakter!$B$3,J881=Kontrakter!$A$2,Kontrakter!$B$2,J881=Kontrakter!$A$4,Kontrakter!$B$4,J881=Kontrakter!$A$5,Kontrakter!$B$5,J881=Kontrakter!$A$6,Kontrakter!$B$6,J881=Kontrakter!$A$7,Kontrakter!$B$7,J881=Kontrakter!$A$8,Kontrakter!$B$8,J881=Kontrakter!$A$9,Kontrakter!$B$9,J881=Kontrakter!$A$10,Kontrakter!$B$10,J881=Kontrakter!$A$11,Kontrakter!$B$11)</f>
        <v>Østfold</v>
      </c>
      <c r="J881" s="4">
        <v>8</v>
      </c>
      <c r="K881" s="4" t="s">
        <v>952</v>
      </c>
      <c r="L881" s="4"/>
      <c r="M881" s="24" t="str" cm="1">
        <f t="array" ref="M881">_xlfn.IFS(I881=Kontrakter!$B$3,Kontrakter!$C$3,I881=Kontrakter!$B$2,Kontrakter!$C$2,I881=Kontrakter!$B$4,Kontrakter!$C$4,I881=Kontrakter!$B$5,Kontrakter!$C$5,I881=Kontrakter!$B$6,Kontrakter!$C$6,I881=Kontrakter!$B$7,Kontrakter!$C$7,I881=Kontrakter!$B$8,Kontrakter!$C$8,I881=Kontrakter!$B$9,Kontrakter!$C$9,I881=Kontrakter!$B$10,Kontrakter!$C$10,I881=Kontrakter!$B$11,Kontrakter!$C$11)</f>
        <v>Omexom Elsikkerhet AS</v>
      </c>
      <c r="N881" s="24" cm="1">
        <f t="array" ref="N881">_xlfn.IFS(M881=Kontrakter!$C$3,Kontrakter!$D$3,M881=Kontrakter!$C$2,Kontrakter!$D$2,M881=Kontrakter!$C$4,Kontrakter!$D$4,M881=Kontrakter!$C$5,Kontrakter!$D$5,M881=Kontrakter!$C$6,Kontrakter!$D$6,M881=Kontrakter!$C$7,Kontrakter!$D$7,M881=Kontrakter!$C$8,Kontrakter!$D$8,M881=Kontrakter!$C$9,Kontrakter!$D$9,M881=Kontrakter!$C$10,Kontrakter!$D$10,M881=Kontrakter!$C$11,Kontrakter!$D$11)</f>
        <v>23128800</v>
      </c>
      <c r="O881" s="1" t="str" cm="1">
        <f t="array" ref="O881">_xlfn.IFS(M881=Kontrakter!$C$3,Kontrakter!$E$3,M881=Kontrakter!$C$2,Kontrakter!$E$2,M881=Kontrakter!$C$4,Kontrakter!$E$4,M881=Kontrakter!$C$5,Kontrakter!$E$5,M881=Kontrakter!$C$6,Kontrakter!$E$6,M881=Kontrakter!$C$7,Kontrakter!$E$7,M881=Kontrakter!$C$8,Kontrakter!$E$8,M881=Kontrakter!$C$9,Kontrakter!$E$9,M881=Kontrakter!$C$10,Kontrakter!$E$10,M881=Kontrakter!$C$11,Kontrakter!$E$11)</f>
        <v>elsikkerhet@omexom.com</v>
      </c>
    </row>
    <row r="882" spans="1:15">
      <c r="A882" s="47">
        <v>1734</v>
      </c>
      <c r="B882" s="3" t="s">
        <v>983</v>
      </c>
      <c r="C882" s="3" t="s">
        <v>985</v>
      </c>
      <c r="D882" s="3" t="s">
        <v>19</v>
      </c>
      <c r="F882" s="3">
        <v>3003</v>
      </c>
      <c r="G882" s="3" t="s">
        <v>952</v>
      </c>
      <c r="H882" s="3" t="s">
        <v>675</v>
      </c>
      <c r="I882" s="26" t="str" cm="1">
        <f t="array" ref="I882">_xlfn.IFS(J882=Kontrakter!$A$3,Kontrakter!$B$3,J882=Kontrakter!$A$2,Kontrakter!$B$2,J882=Kontrakter!$A$4,Kontrakter!$B$4,J882=Kontrakter!$A$5,Kontrakter!$B$5,J882=Kontrakter!$A$6,Kontrakter!$B$6,J882=Kontrakter!$A$7,Kontrakter!$B$7,J882=Kontrakter!$A$8,Kontrakter!$B$8,J882=Kontrakter!$A$9,Kontrakter!$B$9,J882=Kontrakter!$A$10,Kontrakter!$B$10,J882=Kontrakter!$A$11,Kontrakter!$B$11)</f>
        <v>Østfold</v>
      </c>
      <c r="J882" s="4">
        <v>8</v>
      </c>
      <c r="K882" s="4" t="s">
        <v>952</v>
      </c>
      <c r="L882" s="4"/>
      <c r="M882" s="24" t="str" cm="1">
        <f t="array" ref="M882">_xlfn.IFS(I882=Kontrakter!$B$3,Kontrakter!$C$3,I882=Kontrakter!$B$2,Kontrakter!$C$2,I882=Kontrakter!$B$4,Kontrakter!$C$4,I882=Kontrakter!$B$5,Kontrakter!$C$5,I882=Kontrakter!$B$6,Kontrakter!$C$6,I882=Kontrakter!$B$7,Kontrakter!$C$7,I882=Kontrakter!$B$8,Kontrakter!$C$8,I882=Kontrakter!$B$9,Kontrakter!$C$9,I882=Kontrakter!$B$10,Kontrakter!$C$10,I882=Kontrakter!$B$11,Kontrakter!$C$11)</f>
        <v>Omexom Elsikkerhet AS</v>
      </c>
      <c r="N882" s="24" cm="1">
        <f t="array" ref="N882">_xlfn.IFS(M882=Kontrakter!$C$3,Kontrakter!$D$3,M882=Kontrakter!$C$2,Kontrakter!$D$2,M882=Kontrakter!$C$4,Kontrakter!$D$4,M882=Kontrakter!$C$5,Kontrakter!$D$5,M882=Kontrakter!$C$6,Kontrakter!$D$6,M882=Kontrakter!$C$7,Kontrakter!$D$7,M882=Kontrakter!$C$8,Kontrakter!$D$8,M882=Kontrakter!$C$9,Kontrakter!$D$9,M882=Kontrakter!$C$10,Kontrakter!$D$10,M882=Kontrakter!$C$11,Kontrakter!$D$11)</f>
        <v>23128800</v>
      </c>
      <c r="O882" s="1" t="str" cm="1">
        <f t="array" ref="O882">_xlfn.IFS(M882=Kontrakter!$C$3,Kontrakter!$E$3,M882=Kontrakter!$C$2,Kontrakter!$E$2,M882=Kontrakter!$C$4,Kontrakter!$E$4,M882=Kontrakter!$C$5,Kontrakter!$E$5,M882=Kontrakter!$C$6,Kontrakter!$E$6,M882=Kontrakter!$C$7,Kontrakter!$E$7,M882=Kontrakter!$C$8,Kontrakter!$E$8,M882=Kontrakter!$C$9,Kontrakter!$E$9,M882=Kontrakter!$C$10,Kontrakter!$E$10,M882=Kontrakter!$C$11,Kontrakter!$E$11)</f>
        <v>elsikkerhet@omexom.com</v>
      </c>
    </row>
    <row r="883" spans="1:15">
      <c r="A883" s="47">
        <v>1735</v>
      </c>
      <c r="B883" s="3" t="s">
        <v>986</v>
      </c>
      <c r="C883" s="3" t="s">
        <v>987</v>
      </c>
      <c r="D883" s="3" t="s">
        <v>19</v>
      </c>
      <c r="F883" s="3">
        <v>3003</v>
      </c>
      <c r="G883" s="3" t="s">
        <v>952</v>
      </c>
      <c r="H883" s="3" t="s">
        <v>675</v>
      </c>
      <c r="I883" s="26" t="str" cm="1">
        <f t="array" ref="I883">_xlfn.IFS(J883=Kontrakter!$A$3,Kontrakter!$B$3,J883=Kontrakter!$A$2,Kontrakter!$B$2,J883=Kontrakter!$A$4,Kontrakter!$B$4,J883=Kontrakter!$A$5,Kontrakter!$B$5,J883=Kontrakter!$A$6,Kontrakter!$B$6,J883=Kontrakter!$A$7,Kontrakter!$B$7,J883=Kontrakter!$A$8,Kontrakter!$B$8,J883=Kontrakter!$A$9,Kontrakter!$B$9,J883=Kontrakter!$A$10,Kontrakter!$B$10,J883=Kontrakter!$A$11,Kontrakter!$B$11)</f>
        <v>Østfold</v>
      </c>
      <c r="J883" s="4">
        <v>8</v>
      </c>
      <c r="K883" s="4" t="s">
        <v>952</v>
      </c>
      <c r="L883" s="4"/>
      <c r="M883" s="24" t="str" cm="1">
        <f t="array" ref="M883">_xlfn.IFS(I883=Kontrakter!$B$3,Kontrakter!$C$3,I883=Kontrakter!$B$2,Kontrakter!$C$2,I883=Kontrakter!$B$4,Kontrakter!$C$4,I883=Kontrakter!$B$5,Kontrakter!$C$5,I883=Kontrakter!$B$6,Kontrakter!$C$6,I883=Kontrakter!$B$7,Kontrakter!$C$7,I883=Kontrakter!$B$8,Kontrakter!$C$8,I883=Kontrakter!$B$9,Kontrakter!$C$9,I883=Kontrakter!$B$10,Kontrakter!$C$10,I883=Kontrakter!$B$11,Kontrakter!$C$11)</f>
        <v>Omexom Elsikkerhet AS</v>
      </c>
      <c r="N883" s="24" cm="1">
        <f t="array" ref="N883">_xlfn.IFS(M883=Kontrakter!$C$3,Kontrakter!$D$3,M883=Kontrakter!$C$2,Kontrakter!$D$2,M883=Kontrakter!$C$4,Kontrakter!$D$4,M883=Kontrakter!$C$5,Kontrakter!$D$5,M883=Kontrakter!$C$6,Kontrakter!$D$6,M883=Kontrakter!$C$7,Kontrakter!$D$7,M883=Kontrakter!$C$8,Kontrakter!$D$8,M883=Kontrakter!$C$9,Kontrakter!$D$9,M883=Kontrakter!$C$10,Kontrakter!$D$10,M883=Kontrakter!$C$11,Kontrakter!$D$11)</f>
        <v>23128800</v>
      </c>
      <c r="O883" s="1" t="str" cm="1">
        <f t="array" ref="O883">_xlfn.IFS(M883=Kontrakter!$C$3,Kontrakter!$E$3,M883=Kontrakter!$C$2,Kontrakter!$E$2,M883=Kontrakter!$C$4,Kontrakter!$E$4,M883=Kontrakter!$C$5,Kontrakter!$E$5,M883=Kontrakter!$C$6,Kontrakter!$E$6,M883=Kontrakter!$C$7,Kontrakter!$E$7,M883=Kontrakter!$C$8,Kontrakter!$E$8,M883=Kontrakter!$C$9,Kontrakter!$E$9,M883=Kontrakter!$C$10,Kontrakter!$E$10,M883=Kontrakter!$C$11,Kontrakter!$E$11)</f>
        <v>elsikkerhet@omexom.com</v>
      </c>
    </row>
    <row r="884" spans="1:15">
      <c r="A884" s="47">
        <v>1738</v>
      </c>
      <c r="B884" s="3" t="s">
        <v>988</v>
      </c>
      <c r="C884" s="3" t="s">
        <v>989</v>
      </c>
      <c r="D884" s="3" t="s">
        <v>19</v>
      </c>
      <c r="F884" s="3">
        <v>3003</v>
      </c>
      <c r="G884" s="3" t="s">
        <v>952</v>
      </c>
      <c r="H884" s="3" t="s">
        <v>675</v>
      </c>
      <c r="I884" s="26" t="str" cm="1">
        <f t="array" ref="I884">_xlfn.IFS(J884=Kontrakter!$A$3,Kontrakter!$B$3,J884=Kontrakter!$A$2,Kontrakter!$B$2,J884=Kontrakter!$A$4,Kontrakter!$B$4,J884=Kontrakter!$A$5,Kontrakter!$B$5,J884=Kontrakter!$A$6,Kontrakter!$B$6,J884=Kontrakter!$A$7,Kontrakter!$B$7,J884=Kontrakter!$A$8,Kontrakter!$B$8,J884=Kontrakter!$A$9,Kontrakter!$B$9,J884=Kontrakter!$A$10,Kontrakter!$B$10,J884=Kontrakter!$A$11,Kontrakter!$B$11)</f>
        <v>Østfold</v>
      </c>
      <c r="J884" s="4">
        <v>8</v>
      </c>
      <c r="K884" s="4" t="s">
        <v>952</v>
      </c>
      <c r="L884" s="4"/>
      <c r="M884" s="24" t="str" cm="1">
        <f t="array" ref="M884">_xlfn.IFS(I884=Kontrakter!$B$3,Kontrakter!$C$3,I884=Kontrakter!$B$2,Kontrakter!$C$2,I884=Kontrakter!$B$4,Kontrakter!$C$4,I884=Kontrakter!$B$5,Kontrakter!$C$5,I884=Kontrakter!$B$6,Kontrakter!$C$6,I884=Kontrakter!$B$7,Kontrakter!$C$7,I884=Kontrakter!$B$8,Kontrakter!$C$8,I884=Kontrakter!$B$9,Kontrakter!$C$9,I884=Kontrakter!$B$10,Kontrakter!$C$10,I884=Kontrakter!$B$11,Kontrakter!$C$11)</f>
        <v>Omexom Elsikkerhet AS</v>
      </c>
      <c r="N884" s="24" cm="1">
        <f t="array" ref="N884">_xlfn.IFS(M884=Kontrakter!$C$3,Kontrakter!$D$3,M884=Kontrakter!$C$2,Kontrakter!$D$2,M884=Kontrakter!$C$4,Kontrakter!$D$4,M884=Kontrakter!$C$5,Kontrakter!$D$5,M884=Kontrakter!$C$6,Kontrakter!$D$6,M884=Kontrakter!$C$7,Kontrakter!$D$7,M884=Kontrakter!$C$8,Kontrakter!$D$8,M884=Kontrakter!$C$9,Kontrakter!$D$9,M884=Kontrakter!$C$10,Kontrakter!$D$10,M884=Kontrakter!$C$11,Kontrakter!$D$11)</f>
        <v>23128800</v>
      </c>
      <c r="O884" s="1" t="str" cm="1">
        <f t="array" ref="O884">_xlfn.IFS(M884=Kontrakter!$C$3,Kontrakter!$E$3,M884=Kontrakter!$C$2,Kontrakter!$E$2,M884=Kontrakter!$C$4,Kontrakter!$E$4,M884=Kontrakter!$C$5,Kontrakter!$E$5,M884=Kontrakter!$C$6,Kontrakter!$E$6,M884=Kontrakter!$C$7,Kontrakter!$E$7,M884=Kontrakter!$C$8,Kontrakter!$E$8,M884=Kontrakter!$C$9,Kontrakter!$E$9,M884=Kontrakter!$C$10,Kontrakter!$E$10,M884=Kontrakter!$C$11,Kontrakter!$E$11)</f>
        <v>elsikkerhet@omexom.com</v>
      </c>
    </row>
    <row r="885" spans="1:15">
      <c r="A885" s="47">
        <v>1739</v>
      </c>
      <c r="B885" s="3" t="s">
        <v>988</v>
      </c>
      <c r="C885" s="3" t="s">
        <v>990</v>
      </c>
      <c r="D885" s="3" t="s">
        <v>19</v>
      </c>
      <c r="F885" s="3">
        <v>3003</v>
      </c>
      <c r="G885" s="3" t="s">
        <v>952</v>
      </c>
      <c r="H885" s="3" t="s">
        <v>675</v>
      </c>
      <c r="I885" s="26" t="str" cm="1">
        <f t="array" ref="I885">_xlfn.IFS(J885=Kontrakter!$A$3,Kontrakter!$B$3,J885=Kontrakter!$A$2,Kontrakter!$B$2,J885=Kontrakter!$A$4,Kontrakter!$B$4,J885=Kontrakter!$A$5,Kontrakter!$B$5,J885=Kontrakter!$A$6,Kontrakter!$B$6,J885=Kontrakter!$A$7,Kontrakter!$B$7,J885=Kontrakter!$A$8,Kontrakter!$B$8,J885=Kontrakter!$A$9,Kontrakter!$B$9,J885=Kontrakter!$A$10,Kontrakter!$B$10,J885=Kontrakter!$A$11,Kontrakter!$B$11)</f>
        <v>Østfold</v>
      </c>
      <c r="J885" s="4">
        <v>8</v>
      </c>
      <c r="K885" s="4" t="s">
        <v>952</v>
      </c>
      <c r="L885" s="4"/>
      <c r="M885" s="24" t="str" cm="1">
        <f t="array" ref="M885">_xlfn.IFS(I885=Kontrakter!$B$3,Kontrakter!$C$3,I885=Kontrakter!$B$2,Kontrakter!$C$2,I885=Kontrakter!$B$4,Kontrakter!$C$4,I885=Kontrakter!$B$5,Kontrakter!$C$5,I885=Kontrakter!$B$6,Kontrakter!$C$6,I885=Kontrakter!$B$7,Kontrakter!$C$7,I885=Kontrakter!$B$8,Kontrakter!$C$8,I885=Kontrakter!$B$9,Kontrakter!$C$9,I885=Kontrakter!$B$10,Kontrakter!$C$10,I885=Kontrakter!$B$11,Kontrakter!$C$11)</f>
        <v>Omexom Elsikkerhet AS</v>
      </c>
      <c r="N885" s="24" cm="1">
        <f t="array" ref="N885">_xlfn.IFS(M885=Kontrakter!$C$3,Kontrakter!$D$3,M885=Kontrakter!$C$2,Kontrakter!$D$2,M885=Kontrakter!$C$4,Kontrakter!$D$4,M885=Kontrakter!$C$5,Kontrakter!$D$5,M885=Kontrakter!$C$6,Kontrakter!$D$6,M885=Kontrakter!$C$7,Kontrakter!$D$7,M885=Kontrakter!$C$8,Kontrakter!$D$8,M885=Kontrakter!$C$9,Kontrakter!$D$9,M885=Kontrakter!$C$10,Kontrakter!$D$10,M885=Kontrakter!$C$11,Kontrakter!$D$11)</f>
        <v>23128800</v>
      </c>
      <c r="O885" s="1" t="str" cm="1">
        <f t="array" ref="O885">_xlfn.IFS(M885=Kontrakter!$C$3,Kontrakter!$E$3,M885=Kontrakter!$C$2,Kontrakter!$E$2,M885=Kontrakter!$C$4,Kontrakter!$E$4,M885=Kontrakter!$C$5,Kontrakter!$E$5,M885=Kontrakter!$C$6,Kontrakter!$E$6,M885=Kontrakter!$C$7,Kontrakter!$E$7,M885=Kontrakter!$C$8,Kontrakter!$E$8,M885=Kontrakter!$C$9,Kontrakter!$E$9,M885=Kontrakter!$C$10,Kontrakter!$E$10,M885=Kontrakter!$C$11,Kontrakter!$E$11)</f>
        <v>elsikkerhet@omexom.com</v>
      </c>
    </row>
    <row r="886" spans="1:15">
      <c r="A886" s="47">
        <v>1740</v>
      </c>
      <c r="B886" s="3" t="s">
        <v>988</v>
      </c>
      <c r="C886" s="3" t="s">
        <v>991</v>
      </c>
      <c r="D886" s="3" t="s">
        <v>12</v>
      </c>
      <c r="F886" s="3">
        <v>3003</v>
      </c>
      <c r="G886" s="3" t="s">
        <v>952</v>
      </c>
      <c r="H886" s="3" t="s">
        <v>675</v>
      </c>
      <c r="I886" s="26" t="str" cm="1">
        <f t="array" ref="I886">_xlfn.IFS(J886=Kontrakter!$A$3,Kontrakter!$B$3,J886=Kontrakter!$A$2,Kontrakter!$B$2,J886=Kontrakter!$A$4,Kontrakter!$B$4,J886=Kontrakter!$A$5,Kontrakter!$B$5,J886=Kontrakter!$A$6,Kontrakter!$B$6,J886=Kontrakter!$A$7,Kontrakter!$B$7,J886=Kontrakter!$A$8,Kontrakter!$B$8,J886=Kontrakter!$A$9,Kontrakter!$B$9,J886=Kontrakter!$A$10,Kontrakter!$B$10,J886=Kontrakter!$A$11,Kontrakter!$B$11)</f>
        <v>Østfold</v>
      </c>
      <c r="J886" s="4">
        <v>8</v>
      </c>
      <c r="K886" s="4" t="s">
        <v>952</v>
      </c>
      <c r="L886" s="4"/>
      <c r="M886" s="24" t="str" cm="1">
        <f t="array" ref="M886">_xlfn.IFS(I886=Kontrakter!$B$3,Kontrakter!$C$3,I886=Kontrakter!$B$2,Kontrakter!$C$2,I886=Kontrakter!$B$4,Kontrakter!$C$4,I886=Kontrakter!$B$5,Kontrakter!$C$5,I886=Kontrakter!$B$6,Kontrakter!$C$6,I886=Kontrakter!$B$7,Kontrakter!$C$7,I886=Kontrakter!$B$8,Kontrakter!$C$8,I886=Kontrakter!$B$9,Kontrakter!$C$9,I886=Kontrakter!$B$10,Kontrakter!$C$10,I886=Kontrakter!$B$11,Kontrakter!$C$11)</f>
        <v>Omexom Elsikkerhet AS</v>
      </c>
      <c r="N886" s="24" cm="1">
        <f t="array" ref="N886">_xlfn.IFS(M886=Kontrakter!$C$3,Kontrakter!$D$3,M886=Kontrakter!$C$2,Kontrakter!$D$2,M886=Kontrakter!$C$4,Kontrakter!$D$4,M886=Kontrakter!$C$5,Kontrakter!$D$5,M886=Kontrakter!$C$6,Kontrakter!$D$6,M886=Kontrakter!$C$7,Kontrakter!$D$7,M886=Kontrakter!$C$8,Kontrakter!$D$8,M886=Kontrakter!$C$9,Kontrakter!$D$9,M886=Kontrakter!$C$10,Kontrakter!$D$10,M886=Kontrakter!$C$11,Kontrakter!$D$11)</f>
        <v>23128800</v>
      </c>
      <c r="O886" s="1" t="str" cm="1">
        <f t="array" ref="O886">_xlfn.IFS(M886=Kontrakter!$C$3,Kontrakter!$E$3,M886=Kontrakter!$C$2,Kontrakter!$E$2,M886=Kontrakter!$C$4,Kontrakter!$E$4,M886=Kontrakter!$C$5,Kontrakter!$E$5,M886=Kontrakter!$C$6,Kontrakter!$E$6,M886=Kontrakter!$C$7,Kontrakter!$E$7,M886=Kontrakter!$C$8,Kontrakter!$E$8,M886=Kontrakter!$C$9,Kontrakter!$E$9,M886=Kontrakter!$C$10,Kontrakter!$E$10,M886=Kontrakter!$C$11,Kontrakter!$E$11)</f>
        <v>elsikkerhet@omexom.com</v>
      </c>
    </row>
    <row r="887" spans="1:15">
      <c r="A887" s="47">
        <v>1742</v>
      </c>
      <c r="B887" s="3" t="s">
        <v>992</v>
      </c>
      <c r="C887" s="3" t="s">
        <v>993</v>
      </c>
      <c r="D887" s="3" t="s">
        <v>12</v>
      </c>
      <c r="F887" s="3">
        <v>3003</v>
      </c>
      <c r="G887" s="3" t="s">
        <v>952</v>
      </c>
      <c r="H887" s="3" t="s">
        <v>675</v>
      </c>
      <c r="I887" s="26" t="str" cm="1">
        <f t="array" ref="I887">_xlfn.IFS(J887=Kontrakter!$A$3,Kontrakter!$B$3,J887=Kontrakter!$A$2,Kontrakter!$B$2,J887=Kontrakter!$A$4,Kontrakter!$B$4,J887=Kontrakter!$A$5,Kontrakter!$B$5,J887=Kontrakter!$A$6,Kontrakter!$B$6,J887=Kontrakter!$A$7,Kontrakter!$B$7,J887=Kontrakter!$A$8,Kontrakter!$B$8,J887=Kontrakter!$A$9,Kontrakter!$B$9,J887=Kontrakter!$A$10,Kontrakter!$B$10,J887=Kontrakter!$A$11,Kontrakter!$B$11)</f>
        <v>Østfold</v>
      </c>
      <c r="J887" s="4">
        <v>8</v>
      </c>
      <c r="K887" s="4" t="s">
        <v>952</v>
      </c>
      <c r="L887" s="4"/>
      <c r="M887" s="24" t="str" cm="1">
        <f t="array" ref="M887">_xlfn.IFS(I887=Kontrakter!$B$3,Kontrakter!$C$3,I887=Kontrakter!$B$2,Kontrakter!$C$2,I887=Kontrakter!$B$4,Kontrakter!$C$4,I887=Kontrakter!$B$5,Kontrakter!$C$5,I887=Kontrakter!$B$6,Kontrakter!$C$6,I887=Kontrakter!$B$7,Kontrakter!$C$7,I887=Kontrakter!$B$8,Kontrakter!$C$8,I887=Kontrakter!$B$9,Kontrakter!$C$9,I887=Kontrakter!$B$10,Kontrakter!$C$10,I887=Kontrakter!$B$11,Kontrakter!$C$11)</f>
        <v>Omexom Elsikkerhet AS</v>
      </c>
      <c r="N887" s="24" cm="1">
        <f t="array" ref="N887">_xlfn.IFS(M887=Kontrakter!$C$3,Kontrakter!$D$3,M887=Kontrakter!$C$2,Kontrakter!$D$2,M887=Kontrakter!$C$4,Kontrakter!$D$4,M887=Kontrakter!$C$5,Kontrakter!$D$5,M887=Kontrakter!$C$6,Kontrakter!$D$6,M887=Kontrakter!$C$7,Kontrakter!$D$7,M887=Kontrakter!$C$8,Kontrakter!$D$8,M887=Kontrakter!$C$9,Kontrakter!$D$9,M887=Kontrakter!$C$10,Kontrakter!$D$10,M887=Kontrakter!$C$11,Kontrakter!$D$11)</f>
        <v>23128800</v>
      </c>
      <c r="O887" s="1" t="str" cm="1">
        <f t="array" ref="O887">_xlfn.IFS(M887=Kontrakter!$C$3,Kontrakter!$E$3,M887=Kontrakter!$C$2,Kontrakter!$E$2,M887=Kontrakter!$C$4,Kontrakter!$E$4,M887=Kontrakter!$C$5,Kontrakter!$E$5,M887=Kontrakter!$C$6,Kontrakter!$E$6,M887=Kontrakter!$C$7,Kontrakter!$E$7,M887=Kontrakter!$C$8,Kontrakter!$E$8,M887=Kontrakter!$C$9,Kontrakter!$E$9,M887=Kontrakter!$C$10,Kontrakter!$E$10,M887=Kontrakter!$C$11,Kontrakter!$E$11)</f>
        <v>elsikkerhet@omexom.com</v>
      </c>
    </row>
    <row r="888" spans="1:15">
      <c r="A888" s="47">
        <v>1743</v>
      </c>
      <c r="B888" s="3" t="s">
        <v>992</v>
      </c>
      <c r="C888" s="3" t="s">
        <v>994</v>
      </c>
      <c r="D888" s="3" t="s">
        <v>19</v>
      </c>
      <c r="F888" s="3">
        <v>3003</v>
      </c>
      <c r="G888" s="3" t="s">
        <v>952</v>
      </c>
      <c r="H888" s="3" t="s">
        <v>675</v>
      </c>
      <c r="I888" s="26" t="str" cm="1">
        <f t="array" ref="I888">_xlfn.IFS(J888=Kontrakter!$A$3,Kontrakter!$B$3,J888=Kontrakter!$A$2,Kontrakter!$B$2,J888=Kontrakter!$A$4,Kontrakter!$B$4,J888=Kontrakter!$A$5,Kontrakter!$B$5,J888=Kontrakter!$A$6,Kontrakter!$B$6,J888=Kontrakter!$A$7,Kontrakter!$B$7,J888=Kontrakter!$A$8,Kontrakter!$B$8,J888=Kontrakter!$A$9,Kontrakter!$B$9,J888=Kontrakter!$A$10,Kontrakter!$B$10,J888=Kontrakter!$A$11,Kontrakter!$B$11)</f>
        <v>Østfold</v>
      </c>
      <c r="J888" s="4">
        <v>8</v>
      </c>
      <c r="K888" s="4" t="s">
        <v>952</v>
      </c>
      <c r="L888" s="4"/>
      <c r="M888" s="24" t="str" cm="1">
        <f t="array" ref="M888">_xlfn.IFS(I888=Kontrakter!$B$3,Kontrakter!$C$3,I888=Kontrakter!$B$2,Kontrakter!$C$2,I888=Kontrakter!$B$4,Kontrakter!$C$4,I888=Kontrakter!$B$5,Kontrakter!$C$5,I888=Kontrakter!$B$6,Kontrakter!$C$6,I888=Kontrakter!$B$7,Kontrakter!$C$7,I888=Kontrakter!$B$8,Kontrakter!$C$8,I888=Kontrakter!$B$9,Kontrakter!$C$9,I888=Kontrakter!$B$10,Kontrakter!$C$10,I888=Kontrakter!$B$11,Kontrakter!$C$11)</f>
        <v>Omexom Elsikkerhet AS</v>
      </c>
      <c r="N888" s="24" cm="1">
        <f t="array" ref="N888">_xlfn.IFS(M888=Kontrakter!$C$3,Kontrakter!$D$3,M888=Kontrakter!$C$2,Kontrakter!$D$2,M888=Kontrakter!$C$4,Kontrakter!$D$4,M888=Kontrakter!$C$5,Kontrakter!$D$5,M888=Kontrakter!$C$6,Kontrakter!$D$6,M888=Kontrakter!$C$7,Kontrakter!$D$7,M888=Kontrakter!$C$8,Kontrakter!$D$8,M888=Kontrakter!$C$9,Kontrakter!$D$9,M888=Kontrakter!$C$10,Kontrakter!$D$10,M888=Kontrakter!$C$11,Kontrakter!$D$11)</f>
        <v>23128800</v>
      </c>
      <c r="O888" s="1" t="str" cm="1">
        <f t="array" ref="O888">_xlfn.IFS(M888=Kontrakter!$C$3,Kontrakter!$E$3,M888=Kontrakter!$C$2,Kontrakter!$E$2,M888=Kontrakter!$C$4,Kontrakter!$E$4,M888=Kontrakter!$C$5,Kontrakter!$E$5,M888=Kontrakter!$C$6,Kontrakter!$E$6,M888=Kontrakter!$C$7,Kontrakter!$E$7,M888=Kontrakter!$C$8,Kontrakter!$E$8,M888=Kontrakter!$C$9,Kontrakter!$E$9,M888=Kontrakter!$C$10,Kontrakter!$E$10,M888=Kontrakter!$C$11,Kontrakter!$E$11)</f>
        <v>elsikkerhet@omexom.com</v>
      </c>
    </row>
    <row r="889" spans="1:15">
      <c r="A889" s="47">
        <v>1745</v>
      </c>
      <c r="B889" s="3" t="s">
        <v>995</v>
      </c>
      <c r="C889" s="3" t="s">
        <v>996</v>
      </c>
      <c r="D889" s="3" t="s">
        <v>12</v>
      </c>
      <c r="F889" s="3">
        <v>3003</v>
      </c>
      <c r="G889" s="3" t="s">
        <v>952</v>
      </c>
      <c r="H889" s="3" t="s">
        <v>675</v>
      </c>
      <c r="I889" s="26" t="str" cm="1">
        <f t="array" ref="I889">_xlfn.IFS(J889=Kontrakter!$A$3,Kontrakter!$B$3,J889=Kontrakter!$A$2,Kontrakter!$B$2,J889=Kontrakter!$A$4,Kontrakter!$B$4,J889=Kontrakter!$A$5,Kontrakter!$B$5,J889=Kontrakter!$A$6,Kontrakter!$B$6,J889=Kontrakter!$A$7,Kontrakter!$B$7,J889=Kontrakter!$A$8,Kontrakter!$B$8,J889=Kontrakter!$A$9,Kontrakter!$B$9,J889=Kontrakter!$A$10,Kontrakter!$B$10,J889=Kontrakter!$A$11,Kontrakter!$B$11)</f>
        <v>Østfold</v>
      </c>
      <c r="J889" s="4">
        <v>8</v>
      </c>
      <c r="K889" s="4" t="s">
        <v>952</v>
      </c>
      <c r="L889" s="4"/>
      <c r="M889" s="24" t="str" cm="1">
        <f t="array" ref="M889">_xlfn.IFS(I889=Kontrakter!$B$3,Kontrakter!$C$3,I889=Kontrakter!$B$2,Kontrakter!$C$2,I889=Kontrakter!$B$4,Kontrakter!$C$4,I889=Kontrakter!$B$5,Kontrakter!$C$5,I889=Kontrakter!$B$6,Kontrakter!$C$6,I889=Kontrakter!$B$7,Kontrakter!$C$7,I889=Kontrakter!$B$8,Kontrakter!$C$8,I889=Kontrakter!$B$9,Kontrakter!$C$9,I889=Kontrakter!$B$10,Kontrakter!$C$10,I889=Kontrakter!$B$11,Kontrakter!$C$11)</f>
        <v>Omexom Elsikkerhet AS</v>
      </c>
      <c r="N889" s="24" cm="1">
        <f t="array" ref="N889">_xlfn.IFS(M889=Kontrakter!$C$3,Kontrakter!$D$3,M889=Kontrakter!$C$2,Kontrakter!$D$2,M889=Kontrakter!$C$4,Kontrakter!$D$4,M889=Kontrakter!$C$5,Kontrakter!$D$5,M889=Kontrakter!$C$6,Kontrakter!$D$6,M889=Kontrakter!$C$7,Kontrakter!$D$7,M889=Kontrakter!$C$8,Kontrakter!$D$8,M889=Kontrakter!$C$9,Kontrakter!$D$9,M889=Kontrakter!$C$10,Kontrakter!$D$10,M889=Kontrakter!$C$11,Kontrakter!$D$11)</f>
        <v>23128800</v>
      </c>
      <c r="O889" s="1" t="str" cm="1">
        <f t="array" ref="O889">_xlfn.IFS(M889=Kontrakter!$C$3,Kontrakter!$E$3,M889=Kontrakter!$C$2,Kontrakter!$E$2,M889=Kontrakter!$C$4,Kontrakter!$E$4,M889=Kontrakter!$C$5,Kontrakter!$E$5,M889=Kontrakter!$C$6,Kontrakter!$E$6,M889=Kontrakter!$C$7,Kontrakter!$E$7,M889=Kontrakter!$C$8,Kontrakter!$E$8,M889=Kontrakter!$C$9,Kontrakter!$E$9,M889=Kontrakter!$C$10,Kontrakter!$E$10,M889=Kontrakter!$C$11,Kontrakter!$E$11)</f>
        <v>elsikkerhet@omexom.com</v>
      </c>
    </row>
    <row r="890" spans="1:15">
      <c r="A890" s="47">
        <v>1746</v>
      </c>
      <c r="B890" s="3" t="s">
        <v>995</v>
      </c>
      <c r="C890" s="3" t="s">
        <v>997</v>
      </c>
      <c r="D890" s="3" t="s">
        <v>19</v>
      </c>
      <c r="F890" s="3">
        <v>3003</v>
      </c>
      <c r="G890" s="3" t="s">
        <v>952</v>
      </c>
      <c r="H890" s="3" t="s">
        <v>675</v>
      </c>
      <c r="I890" s="26" t="str" cm="1">
        <f t="array" ref="I890">_xlfn.IFS(J890=Kontrakter!$A$3,Kontrakter!$B$3,J890=Kontrakter!$A$2,Kontrakter!$B$2,J890=Kontrakter!$A$4,Kontrakter!$B$4,J890=Kontrakter!$A$5,Kontrakter!$B$5,J890=Kontrakter!$A$6,Kontrakter!$B$6,J890=Kontrakter!$A$7,Kontrakter!$B$7,J890=Kontrakter!$A$8,Kontrakter!$B$8,J890=Kontrakter!$A$9,Kontrakter!$B$9,J890=Kontrakter!$A$10,Kontrakter!$B$10,J890=Kontrakter!$A$11,Kontrakter!$B$11)</f>
        <v>Østfold</v>
      </c>
      <c r="J890" s="4">
        <v>8</v>
      </c>
      <c r="K890" s="4" t="s">
        <v>952</v>
      </c>
      <c r="L890" s="4"/>
      <c r="M890" s="24" t="str" cm="1">
        <f t="array" ref="M890">_xlfn.IFS(I890=Kontrakter!$B$3,Kontrakter!$C$3,I890=Kontrakter!$B$2,Kontrakter!$C$2,I890=Kontrakter!$B$4,Kontrakter!$C$4,I890=Kontrakter!$B$5,Kontrakter!$C$5,I890=Kontrakter!$B$6,Kontrakter!$C$6,I890=Kontrakter!$B$7,Kontrakter!$C$7,I890=Kontrakter!$B$8,Kontrakter!$C$8,I890=Kontrakter!$B$9,Kontrakter!$C$9,I890=Kontrakter!$B$10,Kontrakter!$C$10,I890=Kontrakter!$B$11,Kontrakter!$C$11)</f>
        <v>Omexom Elsikkerhet AS</v>
      </c>
      <c r="N890" s="24" cm="1">
        <f t="array" ref="N890">_xlfn.IFS(M890=Kontrakter!$C$3,Kontrakter!$D$3,M890=Kontrakter!$C$2,Kontrakter!$D$2,M890=Kontrakter!$C$4,Kontrakter!$D$4,M890=Kontrakter!$C$5,Kontrakter!$D$5,M890=Kontrakter!$C$6,Kontrakter!$D$6,M890=Kontrakter!$C$7,Kontrakter!$D$7,M890=Kontrakter!$C$8,Kontrakter!$D$8,M890=Kontrakter!$C$9,Kontrakter!$D$9,M890=Kontrakter!$C$10,Kontrakter!$D$10,M890=Kontrakter!$C$11,Kontrakter!$D$11)</f>
        <v>23128800</v>
      </c>
      <c r="O890" s="1" t="str" cm="1">
        <f t="array" ref="O890">_xlfn.IFS(M890=Kontrakter!$C$3,Kontrakter!$E$3,M890=Kontrakter!$C$2,Kontrakter!$E$2,M890=Kontrakter!$C$4,Kontrakter!$E$4,M890=Kontrakter!$C$5,Kontrakter!$E$5,M890=Kontrakter!$C$6,Kontrakter!$E$6,M890=Kontrakter!$C$7,Kontrakter!$E$7,M890=Kontrakter!$C$8,Kontrakter!$E$8,M890=Kontrakter!$C$9,Kontrakter!$E$9,M890=Kontrakter!$C$10,Kontrakter!$E$10,M890=Kontrakter!$C$11,Kontrakter!$E$11)</f>
        <v>elsikkerhet@omexom.com</v>
      </c>
    </row>
    <row r="891" spans="1:15">
      <c r="A891" s="47">
        <v>1747</v>
      </c>
      <c r="B891" s="3" t="s">
        <v>995</v>
      </c>
      <c r="C891" s="3" t="s">
        <v>998</v>
      </c>
      <c r="D891" s="3" t="s">
        <v>19</v>
      </c>
      <c r="F891" s="3">
        <v>3003</v>
      </c>
      <c r="G891" s="3" t="s">
        <v>952</v>
      </c>
      <c r="H891" s="3" t="s">
        <v>675</v>
      </c>
      <c r="I891" s="26" t="str" cm="1">
        <f t="array" ref="I891">_xlfn.IFS(J891=Kontrakter!$A$3,Kontrakter!$B$3,J891=Kontrakter!$A$2,Kontrakter!$B$2,J891=Kontrakter!$A$4,Kontrakter!$B$4,J891=Kontrakter!$A$5,Kontrakter!$B$5,J891=Kontrakter!$A$6,Kontrakter!$B$6,J891=Kontrakter!$A$7,Kontrakter!$B$7,J891=Kontrakter!$A$8,Kontrakter!$B$8,J891=Kontrakter!$A$9,Kontrakter!$B$9,J891=Kontrakter!$A$10,Kontrakter!$B$10,J891=Kontrakter!$A$11,Kontrakter!$B$11)</f>
        <v>Østfold</v>
      </c>
      <c r="J891" s="4">
        <v>8</v>
      </c>
      <c r="K891" s="4" t="s">
        <v>952</v>
      </c>
      <c r="L891" s="4"/>
      <c r="M891" s="24" t="str" cm="1">
        <f t="array" ref="M891">_xlfn.IFS(I891=Kontrakter!$B$3,Kontrakter!$C$3,I891=Kontrakter!$B$2,Kontrakter!$C$2,I891=Kontrakter!$B$4,Kontrakter!$C$4,I891=Kontrakter!$B$5,Kontrakter!$C$5,I891=Kontrakter!$B$6,Kontrakter!$C$6,I891=Kontrakter!$B$7,Kontrakter!$C$7,I891=Kontrakter!$B$8,Kontrakter!$C$8,I891=Kontrakter!$B$9,Kontrakter!$C$9,I891=Kontrakter!$B$10,Kontrakter!$C$10,I891=Kontrakter!$B$11,Kontrakter!$C$11)</f>
        <v>Omexom Elsikkerhet AS</v>
      </c>
      <c r="N891" s="24" cm="1">
        <f t="array" ref="N891">_xlfn.IFS(M891=Kontrakter!$C$3,Kontrakter!$D$3,M891=Kontrakter!$C$2,Kontrakter!$D$2,M891=Kontrakter!$C$4,Kontrakter!$D$4,M891=Kontrakter!$C$5,Kontrakter!$D$5,M891=Kontrakter!$C$6,Kontrakter!$D$6,M891=Kontrakter!$C$7,Kontrakter!$D$7,M891=Kontrakter!$C$8,Kontrakter!$D$8,M891=Kontrakter!$C$9,Kontrakter!$D$9,M891=Kontrakter!$C$10,Kontrakter!$D$10,M891=Kontrakter!$C$11,Kontrakter!$D$11)</f>
        <v>23128800</v>
      </c>
      <c r="O891" s="1" t="str" cm="1">
        <f t="array" ref="O891">_xlfn.IFS(M891=Kontrakter!$C$3,Kontrakter!$E$3,M891=Kontrakter!$C$2,Kontrakter!$E$2,M891=Kontrakter!$C$4,Kontrakter!$E$4,M891=Kontrakter!$C$5,Kontrakter!$E$5,M891=Kontrakter!$C$6,Kontrakter!$E$6,M891=Kontrakter!$C$7,Kontrakter!$E$7,M891=Kontrakter!$C$8,Kontrakter!$E$8,M891=Kontrakter!$C$9,Kontrakter!$E$9,M891=Kontrakter!$C$10,Kontrakter!$E$10,M891=Kontrakter!$C$11,Kontrakter!$E$11)</f>
        <v>elsikkerhet@omexom.com</v>
      </c>
    </row>
    <row r="892" spans="1:15">
      <c r="A892" s="47">
        <v>1751</v>
      </c>
      <c r="B892" s="3" t="s">
        <v>999</v>
      </c>
      <c r="C892" s="3" t="s">
        <v>1000</v>
      </c>
      <c r="D892" s="3" t="s">
        <v>12</v>
      </c>
      <c r="F892" s="3">
        <v>3001</v>
      </c>
      <c r="G892" s="3" t="s">
        <v>999</v>
      </c>
      <c r="H892" s="3" t="s">
        <v>675</v>
      </c>
      <c r="I892" s="26" t="str" cm="1">
        <f t="array" ref="I892">_xlfn.IFS(J892=Kontrakter!$A$3,Kontrakter!$B$3,J892=Kontrakter!$A$2,Kontrakter!$B$2,J892=Kontrakter!$A$4,Kontrakter!$B$4,J892=Kontrakter!$A$5,Kontrakter!$B$5,J892=Kontrakter!$A$6,Kontrakter!$B$6,J892=Kontrakter!$A$7,Kontrakter!$B$7,J892=Kontrakter!$A$8,Kontrakter!$B$8,J892=Kontrakter!$A$9,Kontrakter!$B$9,J892=Kontrakter!$A$10,Kontrakter!$B$10,J892=Kontrakter!$A$11,Kontrakter!$B$11)</f>
        <v>Østfold</v>
      </c>
      <c r="J892" s="4">
        <v>8</v>
      </c>
      <c r="K892" s="4" t="s">
        <v>999</v>
      </c>
      <c r="L892" s="4"/>
      <c r="M892" s="24" t="str" cm="1">
        <f t="array" ref="M892">_xlfn.IFS(I892=Kontrakter!$B$3,Kontrakter!$C$3,I892=Kontrakter!$B$2,Kontrakter!$C$2,I892=Kontrakter!$B$4,Kontrakter!$C$4,I892=Kontrakter!$B$5,Kontrakter!$C$5,I892=Kontrakter!$B$6,Kontrakter!$C$6,I892=Kontrakter!$B$7,Kontrakter!$C$7,I892=Kontrakter!$B$8,Kontrakter!$C$8,I892=Kontrakter!$B$9,Kontrakter!$C$9,I892=Kontrakter!$B$10,Kontrakter!$C$10,I892=Kontrakter!$B$11,Kontrakter!$C$11)</f>
        <v>Omexom Elsikkerhet AS</v>
      </c>
      <c r="N892" s="24" cm="1">
        <f t="array" ref="N892">_xlfn.IFS(M892=Kontrakter!$C$3,Kontrakter!$D$3,M892=Kontrakter!$C$2,Kontrakter!$D$2,M892=Kontrakter!$C$4,Kontrakter!$D$4,M892=Kontrakter!$C$5,Kontrakter!$D$5,M892=Kontrakter!$C$6,Kontrakter!$D$6,M892=Kontrakter!$C$7,Kontrakter!$D$7,M892=Kontrakter!$C$8,Kontrakter!$D$8,M892=Kontrakter!$C$9,Kontrakter!$D$9,M892=Kontrakter!$C$10,Kontrakter!$D$10,M892=Kontrakter!$C$11,Kontrakter!$D$11)</f>
        <v>23128800</v>
      </c>
      <c r="O892" s="1" t="str" cm="1">
        <f t="array" ref="O892">_xlfn.IFS(M892=Kontrakter!$C$3,Kontrakter!$E$3,M892=Kontrakter!$C$2,Kontrakter!$E$2,M892=Kontrakter!$C$4,Kontrakter!$E$4,M892=Kontrakter!$C$5,Kontrakter!$E$5,M892=Kontrakter!$C$6,Kontrakter!$E$6,M892=Kontrakter!$C$7,Kontrakter!$E$7,M892=Kontrakter!$C$8,Kontrakter!$E$8,M892=Kontrakter!$C$9,Kontrakter!$E$9,M892=Kontrakter!$C$10,Kontrakter!$E$10,M892=Kontrakter!$C$11,Kontrakter!$E$11)</f>
        <v>elsikkerhet@omexom.com</v>
      </c>
    </row>
    <row r="893" spans="1:15">
      <c r="A893" s="47">
        <v>1752</v>
      </c>
      <c r="B893" s="3" t="s">
        <v>999</v>
      </c>
      <c r="C893" s="3" t="s">
        <v>1001</v>
      </c>
      <c r="D893" s="3" t="s">
        <v>12</v>
      </c>
      <c r="F893" s="3">
        <v>3001</v>
      </c>
      <c r="G893" s="3" t="s">
        <v>999</v>
      </c>
      <c r="H893" s="3" t="s">
        <v>675</v>
      </c>
      <c r="I893" s="26" t="str" cm="1">
        <f t="array" ref="I893">_xlfn.IFS(J893=Kontrakter!$A$3,Kontrakter!$B$3,J893=Kontrakter!$A$2,Kontrakter!$B$2,J893=Kontrakter!$A$4,Kontrakter!$B$4,J893=Kontrakter!$A$5,Kontrakter!$B$5,J893=Kontrakter!$A$6,Kontrakter!$B$6,J893=Kontrakter!$A$7,Kontrakter!$B$7,J893=Kontrakter!$A$8,Kontrakter!$B$8,J893=Kontrakter!$A$9,Kontrakter!$B$9,J893=Kontrakter!$A$10,Kontrakter!$B$10,J893=Kontrakter!$A$11,Kontrakter!$B$11)</f>
        <v>Østfold</v>
      </c>
      <c r="J893" s="4">
        <v>8</v>
      </c>
      <c r="K893" s="4" t="s">
        <v>999</v>
      </c>
      <c r="L893" s="4"/>
      <c r="M893" s="24" t="str" cm="1">
        <f t="array" ref="M893">_xlfn.IFS(I893=Kontrakter!$B$3,Kontrakter!$C$3,I893=Kontrakter!$B$2,Kontrakter!$C$2,I893=Kontrakter!$B$4,Kontrakter!$C$4,I893=Kontrakter!$B$5,Kontrakter!$C$5,I893=Kontrakter!$B$6,Kontrakter!$C$6,I893=Kontrakter!$B$7,Kontrakter!$C$7,I893=Kontrakter!$B$8,Kontrakter!$C$8,I893=Kontrakter!$B$9,Kontrakter!$C$9,I893=Kontrakter!$B$10,Kontrakter!$C$10,I893=Kontrakter!$B$11,Kontrakter!$C$11)</f>
        <v>Omexom Elsikkerhet AS</v>
      </c>
      <c r="N893" s="24" cm="1">
        <f t="array" ref="N893">_xlfn.IFS(M893=Kontrakter!$C$3,Kontrakter!$D$3,M893=Kontrakter!$C$2,Kontrakter!$D$2,M893=Kontrakter!$C$4,Kontrakter!$D$4,M893=Kontrakter!$C$5,Kontrakter!$D$5,M893=Kontrakter!$C$6,Kontrakter!$D$6,M893=Kontrakter!$C$7,Kontrakter!$D$7,M893=Kontrakter!$C$8,Kontrakter!$D$8,M893=Kontrakter!$C$9,Kontrakter!$D$9,M893=Kontrakter!$C$10,Kontrakter!$D$10,M893=Kontrakter!$C$11,Kontrakter!$D$11)</f>
        <v>23128800</v>
      </c>
      <c r="O893" s="1" t="str" cm="1">
        <f t="array" ref="O893">_xlfn.IFS(M893=Kontrakter!$C$3,Kontrakter!$E$3,M893=Kontrakter!$C$2,Kontrakter!$E$2,M893=Kontrakter!$C$4,Kontrakter!$E$4,M893=Kontrakter!$C$5,Kontrakter!$E$5,M893=Kontrakter!$C$6,Kontrakter!$E$6,M893=Kontrakter!$C$7,Kontrakter!$E$7,M893=Kontrakter!$C$8,Kontrakter!$E$8,M893=Kontrakter!$C$9,Kontrakter!$E$9,M893=Kontrakter!$C$10,Kontrakter!$E$10,M893=Kontrakter!$C$11,Kontrakter!$E$11)</f>
        <v>elsikkerhet@omexom.com</v>
      </c>
    </row>
    <row r="894" spans="1:15">
      <c r="A894" s="47">
        <v>1753</v>
      </c>
      <c r="B894" s="3" t="s">
        <v>999</v>
      </c>
      <c r="C894" s="3" t="s">
        <v>1002</v>
      </c>
      <c r="D894" s="3" t="s">
        <v>12</v>
      </c>
      <c r="F894" s="3">
        <v>3001</v>
      </c>
      <c r="G894" s="3" t="s">
        <v>999</v>
      </c>
      <c r="H894" s="3" t="s">
        <v>675</v>
      </c>
      <c r="I894" s="26" t="str" cm="1">
        <f t="array" ref="I894">_xlfn.IFS(J894=Kontrakter!$A$3,Kontrakter!$B$3,J894=Kontrakter!$A$2,Kontrakter!$B$2,J894=Kontrakter!$A$4,Kontrakter!$B$4,J894=Kontrakter!$A$5,Kontrakter!$B$5,J894=Kontrakter!$A$6,Kontrakter!$B$6,J894=Kontrakter!$A$7,Kontrakter!$B$7,J894=Kontrakter!$A$8,Kontrakter!$B$8,J894=Kontrakter!$A$9,Kontrakter!$B$9,J894=Kontrakter!$A$10,Kontrakter!$B$10,J894=Kontrakter!$A$11,Kontrakter!$B$11)</f>
        <v>Østfold</v>
      </c>
      <c r="J894" s="4">
        <v>8</v>
      </c>
      <c r="K894" s="4" t="s">
        <v>999</v>
      </c>
      <c r="L894" s="4"/>
      <c r="M894" s="24" t="str" cm="1">
        <f t="array" ref="M894">_xlfn.IFS(I894=Kontrakter!$B$3,Kontrakter!$C$3,I894=Kontrakter!$B$2,Kontrakter!$C$2,I894=Kontrakter!$B$4,Kontrakter!$C$4,I894=Kontrakter!$B$5,Kontrakter!$C$5,I894=Kontrakter!$B$6,Kontrakter!$C$6,I894=Kontrakter!$B$7,Kontrakter!$C$7,I894=Kontrakter!$B$8,Kontrakter!$C$8,I894=Kontrakter!$B$9,Kontrakter!$C$9,I894=Kontrakter!$B$10,Kontrakter!$C$10,I894=Kontrakter!$B$11,Kontrakter!$C$11)</f>
        <v>Omexom Elsikkerhet AS</v>
      </c>
      <c r="N894" s="24" cm="1">
        <f t="array" ref="N894">_xlfn.IFS(M894=Kontrakter!$C$3,Kontrakter!$D$3,M894=Kontrakter!$C$2,Kontrakter!$D$2,M894=Kontrakter!$C$4,Kontrakter!$D$4,M894=Kontrakter!$C$5,Kontrakter!$D$5,M894=Kontrakter!$C$6,Kontrakter!$D$6,M894=Kontrakter!$C$7,Kontrakter!$D$7,M894=Kontrakter!$C$8,Kontrakter!$D$8,M894=Kontrakter!$C$9,Kontrakter!$D$9,M894=Kontrakter!$C$10,Kontrakter!$D$10,M894=Kontrakter!$C$11,Kontrakter!$D$11)</f>
        <v>23128800</v>
      </c>
      <c r="O894" s="1" t="str" cm="1">
        <f t="array" ref="O894">_xlfn.IFS(M894=Kontrakter!$C$3,Kontrakter!$E$3,M894=Kontrakter!$C$2,Kontrakter!$E$2,M894=Kontrakter!$C$4,Kontrakter!$E$4,M894=Kontrakter!$C$5,Kontrakter!$E$5,M894=Kontrakter!$C$6,Kontrakter!$E$6,M894=Kontrakter!$C$7,Kontrakter!$E$7,M894=Kontrakter!$C$8,Kontrakter!$E$8,M894=Kontrakter!$C$9,Kontrakter!$E$9,M894=Kontrakter!$C$10,Kontrakter!$E$10,M894=Kontrakter!$C$11,Kontrakter!$E$11)</f>
        <v>elsikkerhet@omexom.com</v>
      </c>
    </row>
    <row r="895" spans="1:15">
      <c r="A895" s="47">
        <v>1754</v>
      </c>
      <c r="B895" s="3" t="s">
        <v>999</v>
      </c>
      <c r="C895" s="3" t="s">
        <v>1003</v>
      </c>
      <c r="D895" s="3" t="s">
        <v>12</v>
      </c>
      <c r="F895" s="3">
        <v>3001</v>
      </c>
      <c r="G895" s="3" t="s">
        <v>999</v>
      </c>
      <c r="H895" s="3" t="s">
        <v>675</v>
      </c>
      <c r="I895" s="26" t="str" cm="1">
        <f t="array" ref="I895">_xlfn.IFS(J895=Kontrakter!$A$3,Kontrakter!$B$3,J895=Kontrakter!$A$2,Kontrakter!$B$2,J895=Kontrakter!$A$4,Kontrakter!$B$4,J895=Kontrakter!$A$5,Kontrakter!$B$5,J895=Kontrakter!$A$6,Kontrakter!$B$6,J895=Kontrakter!$A$7,Kontrakter!$B$7,J895=Kontrakter!$A$8,Kontrakter!$B$8,J895=Kontrakter!$A$9,Kontrakter!$B$9,J895=Kontrakter!$A$10,Kontrakter!$B$10,J895=Kontrakter!$A$11,Kontrakter!$B$11)</f>
        <v>Østfold</v>
      </c>
      <c r="J895" s="4">
        <v>8</v>
      </c>
      <c r="K895" s="4" t="s">
        <v>999</v>
      </c>
      <c r="L895" s="4"/>
      <c r="M895" s="24" t="str" cm="1">
        <f t="array" ref="M895">_xlfn.IFS(I895=Kontrakter!$B$3,Kontrakter!$C$3,I895=Kontrakter!$B$2,Kontrakter!$C$2,I895=Kontrakter!$B$4,Kontrakter!$C$4,I895=Kontrakter!$B$5,Kontrakter!$C$5,I895=Kontrakter!$B$6,Kontrakter!$C$6,I895=Kontrakter!$B$7,Kontrakter!$C$7,I895=Kontrakter!$B$8,Kontrakter!$C$8,I895=Kontrakter!$B$9,Kontrakter!$C$9,I895=Kontrakter!$B$10,Kontrakter!$C$10,I895=Kontrakter!$B$11,Kontrakter!$C$11)</f>
        <v>Omexom Elsikkerhet AS</v>
      </c>
      <c r="N895" s="24" cm="1">
        <f t="array" ref="N895">_xlfn.IFS(M895=Kontrakter!$C$3,Kontrakter!$D$3,M895=Kontrakter!$C$2,Kontrakter!$D$2,M895=Kontrakter!$C$4,Kontrakter!$D$4,M895=Kontrakter!$C$5,Kontrakter!$D$5,M895=Kontrakter!$C$6,Kontrakter!$D$6,M895=Kontrakter!$C$7,Kontrakter!$D$7,M895=Kontrakter!$C$8,Kontrakter!$D$8,M895=Kontrakter!$C$9,Kontrakter!$D$9,M895=Kontrakter!$C$10,Kontrakter!$D$10,M895=Kontrakter!$C$11,Kontrakter!$D$11)</f>
        <v>23128800</v>
      </c>
      <c r="O895" s="1" t="str" cm="1">
        <f t="array" ref="O895">_xlfn.IFS(M895=Kontrakter!$C$3,Kontrakter!$E$3,M895=Kontrakter!$C$2,Kontrakter!$E$2,M895=Kontrakter!$C$4,Kontrakter!$E$4,M895=Kontrakter!$C$5,Kontrakter!$E$5,M895=Kontrakter!$C$6,Kontrakter!$E$6,M895=Kontrakter!$C$7,Kontrakter!$E$7,M895=Kontrakter!$C$8,Kontrakter!$E$8,M895=Kontrakter!$C$9,Kontrakter!$E$9,M895=Kontrakter!$C$10,Kontrakter!$E$10,M895=Kontrakter!$C$11,Kontrakter!$E$11)</f>
        <v>elsikkerhet@omexom.com</v>
      </c>
    </row>
    <row r="896" spans="1:15">
      <c r="A896" s="47">
        <v>1757</v>
      </c>
      <c r="B896" s="3" t="s">
        <v>999</v>
      </c>
      <c r="C896" s="3" t="s">
        <v>1004</v>
      </c>
      <c r="D896" s="3" t="s">
        <v>12</v>
      </c>
      <c r="F896" s="3">
        <v>3001</v>
      </c>
      <c r="G896" s="3" t="s">
        <v>999</v>
      </c>
      <c r="H896" s="3" t="s">
        <v>675</v>
      </c>
      <c r="I896" s="26" t="str" cm="1">
        <f t="array" ref="I896">_xlfn.IFS(J896=Kontrakter!$A$3,Kontrakter!$B$3,J896=Kontrakter!$A$2,Kontrakter!$B$2,J896=Kontrakter!$A$4,Kontrakter!$B$4,J896=Kontrakter!$A$5,Kontrakter!$B$5,J896=Kontrakter!$A$6,Kontrakter!$B$6,J896=Kontrakter!$A$7,Kontrakter!$B$7,J896=Kontrakter!$A$8,Kontrakter!$B$8,J896=Kontrakter!$A$9,Kontrakter!$B$9,J896=Kontrakter!$A$10,Kontrakter!$B$10,J896=Kontrakter!$A$11,Kontrakter!$B$11)</f>
        <v>Østfold</v>
      </c>
      <c r="J896" s="4">
        <v>8</v>
      </c>
      <c r="K896" s="4" t="s">
        <v>999</v>
      </c>
      <c r="L896" s="4"/>
      <c r="M896" s="24" t="str" cm="1">
        <f t="array" ref="M896">_xlfn.IFS(I896=Kontrakter!$B$3,Kontrakter!$C$3,I896=Kontrakter!$B$2,Kontrakter!$C$2,I896=Kontrakter!$B$4,Kontrakter!$C$4,I896=Kontrakter!$B$5,Kontrakter!$C$5,I896=Kontrakter!$B$6,Kontrakter!$C$6,I896=Kontrakter!$B$7,Kontrakter!$C$7,I896=Kontrakter!$B$8,Kontrakter!$C$8,I896=Kontrakter!$B$9,Kontrakter!$C$9,I896=Kontrakter!$B$10,Kontrakter!$C$10,I896=Kontrakter!$B$11,Kontrakter!$C$11)</f>
        <v>Omexom Elsikkerhet AS</v>
      </c>
      <c r="N896" s="24" cm="1">
        <f t="array" ref="N896">_xlfn.IFS(M896=Kontrakter!$C$3,Kontrakter!$D$3,M896=Kontrakter!$C$2,Kontrakter!$D$2,M896=Kontrakter!$C$4,Kontrakter!$D$4,M896=Kontrakter!$C$5,Kontrakter!$D$5,M896=Kontrakter!$C$6,Kontrakter!$D$6,M896=Kontrakter!$C$7,Kontrakter!$D$7,M896=Kontrakter!$C$8,Kontrakter!$D$8,M896=Kontrakter!$C$9,Kontrakter!$D$9,M896=Kontrakter!$C$10,Kontrakter!$D$10,M896=Kontrakter!$C$11,Kontrakter!$D$11)</f>
        <v>23128800</v>
      </c>
      <c r="O896" s="1" t="str" cm="1">
        <f t="array" ref="O896">_xlfn.IFS(M896=Kontrakter!$C$3,Kontrakter!$E$3,M896=Kontrakter!$C$2,Kontrakter!$E$2,M896=Kontrakter!$C$4,Kontrakter!$E$4,M896=Kontrakter!$C$5,Kontrakter!$E$5,M896=Kontrakter!$C$6,Kontrakter!$E$6,M896=Kontrakter!$C$7,Kontrakter!$E$7,M896=Kontrakter!$C$8,Kontrakter!$E$8,M896=Kontrakter!$C$9,Kontrakter!$E$9,M896=Kontrakter!$C$10,Kontrakter!$E$10,M896=Kontrakter!$C$11,Kontrakter!$E$11)</f>
        <v>elsikkerhet@omexom.com</v>
      </c>
    </row>
    <row r="897" spans="1:15">
      <c r="A897" s="47">
        <v>1759</v>
      </c>
      <c r="B897" s="3" t="s">
        <v>999</v>
      </c>
      <c r="C897" s="3" t="s">
        <v>1005</v>
      </c>
      <c r="D897" s="3" t="s">
        <v>12</v>
      </c>
      <c r="F897" s="3">
        <v>3001</v>
      </c>
      <c r="G897" s="3" t="s">
        <v>999</v>
      </c>
      <c r="H897" s="3" t="s">
        <v>675</v>
      </c>
      <c r="I897" s="26" t="str" cm="1">
        <f t="array" ref="I897">_xlfn.IFS(J897=Kontrakter!$A$3,Kontrakter!$B$3,J897=Kontrakter!$A$2,Kontrakter!$B$2,J897=Kontrakter!$A$4,Kontrakter!$B$4,J897=Kontrakter!$A$5,Kontrakter!$B$5,J897=Kontrakter!$A$6,Kontrakter!$B$6,J897=Kontrakter!$A$7,Kontrakter!$B$7,J897=Kontrakter!$A$8,Kontrakter!$B$8,J897=Kontrakter!$A$9,Kontrakter!$B$9,J897=Kontrakter!$A$10,Kontrakter!$B$10,J897=Kontrakter!$A$11,Kontrakter!$B$11)</f>
        <v>Østfold</v>
      </c>
      <c r="J897" s="4">
        <v>8</v>
      </c>
      <c r="K897" s="4" t="s">
        <v>999</v>
      </c>
      <c r="L897" s="4"/>
      <c r="M897" s="24" t="str" cm="1">
        <f t="array" ref="M897">_xlfn.IFS(I897=Kontrakter!$B$3,Kontrakter!$C$3,I897=Kontrakter!$B$2,Kontrakter!$C$2,I897=Kontrakter!$B$4,Kontrakter!$C$4,I897=Kontrakter!$B$5,Kontrakter!$C$5,I897=Kontrakter!$B$6,Kontrakter!$C$6,I897=Kontrakter!$B$7,Kontrakter!$C$7,I897=Kontrakter!$B$8,Kontrakter!$C$8,I897=Kontrakter!$B$9,Kontrakter!$C$9,I897=Kontrakter!$B$10,Kontrakter!$C$10,I897=Kontrakter!$B$11,Kontrakter!$C$11)</f>
        <v>Omexom Elsikkerhet AS</v>
      </c>
      <c r="N897" s="24" cm="1">
        <f t="array" ref="N897">_xlfn.IFS(M897=Kontrakter!$C$3,Kontrakter!$D$3,M897=Kontrakter!$C$2,Kontrakter!$D$2,M897=Kontrakter!$C$4,Kontrakter!$D$4,M897=Kontrakter!$C$5,Kontrakter!$D$5,M897=Kontrakter!$C$6,Kontrakter!$D$6,M897=Kontrakter!$C$7,Kontrakter!$D$7,M897=Kontrakter!$C$8,Kontrakter!$D$8,M897=Kontrakter!$C$9,Kontrakter!$D$9,M897=Kontrakter!$C$10,Kontrakter!$D$10,M897=Kontrakter!$C$11,Kontrakter!$D$11)</f>
        <v>23128800</v>
      </c>
      <c r="O897" s="1" t="str" cm="1">
        <f t="array" ref="O897">_xlfn.IFS(M897=Kontrakter!$C$3,Kontrakter!$E$3,M897=Kontrakter!$C$2,Kontrakter!$E$2,M897=Kontrakter!$C$4,Kontrakter!$E$4,M897=Kontrakter!$C$5,Kontrakter!$E$5,M897=Kontrakter!$C$6,Kontrakter!$E$6,M897=Kontrakter!$C$7,Kontrakter!$E$7,M897=Kontrakter!$C$8,Kontrakter!$E$8,M897=Kontrakter!$C$9,Kontrakter!$E$9,M897=Kontrakter!$C$10,Kontrakter!$E$10,M897=Kontrakter!$C$11,Kontrakter!$E$11)</f>
        <v>elsikkerhet@omexom.com</v>
      </c>
    </row>
    <row r="898" spans="1:15">
      <c r="A898" s="47">
        <v>1760</v>
      </c>
      <c r="B898" s="3" t="s">
        <v>999</v>
      </c>
      <c r="C898" s="3" t="s">
        <v>1006</v>
      </c>
      <c r="D898" s="3" t="s">
        <v>12</v>
      </c>
      <c r="F898" s="3">
        <v>3001</v>
      </c>
      <c r="G898" s="3" t="s">
        <v>999</v>
      </c>
      <c r="H898" s="3" t="s">
        <v>675</v>
      </c>
      <c r="I898" s="26" t="str" cm="1">
        <f t="array" ref="I898">_xlfn.IFS(J898=Kontrakter!$A$3,Kontrakter!$B$3,J898=Kontrakter!$A$2,Kontrakter!$B$2,J898=Kontrakter!$A$4,Kontrakter!$B$4,J898=Kontrakter!$A$5,Kontrakter!$B$5,J898=Kontrakter!$A$6,Kontrakter!$B$6,J898=Kontrakter!$A$7,Kontrakter!$B$7,J898=Kontrakter!$A$8,Kontrakter!$B$8,J898=Kontrakter!$A$9,Kontrakter!$B$9,J898=Kontrakter!$A$10,Kontrakter!$B$10,J898=Kontrakter!$A$11,Kontrakter!$B$11)</f>
        <v>Østfold</v>
      </c>
      <c r="J898" s="4">
        <v>8</v>
      </c>
      <c r="K898" s="4" t="s">
        <v>999</v>
      </c>
      <c r="L898" s="4"/>
      <c r="M898" s="24" t="str" cm="1">
        <f t="array" ref="M898">_xlfn.IFS(I898=Kontrakter!$B$3,Kontrakter!$C$3,I898=Kontrakter!$B$2,Kontrakter!$C$2,I898=Kontrakter!$B$4,Kontrakter!$C$4,I898=Kontrakter!$B$5,Kontrakter!$C$5,I898=Kontrakter!$B$6,Kontrakter!$C$6,I898=Kontrakter!$B$7,Kontrakter!$C$7,I898=Kontrakter!$B$8,Kontrakter!$C$8,I898=Kontrakter!$B$9,Kontrakter!$C$9,I898=Kontrakter!$B$10,Kontrakter!$C$10,I898=Kontrakter!$B$11,Kontrakter!$C$11)</f>
        <v>Omexom Elsikkerhet AS</v>
      </c>
      <c r="N898" s="24" cm="1">
        <f t="array" ref="N898">_xlfn.IFS(M898=Kontrakter!$C$3,Kontrakter!$D$3,M898=Kontrakter!$C$2,Kontrakter!$D$2,M898=Kontrakter!$C$4,Kontrakter!$D$4,M898=Kontrakter!$C$5,Kontrakter!$D$5,M898=Kontrakter!$C$6,Kontrakter!$D$6,M898=Kontrakter!$C$7,Kontrakter!$D$7,M898=Kontrakter!$C$8,Kontrakter!$D$8,M898=Kontrakter!$C$9,Kontrakter!$D$9,M898=Kontrakter!$C$10,Kontrakter!$D$10,M898=Kontrakter!$C$11,Kontrakter!$D$11)</f>
        <v>23128800</v>
      </c>
      <c r="O898" s="1" t="str" cm="1">
        <f t="array" ref="O898">_xlfn.IFS(M898=Kontrakter!$C$3,Kontrakter!$E$3,M898=Kontrakter!$C$2,Kontrakter!$E$2,M898=Kontrakter!$C$4,Kontrakter!$E$4,M898=Kontrakter!$C$5,Kontrakter!$E$5,M898=Kontrakter!$C$6,Kontrakter!$E$6,M898=Kontrakter!$C$7,Kontrakter!$E$7,M898=Kontrakter!$C$8,Kontrakter!$E$8,M898=Kontrakter!$C$9,Kontrakter!$E$9,M898=Kontrakter!$C$10,Kontrakter!$E$10,M898=Kontrakter!$C$11,Kontrakter!$E$11)</f>
        <v>elsikkerhet@omexom.com</v>
      </c>
    </row>
    <row r="899" spans="1:15">
      <c r="A899" s="47">
        <v>1761</v>
      </c>
      <c r="B899" s="3" t="s">
        <v>999</v>
      </c>
      <c r="C899" s="3" t="s">
        <v>1007</v>
      </c>
      <c r="D899" s="3" t="s">
        <v>12</v>
      </c>
      <c r="F899" s="3">
        <v>3001</v>
      </c>
      <c r="G899" s="3" t="s">
        <v>999</v>
      </c>
      <c r="H899" s="3" t="s">
        <v>675</v>
      </c>
      <c r="I899" s="26" t="str" cm="1">
        <f t="array" ref="I899">_xlfn.IFS(J899=Kontrakter!$A$3,Kontrakter!$B$3,J899=Kontrakter!$A$2,Kontrakter!$B$2,J899=Kontrakter!$A$4,Kontrakter!$B$4,J899=Kontrakter!$A$5,Kontrakter!$B$5,J899=Kontrakter!$A$6,Kontrakter!$B$6,J899=Kontrakter!$A$7,Kontrakter!$B$7,J899=Kontrakter!$A$8,Kontrakter!$B$8,J899=Kontrakter!$A$9,Kontrakter!$B$9,J899=Kontrakter!$A$10,Kontrakter!$B$10,J899=Kontrakter!$A$11,Kontrakter!$B$11)</f>
        <v>Østfold</v>
      </c>
      <c r="J899" s="4">
        <v>8</v>
      </c>
      <c r="K899" s="4" t="s">
        <v>999</v>
      </c>
      <c r="L899" s="4"/>
      <c r="M899" s="24" t="str" cm="1">
        <f t="array" ref="M899">_xlfn.IFS(I899=Kontrakter!$B$3,Kontrakter!$C$3,I899=Kontrakter!$B$2,Kontrakter!$C$2,I899=Kontrakter!$B$4,Kontrakter!$C$4,I899=Kontrakter!$B$5,Kontrakter!$C$5,I899=Kontrakter!$B$6,Kontrakter!$C$6,I899=Kontrakter!$B$7,Kontrakter!$C$7,I899=Kontrakter!$B$8,Kontrakter!$C$8,I899=Kontrakter!$B$9,Kontrakter!$C$9,I899=Kontrakter!$B$10,Kontrakter!$C$10,I899=Kontrakter!$B$11,Kontrakter!$C$11)</f>
        <v>Omexom Elsikkerhet AS</v>
      </c>
      <c r="N899" s="24" cm="1">
        <f t="array" ref="N899">_xlfn.IFS(M899=Kontrakter!$C$3,Kontrakter!$D$3,M899=Kontrakter!$C$2,Kontrakter!$D$2,M899=Kontrakter!$C$4,Kontrakter!$D$4,M899=Kontrakter!$C$5,Kontrakter!$D$5,M899=Kontrakter!$C$6,Kontrakter!$D$6,M899=Kontrakter!$C$7,Kontrakter!$D$7,M899=Kontrakter!$C$8,Kontrakter!$D$8,M899=Kontrakter!$C$9,Kontrakter!$D$9,M899=Kontrakter!$C$10,Kontrakter!$D$10,M899=Kontrakter!$C$11,Kontrakter!$D$11)</f>
        <v>23128800</v>
      </c>
      <c r="O899" s="1" t="str" cm="1">
        <f t="array" ref="O899">_xlfn.IFS(M899=Kontrakter!$C$3,Kontrakter!$E$3,M899=Kontrakter!$C$2,Kontrakter!$E$2,M899=Kontrakter!$C$4,Kontrakter!$E$4,M899=Kontrakter!$C$5,Kontrakter!$E$5,M899=Kontrakter!$C$6,Kontrakter!$E$6,M899=Kontrakter!$C$7,Kontrakter!$E$7,M899=Kontrakter!$C$8,Kontrakter!$E$8,M899=Kontrakter!$C$9,Kontrakter!$E$9,M899=Kontrakter!$C$10,Kontrakter!$E$10,M899=Kontrakter!$C$11,Kontrakter!$E$11)</f>
        <v>elsikkerhet@omexom.com</v>
      </c>
    </row>
    <row r="900" spans="1:15">
      <c r="A900" s="47">
        <v>1763</v>
      </c>
      <c r="B900" s="3" t="s">
        <v>999</v>
      </c>
      <c r="C900" s="3" t="s">
        <v>1008</v>
      </c>
      <c r="D900" s="3" t="s">
        <v>19</v>
      </c>
      <c r="F900" s="3">
        <v>3001</v>
      </c>
      <c r="G900" s="3" t="s">
        <v>999</v>
      </c>
      <c r="H900" s="3" t="s">
        <v>675</v>
      </c>
      <c r="I900" s="26" t="str" cm="1">
        <f t="array" ref="I900">_xlfn.IFS(J900=Kontrakter!$A$3,Kontrakter!$B$3,J900=Kontrakter!$A$2,Kontrakter!$B$2,J900=Kontrakter!$A$4,Kontrakter!$B$4,J900=Kontrakter!$A$5,Kontrakter!$B$5,J900=Kontrakter!$A$6,Kontrakter!$B$6,J900=Kontrakter!$A$7,Kontrakter!$B$7,J900=Kontrakter!$A$8,Kontrakter!$B$8,J900=Kontrakter!$A$9,Kontrakter!$B$9,J900=Kontrakter!$A$10,Kontrakter!$B$10,J900=Kontrakter!$A$11,Kontrakter!$B$11)</f>
        <v>Østfold</v>
      </c>
      <c r="J900" s="4">
        <v>8</v>
      </c>
      <c r="K900" s="4" t="s">
        <v>999</v>
      </c>
      <c r="L900" s="4"/>
      <c r="M900" s="24" t="str" cm="1">
        <f t="array" ref="M900">_xlfn.IFS(I900=Kontrakter!$B$3,Kontrakter!$C$3,I900=Kontrakter!$B$2,Kontrakter!$C$2,I900=Kontrakter!$B$4,Kontrakter!$C$4,I900=Kontrakter!$B$5,Kontrakter!$C$5,I900=Kontrakter!$B$6,Kontrakter!$C$6,I900=Kontrakter!$B$7,Kontrakter!$C$7,I900=Kontrakter!$B$8,Kontrakter!$C$8,I900=Kontrakter!$B$9,Kontrakter!$C$9,I900=Kontrakter!$B$10,Kontrakter!$C$10,I900=Kontrakter!$B$11,Kontrakter!$C$11)</f>
        <v>Omexom Elsikkerhet AS</v>
      </c>
      <c r="N900" s="24" cm="1">
        <f t="array" ref="N900">_xlfn.IFS(M900=Kontrakter!$C$3,Kontrakter!$D$3,M900=Kontrakter!$C$2,Kontrakter!$D$2,M900=Kontrakter!$C$4,Kontrakter!$D$4,M900=Kontrakter!$C$5,Kontrakter!$D$5,M900=Kontrakter!$C$6,Kontrakter!$D$6,M900=Kontrakter!$C$7,Kontrakter!$D$7,M900=Kontrakter!$C$8,Kontrakter!$D$8,M900=Kontrakter!$C$9,Kontrakter!$D$9,M900=Kontrakter!$C$10,Kontrakter!$D$10,M900=Kontrakter!$C$11,Kontrakter!$D$11)</f>
        <v>23128800</v>
      </c>
      <c r="O900" s="1" t="str" cm="1">
        <f t="array" ref="O900">_xlfn.IFS(M900=Kontrakter!$C$3,Kontrakter!$E$3,M900=Kontrakter!$C$2,Kontrakter!$E$2,M900=Kontrakter!$C$4,Kontrakter!$E$4,M900=Kontrakter!$C$5,Kontrakter!$E$5,M900=Kontrakter!$C$6,Kontrakter!$E$6,M900=Kontrakter!$C$7,Kontrakter!$E$7,M900=Kontrakter!$C$8,Kontrakter!$E$8,M900=Kontrakter!$C$9,Kontrakter!$E$9,M900=Kontrakter!$C$10,Kontrakter!$E$10,M900=Kontrakter!$C$11,Kontrakter!$E$11)</f>
        <v>elsikkerhet@omexom.com</v>
      </c>
    </row>
    <row r="901" spans="1:15">
      <c r="A901" s="47">
        <v>1764</v>
      </c>
      <c r="B901" s="3" t="s">
        <v>999</v>
      </c>
      <c r="C901" s="3" t="s">
        <v>1009</v>
      </c>
      <c r="D901" s="3" t="s">
        <v>19</v>
      </c>
      <c r="F901" s="3">
        <v>3001</v>
      </c>
      <c r="G901" s="3" t="s">
        <v>999</v>
      </c>
      <c r="H901" s="3" t="s">
        <v>675</v>
      </c>
      <c r="I901" s="26" t="str" cm="1">
        <f t="array" ref="I901">_xlfn.IFS(J901=Kontrakter!$A$3,Kontrakter!$B$3,J901=Kontrakter!$A$2,Kontrakter!$B$2,J901=Kontrakter!$A$4,Kontrakter!$B$4,J901=Kontrakter!$A$5,Kontrakter!$B$5,J901=Kontrakter!$A$6,Kontrakter!$B$6,J901=Kontrakter!$A$7,Kontrakter!$B$7,J901=Kontrakter!$A$8,Kontrakter!$B$8,J901=Kontrakter!$A$9,Kontrakter!$B$9,J901=Kontrakter!$A$10,Kontrakter!$B$10,J901=Kontrakter!$A$11,Kontrakter!$B$11)</f>
        <v>Østfold</v>
      </c>
      <c r="J901" s="4">
        <v>8</v>
      </c>
      <c r="K901" s="4" t="s">
        <v>999</v>
      </c>
      <c r="L901" s="4"/>
      <c r="M901" s="24" t="str" cm="1">
        <f t="array" ref="M901">_xlfn.IFS(I901=Kontrakter!$B$3,Kontrakter!$C$3,I901=Kontrakter!$B$2,Kontrakter!$C$2,I901=Kontrakter!$B$4,Kontrakter!$C$4,I901=Kontrakter!$B$5,Kontrakter!$C$5,I901=Kontrakter!$B$6,Kontrakter!$C$6,I901=Kontrakter!$B$7,Kontrakter!$C$7,I901=Kontrakter!$B$8,Kontrakter!$C$8,I901=Kontrakter!$B$9,Kontrakter!$C$9,I901=Kontrakter!$B$10,Kontrakter!$C$10,I901=Kontrakter!$B$11,Kontrakter!$C$11)</f>
        <v>Omexom Elsikkerhet AS</v>
      </c>
      <c r="N901" s="24" cm="1">
        <f t="array" ref="N901">_xlfn.IFS(M901=Kontrakter!$C$3,Kontrakter!$D$3,M901=Kontrakter!$C$2,Kontrakter!$D$2,M901=Kontrakter!$C$4,Kontrakter!$D$4,M901=Kontrakter!$C$5,Kontrakter!$D$5,M901=Kontrakter!$C$6,Kontrakter!$D$6,M901=Kontrakter!$C$7,Kontrakter!$D$7,M901=Kontrakter!$C$8,Kontrakter!$D$8,M901=Kontrakter!$C$9,Kontrakter!$D$9,M901=Kontrakter!$C$10,Kontrakter!$D$10,M901=Kontrakter!$C$11,Kontrakter!$D$11)</f>
        <v>23128800</v>
      </c>
      <c r="O901" s="1" t="str" cm="1">
        <f t="array" ref="O901">_xlfn.IFS(M901=Kontrakter!$C$3,Kontrakter!$E$3,M901=Kontrakter!$C$2,Kontrakter!$E$2,M901=Kontrakter!$C$4,Kontrakter!$E$4,M901=Kontrakter!$C$5,Kontrakter!$E$5,M901=Kontrakter!$C$6,Kontrakter!$E$6,M901=Kontrakter!$C$7,Kontrakter!$E$7,M901=Kontrakter!$C$8,Kontrakter!$E$8,M901=Kontrakter!$C$9,Kontrakter!$E$9,M901=Kontrakter!$C$10,Kontrakter!$E$10,M901=Kontrakter!$C$11,Kontrakter!$E$11)</f>
        <v>elsikkerhet@omexom.com</v>
      </c>
    </row>
    <row r="902" spans="1:15">
      <c r="A902" s="47">
        <v>1765</v>
      </c>
      <c r="B902" s="3" t="s">
        <v>999</v>
      </c>
      <c r="C902" s="3" t="s">
        <v>1010</v>
      </c>
      <c r="D902" s="3" t="s">
        <v>19</v>
      </c>
      <c r="F902" s="3">
        <v>3001</v>
      </c>
      <c r="G902" s="3" t="s">
        <v>999</v>
      </c>
      <c r="H902" s="3" t="s">
        <v>675</v>
      </c>
      <c r="I902" s="26" t="str" cm="1">
        <f t="array" ref="I902">_xlfn.IFS(J902=Kontrakter!$A$3,Kontrakter!$B$3,J902=Kontrakter!$A$2,Kontrakter!$B$2,J902=Kontrakter!$A$4,Kontrakter!$B$4,J902=Kontrakter!$A$5,Kontrakter!$B$5,J902=Kontrakter!$A$6,Kontrakter!$B$6,J902=Kontrakter!$A$7,Kontrakter!$B$7,J902=Kontrakter!$A$8,Kontrakter!$B$8,J902=Kontrakter!$A$9,Kontrakter!$B$9,J902=Kontrakter!$A$10,Kontrakter!$B$10,J902=Kontrakter!$A$11,Kontrakter!$B$11)</f>
        <v>Østfold</v>
      </c>
      <c r="J902" s="4">
        <v>8</v>
      </c>
      <c r="K902" s="4" t="s">
        <v>999</v>
      </c>
      <c r="L902" s="4"/>
      <c r="M902" s="24" t="str" cm="1">
        <f t="array" ref="M902">_xlfn.IFS(I902=Kontrakter!$B$3,Kontrakter!$C$3,I902=Kontrakter!$B$2,Kontrakter!$C$2,I902=Kontrakter!$B$4,Kontrakter!$C$4,I902=Kontrakter!$B$5,Kontrakter!$C$5,I902=Kontrakter!$B$6,Kontrakter!$C$6,I902=Kontrakter!$B$7,Kontrakter!$C$7,I902=Kontrakter!$B$8,Kontrakter!$C$8,I902=Kontrakter!$B$9,Kontrakter!$C$9,I902=Kontrakter!$B$10,Kontrakter!$C$10,I902=Kontrakter!$B$11,Kontrakter!$C$11)</f>
        <v>Omexom Elsikkerhet AS</v>
      </c>
      <c r="N902" s="24" cm="1">
        <f t="array" ref="N902">_xlfn.IFS(M902=Kontrakter!$C$3,Kontrakter!$D$3,M902=Kontrakter!$C$2,Kontrakter!$D$2,M902=Kontrakter!$C$4,Kontrakter!$D$4,M902=Kontrakter!$C$5,Kontrakter!$D$5,M902=Kontrakter!$C$6,Kontrakter!$D$6,M902=Kontrakter!$C$7,Kontrakter!$D$7,M902=Kontrakter!$C$8,Kontrakter!$D$8,M902=Kontrakter!$C$9,Kontrakter!$D$9,M902=Kontrakter!$C$10,Kontrakter!$D$10,M902=Kontrakter!$C$11,Kontrakter!$D$11)</f>
        <v>23128800</v>
      </c>
      <c r="O902" s="1" t="str" cm="1">
        <f t="array" ref="O902">_xlfn.IFS(M902=Kontrakter!$C$3,Kontrakter!$E$3,M902=Kontrakter!$C$2,Kontrakter!$E$2,M902=Kontrakter!$C$4,Kontrakter!$E$4,M902=Kontrakter!$C$5,Kontrakter!$E$5,M902=Kontrakter!$C$6,Kontrakter!$E$6,M902=Kontrakter!$C$7,Kontrakter!$E$7,M902=Kontrakter!$C$8,Kontrakter!$E$8,M902=Kontrakter!$C$9,Kontrakter!$E$9,M902=Kontrakter!$C$10,Kontrakter!$E$10,M902=Kontrakter!$C$11,Kontrakter!$E$11)</f>
        <v>elsikkerhet@omexom.com</v>
      </c>
    </row>
    <row r="903" spans="1:15">
      <c r="A903" s="47">
        <v>1766</v>
      </c>
      <c r="B903" s="3" t="s">
        <v>999</v>
      </c>
      <c r="C903" s="3" t="s">
        <v>1011</v>
      </c>
      <c r="D903" s="3" t="s">
        <v>19</v>
      </c>
      <c r="F903" s="3">
        <v>3001</v>
      </c>
      <c r="G903" s="3" t="s">
        <v>999</v>
      </c>
      <c r="H903" s="3" t="s">
        <v>675</v>
      </c>
      <c r="I903" s="26" t="str" cm="1">
        <f t="array" ref="I903">_xlfn.IFS(J903=Kontrakter!$A$3,Kontrakter!$B$3,J903=Kontrakter!$A$2,Kontrakter!$B$2,J903=Kontrakter!$A$4,Kontrakter!$B$4,J903=Kontrakter!$A$5,Kontrakter!$B$5,J903=Kontrakter!$A$6,Kontrakter!$B$6,J903=Kontrakter!$A$7,Kontrakter!$B$7,J903=Kontrakter!$A$8,Kontrakter!$B$8,J903=Kontrakter!$A$9,Kontrakter!$B$9,J903=Kontrakter!$A$10,Kontrakter!$B$10,J903=Kontrakter!$A$11,Kontrakter!$B$11)</f>
        <v>Østfold</v>
      </c>
      <c r="J903" s="4">
        <v>8</v>
      </c>
      <c r="K903" s="4" t="s">
        <v>999</v>
      </c>
      <c r="L903" s="4"/>
      <c r="M903" s="24" t="str" cm="1">
        <f t="array" ref="M903">_xlfn.IFS(I903=Kontrakter!$B$3,Kontrakter!$C$3,I903=Kontrakter!$B$2,Kontrakter!$C$2,I903=Kontrakter!$B$4,Kontrakter!$C$4,I903=Kontrakter!$B$5,Kontrakter!$C$5,I903=Kontrakter!$B$6,Kontrakter!$C$6,I903=Kontrakter!$B$7,Kontrakter!$C$7,I903=Kontrakter!$B$8,Kontrakter!$C$8,I903=Kontrakter!$B$9,Kontrakter!$C$9,I903=Kontrakter!$B$10,Kontrakter!$C$10,I903=Kontrakter!$B$11,Kontrakter!$C$11)</f>
        <v>Omexom Elsikkerhet AS</v>
      </c>
      <c r="N903" s="24" cm="1">
        <f t="array" ref="N903">_xlfn.IFS(M903=Kontrakter!$C$3,Kontrakter!$D$3,M903=Kontrakter!$C$2,Kontrakter!$D$2,M903=Kontrakter!$C$4,Kontrakter!$D$4,M903=Kontrakter!$C$5,Kontrakter!$D$5,M903=Kontrakter!$C$6,Kontrakter!$D$6,M903=Kontrakter!$C$7,Kontrakter!$D$7,M903=Kontrakter!$C$8,Kontrakter!$D$8,M903=Kontrakter!$C$9,Kontrakter!$D$9,M903=Kontrakter!$C$10,Kontrakter!$D$10,M903=Kontrakter!$C$11,Kontrakter!$D$11)</f>
        <v>23128800</v>
      </c>
      <c r="O903" s="1" t="str" cm="1">
        <f t="array" ref="O903">_xlfn.IFS(M903=Kontrakter!$C$3,Kontrakter!$E$3,M903=Kontrakter!$C$2,Kontrakter!$E$2,M903=Kontrakter!$C$4,Kontrakter!$E$4,M903=Kontrakter!$C$5,Kontrakter!$E$5,M903=Kontrakter!$C$6,Kontrakter!$E$6,M903=Kontrakter!$C$7,Kontrakter!$E$7,M903=Kontrakter!$C$8,Kontrakter!$E$8,M903=Kontrakter!$C$9,Kontrakter!$E$9,M903=Kontrakter!$C$10,Kontrakter!$E$10,M903=Kontrakter!$C$11,Kontrakter!$E$11)</f>
        <v>elsikkerhet@omexom.com</v>
      </c>
    </row>
    <row r="904" spans="1:15">
      <c r="A904" s="47">
        <v>1767</v>
      </c>
      <c r="B904" s="3" t="s">
        <v>999</v>
      </c>
      <c r="C904" s="3" t="s">
        <v>1012</v>
      </c>
      <c r="D904" s="3" t="s">
        <v>19</v>
      </c>
      <c r="F904" s="3">
        <v>3001</v>
      </c>
      <c r="G904" s="3" t="s">
        <v>999</v>
      </c>
      <c r="H904" s="3" t="s">
        <v>675</v>
      </c>
      <c r="I904" s="26" t="str" cm="1">
        <f t="array" ref="I904">_xlfn.IFS(J904=Kontrakter!$A$3,Kontrakter!$B$3,J904=Kontrakter!$A$2,Kontrakter!$B$2,J904=Kontrakter!$A$4,Kontrakter!$B$4,J904=Kontrakter!$A$5,Kontrakter!$B$5,J904=Kontrakter!$A$6,Kontrakter!$B$6,J904=Kontrakter!$A$7,Kontrakter!$B$7,J904=Kontrakter!$A$8,Kontrakter!$B$8,J904=Kontrakter!$A$9,Kontrakter!$B$9,J904=Kontrakter!$A$10,Kontrakter!$B$10,J904=Kontrakter!$A$11,Kontrakter!$B$11)</f>
        <v>Østfold</v>
      </c>
      <c r="J904" s="4">
        <v>8</v>
      </c>
      <c r="K904" s="4" t="s">
        <v>999</v>
      </c>
      <c r="L904" s="4"/>
      <c r="M904" s="24" t="str" cm="1">
        <f t="array" ref="M904">_xlfn.IFS(I904=Kontrakter!$B$3,Kontrakter!$C$3,I904=Kontrakter!$B$2,Kontrakter!$C$2,I904=Kontrakter!$B$4,Kontrakter!$C$4,I904=Kontrakter!$B$5,Kontrakter!$C$5,I904=Kontrakter!$B$6,Kontrakter!$C$6,I904=Kontrakter!$B$7,Kontrakter!$C$7,I904=Kontrakter!$B$8,Kontrakter!$C$8,I904=Kontrakter!$B$9,Kontrakter!$C$9,I904=Kontrakter!$B$10,Kontrakter!$C$10,I904=Kontrakter!$B$11,Kontrakter!$C$11)</f>
        <v>Omexom Elsikkerhet AS</v>
      </c>
      <c r="N904" s="24" cm="1">
        <f t="array" ref="N904">_xlfn.IFS(M904=Kontrakter!$C$3,Kontrakter!$D$3,M904=Kontrakter!$C$2,Kontrakter!$D$2,M904=Kontrakter!$C$4,Kontrakter!$D$4,M904=Kontrakter!$C$5,Kontrakter!$D$5,M904=Kontrakter!$C$6,Kontrakter!$D$6,M904=Kontrakter!$C$7,Kontrakter!$D$7,M904=Kontrakter!$C$8,Kontrakter!$D$8,M904=Kontrakter!$C$9,Kontrakter!$D$9,M904=Kontrakter!$C$10,Kontrakter!$D$10,M904=Kontrakter!$C$11,Kontrakter!$D$11)</f>
        <v>23128800</v>
      </c>
      <c r="O904" s="1" t="str" cm="1">
        <f t="array" ref="O904">_xlfn.IFS(M904=Kontrakter!$C$3,Kontrakter!$E$3,M904=Kontrakter!$C$2,Kontrakter!$E$2,M904=Kontrakter!$C$4,Kontrakter!$E$4,M904=Kontrakter!$C$5,Kontrakter!$E$5,M904=Kontrakter!$C$6,Kontrakter!$E$6,M904=Kontrakter!$C$7,Kontrakter!$E$7,M904=Kontrakter!$C$8,Kontrakter!$E$8,M904=Kontrakter!$C$9,Kontrakter!$E$9,M904=Kontrakter!$C$10,Kontrakter!$E$10,M904=Kontrakter!$C$11,Kontrakter!$E$11)</f>
        <v>elsikkerhet@omexom.com</v>
      </c>
    </row>
    <row r="905" spans="1:15">
      <c r="A905" s="47">
        <v>1768</v>
      </c>
      <c r="B905" s="3" t="s">
        <v>999</v>
      </c>
      <c r="C905" s="3" t="s">
        <v>1013</v>
      </c>
      <c r="D905" s="3" t="s">
        <v>19</v>
      </c>
      <c r="F905" s="3">
        <v>3001</v>
      </c>
      <c r="G905" s="3" t="s">
        <v>999</v>
      </c>
      <c r="H905" s="3" t="s">
        <v>675</v>
      </c>
      <c r="I905" s="26" t="str" cm="1">
        <f t="array" ref="I905">_xlfn.IFS(J905=Kontrakter!$A$3,Kontrakter!$B$3,J905=Kontrakter!$A$2,Kontrakter!$B$2,J905=Kontrakter!$A$4,Kontrakter!$B$4,J905=Kontrakter!$A$5,Kontrakter!$B$5,J905=Kontrakter!$A$6,Kontrakter!$B$6,J905=Kontrakter!$A$7,Kontrakter!$B$7,J905=Kontrakter!$A$8,Kontrakter!$B$8,J905=Kontrakter!$A$9,Kontrakter!$B$9,J905=Kontrakter!$A$10,Kontrakter!$B$10,J905=Kontrakter!$A$11,Kontrakter!$B$11)</f>
        <v>Østfold</v>
      </c>
      <c r="J905" s="4">
        <v>8</v>
      </c>
      <c r="K905" s="4" t="s">
        <v>999</v>
      </c>
      <c r="L905" s="4"/>
      <c r="M905" s="24" t="str" cm="1">
        <f t="array" ref="M905">_xlfn.IFS(I905=Kontrakter!$B$3,Kontrakter!$C$3,I905=Kontrakter!$B$2,Kontrakter!$C$2,I905=Kontrakter!$B$4,Kontrakter!$C$4,I905=Kontrakter!$B$5,Kontrakter!$C$5,I905=Kontrakter!$B$6,Kontrakter!$C$6,I905=Kontrakter!$B$7,Kontrakter!$C$7,I905=Kontrakter!$B$8,Kontrakter!$C$8,I905=Kontrakter!$B$9,Kontrakter!$C$9,I905=Kontrakter!$B$10,Kontrakter!$C$10,I905=Kontrakter!$B$11,Kontrakter!$C$11)</f>
        <v>Omexom Elsikkerhet AS</v>
      </c>
      <c r="N905" s="24" cm="1">
        <f t="array" ref="N905">_xlfn.IFS(M905=Kontrakter!$C$3,Kontrakter!$D$3,M905=Kontrakter!$C$2,Kontrakter!$D$2,M905=Kontrakter!$C$4,Kontrakter!$D$4,M905=Kontrakter!$C$5,Kontrakter!$D$5,M905=Kontrakter!$C$6,Kontrakter!$D$6,M905=Kontrakter!$C$7,Kontrakter!$D$7,M905=Kontrakter!$C$8,Kontrakter!$D$8,M905=Kontrakter!$C$9,Kontrakter!$D$9,M905=Kontrakter!$C$10,Kontrakter!$D$10,M905=Kontrakter!$C$11,Kontrakter!$D$11)</f>
        <v>23128800</v>
      </c>
      <c r="O905" s="1" t="str" cm="1">
        <f t="array" ref="O905">_xlfn.IFS(M905=Kontrakter!$C$3,Kontrakter!$E$3,M905=Kontrakter!$C$2,Kontrakter!$E$2,M905=Kontrakter!$C$4,Kontrakter!$E$4,M905=Kontrakter!$C$5,Kontrakter!$E$5,M905=Kontrakter!$C$6,Kontrakter!$E$6,M905=Kontrakter!$C$7,Kontrakter!$E$7,M905=Kontrakter!$C$8,Kontrakter!$E$8,M905=Kontrakter!$C$9,Kontrakter!$E$9,M905=Kontrakter!$C$10,Kontrakter!$E$10,M905=Kontrakter!$C$11,Kontrakter!$E$11)</f>
        <v>elsikkerhet@omexom.com</v>
      </c>
    </row>
    <row r="906" spans="1:15">
      <c r="A906" s="47">
        <v>1769</v>
      </c>
      <c r="B906" s="3" t="s">
        <v>999</v>
      </c>
      <c r="C906" s="3" t="s">
        <v>1014</v>
      </c>
      <c r="D906" s="3" t="s">
        <v>19</v>
      </c>
      <c r="F906" s="3">
        <v>3001</v>
      </c>
      <c r="G906" s="3" t="s">
        <v>999</v>
      </c>
      <c r="H906" s="3" t="s">
        <v>675</v>
      </c>
      <c r="I906" s="26" t="str" cm="1">
        <f t="array" ref="I906">_xlfn.IFS(J906=Kontrakter!$A$3,Kontrakter!$B$3,J906=Kontrakter!$A$2,Kontrakter!$B$2,J906=Kontrakter!$A$4,Kontrakter!$B$4,J906=Kontrakter!$A$5,Kontrakter!$B$5,J906=Kontrakter!$A$6,Kontrakter!$B$6,J906=Kontrakter!$A$7,Kontrakter!$B$7,J906=Kontrakter!$A$8,Kontrakter!$B$8,J906=Kontrakter!$A$9,Kontrakter!$B$9,J906=Kontrakter!$A$10,Kontrakter!$B$10,J906=Kontrakter!$A$11,Kontrakter!$B$11)</f>
        <v>Østfold</v>
      </c>
      <c r="J906" s="4">
        <v>8</v>
      </c>
      <c r="K906" s="4" t="s">
        <v>999</v>
      </c>
      <c r="L906" s="4"/>
      <c r="M906" s="24" t="str" cm="1">
        <f t="array" ref="M906">_xlfn.IFS(I906=Kontrakter!$B$3,Kontrakter!$C$3,I906=Kontrakter!$B$2,Kontrakter!$C$2,I906=Kontrakter!$B$4,Kontrakter!$C$4,I906=Kontrakter!$B$5,Kontrakter!$C$5,I906=Kontrakter!$B$6,Kontrakter!$C$6,I906=Kontrakter!$B$7,Kontrakter!$C$7,I906=Kontrakter!$B$8,Kontrakter!$C$8,I906=Kontrakter!$B$9,Kontrakter!$C$9,I906=Kontrakter!$B$10,Kontrakter!$C$10,I906=Kontrakter!$B$11,Kontrakter!$C$11)</f>
        <v>Omexom Elsikkerhet AS</v>
      </c>
      <c r="N906" s="24" cm="1">
        <f t="array" ref="N906">_xlfn.IFS(M906=Kontrakter!$C$3,Kontrakter!$D$3,M906=Kontrakter!$C$2,Kontrakter!$D$2,M906=Kontrakter!$C$4,Kontrakter!$D$4,M906=Kontrakter!$C$5,Kontrakter!$D$5,M906=Kontrakter!$C$6,Kontrakter!$D$6,M906=Kontrakter!$C$7,Kontrakter!$D$7,M906=Kontrakter!$C$8,Kontrakter!$D$8,M906=Kontrakter!$C$9,Kontrakter!$D$9,M906=Kontrakter!$C$10,Kontrakter!$D$10,M906=Kontrakter!$C$11,Kontrakter!$D$11)</f>
        <v>23128800</v>
      </c>
      <c r="O906" s="1" t="str" cm="1">
        <f t="array" ref="O906">_xlfn.IFS(M906=Kontrakter!$C$3,Kontrakter!$E$3,M906=Kontrakter!$C$2,Kontrakter!$E$2,M906=Kontrakter!$C$4,Kontrakter!$E$4,M906=Kontrakter!$C$5,Kontrakter!$E$5,M906=Kontrakter!$C$6,Kontrakter!$E$6,M906=Kontrakter!$C$7,Kontrakter!$E$7,M906=Kontrakter!$C$8,Kontrakter!$E$8,M906=Kontrakter!$C$9,Kontrakter!$E$9,M906=Kontrakter!$C$10,Kontrakter!$E$10,M906=Kontrakter!$C$11,Kontrakter!$E$11)</f>
        <v>elsikkerhet@omexom.com</v>
      </c>
    </row>
    <row r="907" spans="1:15">
      <c r="A907" s="47">
        <v>1771</v>
      </c>
      <c r="B907" s="3" t="s">
        <v>999</v>
      </c>
      <c r="C907" s="3" t="s">
        <v>1015</v>
      </c>
      <c r="D907" s="3" t="s">
        <v>19</v>
      </c>
      <c r="F907" s="3">
        <v>3001</v>
      </c>
      <c r="G907" s="3" t="s">
        <v>999</v>
      </c>
      <c r="H907" s="3" t="s">
        <v>675</v>
      </c>
      <c r="I907" s="26" t="str" cm="1">
        <f t="array" ref="I907">_xlfn.IFS(J907=Kontrakter!$A$3,Kontrakter!$B$3,J907=Kontrakter!$A$2,Kontrakter!$B$2,J907=Kontrakter!$A$4,Kontrakter!$B$4,J907=Kontrakter!$A$5,Kontrakter!$B$5,J907=Kontrakter!$A$6,Kontrakter!$B$6,J907=Kontrakter!$A$7,Kontrakter!$B$7,J907=Kontrakter!$A$8,Kontrakter!$B$8,J907=Kontrakter!$A$9,Kontrakter!$B$9,J907=Kontrakter!$A$10,Kontrakter!$B$10,J907=Kontrakter!$A$11,Kontrakter!$B$11)</f>
        <v>Østfold</v>
      </c>
      <c r="J907" s="4">
        <v>8</v>
      </c>
      <c r="K907" s="4" t="s">
        <v>999</v>
      </c>
      <c r="L907" s="4"/>
      <c r="M907" s="24" t="str" cm="1">
        <f t="array" ref="M907">_xlfn.IFS(I907=Kontrakter!$B$3,Kontrakter!$C$3,I907=Kontrakter!$B$2,Kontrakter!$C$2,I907=Kontrakter!$B$4,Kontrakter!$C$4,I907=Kontrakter!$B$5,Kontrakter!$C$5,I907=Kontrakter!$B$6,Kontrakter!$C$6,I907=Kontrakter!$B$7,Kontrakter!$C$7,I907=Kontrakter!$B$8,Kontrakter!$C$8,I907=Kontrakter!$B$9,Kontrakter!$C$9,I907=Kontrakter!$B$10,Kontrakter!$C$10,I907=Kontrakter!$B$11,Kontrakter!$C$11)</f>
        <v>Omexom Elsikkerhet AS</v>
      </c>
      <c r="N907" s="24" cm="1">
        <f t="array" ref="N907">_xlfn.IFS(M907=Kontrakter!$C$3,Kontrakter!$D$3,M907=Kontrakter!$C$2,Kontrakter!$D$2,M907=Kontrakter!$C$4,Kontrakter!$D$4,M907=Kontrakter!$C$5,Kontrakter!$D$5,M907=Kontrakter!$C$6,Kontrakter!$D$6,M907=Kontrakter!$C$7,Kontrakter!$D$7,M907=Kontrakter!$C$8,Kontrakter!$D$8,M907=Kontrakter!$C$9,Kontrakter!$D$9,M907=Kontrakter!$C$10,Kontrakter!$D$10,M907=Kontrakter!$C$11,Kontrakter!$D$11)</f>
        <v>23128800</v>
      </c>
      <c r="O907" s="1" t="str" cm="1">
        <f t="array" ref="O907">_xlfn.IFS(M907=Kontrakter!$C$3,Kontrakter!$E$3,M907=Kontrakter!$C$2,Kontrakter!$E$2,M907=Kontrakter!$C$4,Kontrakter!$E$4,M907=Kontrakter!$C$5,Kontrakter!$E$5,M907=Kontrakter!$C$6,Kontrakter!$E$6,M907=Kontrakter!$C$7,Kontrakter!$E$7,M907=Kontrakter!$C$8,Kontrakter!$E$8,M907=Kontrakter!$C$9,Kontrakter!$E$9,M907=Kontrakter!$C$10,Kontrakter!$E$10,M907=Kontrakter!$C$11,Kontrakter!$E$11)</f>
        <v>elsikkerhet@omexom.com</v>
      </c>
    </row>
    <row r="908" spans="1:15">
      <c r="A908" s="47">
        <v>1772</v>
      </c>
      <c r="B908" s="3" t="s">
        <v>999</v>
      </c>
      <c r="C908" s="3" t="s">
        <v>1016</v>
      </c>
      <c r="D908" s="3" t="s">
        <v>19</v>
      </c>
      <c r="F908" s="3">
        <v>3001</v>
      </c>
      <c r="G908" s="3" t="s">
        <v>999</v>
      </c>
      <c r="H908" s="3" t="s">
        <v>675</v>
      </c>
      <c r="I908" s="26" t="str" cm="1">
        <f t="array" ref="I908">_xlfn.IFS(J908=Kontrakter!$A$3,Kontrakter!$B$3,J908=Kontrakter!$A$2,Kontrakter!$B$2,J908=Kontrakter!$A$4,Kontrakter!$B$4,J908=Kontrakter!$A$5,Kontrakter!$B$5,J908=Kontrakter!$A$6,Kontrakter!$B$6,J908=Kontrakter!$A$7,Kontrakter!$B$7,J908=Kontrakter!$A$8,Kontrakter!$B$8,J908=Kontrakter!$A$9,Kontrakter!$B$9,J908=Kontrakter!$A$10,Kontrakter!$B$10,J908=Kontrakter!$A$11,Kontrakter!$B$11)</f>
        <v>Østfold</v>
      </c>
      <c r="J908" s="4">
        <v>8</v>
      </c>
      <c r="K908" s="4" t="s">
        <v>999</v>
      </c>
      <c r="L908" s="4"/>
      <c r="M908" s="24" t="str" cm="1">
        <f t="array" ref="M908">_xlfn.IFS(I908=Kontrakter!$B$3,Kontrakter!$C$3,I908=Kontrakter!$B$2,Kontrakter!$C$2,I908=Kontrakter!$B$4,Kontrakter!$C$4,I908=Kontrakter!$B$5,Kontrakter!$C$5,I908=Kontrakter!$B$6,Kontrakter!$C$6,I908=Kontrakter!$B$7,Kontrakter!$C$7,I908=Kontrakter!$B$8,Kontrakter!$C$8,I908=Kontrakter!$B$9,Kontrakter!$C$9,I908=Kontrakter!$B$10,Kontrakter!$C$10,I908=Kontrakter!$B$11,Kontrakter!$C$11)</f>
        <v>Omexom Elsikkerhet AS</v>
      </c>
      <c r="N908" s="24" cm="1">
        <f t="array" ref="N908">_xlfn.IFS(M908=Kontrakter!$C$3,Kontrakter!$D$3,M908=Kontrakter!$C$2,Kontrakter!$D$2,M908=Kontrakter!$C$4,Kontrakter!$D$4,M908=Kontrakter!$C$5,Kontrakter!$D$5,M908=Kontrakter!$C$6,Kontrakter!$D$6,M908=Kontrakter!$C$7,Kontrakter!$D$7,M908=Kontrakter!$C$8,Kontrakter!$D$8,M908=Kontrakter!$C$9,Kontrakter!$D$9,M908=Kontrakter!$C$10,Kontrakter!$D$10,M908=Kontrakter!$C$11,Kontrakter!$D$11)</f>
        <v>23128800</v>
      </c>
      <c r="O908" s="1" t="str" cm="1">
        <f t="array" ref="O908">_xlfn.IFS(M908=Kontrakter!$C$3,Kontrakter!$E$3,M908=Kontrakter!$C$2,Kontrakter!$E$2,M908=Kontrakter!$C$4,Kontrakter!$E$4,M908=Kontrakter!$C$5,Kontrakter!$E$5,M908=Kontrakter!$C$6,Kontrakter!$E$6,M908=Kontrakter!$C$7,Kontrakter!$E$7,M908=Kontrakter!$C$8,Kontrakter!$E$8,M908=Kontrakter!$C$9,Kontrakter!$E$9,M908=Kontrakter!$C$10,Kontrakter!$E$10,M908=Kontrakter!$C$11,Kontrakter!$E$11)</f>
        <v>elsikkerhet@omexom.com</v>
      </c>
    </row>
    <row r="909" spans="1:15">
      <c r="A909" s="47">
        <v>1776</v>
      </c>
      <c r="B909" s="3" t="s">
        <v>999</v>
      </c>
      <c r="C909" s="3" t="s">
        <v>1017</v>
      </c>
      <c r="D909" s="3" t="s">
        <v>19</v>
      </c>
      <c r="F909" s="3">
        <v>3001</v>
      </c>
      <c r="G909" s="3" t="s">
        <v>999</v>
      </c>
      <c r="H909" s="3" t="s">
        <v>675</v>
      </c>
      <c r="I909" s="26" t="str" cm="1">
        <f t="array" ref="I909">_xlfn.IFS(J909=Kontrakter!$A$3,Kontrakter!$B$3,J909=Kontrakter!$A$2,Kontrakter!$B$2,J909=Kontrakter!$A$4,Kontrakter!$B$4,J909=Kontrakter!$A$5,Kontrakter!$B$5,J909=Kontrakter!$A$6,Kontrakter!$B$6,J909=Kontrakter!$A$7,Kontrakter!$B$7,J909=Kontrakter!$A$8,Kontrakter!$B$8,J909=Kontrakter!$A$9,Kontrakter!$B$9,J909=Kontrakter!$A$10,Kontrakter!$B$10,J909=Kontrakter!$A$11,Kontrakter!$B$11)</f>
        <v>Østfold</v>
      </c>
      <c r="J909" s="4">
        <v>8</v>
      </c>
      <c r="K909" s="4" t="s">
        <v>999</v>
      </c>
      <c r="L909" s="4"/>
      <c r="M909" s="24" t="str" cm="1">
        <f t="array" ref="M909">_xlfn.IFS(I909=Kontrakter!$B$3,Kontrakter!$C$3,I909=Kontrakter!$B$2,Kontrakter!$C$2,I909=Kontrakter!$B$4,Kontrakter!$C$4,I909=Kontrakter!$B$5,Kontrakter!$C$5,I909=Kontrakter!$B$6,Kontrakter!$C$6,I909=Kontrakter!$B$7,Kontrakter!$C$7,I909=Kontrakter!$B$8,Kontrakter!$C$8,I909=Kontrakter!$B$9,Kontrakter!$C$9,I909=Kontrakter!$B$10,Kontrakter!$C$10,I909=Kontrakter!$B$11,Kontrakter!$C$11)</f>
        <v>Omexom Elsikkerhet AS</v>
      </c>
      <c r="N909" s="24" cm="1">
        <f t="array" ref="N909">_xlfn.IFS(M909=Kontrakter!$C$3,Kontrakter!$D$3,M909=Kontrakter!$C$2,Kontrakter!$D$2,M909=Kontrakter!$C$4,Kontrakter!$D$4,M909=Kontrakter!$C$5,Kontrakter!$D$5,M909=Kontrakter!$C$6,Kontrakter!$D$6,M909=Kontrakter!$C$7,Kontrakter!$D$7,M909=Kontrakter!$C$8,Kontrakter!$D$8,M909=Kontrakter!$C$9,Kontrakter!$D$9,M909=Kontrakter!$C$10,Kontrakter!$D$10,M909=Kontrakter!$C$11,Kontrakter!$D$11)</f>
        <v>23128800</v>
      </c>
      <c r="O909" s="1" t="str" cm="1">
        <f t="array" ref="O909">_xlfn.IFS(M909=Kontrakter!$C$3,Kontrakter!$E$3,M909=Kontrakter!$C$2,Kontrakter!$E$2,M909=Kontrakter!$C$4,Kontrakter!$E$4,M909=Kontrakter!$C$5,Kontrakter!$E$5,M909=Kontrakter!$C$6,Kontrakter!$E$6,M909=Kontrakter!$C$7,Kontrakter!$E$7,M909=Kontrakter!$C$8,Kontrakter!$E$8,M909=Kontrakter!$C$9,Kontrakter!$E$9,M909=Kontrakter!$C$10,Kontrakter!$E$10,M909=Kontrakter!$C$11,Kontrakter!$E$11)</f>
        <v>elsikkerhet@omexom.com</v>
      </c>
    </row>
    <row r="910" spans="1:15">
      <c r="A910" s="47">
        <v>1777</v>
      </c>
      <c r="B910" s="3" t="s">
        <v>999</v>
      </c>
      <c r="C910" s="3" t="s">
        <v>1018</v>
      </c>
      <c r="D910" s="3" t="s">
        <v>19</v>
      </c>
      <c r="F910" s="3">
        <v>3001</v>
      </c>
      <c r="G910" s="3" t="s">
        <v>999</v>
      </c>
      <c r="H910" s="3" t="s">
        <v>675</v>
      </c>
      <c r="I910" s="26" t="str" cm="1">
        <f t="array" ref="I910">_xlfn.IFS(J910=Kontrakter!$A$3,Kontrakter!$B$3,J910=Kontrakter!$A$2,Kontrakter!$B$2,J910=Kontrakter!$A$4,Kontrakter!$B$4,J910=Kontrakter!$A$5,Kontrakter!$B$5,J910=Kontrakter!$A$6,Kontrakter!$B$6,J910=Kontrakter!$A$7,Kontrakter!$B$7,J910=Kontrakter!$A$8,Kontrakter!$B$8,J910=Kontrakter!$A$9,Kontrakter!$B$9,J910=Kontrakter!$A$10,Kontrakter!$B$10,J910=Kontrakter!$A$11,Kontrakter!$B$11)</f>
        <v>Østfold</v>
      </c>
      <c r="J910" s="4">
        <v>8</v>
      </c>
      <c r="K910" s="4" t="s">
        <v>999</v>
      </c>
      <c r="L910" s="4"/>
      <c r="M910" s="24" t="str" cm="1">
        <f t="array" ref="M910">_xlfn.IFS(I910=Kontrakter!$B$3,Kontrakter!$C$3,I910=Kontrakter!$B$2,Kontrakter!$C$2,I910=Kontrakter!$B$4,Kontrakter!$C$4,I910=Kontrakter!$B$5,Kontrakter!$C$5,I910=Kontrakter!$B$6,Kontrakter!$C$6,I910=Kontrakter!$B$7,Kontrakter!$C$7,I910=Kontrakter!$B$8,Kontrakter!$C$8,I910=Kontrakter!$B$9,Kontrakter!$C$9,I910=Kontrakter!$B$10,Kontrakter!$C$10,I910=Kontrakter!$B$11,Kontrakter!$C$11)</f>
        <v>Omexom Elsikkerhet AS</v>
      </c>
      <c r="N910" s="24" cm="1">
        <f t="array" ref="N910">_xlfn.IFS(M910=Kontrakter!$C$3,Kontrakter!$D$3,M910=Kontrakter!$C$2,Kontrakter!$D$2,M910=Kontrakter!$C$4,Kontrakter!$D$4,M910=Kontrakter!$C$5,Kontrakter!$D$5,M910=Kontrakter!$C$6,Kontrakter!$D$6,M910=Kontrakter!$C$7,Kontrakter!$D$7,M910=Kontrakter!$C$8,Kontrakter!$D$8,M910=Kontrakter!$C$9,Kontrakter!$D$9,M910=Kontrakter!$C$10,Kontrakter!$D$10,M910=Kontrakter!$C$11,Kontrakter!$D$11)</f>
        <v>23128800</v>
      </c>
      <c r="O910" s="1" t="str" cm="1">
        <f t="array" ref="O910">_xlfn.IFS(M910=Kontrakter!$C$3,Kontrakter!$E$3,M910=Kontrakter!$C$2,Kontrakter!$E$2,M910=Kontrakter!$C$4,Kontrakter!$E$4,M910=Kontrakter!$C$5,Kontrakter!$E$5,M910=Kontrakter!$C$6,Kontrakter!$E$6,M910=Kontrakter!$C$7,Kontrakter!$E$7,M910=Kontrakter!$C$8,Kontrakter!$E$8,M910=Kontrakter!$C$9,Kontrakter!$E$9,M910=Kontrakter!$C$10,Kontrakter!$E$10,M910=Kontrakter!$C$11,Kontrakter!$E$11)</f>
        <v>elsikkerhet@omexom.com</v>
      </c>
    </row>
    <row r="911" spans="1:15">
      <c r="A911" s="47">
        <v>1778</v>
      </c>
      <c r="B911" s="3" t="s">
        <v>999</v>
      </c>
      <c r="C911" s="3" t="s">
        <v>1019</v>
      </c>
      <c r="D911" s="3" t="s">
        <v>19</v>
      </c>
      <c r="F911" s="3">
        <v>3001</v>
      </c>
      <c r="G911" s="3" t="s">
        <v>999</v>
      </c>
      <c r="H911" s="3" t="s">
        <v>675</v>
      </c>
      <c r="I911" s="26" t="str" cm="1">
        <f t="array" ref="I911">_xlfn.IFS(J911=Kontrakter!$A$3,Kontrakter!$B$3,J911=Kontrakter!$A$2,Kontrakter!$B$2,J911=Kontrakter!$A$4,Kontrakter!$B$4,J911=Kontrakter!$A$5,Kontrakter!$B$5,J911=Kontrakter!$A$6,Kontrakter!$B$6,J911=Kontrakter!$A$7,Kontrakter!$B$7,J911=Kontrakter!$A$8,Kontrakter!$B$8,J911=Kontrakter!$A$9,Kontrakter!$B$9,J911=Kontrakter!$A$10,Kontrakter!$B$10,J911=Kontrakter!$A$11,Kontrakter!$B$11)</f>
        <v>Østfold</v>
      </c>
      <c r="J911" s="4">
        <v>8</v>
      </c>
      <c r="K911" s="4" t="s">
        <v>999</v>
      </c>
      <c r="L911" s="4"/>
      <c r="M911" s="24" t="str" cm="1">
        <f t="array" ref="M911">_xlfn.IFS(I911=Kontrakter!$B$3,Kontrakter!$C$3,I911=Kontrakter!$B$2,Kontrakter!$C$2,I911=Kontrakter!$B$4,Kontrakter!$C$4,I911=Kontrakter!$B$5,Kontrakter!$C$5,I911=Kontrakter!$B$6,Kontrakter!$C$6,I911=Kontrakter!$B$7,Kontrakter!$C$7,I911=Kontrakter!$B$8,Kontrakter!$C$8,I911=Kontrakter!$B$9,Kontrakter!$C$9,I911=Kontrakter!$B$10,Kontrakter!$C$10,I911=Kontrakter!$B$11,Kontrakter!$C$11)</f>
        <v>Omexom Elsikkerhet AS</v>
      </c>
      <c r="N911" s="24" cm="1">
        <f t="array" ref="N911">_xlfn.IFS(M911=Kontrakter!$C$3,Kontrakter!$D$3,M911=Kontrakter!$C$2,Kontrakter!$D$2,M911=Kontrakter!$C$4,Kontrakter!$D$4,M911=Kontrakter!$C$5,Kontrakter!$D$5,M911=Kontrakter!$C$6,Kontrakter!$D$6,M911=Kontrakter!$C$7,Kontrakter!$D$7,M911=Kontrakter!$C$8,Kontrakter!$D$8,M911=Kontrakter!$C$9,Kontrakter!$D$9,M911=Kontrakter!$C$10,Kontrakter!$D$10,M911=Kontrakter!$C$11,Kontrakter!$D$11)</f>
        <v>23128800</v>
      </c>
      <c r="O911" s="1" t="str" cm="1">
        <f t="array" ref="O911">_xlfn.IFS(M911=Kontrakter!$C$3,Kontrakter!$E$3,M911=Kontrakter!$C$2,Kontrakter!$E$2,M911=Kontrakter!$C$4,Kontrakter!$E$4,M911=Kontrakter!$C$5,Kontrakter!$E$5,M911=Kontrakter!$C$6,Kontrakter!$E$6,M911=Kontrakter!$C$7,Kontrakter!$E$7,M911=Kontrakter!$C$8,Kontrakter!$E$8,M911=Kontrakter!$C$9,Kontrakter!$E$9,M911=Kontrakter!$C$10,Kontrakter!$E$10,M911=Kontrakter!$C$11,Kontrakter!$E$11)</f>
        <v>elsikkerhet@omexom.com</v>
      </c>
    </row>
    <row r="912" spans="1:15">
      <c r="A912" s="47">
        <v>1779</v>
      </c>
      <c r="B912" s="3" t="s">
        <v>999</v>
      </c>
      <c r="C912" s="3" t="s">
        <v>1020</v>
      </c>
      <c r="D912" s="3" t="s">
        <v>19</v>
      </c>
      <c r="F912" s="3">
        <v>3001</v>
      </c>
      <c r="G912" s="3" t="s">
        <v>999</v>
      </c>
      <c r="H912" s="3" t="s">
        <v>675</v>
      </c>
      <c r="I912" s="26" t="str" cm="1">
        <f t="array" ref="I912">_xlfn.IFS(J912=Kontrakter!$A$3,Kontrakter!$B$3,J912=Kontrakter!$A$2,Kontrakter!$B$2,J912=Kontrakter!$A$4,Kontrakter!$B$4,J912=Kontrakter!$A$5,Kontrakter!$B$5,J912=Kontrakter!$A$6,Kontrakter!$B$6,J912=Kontrakter!$A$7,Kontrakter!$B$7,J912=Kontrakter!$A$8,Kontrakter!$B$8,J912=Kontrakter!$A$9,Kontrakter!$B$9,J912=Kontrakter!$A$10,Kontrakter!$B$10,J912=Kontrakter!$A$11,Kontrakter!$B$11)</f>
        <v>Østfold</v>
      </c>
      <c r="J912" s="4">
        <v>8</v>
      </c>
      <c r="K912" s="4" t="s">
        <v>999</v>
      </c>
      <c r="L912" s="4"/>
      <c r="M912" s="24" t="str" cm="1">
        <f t="array" ref="M912">_xlfn.IFS(I912=Kontrakter!$B$3,Kontrakter!$C$3,I912=Kontrakter!$B$2,Kontrakter!$C$2,I912=Kontrakter!$B$4,Kontrakter!$C$4,I912=Kontrakter!$B$5,Kontrakter!$C$5,I912=Kontrakter!$B$6,Kontrakter!$C$6,I912=Kontrakter!$B$7,Kontrakter!$C$7,I912=Kontrakter!$B$8,Kontrakter!$C$8,I912=Kontrakter!$B$9,Kontrakter!$C$9,I912=Kontrakter!$B$10,Kontrakter!$C$10,I912=Kontrakter!$B$11,Kontrakter!$C$11)</f>
        <v>Omexom Elsikkerhet AS</v>
      </c>
      <c r="N912" s="24" cm="1">
        <f t="array" ref="N912">_xlfn.IFS(M912=Kontrakter!$C$3,Kontrakter!$D$3,M912=Kontrakter!$C$2,Kontrakter!$D$2,M912=Kontrakter!$C$4,Kontrakter!$D$4,M912=Kontrakter!$C$5,Kontrakter!$D$5,M912=Kontrakter!$C$6,Kontrakter!$D$6,M912=Kontrakter!$C$7,Kontrakter!$D$7,M912=Kontrakter!$C$8,Kontrakter!$D$8,M912=Kontrakter!$C$9,Kontrakter!$D$9,M912=Kontrakter!$C$10,Kontrakter!$D$10,M912=Kontrakter!$C$11,Kontrakter!$D$11)</f>
        <v>23128800</v>
      </c>
      <c r="O912" s="1" t="str" cm="1">
        <f t="array" ref="O912">_xlfn.IFS(M912=Kontrakter!$C$3,Kontrakter!$E$3,M912=Kontrakter!$C$2,Kontrakter!$E$2,M912=Kontrakter!$C$4,Kontrakter!$E$4,M912=Kontrakter!$C$5,Kontrakter!$E$5,M912=Kontrakter!$C$6,Kontrakter!$E$6,M912=Kontrakter!$C$7,Kontrakter!$E$7,M912=Kontrakter!$C$8,Kontrakter!$E$8,M912=Kontrakter!$C$9,Kontrakter!$E$9,M912=Kontrakter!$C$10,Kontrakter!$E$10,M912=Kontrakter!$C$11,Kontrakter!$E$11)</f>
        <v>elsikkerhet@omexom.com</v>
      </c>
    </row>
    <row r="913" spans="1:15">
      <c r="A913" s="47">
        <v>1781</v>
      </c>
      <c r="B913" s="3" t="s">
        <v>999</v>
      </c>
      <c r="C913" s="3" t="s">
        <v>1021</v>
      </c>
      <c r="D913" s="3" t="s">
        <v>19</v>
      </c>
      <c r="F913" s="3">
        <v>3001</v>
      </c>
      <c r="G913" s="3" t="s">
        <v>999</v>
      </c>
      <c r="H913" s="3" t="s">
        <v>675</v>
      </c>
      <c r="I913" s="26" t="str" cm="1">
        <f t="array" ref="I913">_xlfn.IFS(J913=Kontrakter!$A$3,Kontrakter!$B$3,J913=Kontrakter!$A$2,Kontrakter!$B$2,J913=Kontrakter!$A$4,Kontrakter!$B$4,J913=Kontrakter!$A$5,Kontrakter!$B$5,J913=Kontrakter!$A$6,Kontrakter!$B$6,J913=Kontrakter!$A$7,Kontrakter!$B$7,J913=Kontrakter!$A$8,Kontrakter!$B$8,J913=Kontrakter!$A$9,Kontrakter!$B$9,J913=Kontrakter!$A$10,Kontrakter!$B$10,J913=Kontrakter!$A$11,Kontrakter!$B$11)</f>
        <v>Østfold</v>
      </c>
      <c r="J913" s="4">
        <v>8</v>
      </c>
      <c r="K913" s="4" t="s">
        <v>999</v>
      </c>
      <c r="L913" s="4"/>
      <c r="M913" s="24" t="str" cm="1">
        <f t="array" ref="M913">_xlfn.IFS(I913=Kontrakter!$B$3,Kontrakter!$C$3,I913=Kontrakter!$B$2,Kontrakter!$C$2,I913=Kontrakter!$B$4,Kontrakter!$C$4,I913=Kontrakter!$B$5,Kontrakter!$C$5,I913=Kontrakter!$B$6,Kontrakter!$C$6,I913=Kontrakter!$B$7,Kontrakter!$C$7,I913=Kontrakter!$B$8,Kontrakter!$C$8,I913=Kontrakter!$B$9,Kontrakter!$C$9,I913=Kontrakter!$B$10,Kontrakter!$C$10,I913=Kontrakter!$B$11,Kontrakter!$C$11)</f>
        <v>Omexom Elsikkerhet AS</v>
      </c>
      <c r="N913" s="24" cm="1">
        <f t="array" ref="N913">_xlfn.IFS(M913=Kontrakter!$C$3,Kontrakter!$D$3,M913=Kontrakter!$C$2,Kontrakter!$D$2,M913=Kontrakter!$C$4,Kontrakter!$D$4,M913=Kontrakter!$C$5,Kontrakter!$D$5,M913=Kontrakter!$C$6,Kontrakter!$D$6,M913=Kontrakter!$C$7,Kontrakter!$D$7,M913=Kontrakter!$C$8,Kontrakter!$D$8,M913=Kontrakter!$C$9,Kontrakter!$D$9,M913=Kontrakter!$C$10,Kontrakter!$D$10,M913=Kontrakter!$C$11,Kontrakter!$D$11)</f>
        <v>23128800</v>
      </c>
      <c r="O913" s="1" t="str" cm="1">
        <f t="array" ref="O913">_xlfn.IFS(M913=Kontrakter!$C$3,Kontrakter!$E$3,M913=Kontrakter!$C$2,Kontrakter!$E$2,M913=Kontrakter!$C$4,Kontrakter!$E$4,M913=Kontrakter!$C$5,Kontrakter!$E$5,M913=Kontrakter!$C$6,Kontrakter!$E$6,M913=Kontrakter!$C$7,Kontrakter!$E$7,M913=Kontrakter!$C$8,Kontrakter!$E$8,M913=Kontrakter!$C$9,Kontrakter!$E$9,M913=Kontrakter!$C$10,Kontrakter!$E$10,M913=Kontrakter!$C$11,Kontrakter!$E$11)</f>
        <v>elsikkerhet@omexom.com</v>
      </c>
    </row>
    <row r="914" spans="1:15">
      <c r="A914" s="47">
        <v>1782</v>
      </c>
      <c r="B914" s="3" t="s">
        <v>999</v>
      </c>
      <c r="C914" s="3" t="s">
        <v>1022</v>
      </c>
      <c r="D914" s="3" t="s">
        <v>19</v>
      </c>
      <c r="F914" s="3">
        <v>3001</v>
      </c>
      <c r="G914" s="3" t="s">
        <v>999</v>
      </c>
      <c r="H914" s="3" t="s">
        <v>675</v>
      </c>
      <c r="I914" s="26" t="str" cm="1">
        <f t="array" ref="I914">_xlfn.IFS(J914=Kontrakter!$A$3,Kontrakter!$B$3,J914=Kontrakter!$A$2,Kontrakter!$B$2,J914=Kontrakter!$A$4,Kontrakter!$B$4,J914=Kontrakter!$A$5,Kontrakter!$B$5,J914=Kontrakter!$A$6,Kontrakter!$B$6,J914=Kontrakter!$A$7,Kontrakter!$B$7,J914=Kontrakter!$A$8,Kontrakter!$B$8,J914=Kontrakter!$A$9,Kontrakter!$B$9,J914=Kontrakter!$A$10,Kontrakter!$B$10,J914=Kontrakter!$A$11,Kontrakter!$B$11)</f>
        <v>Østfold</v>
      </c>
      <c r="J914" s="4">
        <v>8</v>
      </c>
      <c r="K914" s="4" t="s">
        <v>999</v>
      </c>
      <c r="L914" s="4"/>
      <c r="M914" s="24" t="str" cm="1">
        <f t="array" ref="M914">_xlfn.IFS(I914=Kontrakter!$B$3,Kontrakter!$C$3,I914=Kontrakter!$B$2,Kontrakter!$C$2,I914=Kontrakter!$B$4,Kontrakter!$C$4,I914=Kontrakter!$B$5,Kontrakter!$C$5,I914=Kontrakter!$B$6,Kontrakter!$C$6,I914=Kontrakter!$B$7,Kontrakter!$C$7,I914=Kontrakter!$B$8,Kontrakter!$C$8,I914=Kontrakter!$B$9,Kontrakter!$C$9,I914=Kontrakter!$B$10,Kontrakter!$C$10,I914=Kontrakter!$B$11,Kontrakter!$C$11)</f>
        <v>Omexom Elsikkerhet AS</v>
      </c>
      <c r="N914" s="24" cm="1">
        <f t="array" ref="N914">_xlfn.IFS(M914=Kontrakter!$C$3,Kontrakter!$D$3,M914=Kontrakter!$C$2,Kontrakter!$D$2,M914=Kontrakter!$C$4,Kontrakter!$D$4,M914=Kontrakter!$C$5,Kontrakter!$D$5,M914=Kontrakter!$C$6,Kontrakter!$D$6,M914=Kontrakter!$C$7,Kontrakter!$D$7,M914=Kontrakter!$C$8,Kontrakter!$D$8,M914=Kontrakter!$C$9,Kontrakter!$D$9,M914=Kontrakter!$C$10,Kontrakter!$D$10,M914=Kontrakter!$C$11,Kontrakter!$D$11)</f>
        <v>23128800</v>
      </c>
      <c r="O914" s="1" t="str" cm="1">
        <f t="array" ref="O914">_xlfn.IFS(M914=Kontrakter!$C$3,Kontrakter!$E$3,M914=Kontrakter!$C$2,Kontrakter!$E$2,M914=Kontrakter!$C$4,Kontrakter!$E$4,M914=Kontrakter!$C$5,Kontrakter!$E$5,M914=Kontrakter!$C$6,Kontrakter!$E$6,M914=Kontrakter!$C$7,Kontrakter!$E$7,M914=Kontrakter!$C$8,Kontrakter!$E$8,M914=Kontrakter!$C$9,Kontrakter!$E$9,M914=Kontrakter!$C$10,Kontrakter!$E$10,M914=Kontrakter!$C$11,Kontrakter!$E$11)</f>
        <v>elsikkerhet@omexom.com</v>
      </c>
    </row>
    <row r="915" spans="1:15">
      <c r="A915" s="47">
        <v>1783</v>
      </c>
      <c r="B915" s="3" t="s">
        <v>999</v>
      </c>
      <c r="C915" s="3" t="s">
        <v>1023</v>
      </c>
      <c r="D915" s="3" t="s">
        <v>19</v>
      </c>
      <c r="F915" s="3">
        <v>3001</v>
      </c>
      <c r="G915" s="3" t="s">
        <v>999</v>
      </c>
      <c r="H915" s="3" t="s">
        <v>675</v>
      </c>
      <c r="I915" s="26" t="str" cm="1">
        <f t="array" ref="I915">_xlfn.IFS(J915=Kontrakter!$A$3,Kontrakter!$B$3,J915=Kontrakter!$A$2,Kontrakter!$B$2,J915=Kontrakter!$A$4,Kontrakter!$B$4,J915=Kontrakter!$A$5,Kontrakter!$B$5,J915=Kontrakter!$A$6,Kontrakter!$B$6,J915=Kontrakter!$A$7,Kontrakter!$B$7,J915=Kontrakter!$A$8,Kontrakter!$B$8,J915=Kontrakter!$A$9,Kontrakter!$B$9,J915=Kontrakter!$A$10,Kontrakter!$B$10,J915=Kontrakter!$A$11,Kontrakter!$B$11)</f>
        <v>Østfold</v>
      </c>
      <c r="J915" s="4">
        <v>8</v>
      </c>
      <c r="K915" s="4" t="s">
        <v>999</v>
      </c>
      <c r="L915" s="4"/>
      <c r="M915" s="24" t="str" cm="1">
        <f t="array" ref="M915">_xlfn.IFS(I915=Kontrakter!$B$3,Kontrakter!$C$3,I915=Kontrakter!$B$2,Kontrakter!$C$2,I915=Kontrakter!$B$4,Kontrakter!$C$4,I915=Kontrakter!$B$5,Kontrakter!$C$5,I915=Kontrakter!$B$6,Kontrakter!$C$6,I915=Kontrakter!$B$7,Kontrakter!$C$7,I915=Kontrakter!$B$8,Kontrakter!$C$8,I915=Kontrakter!$B$9,Kontrakter!$C$9,I915=Kontrakter!$B$10,Kontrakter!$C$10,I915=Kontrakter!$B$11,Kontrakter!$C$11)</f>
        <v>Omexom Elsikkerhet AS</v>
      </c>
      <c r="N915" s="24" cm="1">
        <f t="array" ref="N915">_xlfn.IFS(M915=Kontrakter!$C$3,Kontrakter!$D$3,M915=Kontrakter!$C$2,Kontrakter!$D$2,M915=Kontrakter!$C$4,Kontrakter!$D$4,M915=Kontrakter!$C$5,Kontrakter!$D$5,M915=Kontrakter!$C$6,Kontrakter!$D$6,M915=Kontrakter!$C$7,Kontrakter!$D$7,M915=Kontrakter!$C$8,Kontrakter!$D$8,M915=Kontrakter!$C$9,Kontrakter!$D$9,M915=Kontrakter!$C$10,Kontrakter!$D$10,M915=Kontrakter!$C$11,Kontrakter!$D$11)</f>
        <v>23128800</v>
      </c>
      <c r="O915" s="1" t="str" cm="1">
        <f t="array" ref="O915">_xlfn.IFS(M915=Kontrakter!$C$3,Kontrakter!$E$3,M915=Kontrakter!$C$2,Kontrakter!$E$2,M915=Kontrakter!$C$4,Kontrakter!$E$4,M915=Kontrakter!$C$5,Kontrakter!$E$5,M915=Kontrakter!$C$6,Kontrakter!$E$6,M915=Kontrakter!$C$7,Kontrakter!$E$7,M915=Kontrakter!$C$8,Kontrakter!$E$8,M915=Kontrakter!$C$9,Kontrakter!$E$9,M915=Kontrakter!$C$10,Kontrakter!$E$10,M915=Kontrakter!$C$11,Kontrakter!$E$11)</f>
        <v>elsikkerhet@omexom.com</v>
      </c>
    </row>
    <row r="916" spans="1:15">
      <c r="A916" s="47">
        <v>1784</v>
      </c>
      <c r="B916" s="3" t="s">
        <v>999</v>
      </c>
      <c r="C916" s="3" t="s">
        <v>1024</v>
      </c>
      <c r="D916" s="3" t="s">
        <v>19</v>
      </c>
      <c r="F916" s="3">
        <v>3001</v>
      </c>
      <c r="G916" s="3" t="s">
        <v>999</v>
      </c>
      <c r="H916" s="3" t="s">
        <v>675</v>
      </c>
      <c r="I916" s="26" t="str" cm="1">
        <f t="array" ref="I916">_xlfn.IFS(J916=Kontrakter!$A$3,Kontrakter!$B$3,J916=Kontrakter!$A$2,Kontrakter!$B$2,J916=Kontrakter!$A$4,Kontrakter!$B$4,J916=Kontrakter!$A$5,Kontrakter!$B$5,J916=Kontrakter!$A$6,Kontrakter!$B$6,J916=Kontrakter!$A$7,Kontrakter!$B$7,J916=Kontrakter!$A$8,Kontrakter!$B$8,J916=Kontrakter!$A$9,Kontrakter!$B$9,J916=Kontrakter!$A$10,Kontrakter!$B$10,J916=Kontrakter!$A$11,Kontrakter!$B$11)</f>
        <v>Østfold</v>
      </c>
      <c r="J916" s="4">
        <v>8</v>
      </c>
      <c r="K916" s="4" t="s">
        <v>999</v>
      </c>
      <c r="L916" s="4"/>
      <c r="M916" s="24" t="str" cm="1">
        <f t="array" ref="M916">_xlfn.IFS(I916=Kontrakter!$B$3,Kontrakter!$C$3,I916=Kontrakter!$B$2,Kontrakter!$C$2,I916=Kontrakter!$B$4,Kontrakter!$C$4,I916=Kontrakter!$B$5,Kontrakter!$C$5,I916=Kontrakter!$B$6,Kontrakter!$C$6,I916=Kontrakter!$B$7,Kontrakter!$C$7,I916=Kontrakter!$B$8,Kontrakter!$C$8,I916=Kontrakter!$B$9,Kontrakter!$C$9,I916=Kontrakter!$B$10,Kontrakter!$C$10,I916=Kontrakter!$B$11,Kontrakter!$C$11)</f>
        <v>Omexom Elsikkerhet AS</v>
      </c>
      <c r="N916" s="24" cm="1">
        <f t="array" ref="N916">_xlfn.IFS(M916=Kontrakter!$C$3,Kontrakter!$D$3,M916=Kontrakter!$C$2,Kontrakter!$D$2,M916=Kontrakter!$C$4,Kontrakter!$D$4,M916=Kontrakter!$C$5,Kontrakter!$D$5,M916=Kontrakter!$C$6,Kontrakter!$D$6,M916=Kontrakter!$C$7,Kontrakter!$D$7,M916=Kontrakter!$C$8,Kontrakter!$D$8,M916=Kontrakter!$C$9,Kontrakter!$D$9,M916=Kontrakter!$C$10,Kontrakter!$D$10,M916=Kontrakter!$C$11,Kontrakter!$D$11)</f>
        <v>23128800</v>
      </c>
      <c r="O916" s="1" t="str" cm="1">
        <f t="array" ref="O916">_xlfn.IFS(M916=Kontrakter!$C$3,Kontrakter!$E$3,M916=Kontrakter!$C$2,Kontrakter!$E$2,M916=Kontrakter!$C$4,Kontrakter!$E$4,M916=Kontrakter!$C$5,Kontrakter!$E$5,M916=Kontrakter!$C$6,Kontrakter!$E$6,M916=Kontrakter!$C$7,Kontrakter!$E$7,M916=Kontrakter!$C$8,Kontrakter!$E$8,M916=Kontrakter!$C$9,Kontrakter!$E$9,M916=Kontrakter!$C$10,Kontrakter!$E$10,M916=Kontrakter!$C$11,Kontrakter!$E$11)</f>
        <v>elsikkerhet@omexom.com</v>
      </c>
    </row>
    <row r="917" spans="1:15">
      <c r="A917" s="47">
        <v>1785</v>
      </c>
      <c r="B917" s="3" t="s">
        <v>999</v>
      </c>
      <c r="C917" s="3" t="s">
        <v>1025</v>
      </c>
      <c r="D917" s="3" t="s">
        <v>19</v>
      </c>
      <c r="F917" s="3">
        <v>3001</v>
      </c>
      <c r="G917" s="3" t="s">
        <v>999</v>
      </c>
      <c r="H917" s="3" t="s">
        <v>675</v>
      </c>
      <c r="I917" s="26" t="str" cm="1">
        <f t="array" ref="I917">_xlfn.IFS(J917=Kontrakter!$A$3,Kontrakter!$B$3,J917=Kontrakter!$A$2,Kontrakter!$B$2,J917=Kontrakter!$A$4,Kontrakter!$B$4,J917=Kontrakter!$A$5,Kontrakter!$B$5,J917=Kontrakter!$A$6,Kontrakter!$B$6,J917=Kontrakter!$A$7,Kontrakter!$B$7,J917=Kontrakter!$A$8,Kontrakter!$B$8,J917=Kontrakter!$A$9,Kontrakter!$B$9,J917=Kontrakter!$A$10,Kontrakter!$B$10,J917=Kontrakter!$A$11,Kontrakter!$B$11)</f>
        <v>Østfold</v>
      </c>
      <c r="J917" s="4">
        <v>8</v>
      </c>
      <c r="K917" s="4" t="s">
        <v>999</v>
      </c>
      <c r="L917" s="4"/>
      <c r="M917" s="24" t="str" cm="1">
        <f t="array" ref="M917">_xlfn.IFS(I917=Kontrakter!$B$3,Kontrakter!$C$3,I917=Kontrakter!$B$2,Kontrakter!$C$2,I917=Kontrakter!$B$4,Kontrakter!$C$4,I917=Kontrakter!$B$5,Kontrakter!$C$5,I917=Kontrakter!$B$6,Kontrakter!$C$6,I917=Kontrakter!$B$7,Kontrakter!$C$7,I917=Kontrakter!$B$8,Kontrakter!$C$8,I917=Kontrakter!$B$9,Kontrakter!$C$9,I917=Kontrakter!$B$10,Kontrakter!$C$10,I917=Kontrakter!$B$11,Kontrakter!$C$11)</f>
        <v>Omexom Elsikkerhet AS</v>
      </c>
      <c r="N917" s="24" cm="1">
        <f t="array" ref="N917">_xlfn.IFS(M917=Kontrakter!$C$3,Kontrakter!$D$3,M917=Kontrakter!$C$2,Kontrakter!$D$2,M917=Kontrakter!$C$4,Kontrakter!$D$4,M917=Kontrakter!$C$5,Kontrakter!$D$5,M917=Kontrakter!$C$6,Kontrakter!$D$6,M917=Kontrakter!$C$7,Kontrakter!$D$7,M917=Kontrakter!$C$8,Kontrakter!$D$8,M917=Kontrakter!$C$9,Kontrakter!$D$9,M917=Kontrakter!$C$10,Kontrakter!$D$10,M917=Kontrakter!$C$11,Kontrakter!$D$11)</f>
        <v>23128800</v>
      </c>
      <c r="O917" s="1" t="str" cm="1">
        <f t="array" ref="O917">_xlfn.IFS(M917=Kontrakter!$C$3,Kontrakter!$E$3,M917=Kontrakter!$C$2,Kontrakter!$E$2,M917=Kontrakter!$C$4,Kontrakter!$E$4,M917=Kontrakter!$C$5,Kontrakter!$E$5,M917=Kontrakter!$C$6,Kontrakter!$E$6,M917=Kontrakter!$C$7,Kontrakter!$E$7,M917=Kontrakter!$C$8,Kontrakter!$E$8,M917=Kontrakter!$C$9,Kontrakter!$E$9,M917=Kontrakter!$C$10,Kontrakter!$E$10,M917=Kontrakter!$C$11,Kontrakter!$E$11)</f>
        <v>elsikkerhet@omexom.com</v>
      </c>
    </row>
    <row r="918" spans="1:15">
      <c r="A918" s="47">
        <v>1786</v>
      </c>
      <c r="B918" s="3" t="s">
        <v>999</v>
      </c>
      <c r="C918" s="3" t="s">
        <v>1026</v>
      </c>
      <c r="D918" s="3" t="s">
        <v>19</v>
      </c>
      <c r="F918" s="3">
        <v>3001</v>
      </c>
      <c r="G918" s="3" t="s">
        <v>999</v>
      </c>
      <c r="H918" s="3" t="s">
        <v>675</v>
      </c>
      <c r="I918" s="26" t="str" cm="1">
        <f t="array" ref="I918">_xlfn.IFS(J918=Kontrakter!$A$3,Kontrakter!$B$3,J918=Kontrakter!$A$2,Kontrakter!$B$2,J918=Kontrakter!$A$4,Kontrakter!$B$4,J918=Kontrakter!$A$5,Kontrakter!$B$5,J918=Kontrakter!$A$6,Kontrakter!$B$6,J918=Kontrakter!$A$7,Kontrakter!$B$7,J918=Kontrakter!$A$8,Kontrakter!$B$8,J918=Kontrakter!$A$9,Kontrakter!$B$9,J918=Kontrakter!$A$10,Kontrakter!$B$10,J918=Kontrakter!$A$11,Kontrakter!$B$11)</f>
        <v>Østfold</v>
      </c>
      <c r="J918" s="4">
        <v>8</v>
      </c>
      <c r="K918" s="4" t="s">
        <v>999</v>
      </c>
      <c r="L918" s="4"/>
      <c r="M918" s="24" t="str" cm="1">
        <f t="array" ref="M918">_xlfn.IFS(I918=Kontrakter!$B$3,Kontrakter!$C$3,I918=Kontrakter!$B$2,Kontrakter!$C$2,I918=Kontrakter!$B$4,Kontrakter!$C$4,I918=Kontrakter!$B$5,Kontrakter!$C$5,I918=Kontrakter!$B$6,Kontrakter!$C$6,I918=Kontrakter!$B$7,Kontrakter!$C$7,I918=Kontrakter!$B$8,Kontrakter!$C$8,I918=Kontrakter!$B$9,Kontrakter!$C$9,I918=Kontrakter!$B$10,Kontrakter!$C$10,I918=Kontrakter!$B$11,Kontrakter!$C$11)</f>
        <v>Omexom Elsikkerhet AS</v>
      </c>
      <c r="N918" s="24" cm="1">
        <f t="array" ref="N918">_xlfn.IFS(M918=Kontrakter!$C$3,Kontrakter!$D$3,M918=Kontrakter!$C$2,Kontrakter!$D$2,M918=Kontrakter!$C$4,Kontrakter!$D$4,M918=Kontrakter!$C$5,Kontrakter!$D$5,M918=Kontrakter!$C$6,Kontrakter!$D$6,M918=Kontrakter!$C$7,Kontrakter!$D$7,M918=Kontrakter!$C$8,Kontrakter!$D$8,M918=Kontrakter!$C$9,Kontrakter!$D$9,M918=Kontrakter!$C$10,Kontrakter!$D$10,M918=Kontrakter!$C$11,Kontrakter!$D$11)</f>
        <v>23128800</v>
      </c>
      <c r="O918" s="1" t="str" cm="1">
        <f t="array" ref="O918">_xlfn.IFS(M918=Kontrakter!$C$3,Kontrakter!$E$3,M918=Kontrakter!$C$2,Kontrakter!$E$2,M918=Kontrakter!$C$4,Kontrakter!$E$4,M918=Kontrakter!$C$5,Kontrakter!$E$5,M918=Kontrakter!$C$6,Kontrakter!$E$6,M918=Kontrakter!$C$7,Kontrakter!$E$7,M918=Kontrakter!$C$8,Kontrakter!$E$8,M918=Kontrakter!$C$9,Kontrakter!$E$9,M918=Kontrakter!$C$10,Kontrakter!$E$10,M918=Kontrakter!$C$11,Kontrakter!$E$11)</f>
        <v>elsikkerhet@omexom.com</v>
      </c>
    </row>
    <row r="919" spans="1:15">
      <c r="A919" s="47">
        <v>1787</v>
      </c>
      <c r="B919" s="3" t="s">
        <v>999</v>
      </c>
      <c r="C919" s="3" t="s">
        <v>1027</v>
      </c>
      <c r="D919" s="3" t="s">
        <v>12</v>
      </c>
      <c r="F919" s="3">
        <v>3001</v>
      </c>
      <c r="G919" s="3" t="s">
        <v>999</v>
      </c>
      <c r="H919" s="3" t="s">
        <v>675</v>
      </c>
      <c r="I919" s="26" t="str" cm="1">
        <f t="array" ref="I919">_xlfn.IFS(J919=Kontrakter!$A$3,Kontrakter!$B$3,J919=Kontrakter!$A$2,Kontrakter!$B$2,J919=Kontrakter!$A$4,Kontrakter!$B$4,J919=Kontrakter!$A$5,Kontrakter!$B$5,J919=Kontrakter!$A$6,Kontrakter!$B$6,J919=Kontrakter!$A$7,Kontrakter!$B$7,J919=Kontrakter!$A$8,Kontrakter!$B$8,J919=Kontrakter!$A$9,Kontrakter!$B$9,J919=Kontrakter!$A$10,Kontrakter!$B$10,J919=Kontrakter!$A$11,Kontrakter!$B$11)</f>
        <v>Østfold</v>
      </c>
      <c r="J919" s="4">
        <v>8</v>
      </c>
      <c r="K919" s="4" t="s">
        <v>999</v>
      </c>
      <c r="L919" s="4"/>
      <c r="M919" s="24" t="str" cm="1">
        <f t="array" ref="M919">_xlfn.IFS(I919=Kontrakter!$B$3,Kontrakter!$C$3,I919=Kontrakter!$B$2,Kontrakter!$C$2,I919=Kontrakter!$B$4,Kontrakter!$C$4,I919=Kontrakter!$B$5,Kontrakter!$C$5,I919=Kontrakter!$B$6,Kontrakter!$C$6,I919=Kontrakter!$B$7,Kontrakter!$C$7,I919=Kontrakter!$B$8,Kontrakter!$C$8,I919=Kontrakter!$B$9,Kontrakter!$C$9,I919=Kontrakter!$B$10,Kontrakter!$C$10,I919=Kontrakter!$B$11,Kontrakter!$C$11)</f>
        <v>Omexom Elsikkerhet AS</v>
      </c>
      <c r="N919" s="24" cm="1">
        <f t="array" ref="N919">_xlfn.IFS(M919=Kontrakter!$C$3,Kontrakter!$D$3,M919=Kontrakter!$C$2,Kontrakter!$D$2,M919=Kontrakter!$C$4,Kontrakter!$D$4,M919=Kontrakter!$C$5,Kontrakter!$D$5,M919=Kontrakter!$C$6,Kontrakter!$D$6,M919=Kontrakter!$C$7,Kontrakter!$D$7,M919=Kontrakter!$C$8,Kontrakter!$D$8,M919=Kontrakter!$C$9,Kontrakter!$D$9,M919=Kontrakter!$C$10,Kontrakter!$D$10,M919=Kontrakter!$C$11,Kontrakter!$D$11)</f>
        <v>23128800</v>
      </c>
      <c r="O919" s="1" t="str" cm="1">
        <f t="array" ref="O919">_xlfn.IFS(M919=Kontrakter!$C$3,Kontrakter!$E$3,M919=Kontrakter!$C$2,Kontrakter!$E$2,M919=Kontrakter!$C$4,Kontrakter!$E$4,M919=Kontrakter!$C$5,Kontrakter!$E$5,M919=Kontrakter!$C$6,Kontrakter!$E$6,M919=Kontrakter!$C$7,Kontrakter!$E$7,M919=Kontrakter!$C$8,Kontrakter!$E$8,M919=Kontrakter!$C$9,Kontrakter!$E$9,M919=Kontrakter!$C$10,Kontrakter!$E$10,M919=Kontrakter!$C$11,Kontrakter!$E$11)</f>
        <v>elsikkerhet@omexom.com</v>
      </c>
    </row>
    <row r="920" spans="1:15">
      <c r="A920" s="47">
        <v>1788</v>
      </c>
      <c r="B920" s="3" t="s">
        <v>999</v>
      </c>
      <c r="C920" s="3" t="s">
        <v>1028</v>
      </c>
      <c r="D920" s="3" t="s">
        <v>19</v>
      </c>
      <c r="F920" s="3">
        <v>3001</v>
      </c>
      <c r="G920" s="3" t="s">
        <v>999</v>
      </c>
      <c r="H920" s="3" t="s">
        <v>675</v>
      </c>
      <c r="I920" s="26" t="str" cm="1">
        <f t="array" ref="I920">_xlfn.IFS(J920=Kontrakter!$A$3,Kontrakter!$B$3,J920=Kontrakter!$A$2,Kontrakter!$B$2,J920=Kontrakter!$A$4,Kontrakter!$B$4,J920=Kontrakter!$A$5,Kontrakter!$B$5,J920=Kontrakter!$A$6,Kontrakter!$B$6,J920=Kontrakter!$A$7,Kontrakter!$B$7,J920=Kontrakter!$A$8,Kontrakter!$B$8,J920=Kontrakter!$A$9,Kontrakter!$B$9,J920=Kontrakter!$A$10,Kontrakter!$B$10,J920=Kontrakter!$A$11,Kontrakter!$B$11)</f>
        <v>Østfold</v>
      </c>
      <c r="J920" s="4">
        <v>8</v>
      </c>
      <c r="K920" s="4" t="s">
        <v>999</v>
      </c>
      <c r="L920" s="4"/>
      <c r="M920" s="24" t="str" cm="1">
        <f t="array" ref="M920">_xlfn.IFS(I920=Kontrakter!$B$3,Kontrakter!$C$3,I920=Kontrakter!$B$2,Kontrakter!$C$2,I920=Kontrakter!$B$4,Kontrakter!$C$4,I920=Kontrakter!$B$5,Kontrakter!$C$5,I920=Kontrakter!$B$6,Kontrakter!$C$6,I920=Kontrakter!$B$7,Kontrakter!$C$7,I920=Kontrakter!$B$8,Kontrakter!$C$8,I920=Kontrakter!$B$9,Kontrakter!$C$9,I920=Kontrakter!$B$10,Kontrakter!$C$10,I920=Kontrakter!$B$11,Kontrakter!$C$11)</f>
        <v>Omexom Elsikkerhet AS</v>
      </c>
      <c r="N920" s="24" cm="1">
        <f t="array" ref="N920">_xlfn.IFS(M920=Kontrakter!$C$3,Kontrakter!$D$3,M920=Kontrakter!$C$2,Kontrakter!$D$2,M920=Kontrakter!$C$4,Kontrakter!$D$4,M920=Kontrakter!$C$5,Kontrakter!$D$5,M920=Kontrakter!$C$6,Kontrakter!$D$6,M920=Kontrakter!$C$7,Kontrakter!$D$7,M920=Kontrakter!$C$8,Kontrakter!$D$8,M920=Kontrakter!$C$9,Kontrakter!$D$9,M920=Kontrakter!$C$10,Kontrakter!$D$10,M920=Kontrakter!$C$11,Kontrakter!$D$11)</f>
        <v>23128800</v>
      </c>
      <c r="O920" s="1" t="str" cm="1">
        <f t="array" ref="O920">_xlfn.IFS(M920=Kontrakter!$C$3,Kontrakter!$E$3,M920=Kontrakter!$C$2,Kontrakter!$E$2,M920=Kontrakter!$C$4,Kontrakter!$E$4,M920=Kontrakter!$C$5,Kontrakter!$E$5,M920=Kontrakter!$C$6,Kontrakter!$E$6,M920=Kontrakter!$C$7,Kontrakter!$E$7,M920=Kontrakter!$C$8,Kontrakter!$E$8,M920=Kontrakter!$C$9,Kontrakter!$E$9,M920=Kontrakter!$C$10,Kontrakter!$E$10,M920=Kontrakter!$C$11,Kontrakter!$E$11)</f>
        <v>elsikkerhet@omexom.com</v>
      </c>
    </row>
    <row r="921" spans="1:15">
      <c r="A921" s="47">
        <v>1789</v>
      </c>
      <c r="B921" s="3" t="s">
        <v>1029</v>
      </c>
      <c r="C921" s="3" t="s">
        <v>1030</v>
      </c>
      <c r="D921" s="3" t="s">
        <v>19</v>
      </c>
      <c r="F921" s="3">
        <v>3001</v>
      </c>
      <c r="G921" s="3" t="s">
        <v>999</v>
      </c>
      <c r="H921" s="3" t="s">
        <v>675</v>
      </c>
      <c r="I921" s="26" t="str" cm="1">
        <f t="array" ref="I921">_xlfn.IFS(J921=Kontrakter!$A$3,Kontrakter!$B$3,J921=Kontrakter!$A$2,Kontrakter!$B$2,J921=Kontrakter!$A$4,Kontrakter!$B$4,J921=Kontrakter!$A$5,Kontrakter!$B$5,J921=Kontrakter!$A$6,Kontrakter!$B$6,J921=Kontrakter!$A$7,Kontrakter!$B$7,J921=Kontrakter!$A$8,Kontrakter!$B$8,J921=Kontrakter!$A$9,Kontrakter!$B$9,J921=Kontrakter!$A$10,Kontrakter!$B$10,J921=Kontrakter!$A$11,Kontrakter!$B$11)</f>
        <v>Østfold</v>
      </c>
      <c r="J921" s="4">
        <v>8</v>
      </c>
      <c r="K921" s="4" t="s">
        <v>999</v>
      </c>
      <c r="L921" s="4"/>
      <c r="M921" s="24" t="str" cm="1">
        <f t="array" ref="M921">_xlfn.IFS(I921=Kontrakter!$B$3,Kontrakter!$C$3,I921=Kontrakter!$B$2,Kontrakter!$C$2,I921=Kontrakter!$B$4,Kontrakter!$C$4,I921=Kontrakter!$B$5,Kontrakter!$C$5,I921=Kontrakter!$B$6,Kontrakter!$C$6,I921=Kontrakter!$B$7,Kontrakter!$C$7,I921=Kontrakter!$B$8,Kontrakter!$C$8,I921=Kontrakter!$B$9,Kontrakter!$C$9,I921=Kontrakter!$B$10,Kontrakter!$C$10,I921=Kontrakter!$B$11,Kontrakter!$C$11)</f>
        <v>Omexom Elsikkerhet AS</v>
      </c>
      <c r="N921" s="24" cm="1">
        <f t="array" ref="N921">_xlfn.IFS(M921=Kontrakter!$C$3,Kontrakter!$D$3,M921=Kontrakter!$C$2,Kontrakter!$D$2,M921=Kontrakter!$C$4,Kontrakter!$D$4,M921=Kontrakter!$C$5,Kontrakter!$D$5,M921=Kontrakter!$C$6,Kontrakter!$D$6,M921=Kontrakter!$C$7,Kontrakter!$D$7,M921=Kontrakter!$C$8,Kontrakter!$D$8,M921=Kontrakter!$C$9,Kontrakter!$D$9,M921=Kontrakter!$C$10,Kontrakter!$D$10,M921=Kontrakter!$C$11,Kontrakter!$D$11)</f>
        <v>23128800</v>
      </c>
      <c r="O921" s="1" t="str" cm="1">
        <f t="array" ref="O921">_xlfn.IFS(M921=Kontrakter!$C$3,Kontrakter!$E$3,M921=Kontrakter!$C$2,Kontrakter!$E$2,M921=Kontrakter!$C$4,Kontrakter!$E$4,M921=Kontrakter!$C$5,Kontrakter!$E$5,M921=Kontrakter!$C$6,Kontrakter!$E$6,M921=Kontrakter!$C$7,Kontrakter!$E$7,M921=Kontrakter!$C$8,Kontrakter!$E$8,M921=Kontrakter!$C$9,Kontrakter!$E$9,M921=Kontrakter!$C$10,Kontrakter!$E$10,M921=Kontrakter!$C$11,Kontrakter!$E$11)</f>
        <v>elsikkerhet@omexom.com</v>
      </c>
    </row>
    <row r="922" spans="1:15">
      <c r="A922" s="47">
        <v>1790</v>
      </c>
      <c r="B922" s="3" t="s">
        <v>1031</v>
      </c>
      <c r="C922" s="3" t="s">
        <v>1032</v>
      </c>
      <c r="D922" s="3" t="s">
        <v>12</v>
      </c>
      <c r="F922" s="3">
        <v>3001</v>
      </c>
      <c r="G922" s="3" t="s">
        <v>999</v>
      </c>
      <c r="H922" s="3" t="s">
        <v>675</v>
      </c>
      <c r="I922" s="26" t="str" cm="1">
        <f t="array" ref="I922">_xlfn.IFS(J922=Kontrakter!$A$3,Kontrakter!$B$3,J922=Kontrakter!$A$2,Kontrakter!$B$2,J922=Kontrakter!$A$4,Kontrakter!$B$4,J922=Kontrakter!$A$5,Kontrakter!$B$5,J922=Kontrakter!$A$6,Kontrakter!$B$6,J922=Kontrakter!$A$7,Kontrakter!$B$7,J922=Kontrakter!$A$8,Kontrakter!$B$8,J922=Kontrakter!$A$9,Kontrakter!$B$9,J922=Kontrakter!$A$10,Kontrakter!$B$10,J922=Kontrakter!$A$11,Kontrakter!$B$11)</f>
        <v>Østfold</v>
      </c>
      <c r="J922" s="4">
        <v>8</v>
      </c>
      <c r="K922" s="4" t="s">
        <v>999</v>
      </c>
      <c r="L922" s="4"/>
      <c r="M922" s="24" t="str" cm="1">
        <f t="array" ref="M922">_xlfn.IFS(I922=Kontrakter!$B$3,Kontrakter!$C$3,I922=Kontrakter!$B$2,Kontrakter!$C$2,I922=Kontrakter!$B$4,Kontrakter!$C$4,I922=Kontrakter!$B$5,Kontrakter!$C$5,I922=Kontrakter!$B$6,Kontrakter!$C$6,I922=Kontrakter!$B$7,Kontrakter!$C$7,I922=Kontrakter!$B$8,Kontrakter!$C$8,I922=Kontrakter!$B$9,Kontrakter!$C$9,I922=Kontrakter!$B$10,Kontrakter!$C$10,I922=Kontrakter!$B$11,Kontrakter!$C$11)</f>
        <v>Omexom Elsikkerhet AS</v>
      </c>
      <c r="N922" s="24" cm="1">
        <f t="array" ref="N922">_xlfn.IFS(M922=Kontrakter!$C$3,Kontrakter!$D$3,M922=Kontrakter!$C$2,Kontrakter!$D$2,M922=Kontrakter!$C$4,Kontrakter!$D$4,M922=Kontrakter!$C$5,Kontrakter!$D$5,M922=Kontrakter!$C$6,Kontrakter!$D$6,M922=Kontrakter!$C$7,Kontrakter!$D$7,M922=Kontrakter!$C$8,Kontrakter!$D$8,M922=Kontrakter!$C$9,Kontrakter!$D$9,M922=Kontrakter!$C$10,Kontrakter!$D$10,M922=Kontrakter!$C$11,Kontrakter!$D$11)</f>
        <v>23128800</v>
      </c>
      <c r="O922" s="1" t="str" cm="1">
        <f t="array" ref="O922">_xlfn.IFS(M922=Kontrakter!$C$3,Kontrakter!$E$3,M922=Kontrakter!$C$2,Kontrakter!$E$2,M922=Kontrakter!$C$4,Kontrakter!$E$4,M922=Kontrakter!$C$5,Kontrakter!$E$5,M922=Kontrakter!$C$6,Kontrakter!$E$6,M922=Kontrakter!$C$7,Kontrakter!$E$7,M922=Kontrakter!$C$8,Kontrakter!$E$8,M922=Kontrakter!$C$9,Kontrakter!$E$9,M922=Kontrakter!$C$10,Kontrakter!$E$10,M922=Kontrakter!$C$11,Kontrakter!$E$11)</f>
        <v>elsikkerhet@omexom.com</v>
      </c>
    </row>
    <row r="923" spans="1:15">
      <c r="A923" s="47">
        <v>1791</v>
      </c>
      <c r="B923" s="3" t="s">
        <v>1031</v>
      </c>
      <c r="C923" s="3" t="s">
        <v>1033</v>
      </c>
      <c r="D923" s="3" t="s">
        <v>19</v>
      </c>
      <c r="F923" s="3">
        <v>3001</v>
      </c>
      <c r="G923" s="3" t="s">
        <v>999</v>
      </c>
      <c r="H923" s="3" t="s">
        <v>675</v>
      </c>
      <c r="I923" s="26" t="str" cm="1">
        <f t="array" ref="I923">_xlfn.IFS(J923=Kontrakter!$A$3,Kontrakter!$B$3,J923=Kontrakter!$A$2,Kontrakter!$B$2,J923=Kontrakter!$A$4,Kontrakter!$B$4,J923=Kontrakter!$A$5,Kontrakter!$B$5,J923=Kontrakter!$A$6,Kontrakter!$B$6,J923=Kontrakter!$A$7,Kontrakter!$B$7,J923=Kontrakter!$A$8,Kontrakter!$B$8,J923=Kontrakter!$A$9,Kontrakter!$B$9,J923=Kontrakter!$A$10,Kontrakter!$B$10,J923=Kontrakter!$A$11,Kontrakter!$B$11)</f>
        <v>Østfold</v>
      </c>
      <c r="J923" s="4">
        <v>8</v>
      </c>
      <c r="K923" s="4" t="s">
        <v>999</v>
      </c>
      <c r="L923" s="4"/>
      <c r="M923" s="24" t="str" cm="1">
        <f t="array" ref="M923">_xlfn.IFS(I923=Kontrakter!$B$3,Kontrakter!$C$3,I923=Kontrakter!$B$2,Kontrakter!$C$2,I923=Kontrakter!$B$4,Kontrakter!$C$4,I923=Kontrakter!$B$5,Kontrakter!$C$5,I923=Kontrakter!$B$6,Kontrakter!$C$6,I923=Kontrakter!$B$7,Kontrakter!$C$7,I923=Kontrakter!$B$8,Kontrakter!$C$8,I923=Kontrakter!$B$9,Kontrakter!$C$9,I923=Kontrakter!$B$10,Kontrakter!$C$10,I923=Kontrakter!$B$11,Kontrakter!$C$11)</f>
        <v>Omexom Elsikkerhet AS</v>
      </c>
      <c r="N923" s="24" cm="1">
        <f t="array" ref="N923">_xlfn.IFS(M923=Kontrakter!$C$3,Kontrakter!$D$3,M923=Kontrakter!$C$2,Kontrakter!$D$2,M923=Kontrakter!$C$4,Kontrakter!$D$4,M923=Kontrakter!$C$5,Kontrakter!$D$5,M923=Kontrakter!$C$6,Kontrakter!$D$6,M923=Kontrakter!$C$7,Kontrakter!$D$7,M923=Kontrakter!$C$8,Kontrakter!$D$8,M923=Kontrakter!$C$9,Kontrakter!$D$9,M923=Kontrakter!$C$10,Kontrakter!$D$10,M923=Kontrakter!$C$11,Kontrakter!$D$11)</f>
        <v>23128800</v>
      </c>
      <c r="O923" s="1" t="str" cm="1">
        <f t="array" ref="O923">_xlfn.IFS(M923=Kontrakter!$C$3,Kontrakter!$E$3,M923=Kontrakter!$C$2,Kontrakter!$E$2,M923=Kontrakter!$C$4,Kontrakter!$E$4,M923=Kontrakter!$C$5,Kontrakter!$E$5,M923=Kontrakter!$C$6,Kontrakter!$E$6,M923=Kontrakter!$C$7,Kontrakter!$E$7,M923=Kontrakter!$C$8,Kontrakter!$E$8,M923=Kontrakter!$C$9,Kontrakter!$E$9,M923=Kontrakter!$C$10,Kontrakter!$E$10,M923=Kontrakter!$C$11,Kontrakter!$E$11)</f>
        <v>elsikkerhet@omexom.com</v>
      </c>
    </row>
    <row r="924" spans="1:15">
      <c r="A924" s="47">
        <v>1792</v>
      </c>
      <c r="B924" s="3" t="s">
        <v>1031</v>
      </c>
      <c r="C924" s="3" t="s">
        <v>1034</v>
      </c>
      <c r="D924" s="3" t="s">
        <v>19</v>
      </c>
      <c r="F924" s="3">
        <v>3001</v>
      </c>
      <c r="G924" s="3" t="s">
        <v>999</v>
      </c>
      <c r="H924" s="3" t="s">
        <v>675</v>
      </c>
      <c r="I924" s="26" t="str" cm="1">
        <f t="array" ref="I924">_xlfn.IFS(J924=Kontrakter!$A$3,Kontrakter!$B$3,J924=Kontrakter!$A$2,Kontrakter!$B$2,J924=Kontrakter!$A$4,Kontrakter!$B$4,J924=Kontrakter!$A$5,Kontrakter!$B$5,J924=Kontrakter!$A$6,Kontrakter!$B$6,J924=Kontrakter!$A$7,Kontrakter!$B$7,J924=Kontrakter!$A$8,Kontrakter!$B$8,J924=Kontrakter!$A$9,Kontrakter!$B$9,J924=Kontrakter!$A$10,Kontrakter!$B$10,J924=Kontrakter!$A$11,Kontrakter!$B$11)</f>
        <v>Østfold</v>
      </c>
      <c r="J924" s="4">
        <v>8</v>
      </c>
      <c r="K924" s="4" t="s">
        <v>999</v>
      </c>
      <c r="L924" s="4"/>
      <c r="M924" s="24" t="str" cm="1">
        <f t="array" ref="M924">_xlfn.IFS(I924=Kontrakter!$B$3,Kontrakter!$C$3,I924=Kontrakter!$B$2,Kontrakter!$C$2,I924=Kontrakter!$B$4,Kontrakter!$C$4,I924=Kontrakter!$B$5,Kontrakter!$C$5,I924=Kontrakter!$B$6,Kontrakter!$C$6,I924=Kontrakter!$B$7,Kontrakter!$C$7,I924=Kontrakter!$B$8,Kontrakter!$C$8,I924=Kontrakter!$B$9,Kontrakter!$C$9,I924=Kontrakter!$B$10,Kontrakter!$C$10,I924=Kontrakter!$B$11,Kontrakter!$C$11)</f>
        <v>Omexom Elsikkerhet AS</v>
      </c>
      <c r="N924" s="24" cm="1">
        <f t="array" ref="N924">_xlfn.IFS(M924=Kontrakter!$C$3,Kontrakter!$D$3,M924=Kontrakter!$C$2,Kontrakter!$D$2,M924=Kontrakter!$C$4,Kontrakter!$D$4,M924=Kontrakter!$C$5,Kontrakter!$D$5,M924=Kontrakter!$C$6,Kontrakter!$D$6,M924=Kontrakter!$C$7,Kontrakter!$D$7,M924=Kontrakter!$C$8,Kontrakter!$D$8,M924=Kontrakter!$C$9,Kontrakter!$D$9,M924=Kontrakter!$C$10,Kontrakter!$D$10,M924=Kontrakter!$C$11,Kontrakter!$D$11)</f>
        <v>23128800</v>
      </c>
      <c r="O924" s="1" t="str" cm="1">
        <f t="array" ref="O924">_xlfn.IFS(M924=Kontrakter!$C$3,Kontrakter!$E$3,M924=Kontrakter!$C$2,Kontrakter!$E$2,M924=Kontrakter!$C$4,Kontrakter!$E$4,M924=Kontrakter!$C$5,Kontrakter!$E$5,M924=Kontrakter!$C$6,Kontrakter!$E$6,M924=Kontrakter!$C$7,Kontrakter!$E$7,M924=Kontrakter!$C$8,Kontrakter!$E$8,M924=Kontrakter!$C$9,Kontrakter!$E$9,M924=Kontrakter!$C$10,Kontrakter!$E$10,M924=Kontrakter!$C$11,Kontrakter!$E$11)</f>
        <v>elsikkerhet@omexom.com</v>
      </c>
    </row>
    <row r="925" spans="1:15">
      <c r="A925" s="47">
        <v>1793</v>
      </c>
      <c r="B925" s="3" t="s">
        <v>1031</v>
      </c>
      <c r="C925" s="3" t="s">
        <v>1035</v>
      </c>
      <c r="D925" s="3" t="s">
        <v>19</v>
      </c>
      <c r="F925" s="3">
        <v>3001</v>
      </c>
      <c r="G925" s="3" t="s">
        <v>999</v>
      </c>
      <c r="H925" s="3" t="s">
        <v>675</v>
      </c>
      <c r="I925" s="26" t="str" cm="1">
        <f t="array" ref="I925">_xlfn.IFS(J925=Kontrakter!$A$3,Kontrakter!$B$3,J925=Kontrakter!$A$2,Kontrakter!$B$2,J925=Kontrakter!$A$4,Kontrakter!$B$4,J925=Kontrakter!$A$5,Kontrakter!$B$5,J925=Kontrakter!$A$6,Kontrakter!$B$6,J925=Kontrakter!$A$7,Kontrakter!$B$7,J925=Kontrakter!$A$8,Kontrakter!$B$8,J925=Kontrakter!$A$9,Kontrakter!$B$9,J925=Kontrakter!$A$10,Kontrakter!$B$10,J925=Kontrakter!$A$11,Kontrakter!$B$11)</f>
        <v>Østfold</v>
      </c>
      <c r="J925" s="4">
        <v>8</v>
      </c>
      <c r="K925" s="4" t="s">
        <v>999</v>
      </c>
      <c r="L925" s="4"/>
      <c r="M925" s="24" t="str" cm="1">
        <f t="array" ref="M925">_xlfn.IFS(I925=Kontrakter!$B$3,Kontrakter!$C$3,I925=Kontrakter!$B$2,Kontrakter!$C$2,I925=Kontrakter!$B$4,Kontrakter!$C$4,I925=Kontrakter!$B$5,Kontrakter!$C$5,I925=Kontrakter!$B$6,Kontrakter!$C$6,I925=Kontrakter!$B$7,Kontrakter!$C$7,I925=Kontrakter!$B$8,Kontrakter!$C$8,I925=Kontrakter!$B$9,Kontrakter!$C$9,I925=Kontrakter!$B$10,Kontrakter!$C$10,I925=Kontrakter!$B$11,Kontrakter!$C$11)</f>
        <v>Omexom Elsikkerhet AS</v>
      </c>
      <c r="N925" s="24" cm="1">
        <f t="array" ref="N925">_xlfn.IFS(M925=Kontrakter!$C$3,Kontrakter!$D$3,M925=Kontrakter!$C$2,Kontrakter!$D$2,M925=Kontrakter!$C$4,Kontrakter!$D$4,M925=Kontrakter!$C$5,Kontrakter!$D$5,M925=Kontrakter!$C$6,Kontrakter!$D$6,M925=Kontrakter!$C$7,Kontrakter!$D$7,M925=Kontrakter!$C$8,Kontrakter!$D$8,M925=Kontrakter!$C$9,Kontrakter!$D$9,M925=Kontrakter!$C$10,Kontrakter!$D$10,M925=Kontrakter!$C$11,Kontrakter!$D$11)</f>
        <v>23128800</v>
      </c>
      <c r="O925" s="1" t="str" cm="1">
        <f t="array" ref="O925">_xlfn.IFS(M925=Kontrakter!$C$3,Kontrakter!$E$3,M925=Kontrakter!$C$2,Kontrakter!$E$2,M925=Kontrakter!$C$4,Kontrakter!$E$4,M925=Kontrakter!$C$5,Kontrakter!$E$5,M925=Kontrakter!$C$6,Kontrakter!$E$6,M925=Kontrakter!$C$7,Kontrakter!$E$7,M925=Kontrakter!$C$8,Kontrakter!$E$8,M925=Kontrakter!$C$9,Kontrakter!$E$9,M925=Kontrakter!$C$10,Kontrakter!$E$10,M925=Kontrakter!$C$11,Kontrakter!$E$11)</f>
        <v>elsikkerhet@omexom.com</v>
      </c>
    </row>
    <row r="926" spans="1:15">
      <c r="A926" s="47">
        <v>1794</v>
      </c>
      <c r="B926" s="3" t="s">
        <v>1036</v>
      </c>
      <c r="C926" s="3" t="s">
        <v>1037</v>
      </c>
      <c r="D926" s="3" t="s">
        <v>19</v>
      </c>
      <c r="F926" s="3">
        <v>3001</v>
      </c>
      <c r="G926" s="3" t="s">
        <v>999</v>
      </c>
      <c r="H926" s="3" t="s">
        <v>675</v>
      </c>
      <c r="I926" s="26" t="str" cm="1">
        <f t="array" ref="I926">_xlfn.IFS(J926=Kontrakter!$A$3,Kontrakter!$B$3,J926=Kontrakter!$A$2,Kontrakter!$B$2,J926=Kontrakter!$A$4,Kontrakter!$B$4,J926=Kontrakter!$A$5,Kontrakter!$B$5,J926=Kontrakter!$A$6,Kontrakter!$B$6,J926=Kontrakter!$A$7,Kontrakter!$B$7,J926=Kontrakter!$A$8,Kontrakter!$B$8,J926=Kontrakter!$A$9,Kontrakter!$B$9,J926=Kontrakter!$A$10,Kontrakter!$B$10,J926=Kontrakter!$A$11,Kontrakter!$B$11)</f>
        <v>Østfold</v>
      </c>
      <c r="J926" s="4">
        <v>8</v>
      </c>
      <c r="K926" s="4" t="s">
        <v>999</v>
      </c>
      <c r="L926" s="4"/>
      <c r="M926" s="24" t="str" cm="1">
        <f t="array" ref="M926">_xlfn.IFS(I926=Kontrakter!$B$3,Kontrakter!$C$3,I926=Kontrakter!$B$2,Kontrakter!$C$2,I926=Kontrakter!$B$4,Kontrakter!$C$4,I926=Kontrakter!$B$5,Kontrakter!$C$5,I926=Kontrakter!$B$6,Kontrakter!$C$6,I926=Kontrakter!$B$7,Kontrakter!$C$7,I926=Kontrakter!$B$8,Kontrakter!$C$8,I926=Kontrakter!$B$9,Kontrakter!$C$9,I926=Kontrakter!$B$10,Kontrakter!$C$10,I926=Kontrakter!$B$11,Kontrakter!$C$11)</f>
        <v>Omexom Elsikkerhet AS</v>
      </c>
      <c r="N926" s="24" cm="1">
        <f t="array" ref="N926">_xlfn.IFS(M926=Kontrakter!$C$3,Kontrakter!$D$3,M926=Kontrakter!$C$2,Kontrakter!$D$2,M926=Kontrakter!$C$4,Kontrakter!$D$4,M926=Kontrakter!$C$5,Kontrakter!$D$5,M926=Kontrakter!$C$6,Kontrakter!$D$6,M926=Kontrakter!$C$7,Kontrakter!$D$7,M926=Kontrakter!$C$8,Kontrakter!$D$8,M926=Kontrakter!$C$9,Kontrakter!$D$9,M926=Kontrakter!$C$10,Kontrakter!$D$10,M926=Kontrakter!$C$11,Kontrakter!$D$11)</f>
        <v>23128800</v>
      </c>
      <c r="O926" s="1" t="str" cm="1">
        <f t="array" ref="O926">_xlfn.IFS(M926=Kontrakter!$C$3,Kontrakter!$E$3,M926=Kontrakter!$C$2,Kontrakter!$E$2,M926=Kontrakter!$C$4,Kontrakter!$E$4,M926=Kontrakter!$C$5,Kontrakter!$E$5,M926=Kontrakter!$C$6,Kontrakter!$E$6,M926=Kontrakter!$C$7,Kontrakter!$E$7,M926=Kontrakter!$C$8,Kontrakter!$E$8,M926=Kontrakter!$C$9,Kontrakter!$E$9,M926=Kontrakter!$C$10,Kontrakter!$E$10,M926=Kontrakter!$C$11,Kontrakter!$E$11)</f>
        <v>elsikkerhet@omexom.com</v>
      </c>
    </row>
    <row r="927" spans="1:15">
      <c r="A927" s="47">
        <v>1796</v>
      </c>
      <c r="B927" s="3" t="s">
        <v>1038</v>
      </c>
      <c r="C927" s="3" t="s">
        <v>1039</v>
      </c>
      <c r="D927" s="3" t="s">
        <v>19</v>
      </c>
      <c r="F927" s="3">
        <v>3001</v>
      </c>
      <c r="G927" s="3" t="s">
        <v>999</v>
      </c>
      <c r="H927" s="3" t="s">
        <v>675</v>
      </c>
      <c r="I927" s="26" t="str" cm="1">
        <f t="array" ref="I927">_xlfn.IFS(J927=Kontrakter!$A$3,Kontrakter!$B$3,J927=Kontrakter!$A$2,Kontrakter!$B$2,J927=Kontrakter!$A$4,Kontrakter!$B$4,J927=Kontrakter!$A$5,Kontrakter!$B$5,J927=Kontrakter!$A$6,Kontrakter!$B$6,J927=Kontrakter!$A$7,Kontrakter!$B$7,J927=Kontrakter!$A$8,Kontrakter!$B$8,J927=Kontrakter!$A$9,Kontrakter!$B$9,J927=Kontrakter!$A$10,Kontrakter!$B$10,J927=Kontrakter!$A$11,Kontrakter!$B$11)</f>
        <v>Østfold</v>
      </c>
      <c r="J927" s="4">
        <v>8</v>
      </c>
      <c r="K927" s="4" t="s">
        <v>999</v>
      </c>
      <c r="L927" s="4"/>
      <c r="M927" s="24" t="str" cm="1">
        <f t="array" ref="M927">_xlfn.IFS(I927=Kontrakter!$B$3,Kontrakter!$C$3,I927=Kontrakter!$B$2,Kontrakter!$C$2,I927=Kontrakter!$B$4,Kontrakter!$C$4,I927=Kontrakter!$B$5,Kontrakter!$C$5,I927=Kontrakter!$B$6,Kontrakter!$C$6,I927=Kontrakter!$B$7,Kontrakter!$C$7,I927=Kontrakter!$B$8,Kontrakter!$C$8,I927=Kontrakter!$B$9,Kontrakter!$C$9,I927=Kontrakter!$B$10,Kontrakter!$C$10,I927=Kontrakter!$B$11,Kontrakter!$C$11)</f>
        <v>Omexom Elsikkerhet AS</v>
      </c>
      <c r="N927" s="24" cm="1">
        <f t="array" ref="N927">_xlfn.IFS(M927=Kontrakter!$C$3,Kontrakter!$D$3,M927=Kontrakter!$C$2,Kontrakter!$D$2,M927=Kontrakter!$C$4,Kontrakter!$D$4,M927=Kontrakter!$C$5,Kontrakter!$D$5,M927=Kontrakter!$C$6,Kontrakter!$D$6,M927=Kontrakter!$C$7,Kontrakter!$D$7,M927=Kontrakter!$C$8,Kontrakter!$D$8,M927=Kontrakter!$C$9,Kontrakter!$D$9,M927=Kontrakter!$C$10,Kontrakter!$D$10,M927=Kontrakter!$C$11,Kontrakter!$D$11)</f>
        <v>23128800</v>
      </c>
      <c r="O927" s="1" t="str" cm="1">
        <f t="array" ref="O927">_xlfn.IFS(M927=Kontrakter!$C$3,Kontrakter!$E$3,M927=Kontrakter!$C$2,Kontrakter!$E$2,M927=Kontrakter!$C$4,Kontrakter!$E$4,M927=Kontrakter!$C$5,Kontrakter!$E$5,M927=Kontrakter!$C$6,Kontrakter!$E$6,M927=Kontrakter!$C$7,Kontrakter!$E$7,M927=Kontrakter!$C$8,Kontrakter!$E$8,M927=Kontrakter!$C$9,Kontrakter!$E$9,M927=Kontrakter!$C$10,Kontrakter!$E$10,M927=Kontrakter!$C$11,Kontrakter!$E$11)</f>
        <v>elsikkerhet@omexom.com</v>
      </c>
    </row>
    <row r="928" spans="1:15">
      <c r="A928" s="47">
        <v>1798</v>
      </c>
      <c r="B928" s="3" t="s">
        <v>1040</v>
      </c>
      <c r="C928" s="3" t="s">
        <v>1041</v>
      </c>
      <c r="D928" s="3" t="s">
        <v>19</v>
      </c>
      <c r="F928" s="3">
        <v>3012</v>
      </c>
      <c r="G928" s="3" t="s">
        <v>1040</v>
      </c>
      <c r="H928" s="3" t="s">
        <v>675</v>
      </c>
      <c r="I928" s="26" t="str" cm="1">
        <f t="array" ref="I928">_xlfn.IFS(J928=Kontrakter!$A$3,Kontrakter!$B$3,J928=Kontrakter!$A$2,Kontrakter!$B$2,J928=Kontrakter!$A$4,Kontrakter!$B$4,J928=Kontrakter!$A$5,Kontrakter!$B$5,J928=Kontrakter!$A$6,Kontrakter!$B$6,J928=Kontrakter!$A$7,Kontrakter!$B$7,J928=Kontrakter!$A$8,Kontrakter!$B$8,J928=Kontrakter!$A$9,Kontrakter!$B$9,J928=Kontrakter!$A$10,Kontrakter!$B$10,J928=Kontrakter!$A$11,Kontrakter!$B$11)</f>
        <v>Østfold</v>
      </c>
      <c r="J928" s="4">
        <v>8</v>
      </c>
      <c r="K928" s="4" t="s">
        <v>1040</v>
      </c>
      <c r="L928" s="4"/>
      <c r="M928" s="24" t="str" cm="1">
        <f t="array" ref="M928">_xlfn.IFS(I928=Kontrakter!$B$3,Kontrakter!$C$3,I928=Kontrakter!$B$2,Kontrakter!$C$2,I928=Kontrakter!$B$4,Kontrakter!$C$4,I928=Kontrakter!$B$5,Kontrakter!$C$5,I928=Kontrakter!$B$6,Kontrakter!$C$6,I928=Kontrakter!$B$7,Kontrakter!$C$7,I928=Kontrakter!$B$8,Kontrakter!$C$8,I928=Kontrakter!$B$9,Kontrakter!$C$9,I928=Kontrakter!$B$10,Kontrakter!$C$10,I928=Kontrakter!$B$11,Kontrakter!$C$11)</f>
        <v>Omexom Elsikkerhet AS</v>
      </c>
      <c r="N928" s="24" cm="1">
        <f t="array" ref="N928">_xlfn.IFS(M928=Kontrakter!$C$3,Kontrakter!$D$3,M928=Kontrakter!$C$2,Kontrakter!$D$2,M928=Kontrakter!$C$4,Kontrakter!$D$4,M928=Kontrakter!$C$5,Kontrakter!$D$5,M928=Kontrakter!$C$6,Kontrakter!$D$6,M928=Kontrakter!$C$7,Kontrakter!$D$7,M928=Kontrakter!$C$8,Kontrakter!$D$8,M928=Kontrakter!$C$9,Kontrakter!$D$9,M928=Kontrakter!$C$10,Kontrakter!$D$10,M928=Kontrakter!$C$11,Kontrakter!$D$11)</f>
        <v>23128800</v>
      </c>
      <c r="O928" s="1" t="str" cm="1">
        <f t="array" ref="O928">_xlfn.IFS(M928=Kontrakter!$C$3,Kontrakter!$E$3,M928=Kontrakter!$C$2,Kontrakter!$E$2,M928=Kontrakter!$C$4,Kontrakter!$E$4,M928=Kontrakter!$C$5,Kontrakter!$E$5,M928=Kontrakter!$C$6,Kontrakter!$E$6,M928=Kontrakter!$C$7,Kontrakter!$E$7,M928=Kontrakter!$C$8,Kontrakter!$E$8,M928=Kontrakter!$C$9,Kontrakter!$E$9,M928=Kontrakter!$C$10,Kontrakter!$E$10,M928=Kontrakter!$C$11,Kontrakter!$E$11)</f>
        <v>elsikkerhet@omexom.com</v>
      </c>
    </row>
    <row r="929" spans="1:15">
      <c r="A929" s="47">
        <v>1799</v>
      </c>
      <c r="B929" s="3" t="s">
        <v>1040</v>
      </c>
      <c r="C929" s="3" t="s">
        <v>1042</v>
      </c>
      <c r="D929" s="3" t="s">
        <v>12</v>
      </c>
      <c r="F929" s="3">
        <v>3012</v>
      </c>
      <c r="G929" s="3" t="s">
        <v>1040</v>
      </c>
      <c r="H929" s="3" t="s">
        <v>675</v>
      </c>
      <c r="I929" s="26" t="str" cm="1">
        <f t="array" ref="I929">_xlfn.IFS(J929=Kontrakter!$A$3,Kontrakter!$B$3,J929=Kontrakter!$A$2,Kontrakter!$B$2,J929=Kontrakter!$A$4,Kontrakter!$B$4,J929=Kontrakter!$A$5,Kontrakter!$B$5,J929=Kontrakter!$A$6,Kontrakter!$B$6,J929=Kontrakter!$A$7,Kontrakter!$B$7,J929=Kontrakter!$A$8,Kontrakter!$B$8,J929=Kontrakter!$A$9,Kontrakter!$B$9,J929=Kontrakter!$A$10,Kontrakter!$B$10,J929=Kontrakter!$A$11,Kontrakter!$B$11)</f>
        <v>Østfold</v>
      </c>
      <c r="J929" s="4">
        <v>8</v>
      </c>
      <c r="K929" s="4" t="s">
        <v>1040</v>
      </c>
      <c r="L929" s="4"/>
      <c r="M929" s="24" t="str" cm="1">
        <f t="array" ref="M929">_xlfn.IFS(I929=Kontrakter!$B$3,Kontrakter!$C$3,I929=Kontrakter!$B$2,Kontrakter!$C$2,I929=Kontrakter!$B$4,Kontrakter!$C$4,I929=Kontrakter!$B$5,Kontrakter!$C$5,I929=Kontrakter!$B$6,Kontrakter!$C$6,I929=Kontrakter!$B$7,Kontrakter!$C$7,I929=Kontrakter!$B$8,Kontrakter!$C$8,I929=Kontrakter!$B$9,Kontrakter!$C$9,I929=Kontrakter!$B$10,Kontrakter!$C$10,I929=Kontrakter!$B$11,Kontrakter!$C$11)</f>
        <v>Omexom Elsikkerhet AS</v>
      </c>
      <c r="N929" s="24" cm="1">
        <f t="array" ref="N929">_xlfn.IFS(M929=Kontrakter!$C$3,Kontrakter!$D$3,M929=Kontrakter!$C$2,Kontrakter!$D$2,M929=Kontrakter!$C$4,Kontrakter!$D$4,M929=Kontrakter!$C$5,Kontrakter!$D$5,M929=Kontrakter!$C$6,Kontrakter!$D$6,M929=Kontrakter!$C$7,Kontrakter!$D$7,M929=Kontrakter!$C$8,Kontrakter!$D$8,M929=Kontrakter!$C$9,Kontrakter!$D$9,M929=Kontrakter!$C$10,Kontrakter!$D$10,M929=Kontrakter!$C$11,Kontrakter!$D$11)</f>
        <v>23128800</v>
      </c>
      <c r="O929" s="1" t="str" cm="1">
        <f t="array" ref="O929">_xlfn.IFS(M929=Kontrakter!$C$3,Kontrakter!$E$3,M929=Kontrakter!$C$2,Kontrakter!$E$2,M929=Kontrakter!$C$4,Kontrakter!$E$4,M929=Kontrakter!$C$5,Kontrakter!$E$5,M929=Kontrakter!$C$6,Kontrakter!$E$6,M929=Kontrakter!$C$7,Kontrakter!$E$7,M929=Kontrakter!$C$8,Kontrakter!$E$8,M929=Kontrakter!$C$9,Kontrakter!$E$9,M929=Kontrakter!$C$10,Kontrakter!$E$10,M929=Kontrakter!$C$11,Kontrakter!$E$11)</f>
        <v>elsikkerhet@omexom.com</v>
      </c>
    </row>
    <row r="930" spans="1:15">
      <c r="A930" s="47">
        <v>1801</v>
      </c>
      <c r="B930" s="3" t="s">
        <v>1043</v>
      </c>
      <c r="C930" s="3" t="s">
        <v>1044</v>
      </c>
      <c r="D930" s="3" t="s">
        <v>12</v>
      </c>
      <c r="F930" s="3">
        <v>3014</v>
      </c>
      <c r="G930" s="3" t="s">
        <v>1043</v>
      </c>
      <c r="H930" s="3" t="s">
        <v>675</v>
      </c>
      <c r="I930" s="26" t="str" cm="1">
        <f t="array" ref="I930">_xlfn.IFS(J930=Kontrakter!$A$3,Kontrakter!$B$3,J930=Kontrakter!$A$2,Kontrakter!$B$2,J930=Kontrakter!$A$4,Kontrakter!$B$4,J930=Kontrakter!$A$5,Kontrakter!$B$5,J930=Kontrakter!$A$6,Kontrakter!$B$6,J930=Kontrakter!$A$7,Kontrakter!$B$7,J930=Kontrakter!$A$8,Kontrakter!$B$8,J930=Kontrakter!$A$9,Kontrakter!$B$9,J930=Kontrakter!$A$10,Kontrakter!$B$10,J930=Kontrakter!$A$11,Kontrakter!$B$11)</f>
        <v>Follo</v>
      </c>
      <c r="J930" s="4">
        <v>4</v>
      </c>
      <c r="K930" s="4" t="s">
        <v>1045</v>
      </c>
      <c r="L930" s="4"/>
      <c r="M930" s="24" t="str" cm="1">
        <f t="array" ref="M930">_xlfn.IFS(I930=Kontrakter!$B$3,Kontrakter!$C$3,I930=Kontrakter!$B$2,Kontrakter!$C$2,I930=Kontrakter!$B$4,Kontrakter!$C$4,I930=Kontrakter!$B$5,Kontrakter!$C$5,I930=Kontrakter!$B$6,Kontrakter!$C$6,I930=Kontrakter!$B$7,Kontrakter!$C$7,I930=Kontrakter!$B$8,Kontrakter!$C$8,I930=Kontrakter!$B$9,Kontrakter!$C$9,I930=Kontrakter!$B$10,Kontrakter!$C$10,I930=Kontrakter!$B$11,Kontrakter!$C$11)</f>
        <v>Elsikkerhet Norge AS</v>
      </c>
      <c r="N930" s="24" cm="1">
        <f t="array" ref="N930">_xlfn.IFS(M930=Kontrakter!$C$3,Kontrakter!$D$3,M930=Kontrakter!$C$2,Kontrakter!$D$2,M930=Kontrakter!$C$4,Kontrakter!$D$4,M930=Kontrakter!$C$5,Kontrakter!$D$5,M930=Kontrakter!$C$6,Kontrakter!$D$6,M930=Kontrakter!$C$7,Kontrakter!$D$7,M930=Kontrakter!$C$8,Kontrakter!$D$8,M930=Kontrakter!$C$9,Kontrakter!$D$9,M930=Kontrakter!$C$10,Kontrakter!$D$10,M930=Kontrakter!$C$11,Kontrakter!$D$11)</f>
        <v>48055999</v>
      </c>
      <c r="O930" s="1" t="str" cm="1">
        <f t="array" ref="O930">_xlfn.IFS(M930=Kontrakter!$C$3,Kontrakter!$E$3,M930=Kontrakter!$C$2,Kontrakter!$E$2,M930=Kontrakter!$C$4,Kontrakter!$E$4,M930=Kontrakter!$C$5,Kontrakter!$E$5,M930=Kontrakter!$C$6,Kontrakter!$E$6,M930=Kontrakter!$C$7,Kontrakter!$E$7,M930=Kontrakter!$C$8,Kontrakter!$E$8,M930=Kontrakter!$C$9,Kontrakter!$E$9,M930=Kontrakter!$C$10,Kontrakter!$E$10,M930=Kontrakter!$C$11,Kontrakter!$E$11)</f>
        <v>post@elsikkerhetnorge.no</v>
      </c>
    </row>
    <row r="931" spans="1:15">
      <c r="A931" s="47">
        <v>1802</v>
      </c>
      <c r="B931" s="3" t="s">
        <v>1043</v>
      </c>
      <c r="C931" s="3" t="s">
        <v>1046</v>
      </c>
      <c r="D931" s="3" t="s">
        <v>12</v>
      </c>
      <c r="F931" s="3">
        <v>3014</v>
      </c>
      <c r="G931" s="3" t="s">
        <v>1043</v>
      </c>
      <c r="H931" s="3" t="s">
        <v>675</v>
      </c>
      <c r="I931" s="26" t="str" cm="1">
        <f t="array" ref="I931">_xlfn.IFS(J931=Kontrakter!$A$3,Kontrakter!$B$3,J931=Kontrakter!$A$2,Kontrakter!$B$2,J931=Kontrakter!$A$4,Kontrakter!$B$4,J931=Kontrakter!$A$5,Kontrakter!$B$5,J931=Kontrakter!$A$6,Kontrakter!$B$6,J931=Kontrakter!$A$7,Kontrakter!$B$7,J931=Kontrakter!$A$8,Kontrakter!$B$8,J931=Kontrakter!$A$9,Kontrakter!$B$9,J931=Kontrakter!$A$10,Kontrakter!$B$10,J931=Kontrakter!$A$11,Kontrakter!$B$11)</f>
        <v>Follo</v>
      </c>
      <c r="J931" s="4">
        <v>4</v>
      </c>
      <c r="K931" s="4" t="s">
        <v>1045</v>
      </c>
      <c r="L931" s="4"/>
      <c r="M931" s="24" t="str" cm="1">
        <f t="array" ref="M931">_xlfn.IFS(I931=Kontrakter!$B$3,Kontrakter!$C$3,I931=Kontrakter!$B$2,Kontrakter!$C$2,I931=Kontrakter!$B$4,Kontrakter!$C$4,I931=Kontrakter!$B$5,Kontrakter!$C$5,I931=Kontrakter!$B$6,Kontrakter!$C$6,I931=Kontrakter!$B$7,Kontrakter!$C$7,I931=Kontrakter!$B$8,Kontrakter!$C$8,I931=Kontrakter!$B$9,Kontrakter!$C$9,I931=Kontrakter!$B$10,Kontrakter!$C$10,I931=Kontrakter!$B$11,Kontrakter!$C$11)</f>
        <v>Elsikkerhet Norge AS</v>
      </c>
      <c r="N931" s="24" cm="1">
        <f t="array" ref="N931">_xlfn.IFS(M931=Kontrakter!$C$3,Kontrakter!$D$3,M931=Kontrakter!$C$2,Kontrakter!$D$2,M931=Kontrakter!$C$4,Kontrakter!$D$4,M931=Kontrakter!$C$5,Kontrakter!$D$5,M931=Kontrakter!$C$6,Kontrakter!$D$6,M931=Kontrakter!$C$7,Kontrakter!$D$7,M931=Kontrakter!$C$8,Kontrakter!$D$8,M931=Kontrakter!$C$9,Kontrakter!$D$9,M931=Kontrakter!$C$10,Kontrakter!$D$10,M931=Kontrakter!$C$11,Kontrakter!$D$11)</f>
        <v>48055999</v>
      </c>
      <c r="O931" s="1" t="str" cm="1">
        <f t="array" ref="O931">_xlfn.IFS(M931=Kontrakter!$C$3,Kontrakter!$E$3,M931=Kontrakter!$C$2,Kontrakter!$E$2,M931=Kontrakter!$C$4,Kontrakter!$E$4,M931=Kontrakter!$C$5,Kontrakter!$E$5,M931=Kontrakter!$C$6,Kontrakter!$E$6,M931=Kontrakter!$C$7,Kontrakter!$E$7,M931=Kontrakter!$C$8,Kontrakter!$E$8,M931=Kontrakter!$C$9,Kontrakter!$E$9,M931=Kontrakter!$C$10,Kontrakter!$E$10,M931=Kontrakter!$C$11,Kontrakter!$E$11)</f>
        <v>post@elsikkerhetnorge.no</v>
      </c>
    </row>
    <row r="932" spans="1:15">
      <c r="A932" s="47">
        <v>1803</v>
      </c>
      <c r="B932" s="3" t="s">
        <v>1043</v>
      </c>
      <c r="C932" s="3" t="s">
        <v>1047</v>
      </c>
      <c r="D932" s="3" t="s">
        <v>12</v>
      </c>
      <c r="F932" s="3">
        <v>3014</v>
      </c>
      <c r="G932" s="3" t="s">
        <v>1043</v>
      </c>
      <c r="H932" s="3" t="s">
        <v>675</v>
      </c>
      <c r="I932" s="26" t="str" cm="1">
        <f t="array" ref="I932">_xlfn.IFS(J932=Kontrakter!$A$3,Kontrakter!$B$3,J932=Kontrakter!$A$2,Kontrakter!$B$2,J932=Kontrakter!$A$4,Kontrakter!$B$4,J932=Kontrakter!$A$5,Kontrakter!$B$5,J932=Kontrakter!$A$6,Kontrakter!$B$6,J932=Kontrakter!$A$7,Kontrakter!$B$7,J932=Kontrakter!$A$8,Kontrakter!$B$8,J932=Kontrakter!$A$9,Kontrakter!$B$9,J932=Kontrakter!$A$10,Kontrakter!$B$10,J932=Kontrakter!$A$11,Kontrakter!$B$11)</f>
        <v>Follo</v>
      </c>
      <c r="J932" s="4">
        <v>4</v>
      </c>
      <c r="K932" s="4" t="s">
        <v>1045</v>
      </c>
      <c r="L932" s="4"/>
      <c r="M932" s="24" t="str" cm="1">
        <f t="array" ref="M932">_xlfn.IFS(I932=Kontrakter!$B$3,Kontrakter!$C$3,I932=Kontrakter!$B$2,Kontrakter!$C$2,I932=Kontrakter!$B$4,Kontrakter!$C$4,I932=Kontrakter!$B$5,Kontrakter!$C$5,I932=Kontrakter!$B$6,Kontrakter!$C$6,I932=Kontrakter!$B$7,Kontrakter!$C$7,I932=Kontrakter!$B$8,Kontrakter!$C$8,I932=Kontrakter!$B$9,Kontrakter!$C$9,I932=Kontrakter!$B$10,Kontrakter!$C$10,I932=Kontrakter!$B$11,Kontrakter!$C$11)</f>
        <v>Elsikkerhet Norge AS</v>
      </c>
      <c r="N932" s="24" cm="1">
        <f t="array" ref="N932">_xlfn.IFS(M932=Kontrakter!$C$3,Kontrakter!$D$3,M932=Kontrakter!$C$2,Kontrakter!$D$2,M932=Kontrakter!$C$4,Kontrakter!$D$4,M932=Kontrakter!$C$5,Kontrakter!$D$5,M932=Kontrakter!$C$6,Kontrakter!$D$6,M932=Kontrakter!$C$7,Kontrakter!$D$7,M932=Kontrakter!$C$8,Kontrakter!$D$8,M932=Kontrakter!$C$9,Kontrakter!$D$9,M932=Kontrakter!$C$10,Kontrakter!$D$10,M932=Kontrakter!$C$11,Kontrakter!$D$11)</f>
        <v>48055999</v>
      </c>
      <c r="O932" s="1" t="str" cm="1">
        <f t="array" ref="O932">_xlfn.IFS(M932=Kontrakter!$C$3,Kontrakter!$E$3,M932=Kontrakter!$C$2,Kontrakter!$E$2,M932=Kontrakter!$C$4,Kontrakter!$E$4,M932=Kontrakter!$C$5,Kontrakter!$E$5,M932=Kontrakter!$C$6,Kontrakter!$E$6,M932=Kontrakter!$C$7,Kontrakter!$E$7,M932=Kontrakter!$C$8,Kontrakter!$E$8,M932=Kontrakter!$C$9,Kontrakter!$E$9,M932=Kontrakter!$C$10,Kontrakter!$E$10,M932=Kontrakter!$C$11,Kontrakter!$E$11)</f>
        <v>post@elsikkerhetnorge.no</v>
      </c>
    </row>
    <row r="933" spans="1:15">
      <c r="A933" s="47">
        <v>1804</v>
      </c>
      <c r="B933" s="3" t="s">
        <v>1048</v>
      </c>
      <c r="C933" s="3" t="s">
        <v>1049</v>
      </c>
      <c r="D933" s="3" t="s">
        <v>12</v>
      </c>
      <c r="F933" s="3">
        <v>3014</v>
      </c>
      <c r="G933" s="3" t="s">
        <v>1048</v>
      </c>
      <c r="H933" s="3" t="s">
        <v>675</v>
      </c>
      <c r="I933" s="26" t="str" cm="1">
        <f t="array" ref="I933">_xlfn.IFS(J933=Kontrakter!$A$3,Kontrakter!$B$3,J933=Kontrakter!$A$2,Kontrakter!$B$2,J933=Kontrakter!$A$4,Kontrakter!$B$4,J933=Kontrakter!$A$5,Kontrakter!$B$5,J933=Kontrakter!$A$6,Kontrakter!$B$6,J933=Kontrakter!$A$7,Kontrakter!$B$7,J933=Kontrakter!$A$8,Kontrakter!$B$8,J933=Kontrakter!$A$9,Kontrakter!$B$9,J933=Kontrakter!$A$10,Kontrakter!$B$10,J933=Kontrakter!$A$11,Kontrakter!$B$11)</f>
        <v>Follo</v>
      </c>
      <c r="J933" s="4">
        <v>4</v>
      </c>
      <c r="K933" s="4" t="s">
        <v>1045</v>
      </c>
      <c r="L933" s="4"/>
      <c r="M933" s="24" t="str" cm="1">
        <f t="array" ref="M933">_xlfn.IFS(I933=Kontrakter!$B$3,Kontrakter!$C$3,I933=Kontrakter!$B$2,Kontrakter!$C$2,I933=Kontrakter!$B$4,Kontrakter!$C$4,I933=Kontrakter!$B$5,Kontrakter!$C$5,I933=Kontrakter!$B$6,Kontrakter!$C$6,I933=Kontrakter!$B$7,Kontrakter!$C$7,I933=Kontrakter!$B$8,Kontrakter!$C$8,I933=Kontrakter!$B$9,Kontrakter!$C$9,I933=Kontrakter!$B$10,Kontrakter!$C$10,I933=Kontrakter!$B$11,Kontrakter!$C$11)</f>
        <v>Elsikkerhet Norge AS</v>
      </c>
      <c r="N933" s="24" cm="1">
        <f t="array" ref="N933">_xlfn.IFS(M933=Kontrakter!$C$3,Kontrakter!$D$3,M933=Kontrakter!$C$2,Kontrakter!$D$2,M933=Kontrakter!$C$4,Kontrakter!$D$4,M933=Kontrakter!$C$5,Kontrakter!$D$5,M933=Kontrakter!$C$6,Kontrakter!$D$6,M933=Kontrakter!$C$7,Kontrakter!$D$7,M933=Kontrakter!$C$8,Kontrakter!$D$8,M933=Kontrakter!$C$9,Kontrakter!$D$9,M933=Kontrakter!$C$10,Kontrakter!$D$10,M933=Kontrakter!$C$11,Kontrakter!$D$11)</f>
        <v>48055999</v>
      </c>
      <c r="O933" s="1" t="str" cm="1">
        <f t="array" ref="O933">_xlfn.IFS(M933=Kontrakter!$C$3,Kontrakter!$E$3,M933=Kontrakter!$C$2,Kontrakter!$E$2,M933=Kontrakter!$C$4,Kontrakter!$E$4,M933=Kontrakter!$C$5,Kontrakter!$E$5,M933=Kontrakter!$C$6,Kontrakter!$E$6,M933=Kontrakter!$C$7,Kontrakter!$E$7,M933=Kontrakter!$C$8,Kontrakter!$E$8,M933=Kontrakter!$C$9,Kontrakter!$E$9,M933=Kontrakter!$C$10,Kontrakter!$E$10,M933=Kontrakter!$C$11,Kontrakter!$E$11)</f>
        <v>post@elsikkerhetnorge.no</v>
      </c>
    </row>
    <row r="934" spans="1:15">
      <c r="A934" s="47">
        <v>1805</v>
      </c>
      <c r="B934" s="3" t="s">
        <v>1050</v>
      </c>
      <c r="C934" s="3" t="s">
        <v>1051</v>
      </c>
      <c r="D934" s="3" t="s">
        <v>12</v>
      </c>
      <c r="F934" s="3">
        <v>3014</v>
      </c>
      <c r="G934" s="3" t="s">
        <v>1052</v>
      </c>
      <c r="H934" s="3" t="s">
        <v>675</v>
      </c>
      <c r="I934" s="26" t="str" cm="1">
        <f t="array" ref="I934">_xlfn.IFS(J934=Kontrakter!$A$3,Kontrakter!$B$3,J934=Kontrakter!$A$2,Kontrakter!$B$2,J934=Kontrakter!$A$4,Kontrakter!$B$4,J934=Kontrakter!$A$5,Kontrakter!$B$5,J934=Kontrakter!$A$6,Kontrakter!$B$6,J934=Kontrakter!$A$7,Kontrakter!$B$7,J934=Kontrakter!$A$8,Kontrakter!$B$8,J934=Kontrakter!$A$9,Kontrakter!$B$9,J934=Kontrakter!$A$10,Kontrakter!$B$10,J934=Kontrakter!$A$11,Kontrakter!$B$11)</f>
        <v>Follo</v>
      </c>
      <c r="J934" s="4">
        <v>4</v>
      </c>
      <c r="K934" s="4" t="s">
        <v>1045</v>
      </c>
      <c r="L934" s="4"/>
      <c r="M934" s="24" t="str" cm="1">
        <f t="array" ref="M934">_xlfn.IFS(I934=Kontrakter!$B$3,Kontrakter!$C$3,I934=Kontrakter!$B$2,Kontrakter!$C$2,I934=Kontrakter!$B$4,Kontrakter!$C$4,I934=Kontrakter!$B$5,Kontrakter!$C$5,I934=Kontrakter!$B$6,Kontrakter!$C$6,I934=Kontrakter!$B$7,Kontrakter!$C$7,I934=Kontrakter!$B$8,Kontrakter!$C$8,I934=Kontrakter!$B$9,Kontrakter!$C$9,I934=Kontrakter!$B$10,Kontrakter!$C$10,I934=Kontrakter!$B$11,Kontrakter!$C$11)</f>
        <v>Elsikkerhet Norge AS</v>
      </c>
      <c r="N934" s="24" cm="1">
        <f t="array" ref="N934">_xlfn.IFS(M934=Kontrakter!$C$3,Kontrakter!$D$3,M934=Kontrakter!$C$2,Kontrakter!$D$2,M934=Kontrakter!$C$4,Kontrakter!$D$4,M934=Kontrakter!$C$5,Kontrakter!$D$5,M934=Kontrakter!$C$6,Kontrakter!$D$6,M934=Kontrakter!$C$7,Kontrakter!$D$7,M934=Kontrakter!$C$8,Kontrakter!$D$8,M934=Kontrakter!$C$9,Kontrakter!$D$9,M934=Kontrakter!$C$10,Kontrakter!$D$10,M934=Kontrakter!$C$11,Kontrakter!$D$11)</f>
        <v>48055999</v>
      </c>
      <c r="O934" s="1" t="str" cm="1">
        <f t="array" ref="O934">_xlfn.IFS(M934=Kontrakter!$C$3,Kontrakter!$E$3,M934=Kontrakter!$C$2,Kontrakter!$E$2,M934=Kontrakter!$C$4,Kontrakter!$E$4,M934=Kontrakter!$C$5,Kontrakter!$E$5,M934=Kontrakter!$C$6,Kontrakter!$E$6,M934=Kontrakter!$C$7,Kontrakter!$E$7,M934=Kontrakter!$C$8,Kontrakter!$E$8,M934=Kontrakter!$C$9,Kontrakter!$E$9,M934=Kontrakter!$C$10,Kontrakter!$E$10,M934=Kontrakter!$C$11,Kontrakter!$E$11)</f>
        <v>post@elsikkerhetnorge.no</v>
      </c>
    </row>
    <row r="935" spans="1:15">
      <c r="A935" s="47">
        <v>1806</v>
      </c>
      <c r="B935" s="3" t="s">
        <v>1053</v>
      </c>
      <c r="C935" s="3" t="s">
        <v>1054</v>
      </c>
      <c r="D935" s="3" t="s">
        <v>12</v>
      </c>
      <c r="F935" s="3">
        <v>3015</v>
      </c>
      <c r="G935" s="3" t="s">
        <v>1053</v>
      </c>
      <c r="H935" s="3" t="s">
        <v>675</v>
      </c>
      <c r="I935" s="26" t="str" cm="1">
        <f t="array" ref="I935">_xlfn.IFS(J935=Kontrakter!$A$3,Kontrakter!$B$3,J935=Kontrakter!$A$2,Kontrakter!$B$2,J935=Kontrakter!$A$4,Kontrakter!$B$4,J935=Kontrakter!$A$5,Kontrakter!$B$5,J935=Kontrakter!$A$6,Kontrakter!$B$6,J935=Kontrakter!$A$7,Kontrakter!$B$7,J935=Kontrakter!$A$8,Kontrakter!$B$8,J935=Kontrakter!$A$9,Kontrakter!$B$9,J935=Kontrakter!$A$10,Kontrakter!$B$10,J935=Kontrakter!$A$11,Kontrakter!$B$11)</f>
        <v>Østfold</v>
      </c>
      <c r="J935" s="4">
        <v>8</v>
      </c>
      <c r="K935" s="4" t="s">
        <v>1053</v>
      </c>
      <c r="L935" s="4"/>
      <c r="M935" s="24" t="str" cm="1">
        <f t="array" ref="M935">_xlfn.IFS(I935=Kontrakter!$B$3,Kontrakter!$C$3,I935=Kontrakter!$B$2,Kontrakter!$C$2,I935=Kontrakter!$B$4,Kontrakter!$C$4,I935=Kontrakter!$B$5,Kontrakter!$C$5,I935=Kontrakter!$B$6,Kontrakter!$C$6,I935=Kontrakter!$B$7,Kontrakter!$C$7,I935=Kontrakter!$B$8,Kontrakter!$C$8,I935=Kontrakter!$B$9,Kontrakter!$C$9,I935=Kontrakter!$B$10,Kontrakter!$C$10,I935=Kontrakter!$B$11,Kontrakter!$C$11)</f>
        <v>Omexom Elsikkerhet AS</v>
      </c>
      <c r="N935" s="24" cm="1">
        <f t="array" ref="N935">_xlfn.IFS(M935=Kontrakter!$C$3,Kontrakter!$D$3,M935=Kontrakter!$C$2,Kontrakter!$D$2,M935=Kontrakter!$C$4,Kontrakter!$D$4,M935=Kontrakter!$C$5,Kontrakter!$D$5,M935=Kontrakter!$C$6,Kontrakter!$D$6,M935=Kontrakter!$C$7,Kontrakter!$D$7,M935=Kontrakter!$C$8,Kontrakter!$D$8,M935=Kontrakter!$C$9,Kontrakter!$D$9,M935=Kontrakter!$C$10,Kontrakter!$D$10,M935=Kontrakter!$C$11,Kontrakter!$D$11)</f>
        <v>23128800</v>
      </c>
      <c r="O935" s="1" t="str" cm="1">
        <f t="array" ref="O935">_xlfn.IFS(M935=Kontrakter!$C$3,Kontrakter!$E$3,M935=Kontrakter!$C$2,Kontrakter!$E$2,M935=Kontrakter!$C$4,Kontrakter!$E$4,M935=Kontrakter!$C$5,Kontrakter!$E$5,M935=Kontrakter!$C$6,Kontrakter!$E$6,M935=Kontrakter!$C$7,Kontrakter!$E$7,M935=Kontrakter!$C$8,Kontrakter!$E$8,M935=Kontrakter!$C$9,Kontrakter!$E$9,M935=Kontrakter!$C$10,Kontrakter!$E$10,M935=Kontrakter!$C$11,Kontrakter!$E$11)</f>
        <v>elsikkerhet@omexom.com</v>
      </c>
    </row>
    <row r="936" spans="1:15">
      <c r="A936" s="47">
        <v>1807</v>
      </c>
      <c r="B936" s="3" t="s">
        <v>1043</v>
      </c>
      <c r="C936" s="3" t="s">
        <v>1055</v>
      </c>
      <c r="D936" s="3" t="s">
        <v>19</v>
      </c>
      <c r="F936" s="3">
        <v>3014</v>
      </c>
      <c r="G936" s="3" t="s">
        <v>1043</v>
      </c>
      <c r="H936" s="3" t="s">
        <v>675</v>
      </c>
      <c r="I936" s="26" t="str" cm="1">
        <f t="array" ref="I936">_xlfn.IFS(J936=Kontrakter!$A$3,Kontrakter!$B$3,J936=Kontrakter!$A$2,Kontrakter!$B$2,J936=Kontrakter!$A$4,Kontrakter!$B$4,J936=Kontrakter!$A$5,Kontrakter!$B$5,J936=Kontrakter!$A$6,Kontrakter!$B$6,J936=Kontrakter!$A$7,Kontrakter!$B$7,J936=Kontrakter!$A$8,Kontrakter!$B$8,J936=Kontrakter!$A$9,Kontrakter!$B$9,J936=Kontrakter!$A$10,Kontrakter!$B$10,J936=Kontrakter!$A$11,Kontrakter!$B$11)</f>
        <v>Follo</v>
      </c>
      <c r="J936" s="4">
        <v>4</v>
      </c>
      <c r="K936" s="4" t="s">
        <v>1045</v>
      </c>
      <c r="L936" s="4"/>
      <c r="M936" s="24" t="str" cm="1">
        <f t="array" ref="M936">_xlfn.IFS(I936=Kontrakter!$B$3,Kontrakter!$C$3,I936=Kontrakter!$B$2,Kontrakter!$C$2,I936=Kontrakter!$B$4,Kontrakter!$C$4,I936=Kontrakter!$B$5,Kontrakter!$C$5,I936=Kontrakter!$B$6,Kontrakter!$C$6,I936=Kontrakter!$B$7,Kontrakter!$C$7,I936=Kontrakter!$B$8,Kontrakter!$C$8,I936=Kontrakter!$B$9,Kontrakter!$C$9,I936=Kontrakter!$B$10,Kontrakter!$C$10,I936=Kontrakter!$B$11,Kontrakter!$C$11)</f>
        <v>Elsikkerhet Norge AS</v>
      </c>
      <c r="N936" s="24" cm="1">
        <f t="array" ref="N936">_xlfn.IFS(M936=Kontrakter!$C$3,Kontrakter!$D$3,M936=Kontrakter!$C$2,Kontrakter!$D$2,M936=Kontrakter!$C$4,Kontrakter!$D$4,M936=Kontrakter!$C$5,Kontrakter!$D$5,M936=Kontrakter!$C$6,Kontrakter!$D$6,M936=Kontrakter!$C$7,Kontrakter!$D$7,M936=Kontrakter!$C$8,Kontrakter!$D$8,M936=Kontrakter!$C$9,Kontrakter!$D$9,M936=Kontrakter!$C$10,Kontrakter!$D$10,M936=Kontrakter!$C$11,Kontrakter!$D$11)</f>
        <v>48055999</v>
      </c>
      <c r="O936" s="1" t="str" cm="1">
        <f t="array" ref="O936">_xlfn.IFS(M936=Kontrakter!$C$3,Kontrakter!$E$3,M936=Kontrakter!$C$2,Kontrakter!$E$2,M936=Kontrakter!$C$4,Kontrakter!$E$4,M936=Kontrakter!$C$5,Kontrakter!$E$5,M936=Kontrakter!$C$6,Kontrakter!$E$6,M936=Kontrakter!$C$7,Kontrakter!$E$7,M936=Kontrakter!$C$8,Kontrakter!$E$8,M936=Kontrakter!$C$9,Kontrakter!$E$9,M936=Kontrakter!$C$10,Kontrakter!$E$10,M936=Kontrakter!$C$11,Kontrakter!$E$11)</f>
        <v>post@elsikkerhetnorge.no</v>
      </c>
    </row>
    <row r="937" spans="1:15">
      <c r="A937" s="47">
        <v>1808</v>
      </c>
      <c r="B937" s="3" t="s">
        <v>1043</v>
      </c>
      <c r="C937" s="3" t="s">
        <v>1056</v>
      </c>
      <c r="D937" s="3" t="s">
        <v>19</v>
      </c>
      <c r="F937" s="3">
        <v>3014</v>
      </c>
      <c r="G937" s="3" t="s">
        <v>1043</v>
      </c>
      <c r="H937" s="3" t="s">
        <v>675</v>
      </c>
      <c r="I937" s="26" t="str" cm="1">
        <f t="array" ref="I937">_xlfn.IFS(J937=Kontrakter!$A$3,Kontrakter!$B$3,J937=Kontrakter!$A$2,Kontrakter!$B$2,J937=Kontrakter!$A$4,Kontrakter!$B$4,J937=Kontrakter!$A$5,Kontrakter!$B$5,J937=Kontrakter!$A$6,Kontrakter!$B$6,J937=Kontrakter!$A$7,Kontrakter!$B$7,J937=Kontrakter!$A$8,Kontrakter!$B$8,J937=Kontrakter!$A$9,Kontrakter!$B$9,J937=Kontrakter!$A$10,Kontrakter!$B$10,J937=Kontrakter!$A$11,Kontrakter!$B$11)</f>
        <v>Follo</v>
      </c>
      <c r="J937" s="4">
        <v>4</v>
      </c>
      <c r="K937" s="4" t="s">
        <v>1045</v>
      </c>
      <c r="L937" s="4"/>
      <c r="M937" s="24" t="str" cm="1">
        <f t="array" ref="M937">_xlfn.IFS(I937=Kontrakter!$B$3,Kontrakter!$C$3,I937=Kontrakter!$B$2,Kontrakter!$C$2,I937=Kontrakter!$B$4,Kontrakter!$C$4,I937=Kontrakter!$B$5,Kontrakter!$C$5,I937=Kontrakter!$B$6,Kontrakter!$C$6,I937=Kontrakter!$B$7,Kontrakter!$C$7,I937=Kontrakter!$B$8,Kontrakter!$C$8,I937=Kontrakter!$B$9,Kontrakter!$C$9,I937=Kontrakter!$B$10,Kontrakter!$C$10,I937=Kontrakter!$B$11,Kontrakter!$C$11)</f>
        <v>Elsikkerhet Norge AS</v>
      </c>
      <c r="N937" s="24" cm="1">
        <f t="array" ref="N937">_xlfn.IFS(M937=Kontrakter!$C$3,Kontrakter!$D$3,M937=Kontrakter!$C$2,Kontrakter!$D$2,M937=Kontrakter!$C$4,Kontrakter!$D$4,M937=Kontrakter!$C$5,Kontrakter!$D$5,M937=Kontrakter!$C$6,Kontrakter!$D$6,M937=Kontrakter!$C$7,Kontrakter!$D$7,M937=Kontrakter!$C$8,Kontrakter!$D$8,M937=Kontrakter!$C$9,Kontrakter!$D$9,M937=Kontrakter!$C$10,Kontrakter!$D$10,M937=Kontrakter!$C$11,Kontrakter!$D$11)</f>
        <v>48055999</v>
      </c>
      <c r="O937" s="1" t="str" cm="1">
        <f t="array" ref="O937">_xlfn.IFS(M937=Kontrakter!$C$3,Kontrakter!$E$3,M937=Kontrakter!$C$2,Kontrakter!$E$2,M937=Kontrakter!$C$4,Kontrakter!$E$4,M937=Kontrakter!$C$5,Kontrakter!$E$5,M937=Kontrakter!$C$6,Kontrakter!$E$6,M937=Kontrakter!$C$7,Kontrakter!$E$7,M937=Kontrakter!$C$8,Kontrakter!$E$8,M937=Kontrakter!$C$9,Kontrakter!$E$9,M937=Kontrakter!$C$10,Kontrakter!$E$10,M937=Kontrakter!$C$11,Kontrakter!$E$11)</f>
        <v>post@elsikkerhetnorge.no</v>
      </c>
    </row>
    <row r="938" spans="1:15">
      <c r="A938" s="47">
        <v>1809</v>
      </c>
      <c r="B938" s="3" t="s">
        <v>1043</v>
      </c>
      <c r="C938" s="3" t="s">
        <v>1057</v>
      </c>
      <c r="D938" s="3" t="s">
        <v>19</v>
      </c>
      <c r="F938" s="3">
        <v>3014</v>
      </c>
      <c r="G938" s="3" t="s">
        <v>1043</v>
      </c>
      <c r="H938" s="3" t="s">
        <v>675</v>
      </c>
      <c r="I938" s="26" t="str" cm="1">
        <f t="array" ref="I938">_xlfn.IFS(J938=Kontrakter!$A$3,Kontrakter!$B$3,J938=Kontrakter!$A$2,Kontrakter!$B$2,J938=Kontrakter!$A$4,Kontrakter!$B$4,J938=Kontrakter!$A$5,Kontrakter!$B$5,J938=Kontrakter!$A$6,Kontrakter!$B$6,J938=Kontrakter!$A$7,Kontrakter!$B$7,J938=Kontrakter!$A$8,Kontrakter!$B$8,J938=Kontrakter!$A$9,Kontrakter!$B$9,J938=Kontrakter!$A$10,Kontrakter!$B$10,J938=Kontrakter!$A$11,Kontrakter!$B$11)</f>
        <v>Follo</v>
      </c>
      <c r="J938" s="4">
        <v>4</v>
      </c>
      <c r="K938" s="4" t="s">
        <v>1045</v>
      </c>
      <c r="L938" s="4"/>
      <c r="M938" s="24" t="str" cm="1">
        <f t="array" ref="M938">_xlfn.IFS(I938=Kontrakter!$B$3,Kontrakter!$C$3,I938=Kontrakter!$B$2,Kontrakter!$C$2,I938=Kontrakter!$B$4,Kontrakter!$C$4,I938=Kontrakter!$B$5,Kontrakter!$C$5,I938=Kontrakter!$B$6,Kontrakter!$C$6,I938=Kontrakter!$B$7,Kontrakter!$C$7,I938=Kontrakter!$B$8,Kontrakter!$C$8,I938=Kontrakter!$B$9,Kontrakter!$C$9,I938=Kontrakter!$B$10,Kontrakter!$C$10,I938=Kontrakter!$B$11,Kontrakter!$C$11)</f>
        <v>Elsikkerhet Norge AS</v>
      </c>
      <c r="N938" s="24" cm="1">
        <f t="array" ref="N938">_xlfn.IFS(M938=Kontrakter!$C$3,Kontrakter!$D$3,M938=Kontrakter!$C$2,Kontrakter!$D$2,M938=Kontrakter!$C$4,Kontrakter!$D$4,M938=Kontrakter!$C$5,Kontrakter!$D$5,M938=Kontrakter!$C$6,Kontrakter!$D$6,M938=Kontrakter!$C$7,Kontrakter!$D$7,M938=Kontrakter!$C$8,Kontrakter!$D$8,M938=Kontrakter!$C$9,Kontrakter!$D$9,M938=Kontrakter!$C$10,Kontrakter!$D$10,M938=Kontrakter!$C$11,Kontrakter!$D$11)</f>
        <v>48055999</v>
      </c>
      <c r="O938" s="1" t="str" cm="1">
        <f t="array" ref="O938">_xlfn.IFS(M938=Kontrakter!$C$3,Kontrakter!$E$3,M938=Kontrakter!$C$2,Kontrakter!$E$2,M938=Kontrakter!$C$4,Kontrakter!$E$4,M938=Kontrakter!$C$5,Kontrakter!$E$5,M938=Kontrakter!$C$6,Kontrakter!$E$6,M938=Kontrakter!$C$7,Kontrakter!$E$7,M938=Kontrakter!$C$8,Kontrakter!$E$8,M938=Kontrakter!$C$9,Kontrakter!$E$9,M938=Kontrakter!$C$10,Kontrakter!$E$10,M938=Kontrakter!$C$11,Kontrakter!$E$11)</f>
        <v>post@elsikkerhetnorge.no</v>
      </c>
    </row>
    <row r="939" spans="1:15">
      <c r="A939" s="47">
        <v>1811</v>
      </c>
      <c r="B939" s="3" t="s">
        <v>1043</v>
      </c>
      <c r="C939" s="3" t="s">
        <v>1058</v>
      </c>
      <c r="D939" s="3" t="s">
        <v>19</v>
      </c>
      <c r="F939" s="3">
        <v>3014</v>
      </c>
      <c r="G939" s="3" t="s">
        <v>1043</v>
      </c>
      <c r="H939" s="3" t="s">
        <v>675</v>
      </c>
      <c r="I939" s="26" t="str" cm="1">
        <f t="array" ref="I939">_xlfn.IFS(J939=Kontrakter!$A$3,Kontrakter!$B$3,J939=Kontrakter!$A$2,Kontrakter!$B$2,J939=Kontrakter!$A$4,Kontrakter!$B$4,J939=Kontrakter!$A$5,Kontrakter!$B$5,J939=Kontrakter!$A$6,Kontrakter!$B$6,J939=Kontrakter!$A$7,Kontrakter!$B$7,J939=Kontrakter!$A$8,Kontrakter!$B$8,J939=Kontrakter!$A$9,Kontrakter!$B$9,J939=Kontrakter!$A$10,Kontrakter!$B$10,J939=Kontrakter!$A$11,Kontrakter!$B$11)</f>
        <v>Follo</v>
      </c>
      <c r="J939" s="4">
        <v>4</v>
      </c>
      <c r="K939" s="4" t="s">
        <v>1045</v>
      </c>
      <c r="L939" s="4"/>
      <c r="M939" s="24" t="str" cm="1">
        <f t="array" ref="M939">_xlfn.IFS(I939=Kontrakter!$B$3,Kontrakter!$C$3,I939=Kontrakter!$B$2,Kontrakter!$C$2,I939=Kontrakter!$B$4,Kontrakter!$C$4,I939=Kontrakter!$B$5,Kontrakter!$C$5,I939=Kontrakter!$B$6,Kontrakter!$C$6,I939=Kontrakter!$B$7,Kontrakter!$C$7,I939=Kontrakter!$B$8,Kontrakter!$C$8,I939=Kontrakter!$B$9,Kontrakter!$C$9,I939=Kontrakter!$B$10,Kontrakter!$C$10,I939=Kontrakter!$B$11,Kontrakter!$C$11)</f>
        <v>Elsikkerhet Norge AS</v>
      </c>
      <c r="N939" s="24" cm="1">
        <f t="array" ref="N939">_xlfn.IFS(M939=Kontrakter!$C$3,Kontrakter!$D$3,M939=Kontrakter!$C$2,Kontrakter!$D$2,M939=Kontrakter!$C$4,Kontrakter!$D$4,M939=Kontrakter!$C$5,Kontrakter!$D$5,M939=Kontrakter!$C$6,Kontrakter!$D$6,M939=Kontrakter!$C$7,Kontrakter!$D$7,M939=Kontrakter!$C$8,Kontrakter!$D$8,M939=Kontrakter!$C$9,Kontrakter!$D$9,M939=Kontrakter!$C$10,Kontrakter!$D$10,M939=Kontrakter!$C$11,Kontrakter!$D$11)</f>
        <v>48055999</v>
      </c>
      <c r="O939" s="1" t="str" cm="1">
        <f t="array" ref="O939">_xlfn.IFS(M939=Kontrakter!$C$3,Kontrakter!$E$3,M939=Kontrakter!$C$2,Kontrakter!$E$2,M939=Kontrakter!$C$4,Kontrakter!$E$4,M939=Kontrakter!$C$5,Kontrakter!$E$5,M939=Kontrakter!$C$6,Kontrakter!$E$6,M939=Kontrakter!$C$7,Kontrakter!$E$7,M939=Kontrakter!$C$8,Kontrakter!$E$8,M939=Kontrakter!$C$9,Kontrakter!$E$9,M939=Kontrakter!$C$10,Kontrakter!$E$10,M939=Kontrakter!$C$11,Kontrakter!$E$11)</f>
        <v>post@elsikkerhetnorge.no</v>
      </c>
    </row>
    <row r="940" spans="1:15">
      <c r="A940" s="47">
        <v>1812</v>
      </c>
      <c r="B940" s="3" t="s">
        <v>1043</v>
      </c>
      <c r="C940" s="3" t="s">
        <v>1059</v>
      </c>
      <c r="D940" s="3" t="s">
        <v>19</v>
      </c>
      <c r="F940" s="3">
        <v>3014</v>
      </c>
      <c r="G940" s="3" t="s">
        <v>1043</v>
      </c>
      <c r="H940" s="3" t="s">
        <v>675</v>
      </c>
      <c r="I940" s="26" t="str" cm="1">
        <f t="array" ref="I940">_xlfn.IFS(J940=Kontrakter!$A$3,Kontrakter!$B$3,J940=Kontrakter!$A$2,Kontrakter!$B$2,J940=Kontrakter!$A$4,Kontrakter!$B$4,J940=Kontrakter!$A$5,Kontrakter!$B$5,J940=Kontrakter!$A$6,Kontrakter!$B$6,J940=Kontrakter!$A$7,Kontrakter!$B$7,J940=Kontrakter!$A$8,Kontrakter!$B$8,J940=Kontrakter!$A$9,Kontrakter!$B$9,J940=Kontrakter!$A$10,Kontrakter!$B$10,J940=Kontrakter!$A$11,Kontrakter!$B$11)</f>
        <v>Follo</v>
      </c>
      <c r="J940" s="4">
        <v>4</v>
      </c>
      <c r="K940" s="4" t="s">
        <v>1045</v>
      </c>
      <c r="L940" s="4"/>
      <c r="M940" s="24" t="str" cm="1">
        <f t="array" ref="M940">_xlfn.IFS(I940=Kontrakter!$B$3,Kontrakter!$C$3,I940=Kontrakter!$B$2,Kontrakter!$C$2,I940=Kontrakter!$B$4,Kontrakter!$C$4,I940=Kontrakter!$B$5,Kontrakter!$C$5,I940=Kontrakter!$B$6,Kontrakter!$C$6,I940=Kontrakter!$B$7,Kontrakter!$C$7,I940=Kontrakter!$B$8,Kontrakter!$C$8,I940=Kontrakter!$B$9,Kontrakter!$C$9,I940=Kontrakter!$B$10,Kontrakter!$C$10,I940=Kontrakter!$B$11,Kontrakter!$C$11)</f>
        <v>Elsikkerhet Norge AS</v>
      </c>
      <c r="N940" s="24" cm="1">
        <f t="array" ref="N940">_xlfn.IFS(M940=Kontrakter!$C$3,Kontrakter!$D$3,M940=Kontrakter!$C$2,Kontrakter!$D$2,M940=Kontrakter!$C$4,Kontrakter!$D$4,M940=Kontrakter!$C$5,Kontrakter!$D$5,M940=Kontrakter!$C$6,Kontrakter!$D$6,M940=Kontrakter!$C$7,Kontrakter!$D$7,M940=Kontrakter!$C$8,Kontrakter!$D$8,M940=Kontrakter!$C$9,Kontrakter!$D$9,M940=Kontrakter!$C$10,Kontrakter!$D$10,M940=Kontrakter!$C$11,Kontrakter!$D$11)</f>
        <v>48055999</v>
      </c>
      <c r="O940" s="1" t="str" cm="1">
        <f t="array" ref="O940">_xlfn.IFS(M940=Kontrakter!$C$3,Kontrakter!$E$3,M940=Kontrakter!$C$2,Kontrakter!$E$2,M940=Kontrakter!$C$4,Kontrakter!$E$4,M940=Kontrakter!$C$5,Kontrakter!$E$5,M940=Kontrakter!$C$6,Kontrakter!$E$6,M940=Kontrakter!$C$7,Kontrakter!$E$7,M940=Kontrakter!$C$8,Kontrakter!$E$8,M940=Kontrakter!$C$9,Kontrakter!$E$9,M940=Kontrakter!$C$10,Kontrakter!$E$10,M940=Kontrakter!$C$11,Kontrakter!$E$11)</f>
        <v>post@elsikkerhetnorge.no</v>
      </c>
    </row>
    <row r="941" spans="1:15">
      <c r="A941" s="47">
        <v>1813</v>
      </c>
      <c r="B941" s="3" t="s">
        <v>1043</v>
      </c>
      <c r="C941" s="3" t="s">
        <v>1060</v>
      </c>
      <c r="D941" s="3" t="s">
        <v>19</v>
      </c>
      <c r="F941" s="3">
        <v>3014</v>
      </c>
      <c r="G941" s="3" t="s">
        <v>1043</v>
      </c>
      <c r="H941" s="3" t="s">
        <v>675</v>
      </c>
      <c r="I941" s="26" t="str" cm="1">
        <f t="array" ref="I941">_xlfn.IFS(J941=Kontrakter!$A$3,Kontrakter!$B$3,J941=Kontrakter!$A$2,Kontrakter!$B$2,J941=Kontrakter!$A$4,Kontrakter!$B$4,J941=Kontrakter!$A$5,Kontrakter!$B$5,J941=Kontrakter!$A$6,Kontrakter!$B$6,J941=Kontrakter!$A$7,Kontrakter!$B$7,J941=Kontrakter!$A$8,Kontrakter!$B$8,J941=Kontrakter!$A$9,Kontrakter!$B$9,J941=Kontrakter!$A$10,Kontrakter!$B$10,J941=Kontrakter!$A$11,Kontrakter!$B$11)</f>
        <v>Follo</v>
      </c>
      <c r="J941" s="4">
        <v>4</v>
      </c>
      <c r="K941" s="4" t="s">
        <v>1045</v>
      </c>
      <c r="L941" s="4"/>
      <c r="M941" s="24" t="str" cm="1">
        <f t="array" ref="M941">_xlfn.IFS(I941=Kontrakter!$B$3,Kontrakter!$C$3,I941=Kontrakter!$B$2,Kontrakter!$C$2,I941=Kontrakter!$B$4,Kontrakter!$C$4,I941=Kontrakter!$B$5,Kontrakter!$C$5,I941=Kontrakter!$B$6,Kontrakter!$C$6,I941=Kontrakter!$B$7,Kontrakter!$C$7,I941=Kontrakter!$B$8,Kontrakter!$C$8,I941=Kontrakter!$B$9,Kontrakter!$C$9,I941=Kontrakter!$B$10,Kontrakter!$C$10,I941=Kontrakter!$B$11,Kontrakter!$C$11)</f>
        <v>Elsikkerhet Norge AS</v>
      </c>
      <c r="N941" s="24" cm="1">
        <f t="array" ref="N941">_xlfn.IFS(M941=Kontrakter!$C$3,Kontrakter!$D$3,M941=Kontrakter!$C$2,Kontrakter!$D$2,M941=Kontrakter!$C$4,Kontrakter!$D$4,M941=Kontrakter!$C$5,Kontrakter!$D$5,M941=Kontrakter!$C$6,Kontrakter!$D$6,M941=Kontrakter!$C$7,Kontrakter!$D$7,M941=Kontrakter!$C$8,Kontrakter!$D$8,M941=Kontrakter!$C$9,Kontrakter!$D$9,M941=Kontrakter!$C$10,Kontrakter!$D$10,M941=Kontrakter!$C$11,Kontrakter!$D$11)</f>
        <v>48055999</v>
      </c>
      <c r="O941" s="1" t="str" cm="1">
        <f t="array" ref="O941">_xlfn.IFS(M941=Kontrakter!$C$3,Kontrakter!$E$3,M941=Kontrakter!$C$2,Kontrakter!$E$2,M941=Kontrakter!$C$4,Kontrakter!$E$4,M941=Kontrakter!$C$5,Kontrakter!$E$5,M941=Kontrakter!$C$6,Kontrakter!$E$6,M941=Kontrakter!$C$7,Kontrakter!$E$7,M941=Kontrakter!$C$8,Kontrakter!$E$8,M941=Kontrakter!$C$9,Kontrakter!$E$9,M941=Kontrakter!$C$10,Kontrakter!$E$10,M941=Kontrakter!$C$11,Kontrakter!$E$11)</f>
        <v>post@elsikkerhetnorge.no</v>
      </c>
    </row>
    <row r="942" spans="1:15">
      <c r="A942" s="47">
        <v>1814</v>
      </c>
      <c r="B942" s="3" t="s">
        <v>1043</v>
      </c>
      <c r="C942" s="3" t="s">
        <v>1061</v>
      </c>
      <c r="D942" s="3" t="s">
        <v>19</v>
      </c>
      <c r="F942" s="3">
        <v>3014</v>
      </c>
      <c r="G942" s="3" t="s">
        <v>1043</v>
      </c>
      <c r="H942" s="3" t="s">
        <v>675</v>
      </c>
      <c r="I942" s="26" t="str" cm="1">
        <f t="array" ref="I942">_xlfn.IFS(J942=Kontrakter!$A$3,Kontrakter!$B$3,J942=Kontrakter!$A$2,Kontrakter!$B$2,J942=Kontrakter!$A$4,Kontrakter!$B$4,J942=Kontrakter!$A$5,Kontrakter!$B$5,J942=Kontrakter!$A$6,Kontrakter!$B$6,J942=Kontrakter!$A$7,Kontrakter!$B$7,J942=Kontrakter!$A$8,Kontrakter!$B$8,J942=Kontrakter!$A$9,Kontrakter!$B$9,J942=Kontrakter!$A$10,Kontrakter!$B$10,J942=Kontrakter!$A$11,Kontrakter!$B$11)</f>
        <v>Follo</v>
      </c>
      <c r="J942" s="4">
        <v>4</v>
      </c>
      <c r="K942" s="4" t="s">
        <v>1045</v>
      </c>
      <c r="L942" s="4"/>
      <c r="M942" s="24" t="str" cm="1">
        <f t="array" ref="M942">_xlfn.IFS(I942=Kontrakter!$B$3,Kontrakter!$C$3,I942=Kontrakter!$B$2,Kontrakter!$C$2,I942=Kontrakter!$B$4,Kontrakter!$C$4,I942=Kontrakter!$B$5,Kontrakter!$C$5,I942=Kontrakter!$B$6,Kontrakter!$C$6,I942=Kontrakter!$B$7,Kontrakter!$C$7,I942=Kontrakter!$B$8,Kontrakter!$C$8,I942=Kontrakter!$B$9,Kontrakter!$C$9,I942=Kontrakter!$B$10,Kontrakter!$C$10,I942=Kontrakter!$B$11,Kontrakter!$C$11)</f>
        <v>Elsikkerhet Norge AS</v>
      </c>
      <c r="N942" s="24" cm="1">
        <f t="array" ref="N942">_xlfn.IFS(M942=Kontrakter!$C$3,Kontrakter!$D$3,M942=Kontrakter!$C$2,Kontrakter!$D$2,M942=Kontrakter!$C$4,Kontrakter!$D$4,M942=Kontrakter!$C$5,Kontrakter!$D$5,M942=Kontrakter!$C$6,Kontrakter!$D$6,M942=Kontrakter!$C$7,Kontrakter!$D$7,M942=Kontrakter!$C$8,Kontrakter!$D$8,M942=Kontrakter!$C$9,Kontrakter!$D$9,M942=Kontrakter!$C$10,Kontrakter!$D$10,M942=Kontrakter!$C$11,Kontrakter!$D$11)</f>
        <v>48055999</v>
      </c>
      <c r="O942" s="1" t="str" cm="1">
        <f t="array" ref="O942">_xlfn.IFS(M942=Kontrakter!$C$3,Kontrakter!$E$3,M942=Kontrakter!$C$2,Kontrakter!$E$2,M942=Kontrakter!$C$4,Kontrakter!$E$4,M942=Kontrakter!$C$5,Kontrakter!$E$5,M942=Kontrakter!$C$6,Kontrakter!$E$6,M942=Kontrakter!$C$7,Kontrakter!$E$7,M942=Kontrakter!$C$8,Kontrakter!$E$8,M942=Kontrakter!$C$9,Kontrakter!$E$9,M942=Kontrakter!$C$10,Kontrakter!$E$10,M942=Kontrakter!$C$11,Kontrakter!$E$11)</f>
        <v>post@elsikkerhetnorge.no</v>
      </c>
    </row>
    <row r="943" spans="1:15">
      <c r="A943" s="47">
        <v>1815</v>
      </c>
      <c r="B943" s="3" t="s">
        <v>1043</v>
      </c>
      <c r="C943" s="3" t="s">
        <v>1062</v>
      </c>
      <c r="D943" s="3" t="s">
        <v>19</v>
      </c>
      <c r="F943" s="3">
        <v>3014</v>
      </c>
      <c r="G943" s="3" t="s">
        <v>1043</v>
      </c>
      <c r="H943" s="3" t="s">
        <v>675</v>
      </c>
      <c r="I943" s="26" t="str" cm="1">
        <f t="array" ref="I943">_xlfn.IFS(J943=Kontrakter!$A$3,Kontrakter!$B$3,J943=Kontrakter!$A$2,Kontrakter!$B$2,J943=Kontrakter!$A$4,Kontrakter!$B$4,J943=Kontrakter!$A$5,Kontrakter!$B$5,J943=Kontrakter!$A$6,Kontrakter!$B$6,J943=Kontrakter!$A$7,Kontrakter!$B$7,J943=Kontrakter!$A$8,Kontrakter!$B$8,J943=Kontrakter!$A$9,Kontrakter!$B$9,J943=Kontrakter!$A$10,Kontrakter!$B$10,J943=Kontrakter!$A$11,Kontrakter!$B$11)</f>
        <v>Follo</v>
      </c>
      <c r="J943" s="4">
        <v>4</v>
      </c>
      <c r="K943" s="4" t="s">
        <v>1045</v>
      </c>
      <c r="L943" s="4"/>
      <c r="M943" s="24" t="str" cm="1">
        <f t="array" ref="M943">_xlfn.IFS(I943=Kontrakter!$B$3,Kontrakter!$C$3,I943=Kontrakter!$B$2,Kontrakter!$C$2,I943=Kontrakter!$B$4,Kontrakter!$C$4,I943=Kontrakter!$B$5,Kontrakter!$C$5,I943=Kontrakter!$B$6,Kontrakter!$C$6,I943=Kontrakter!$B$7,Kontrakter!$C$7,I943=Kontrakter!$B$8,Kontrakter!$C$8,I943=Kontrakter!$B$9,Kontrakter!$C$9,I943=Kontrakter!$B$10,Kontrakter!$C$10,I943=Kontrakter!$B$11,Kontrakter!$C$11)</f>
        <v>Elsikkerhet Norge AS</v>
      </c>
      <c r="N943" s="24" cm="1">
        <f t="array" ref="N943">_xlfn.IFS(M943=Kontrakter!$C$3,Kontrakter!$D$3,M943=Kontrakter!$C$2,Kontrakter!$D$2,M943=Kontrakter!$C$4,Kontrakter!$D$4,M943=Kontrakter!$C$5,Kontrakter!$D$5,M943=Kontrakter!$C$6,Kontrakter!$D$6,M943=Kontrakter!$C$7,Kontrakter!$D$7,M943=Kontrakter!$C$8,Kontrakter!$D$8,M943=Kontrakter!$C$9,Kontrakter!$D$9,M943=Kontrakter!$C$10,Kontrakter!$D$10,M943=Kontrakter!$C$11,Kontrakter!$D$11)</f>
        <v>48055999</v>
      </c>
      <c r="O943" s="1" t="str" cm="1">
        <f t="array" ref="O943">_xlfn.IFS(M943=Kontrakter!$C$3,Kontrakter!$E$3,M943=Kontrakter!$C$2,Kontrakter!$E$2,M943=Kontrakter!$C$4,Kontrakter!$E$4,M943=Kontrakter!$C$5,Kontrakter!$E$5,M943=Kontrakter!$C$6,Kontrakter!$E$6,M943=Kontrakter!$C$7,Kontrakter!$E$7,M943=Kontrakter!$C$8,Kontrakter!$E$8,M943=Kontrakter!$C$9,Kontrakter!$E$9,M943=Kontrakter!$C$10,Kontrakter!$E$10,M943=Kontrakter!$C$11,Kontrakter!$E$11)</f>
        <v>post@elsikkerhetnorge.no</v>
      </c>
    </row>
    <row r="944" spans="1:15">
      <c r="A944" s="47">
        <v>1816</v>
      </c>
      <c r="B944" s="3" t="s">
        <v>1053</v>
      </c>
      <c r="C944" s="3" t="s">
        <v>1063</v>
      </c>
      <c r="D944" s="3" t="s">
        <v>19</v>
      </c>
      <c r="F944" s="3">
        <v>3015</v>
      </c>
      <c r="G944" s="3" t="s">
        <v>1053</v>
      </c>
      <c r="H944" s="3" t="s">
        <v>675</v>
      </c>
      <c r="I944" s="26" t="str" cm="1">
        <f t="array" ref="I944">_xlfn.IFS(J944=Kontrakter!$A$3,Kontrakter!$B$3,J944=Kontrakter!$A$2,Kontrakter!$B$2,J944=Kontrakter!$A$4,Kontrakter!$B$4,J944=Kontrakter!$A$5,Kontrakter!$B$5,J944=Kontrakter!$A$6,Kontrakter!$B$6,J944=Kontrakter!$A$7,Kontrakter!$B$7,J944=Kontrakter!$A$8,Kontrakter!$B$8,J944=Kontrakter!$A$9,Kontrakter!$B$9,J944=Kontrakter!$A$10,Kontrakter!$B$10,J944=Kontrakter!$A$11,Kontrakter!$B$11)</f>
        <v>Østfold</v>
      </c>
      <c r="J944" s="4">
        <v>8</v>
      </c>
      <c r="K944" s="4" t="s">
        <v>1053</v>
      </c>
      <c r="L944" s="4"/>
      <c r="M944" s="24" t="str" cm="1">
        <f t="array" ref="M944">_xlfn.IFS(I944=Kontrakter!$B$3,Kontrakter!$C$3,I944=Kontrakter!$B$2,Kontrakter!$C$2,I944=Kontrakter!$B$4,Kontrakter!$C$4,I944=Kontrakter!$B$5,Kontrakter!$C$5,I944=Kontrakter!$B$6,Kontrakter!$C$6,I944=Kontrakter!$B$7,Kontrakter!$C$7,I944=Kontrakter!$B$8,Kontrakter!$C$8,I944=Kontrakter!$B$9,Kontrakter!$C$9,I944=Kontrakter!$B$10,Kontrakter!$C$10,I944=Kontrakter!$B$11,Kontrakter!$C$11)</f>
        <v>Omexom Elsikkerhet AS</v>
      </c>
      <c r="N944" s="24" cm="1">
        <f t="array" ref="N944">_xlfn.IFS(M944=Kontrakter!$C$3,Kontrakter!$D$3,M944=Kontrakter!$C$2,Kontrakter!$D$2,M944=Kontrakter!$C$4,Kontrakter!$D$4,M944=Kontrakter!$C$5,Kontrakter!$D$5,M944=Kontrakter!$C$6,Kontrakter!$D$6,M944=Kontrakter!$C$7,Kontrakter!$D$7,M944=Kontrakter!$C$8,Kontrakter!$D$8,M944=Kontrakter!$C$9,Kontrakter!$D$9,M944=Kontrakter!$C$10,Kontrakter!$D$10,M944=Kontrakter!$C$11,Kontrakter!$D$11)</f>
        <v>23128800</v>
      </c>
      <c r="O944" s="1" t="str" cm="1">
        <f t="array" ref="O944">_xlfn.IFS(M944=Kontrakter!$C$3,Kontrakter!$E$3,M944=Kontrakter!$C$2,Kontrakter!$E$2,M944=Kontrakter!$C$4,Kontrakter!$E$4,M944=Kontrakter!$C$5,Kontrakter!$E$5,M944=Kontrakter!$C$6,Kontrakter!$E$6,M944=Kontrakter!$C$7,Kontrakter!$E$7,M944=Kontrakter!$C$8,Kontrakter!$E$8,M944=Kontrakter!$C$9,Kontrakter!$E$9,M944=Kontrakter!$C$10,Kontrakter!$E$10,M944=Kontrakter!$C$11,Kontrakter!$E$11)</f>
        <v>elsikkerhet@omexom.com</v>
      </c>
    </row>
    <row r="945" spans="1:15">
      <c r="A945" s="47">
        <v>1820</v>
      </c>
      <c r="B945" s="3" t="s">
        <v>1048</v>
      </c>
      <c r="C945" s="3" t="s">
        <v>1064</v>
      </c>
      <c r="D945" s="3" t="s">
        <v>19</v>
      </c>
      <c r="F945" s="3">
        <v>3014</v>
      </c>
      <c r="G945" s="3" t="s">
        <v>1048</v>
      </c>
      <c r="H945" s="3" t="s">
        <v>675</v>
      </c>
      <c r="I945" s="26" t="str" cm="1">
        <f t="array" ref="I945">_xlfn.IFS(J945=Kontrakter!$A$3,Kontrakter!$B$3,J945=Kontrakter!$A$2,Kontrakter!$B$2,J945=Kontrakter!$A$4,Kontrakter!$B$4,J945=Kontrakter!$A$5,Kontrakter!$B$5,J945=Kontrakter!$A$6,Kontrakter!$B$6,J945=Kontrakter!$A$7,Kontrakter!$B$7,J945=Kontrakter!$A$8,Kontrakter!$B$8,J945=Kontrakter!$A$9,Kontrakter!$B$9,J945=Kontrakter!$A$10,Kontrakter!$B$10,J945=Kontrakter!$A$11,Kontrakter!$B$11)</f>
        <v>Follo</v>
      </c>
      <c r="J945" s="4">
        <v>4</v>
      </c>
      <c r="K945" s="4" t="s">
        <v>1045</v>
      </c>
      <c r="L945" s="4"/>
      <c r="M945" s="24" t="str" cm="1">
        <f t="array" ref="M945">_xlfn.IFS(I945=Kontrakter!$B$3,Kontrakter!$C$3,I945=Kontrakter!$B$2,Kontrakter!$C$2,I945=Kontrakter!$B$4,Kontrakter!$C$4,I945=Kontrakter!$B$5,Kontrakter!$C$5,I945=Kontrakter!$B$6,Kontrakter!$C$6,I945=Kontrakter!$B$7,Kontrakter!$C$7,I945=Kontrakter!$B$8,Kontrakter!$C$8,I945=Kontrakter!$B$9,Kontrakter!$C$9,I945=Kontrakter!$B$10,Kontrakter!$C$10,I945=Kontrakter!$B$11,Kontrakter!$C$11)</f>
        <v>Elsikkerhet Norge AS</v>
      </c>
      <c r="N945" s="24" cm="1">
        <f t="array" ref="N945">_xlfn.IFS(M945=Kontrakter!$C$3,Kontrakter!$D$3,M945=Kontrakter!$C$2,Kontrakter!$D$2,M945=Kontrakter!$C$4,Kontrakter!$D$4,M945=Kontrakter!$C$5,Kontrakter!$D$5,M945=Kontrakter!$C$6,Kontrakter!$D$6,M945=Kontrakter!$C$7,Kontrakter!$D$7,M945=Kontrakter!$C$8,Kontrakter!$D$8,M945=Kontrakter!$C$9,Kontrakter!$D$9,M945=Kontrakter!$C$10,Kontrakter!$D$10,M945=Kontrakter!$C$11,Kontrakter!$D$11)</f>
        <v>48055999</v>
      </c>
      <c r="O945" s="1" t="str" cm="1">
        <f t="array" ref="O945">_xlfn.IFS(M945=Kontrakter!$C$3,Kontrakter!$E$3,M945=Kontrakter!$C$2,Kontrakter!$E$2,M945=Kontrakter!$C$4,Kontrakter!$E$4,M945=Kontrakter!$C$5,Kontrakter!$E$5,M945=Kontrakter!$C$6,Kontrakter!$E$6,M945=Kontrakter!$C$7,Kontrakter!$E$7,M945=Kontrakter!$C$8,Kontrakter!$E$8,M945=Kontrakter!$C$9,Kontrakter!$E$9,M945=Kontrakter!$C$10,Kontrakter!$E$10,M945=Kontrakter!$C$11,Kontrakter!$E$11)</f>
        <v>post@elsikkerhetnorge.no</v>
      </c>
    </row>
    <row r="946" spans="1:15">
      <c r="A946" s="47">
        <v>1823</v>
      </c>
      <c r="B946" s="3" t="s">
        <v>1065</v>
      </c>
      <c r="C946" s="3" t="s">
        <v>1066</v>
      </c>
      <c r="D946" s="3" t="s">
        <v>19</v>
      </c>
      <c r="F946" s="3">
        <v>3014</v>
      </c>
      <c r="G946" s="3" t="s">
        <v>1052</v>
      </c>
      <c r="H946" s="3" t="s">
        <v>675</v>
      </c>
      <c r="I946" s="26" t="str" cm="1">
        <f t="array" ref="I946">_xlfn.IFS(J946=Kontrakter!$A$3,Kontrakter!$B$3,J946=Kontrakter!$A$2,Kontrakter!$B$2,J946=Kontrakter!$A$4,Kontrakter!$B$4,J946=Kontrakter!$A$5,Kontrakter!$B$5,J946=Kontrakter!$A$6,Kontrakter!$B$6,J946=Kontrakter!$A$7,Kontrakter!$B$7,J946=Kontrakter!$A$8,Kontrakter!$B$8,J946=Kontrakter!$A$9,Kontrakter!$B$9,J946=Kontrakter!$A$10,Kontrakter!$B$10,J946=Kontrakter!$A$11,Kontrakter!$B$11)</f>
        <v>Follo</v>
      </c>
      <c r="J946" s="4">
        <v>4</v>
      </c>
      <c r="K946" s="4" t="s">
        <v>1045</v>
      </c>
      <c r="L946" s="4"/>
      <c r="M946" s="24" t="str" cm="1">
        <f t="array" ref="M946">_xlfn.IFS(I946=Kontrakter!$B$3,Kontrakter!$C$3,I946=Kontrakter!$B$2,Kontrakter!$C$2,I946=Kontrakter!$B$4,Kontrakter!$C$4,I946=Kontrakter!$B$5,Kontrakter!$C$5,I946=Kontrakter!$B$6,Kontrakter!$C$6,I946=Kontrakter!$B$7,Kontrakter!$C$7,I946=Kontrakter!$B$8,Kontrakter!$C$8,I946=Kontrakter!$B$9,Kontrakter!$C$9,I946=Kontrakter!$B$10,Kontrakter!$C$10,I946=Kontrakter!$B$11,Kontrakter!$C$11)</f>
        <v>Elsikkerhet Norge AS</v>
      </c>
      <c r="N946" s="24" cm="1">
        <f t="array" ref="N946">_xlfn.IFS(M946=Kontrakter!$C$3,Kontrakter!$D$3,M946=Kontrakter!$C$2,Kontrakter!$D$2,M946=Kontrakter!$C$4,Kontrakter!$D$4,M946=Kontrakter!$C$5,Kontrakter!$D$5,M946=Kontrakter!$C$6,Kontrakter!$D$6,M946=Kontrakter!$C$7,Kontrakter!$D$7,M946=Kontrakter!$C$8,Kontrakter!$D$8,M946=Kontrakter!$C$9,Kontrakter!$D$9,M946=Kontrakter!$C$10,Kontrakter!$D$10,M946=Kontrakter!$C$11,Kontrakter!$D$11)</f>
        <v>48055999</v>
      </c>
      <c r="O946" s="1" t="str" cm="1">
        <f t="array" ref="O946">_xlfn.IFS(M946=Kontrakter!$C$3,Kontrakter!$E$3,M946=Kontrakter!$C$2,Kontrakter!$E$2,M946=Kontrakter!$C$4,Kontrakter!$E$4,M946=Kontrakter!$C$5,Kontrakter!$E$5,M946=Kontrakter!$C$6,Kontrakter!$E$6,M946=Kontrakter!$C$7,Kontrakter!$E$7,M946=Kontrakter!$C$8,Kontrakter!$E$8,M946=Kontrakter!$C$9,Kontrakter!$E$9,M946=Kontrakter!$C$10,Kontrakter!$E$10,M946=Kontrakter!$C$11,Kontrakter!$E$11)</f>
        <v>post@elsikkerhetnorge.no</v>
      </c>
    </row>
    <row r="947" spans="1:15">
      <c r="A947" s="47">
        <v>1825</v>
      </c>
      <c r="B947" s="3" t="s">
        <v>1050</v>
      </c>
      <c r="C947" s="3" t="s">
        <v>1067</v>
      </c>
      <c r="D947" s="3" t="s">
        <v>19</v>
      </c>
      <c r="F947" s="3">
        <v>3014</v>
      </c>
      <c r="G947" s="3" t="s">
        <v>1052</v>
      </c>
      <c r="H947" s="3" t="s">
        <v>675</v>
      </c>
      <c r="I947" s="26" t="str" cm="1">
        <f t="array" ref="I947">_xlfn.IFS(J947=Kontrakter!$A$3,Kontrakter!$B$3,J947=Kontrakter!$A$2,Kontrakter!$B$2,J947=Kontrakter!$A$4,Kontrakter!$B$4,J947=Kontrakter!$A$5,Kontrakter!$B$5,J947=Kontrakter!$A$6,Kontrakter!$B$6,J947=Kontrakter!$A$7,Kontrakter!$B$7,J947=Kontrakter!$A$8,Kontrakter!$B$8,J947=Kontrakter!$A$9,Kontrakter!$B$9,J947=Kontrakter!$A$10,Kontrakter!$B$10,J947=Kontrakter!$A$11,Kontrakter!$B$11)</f>
        <v>Follo</v>
      </c>
      <c r="J947" s="4">
        <v>4</v>
      </c>
      <c r="K947" s="4" t="s">
        <v>1045</v>
      </c>
      <c r="L947" s="4"/>
      <c r="M947" s="24" t="str" cm="1">
        <f t="array" ref="M947">_xlfn.IFS(I947=Kontrakter!$B$3,Kontrakter!$C$3,I947=Kontrakter!$B$2,Kontrakter!$C$2,I947=Kontrakter!$B$4,Kontrakter!$C$4,I947=Kontrakter!$B$5,Kontrakter!$C$5,I947=Kontrakter!$B$6,Kontrakter!$C$6,I947=Kontrakter!$B$7,Kontrakter!$C$7,I947=Kontrakter!$B$8,Kontrakter!$C$8,I947=Kontrakter!$B$9,Kontrakter!$C$9,I947=Kontrakter!$B$10,Kontrakter!$C$10,I947=Kontrakter!$B$11,Kontrakter!$C$11)</f>
        <v>Elsikkerhet Norge AS</v>
      </c>
      <c r="N947" s="24" cm="1">
        <f t="array" ref="N947">_xlfn.IFS(M947=Kontrakter!$C$3,Kontrakter!$D$3,M947=Kontrakter!$C$2,Kontrakter!$D$2,M947=Kontrakter!$C$4,Kontrakter!$D$4,M947=Kontrakter!$C$5,Kontrakter!$D$5,M947=Kontrakter!$C$6,Kontrakter!$D$6,M947=Kontrakter!$C$7,Kontrakter!$D$7,M947=Kontrakter!$C$8,Kontrakter!$D$8,M947=Kontrakter!$C$9,Kontrakter!$D$9,M947=Kontrakter!$C$10,Kontrakter!$D$10,M947=Kontrakter!$C$11,Kontrakter!$D$11)</f>
        <v>48055999</v>
      </c>
      <c r="O947" s="1" t="str" cm="1">
        <f t="array" ref="O947">_xlfn.IFS(M947=Kontrakter!$C$3,Kontrakter!$E$3,M947=Kontrakter!$C$2,Kontrakter!$E$2,M947=Kontrakter!$C$4,Kontrakter!$E$4,M947=Kontrakter!$C$5,Kontrakter!$E$5,M947=Kontrakter!$C$6,Kontrakter!$E$6,M947=Kontrakter!$C$7,Kontrakter!$E$7,M947=Kontrakter!$C$8,Kontrakter!$E$8,M947=Kontrakter!$C$9,Kontrakter!$E$9,M947=Kontrakter!$C$10,Kontrakter!$E$10,M947=Kontrakter!$C$11,Kontrakter!$E$11)</f>
        <v>post@elsikkerhetnorge.no</v>
      </c>
    </row>
    <row r="948" spans="1:15">
      <c r="A948" s="47">
        <v>1827</v>
      </c>
      <c r="B948" s="3" t="s">
        <v>1052</v>
      </c>
      <c r="C948" s="3" t="s">
        <v>1068</v>
      </c>
      <c r="D948" s="3" t="s">
        <v>1377</v>
      </c>
      <c r="F948" s="3">
        <v>3014</v>
      </c>
      <c r="G948" s="3" t="s">
        <v>1052</v>
      </c>
      <c r="H948" s="3" t="s">
        <v>675</v>
      </c>
      <c r="I948" s="26" t="str" cm="1">
        <f t="array" ref="I948">_xlfn.IFS(J948=Kontrakter!$A$3,Kontrakter!$B$3,J948=Kontrakter!$A$2,Kontrakter!$B$2,J948=Kontrakter!$A$4,Kontrakter!$B$4,J948=Kontrakter!$A$5,Kontrakter!$B$5,J948=Kontrakter!$A$6,Kontrakter!$B$6,J948=Kontrakter!$A$7,Kontrakter!$B$7,J948=Kontrakter!$A$8,Kontrakter!$B$8,J948=Kontrakter!$A$9,Kontrakter!$B$9,J948=Kontrakter!$A$10,Kontrakter!$B$10,J948=Kontrakter!$A$11,Kontrakter!$B$11)</f>
        <v>Follo</v>
      </c>
      <c r="J948" s="4">
        <v>4</v>
      </c>
      <c r="K948" s="4" t="s">
        <v>1045</v>
      </c>
      <c r="L948" s="4"/>
      <c r="M948" s="24" t="str" cm="1">
        <f t="array" ref="M948">_xlfn.IFS(I948=Kontrakter!$B$3,Kontrakter!$C$3,I948=Kontrakter!$B$2,Kontrakter!$C$2,I948=Kontrakter!$B$4,Kontrakter!$C$4,I948=Kontrakter!$B$5,Kontrakter!$C$5,I948=Kontrakter!$B$6,Kontrakter!$C$6,I948=Kontrakter!$B$7,Kontrakter!$C$7,I948=Kontrakter!$B$8,Kontrakter!$C$8,I948=Kontrakter!$B$9,Kontrakter!$C$9,I948=Kontrakter!$B$10,Kontrakter!$C$10,I948=Kontrakter!$B$11,Kontrakter!$C$11)</f>
        <v>Elsikkerhet Norge AS</v>
      </c>
      <c r="N948" s="24" cm="1">
        <f t="array" ref="N948">_xlfn.IFS(M948=Kontrakter!$C$3,Kontrakter!$D$3,M948=Kontrakter!$C$2,Kontrakter!$D$2,M948=Kontrakter!$C$4,Kontrakter!$D$4,M948=Kontrakter!$C$5,Kontrakter!$D$5,M948=Kontrakter!$C$6,Kontrakter!$D$6,M948=Kontrakter!$C$7,Kontrakter!$D$7,M948=Kontrakter!$C$8,Kontrakter!$D$8,M948=Kontrakter!$C$9,Kontrakter!$D$9,M948=Kontrakter!$C$10,Kontrakter!$D$10,M948=Kontrakter!$C$11,Kontrakter!$D$11)</f>
        <v>48055999</v>
      </c>
      <c r="O948" s="1" t="str" cm="1">
        <f t="array" ref="O948">_xlfn.IFS(M948=Kontrakter!$C$3,Kontrakter!$E$3,M948=Kontrakter!$C$2,Kontrakter!$E$2,M948=Kontrakter!$C$4,Kontrakter!$E$4,M948=Kontrakter!$C$5,Kontrakter!$E$5,M948=Kontrakter!$C$6,Kontrakter!$E$6,M948=Kontrakter!$C$7,Kontrakter!$E$7,M948=Kontrakter!$C$8,Kontrakter!$E$8,M948=Kontrakter!$C$9,Kontrakter!$E$9,M948=Kontrakter!$C$10,Kontrakter!$E$10,M948=Kontrakter!$C$11,Kontrakter!$E$11)</f>
        <v>post@elsikkerhetnorge.no</v>
      </c>
    </row>
    <row r="949" spans="1:15">
      <c r="A949" s="47">
        <v>1828</v>
      </c>
      <c r="B949" s="3" t="s">
        <v>1052</v>
      </c>
      <c r="C949" s="3" t="s">
        <v>1375</v>
      </c>
      <c r="D949" s="3" t="s">
        <v>1376</v>
      </c>
      <c r="F949" s="3">
        <v>3014</v>
      </c>
      <c r="G949" s="3" t="s">
        <v>1052</v>
      </c>
      <c r="H949" s="3" t="s">
        <v>675</v>
      </c>
      <c r="I949" s="26" t="str" cm="1">
        <f t="array" ref="I949">_xlfn.IFS(J949=Kontrakter!$A$3,Kontrakter!$B$3,J949=Kontrakter!$A$2,Kontrakter!$B$2,J949=Kontrakter!$A$4,Kontrakter!$B$4,J949=Kontrakter!$A$5,Kontrakter!$B$5,J949=Kontrakter!$A$6,Kontrakter!$B$6,J949=Kontrakter!$A$7,Kontrakter!$B$7,J949=Kontrakter!$A$8,Kontrakter!$B$8,J949=Kontrakter!$A$9,Kontrakter!$B$9,J949=Kontrakter!$A$10,Kontrakter!$B$10,J949=Kontrakter!$A$11,Kontrakter!$B$11)</f>
        <v>Follo</v>
      </c>
      <c r="J949" s="4">
        <v>4</v>
      </c>
      <c r="K949" s="4" t="s">
        <v>1045</v>
      </c>
      <c r="L949" s="4"/>
      <c r="M949" s="24" t="str" cm="1">
        <f t="array" ref="M949">_xlfn.IFS(I949=Kontrakter!$B$3,Kontrakter!$C$3,I949=Kontrakter!$B$2,Kontrakter!$C$2,I949=Kontrakter!$B$4,Kontrakter!$C$4,I949=Kontrakter!$B$5,Kontrakter!$C$5,I949=Kontrakter!$B$6,Kontrakter!$C$6,I949=Kontrakter!$B$7,Kontrakter!$C$7,I949=Kontrakter!$B$8,Kontrakter!$C$8,I949=Kontrakter!$B$9,Kontrakter!$C$9,I949=Kontrakter!$B$10,Kontrakter!$C$10,I949=Kontrakter!$B$11,Kontrakter!$C$11)</f>
        <v>Elsikkerhet Norge AS</v>
      </c>
      <c r="N949" s="24" cm="1">
        <f t="array" ref="N949">_xlfn.IFS(M949=Kontrakter!$C$3,Kontrakter!$D$3,M949=Kontrakter!$C$2,Kontrakter!$D$2,M949=Kontrakter!$C$4,Kontrakter!$D$4,M949=Kontrakter!$C$5,Kontrakter!$D$5,M949=Kontrakter!$C$6,Kontrakter!$D$6,M949=Kontrakter!$C$7,Kontrakter!$D$7,M949=Kontrakter!$C$8,Kontrakter!$D$8,M949=Kontrakter!$C$9,Kontrakter!$D$9,M949=Kontrakter!$C$10,Kontrakter!$D$10,M949=Kontrakter!$C$11,Kontrakter!$D$11)</f>
        <v>48055999</v>
      </c>
      <c r="O949" s="1" t="str" cm="1">
        <f t="array" ref="O949">_xlfn.IFS(M949=Kontrakter!$C$3,Kontrakter!$E$3,M949=Kontrakter!$C$2,Kontrakter!$E$2,M949=Kontrakter!$C$4,Kontrakter!$E$4,M949=Kontrakter!$C$5,Kontrakter!$E$5,M949=Kontrakter!$C$6,Kontrakter!$E$6,M949=Kontrakter!$C$7,Kontrakter!$E$7,M949=Kontrakter!$C$8,Kontrakter!$E$8,M949=Kontrakter!$C$9,Kontrakter!$E$9,M949=Kontrakter!$C$10,Kontrakter!$E$10,M949=Kontrakter!$C$11,Kontrakter!$E$11)</f>
        <v>post@elsikkerhetnorge.no</v>
      </c>
    </row>
    <row r="950" spans="1:15">
      <c r="A950" s="47">
        <v>1830</v>
      </c>
      <c r="B950" s="3" t="s">
        <v>1043</v>
      </c>
      <c r="C950" s="3" t="s">
        <v>1069</v>
      </c>
      <c r="D950" s="3" t="s">
        <v>19</v>
      </c>
      <c r="F950" s="3">
        <v>3014</v>
      </c>
      <c r="G950" s="3" t="s">
        <v>1043</v>
      </c>
      <c r="H950" s="3" t="s">
        <v>675</v>
      </c>
      <c r="I950" s="26" t="str" cm="1">
        <f t="array" ref="I950">_xlfn.IFS(J950=Kontrakter!$A$3,Kontrakter!$B$3,J950=Kontrakter!$A$2,Kontrakter!$B$2,J950=Kontrakter!$A$4,Kontrakter!$B$4,J950=Kontrakter!$A$5,Kontrakter!$B$5,J950=Kontrakter!$A$6,Kontrakter!$B$6,J950=Kontrakter!$A$7,Kontrakter!$B$7,J950=Kontrakter!$A$8,Kontrakter!$B$8,J950=Kontrakter!$A$9,Kontrakter!$B$9,J950=Kontrakter!$A$10,Kontrakter!$B$10,J950=Kontrakter!$A$11,Kontrakter!$B$11)</f>
        <v>Follo</v>
      </c>
      <c r="J950" s="4">
        <v>4</v>
      </c>
      <c r="K950" s="4" t="s">
        <v>1045</v>
      </c>
      <c r="L950" s="4"/>
      <c r="M950" s="24" t="str" cm="1">
        <f t="array" ref="M950">_xlfn.IFS(I950=Kontrakter!$B$3,Kontrakter!$C$3,I950=Kontrakter!$B$2,Kontrakter!$C$2,I950=Kontrakter!$B$4,Kontrakter!$C$4,I950=Kontrakter!$B$5,Kontrakter!$C$5,I950=Kontrakter!$B$6,Kontrakter!$C$6,I950=Kontrakter!$B$7,Kontrakter!$C$7,I950=Kontrakter!$B$8,Kontrakter!$C$8,I950=Kontrakter!$B$9,Kontrakter!$C$9,I950=Kontrakter!$B$10,Kontrakter!$C$10,I950=Kontrakter!$B$11,Kontrakter!$C$11)</f>
        <v>Elsikkerhet Norge AS</v>
      </c>
      <c r="N950" s="24" cm="1">
        <f t="array" ref="N950">_xlfn.IFS(M950=Kontrakter!$C$3,Kontrakter!$D$3,M950=Kontrakter!$C$2,Kontrakter!$D$2,M950=Kontrakter!$C$4,Kontrakter!$D$4,M950=Kontrakter!$C$5,Kontrakter!$D$5,M950=Kontrakter!$C$6,Kontrakter!$D$6,M950=Kontrakter!$C$7,Kontrakter!$D$7,M950=Kontrakter!$C$8,Kontrakter!$D$8,M950=Kontrakter!$C$9,Kontrakter!$D$9,M950=Kontrakter!$C$10,Kontrakter!$D$10,M950=Kontrakter!$C$11,Kontrakter!$D$11)</f>
        <v>48055999</v>
      </c>
      <c r="O950" s="1" t="str" cm="1">
        <f t="array" ref="O950">_xlfn.IFS(M950=Kontrakter!$C$3,Kontrakter!$E$3,M950=Kontrakter!$C$2,Kontrakter!$E$2,M950=Kontrakter!$C$4,Kontrakter!$E$4,M950=Kontrakter!$C$5,Kontrakter!$E$5,M950=Kontrakter!$C$6,Kontrakter!$E$6,M950=Kontrakter!$C$7,Kontrakter!$E$7,M950=Kontrakter!$C$8,Kontrakter!$E$8,M950=Kontrakter!$C$9,Kontrakter!$E$9,M950=Kontrakter!$C$10,Kontrakter!$E$10,M950=Kontrakter!$C$11,Kontrakter!$E$11)</f>
        <v>post@elsikkerhetnorge.no</v>
      </c>
    </row>
    <row r="951" spans="1:15">
      <c r="A951" s="47">
        <v>1831</v>
      </c>
      <c r="B951" s="3" t="s">
        <v>1043</v>
      </c>
      <c r="C951" s="3" t="s">
        <v>1070</v>
      </c>
      <c r="D951" s="3" t="s">
        <v>19</v>
      </c>
      <c r="F951" s="3">
        <v>3014</v>
      </c>
      <c r="G951" s="3" t="s">
        <v>1043</v>
      </c>
      <c r="H951" s="3" t="s">
        <v>675</v>
      </c>
      <c r="I951" s="26" t="str" cm="1">
        <f t="array" ref="I951">_xlfn.IFS(J951=Kontrakter!$A$3,Kontrakter!$B$3,J951=Kontrakter!$A$2,Kontrakter!$B$2,J951=Kontrakter!$A$4,Kontrakter!$B$4,J951=Kontrakter!$A$5,Kontrakter!$B$5,J951=Kontrakter!$A$6,Kontrakter!$B$6,J951=Kontrakter!$A$7,Kontrakter!$B$7,J951=Kontrakter!$A$8,Kontrakter!$B$8,J951=Kontrakter!$A$9,Kontrakter!$B$9,J951=Kontrakter!$A$10,Kontrakter!$B$10,J951=Kontrakter!$A$11,Kontrakter!$B$11)</f>
        <v>Follo</v>
      </c>
      <c r="J951" s="4">
        <v>4</v>
      </c>
      <c r="K951" s="4" t="s">
        <v>1045</v>
      </c>
      <c r="L951" s="4"/>
      <c r="M951" s="24" t="str" cm="1">
        <f t="array" ref="M951">_xlfn.IFS(I951=Kontrakter!$B$3,Kontrakter!$C$3,I951=Kontrakter!$B$2,Kontrakter!$C$2,I951=Kontrakter!$B$4,Kontrakter!$C$4,I951=Kontrakter!$B$5,Kontrakter!$C$5,I951=Kontrakter!$B$6,Kontrakter!$C$6,I951=Kontrakter!$B$7,Kontrakter!$C$7,I951=Kontrakter!$B$8,Kontrakter!$C$8,I951=Kontrakter!$B$9,Kontrakter!$C$9,I951=Kontrakter!$B$10,Kontrakter!$C$10,I951=Kontrakter!$B$11,Kontrakter!$C$11)</f>
        <v>Elsikkerhet Norge AS</v>
      </c>
      <c r="N951" s="24" cm="1">
        <f t="array" ref="N951">_xlfn.IFS(M951=Kontrakter!$C$3,Kontrakter!$D$3,M951=Kontrakter!$C$2,Kontrakter!$D$2,M951=Kontrakter!$C$4,Kontrakter!$D$4,M951=Kontrakter!$C$5,Kontrakter!$D$5,M951=Kontrakter!$C$6,Kontrakter!$D$6,M951=Kontrakter!$C$7,Kontrakter!$D$7,M951=Kontrakter!$C$8,Kontrakter!$D$8,M951=Kontrakter!$C$9,Kontrakter!$D$9,M951=Kontrakter!$C$10,Kontrakter!$D$10,M951=Kontrakter!$C$11,Kontrakter!$D$11)</f>
        <v>48055999</v>
      </c>
      <c r="O951" s="1" t="str" cm="1">
        <f t="array" ref="O951">_xlfn.IFS(M951=Kontrakter!$C$3,Kontrakter!$E$3,M951=Kontrakter!$C$2,Kontrakter!$E$2,M951=Kontrakter!$C$4,Kontrakter!$E$4,M951=Kontrakter!$C$5,Kontrakter!$E$5,M951=Kontrakter!$C$6,Kontrakter!$E$6,M951=Kontrakter!$C$7,Kontrakter!$E$7,M951=Kontrakter!$C$8,Kontrakter!$E$8,M951=Kontrakter!$C$9,Kontrakter!$E$9,M951=Kontrakter!$C$10,Kontrakter!$E$10,M951=Kontrakter!$C$11,Kontrakter!$E$11)</f>
        <v>post@elsikkerhetnorge.no</v>
      </c>
    </row>
    <row r="952" spans="1:15">
      <c r="A952" s="47">
        <v>1832</v>
      </c>
      <c r="B952" s="3" t="s">
        <v>1043</v>
      </c>
      <c r="C952" s="3" t="s">
        <v>1071</v>
      </c>
      <c r="D952" s="3" t="s">
        <v>19</v>
      </c>
      <c r="F952" s="3">
        <v>3014</v>
      </c>
      <c r="G952" s="3" t="s">
        <v>1043</v>
      </c>
      <c r="H952" s="3" t="s">
        <v>675</v>
      </c>
      <c r="I952" s="26" t="str" cm="1">
        <f t="array" ref="I952">_xlfn.IFS(J952=Kontrakter!$A$3,Kontrakter!$B$3,J952=Kontrakter!$A$2,Kontrakter!$B$2,J952=Kontrakter!$A$4,Kontrakter!$B$4,J952=Kontrakter!$A$5,Kontrakter!$B$5,J952=Kontrakter!$A$6,Kontrakter!$B$6,J952=Kontrakter!$A$7,Kontrakter!$B$7,J952=Kontrakter!$A$8,Kontrakter!$B$8,J952=Kontrakter!$A$9,Kontrakter!$B$9,J952=Kontrakter!$A$10,Kontrakter!$B$10,J952=Kontrakter!$A$11,Kontrakter!$B$11)</f>
        <v>Follo</v>
      </c>
      <c r="J952" s="4">
        <v>4</v>
      </c>
      <c r="K952" s="4" t="s">
        <v>1045</v>
      </c>
      <c r="L952" s="4"/>
      <c r="M952" s="24" t="str" cm="1">
        <f t="array" ref="M952">_xlfn.IFS(I952=Kontrakter!$B$3,Kontrakter!$C$3,I952=Kontrakter!$B$2,Kontrakter!$C$2,I952=Kontrakter!$B$4,Kontrakter!$C$4,I952=Kontrakter!$B$5,Kontrakter!$C$5,I952=Kontrakter!$B$6,Kontrakter!$C$6,I952=Kontrakter!$B$7,Kontrakter!$C$7,I952=Kontrakter!$B$8,Kontrakter!$C$8,I952=Kontrakter!$B$9,Kontrakter!$C$9,I952=Kontrakter!$B$10,Kontrakter!$C$10,I952=Kontrakter!$B$11,Kontrakter!$C$11)</f>
        <v>Elsikkerhet Norge AS</v>
      </c>
      <c r="N952" s="24" cm="1">
        <f t="array" ref="N952">_xlfn.IFS(M952=Kontrakter!$C$3,Kontrakter!$D$3,M952=Kontrakter!$C$2,Kontrakter!$D$2,M952=Kontrakter!$C$4,Kontrakter!$D$4,M952=Kontrakter!$C$5,Kontrakter!$D$5,M952=Kontrakter!$C$6,Kontrakter!$D$6,M952=Kontrakter!$C$7,Kontrakter!$D$7,M952=Kontrakter!$C$8,Kontrakter!$D$8,M952=Kontrakter!$C$9,Kontrakter!$D$9,M952=Kontrakter!$C$10,Kontrakter!$D$10,M952=Kontrakter!$C$11,Kontrakter!$D$11)</f>
        <v>48055999</v>
      </c>
      <c r="O952" s="1" t="str" cm="1">
        <f t="array" ref="O952">_xlfn.IFS(M952=Kontrakter!$C$3,Kontrakter!$E$3,M952=Kontrakter!$C$2,Kontrakter!$E$2,M952=Kontrakter!$C$4,Kontrakter!$E$4,M952=Kontrakter!$C$5,Kontrakter!$E$5,M952=Kontrakter!$C$6,Kontrakter!$E$6,M952=Kontrakter!$C$7,Kontrakter!$E$7,M952=Kontrakter!$C$8,Kontrakter!$E$8,M952=Kontrakter!$C$9,Kontrakter!$E$9,M952=Kontrakter!$C$10,Kontrakter!$E$10,M952=Kontrakter!$C$11,Kontrakter!$E$11)</f>
        <v>post@elsikkerhetnorge.no</v>
      </c>
    </row>
    <row r="953" spans="1:15">
      <c r="A953" s="47">
        <v>1833</v>
      </c>
      <c r="B953" s="3" t="s">
        <v>1043</v>
      </c>
      <c r="C953" s="3" t="s">
        <v>1072</v>
      </c>
      <c r="D953" s="3" t="s">
        <v>12</v>
      </c>
      <c r="F953" s="3">
        <v>3014</v>
      </c>
      <c r="G953" s="3" t="s">
        <v>1043</v>
      </c>
      <c r="H953" s="3" t="s">
        <v>675</v>
      </c>
      <c r="I953" s="26" t="str" cm="1">
        <f t="array" ref="I953">_xlfn.IFS(J953=Kontrakter!$A$3,Kontrakter!$B$3,J953=Kontrakter!$A$2,Kontrakter!$B$2,J953=Kontrakter!$A$4,Kontrakter!$B$4,J953=Kontrakter!$A$5,Kontrakter!$B$5,J953=Kontrakter!$A$6,Kontrakter!$B$6,J953=Kontrakter!$A$7,Kontrakter!$B$7,J953=Kontrakter!$A$8,Kontrakter!$B$8,J953=Kontrakter!$A$9,Kontrakter!$B$9,J953=Kontrakter!$A$10,Kontrakter!$B$10,J953=Kontrakter!$A$11,Kontrakter!$B$11)</f>
        <v>Follo</v>
      </c>
      <c r="J953" s="4">
        <v>4</v>
      </c>
      <c r="K953" s="4" t="s">
        <v>1045</v>
      </c>
      <c r="L953" s="4"/>
      <c r="M953" s="24" t="str" cm="1">
        <f t="array" ref="M953">_xlfn.IFS(I953=Kontrakter!$B$3,Kontrakter!$C$3,I953=Kontrakter!$B$2,Kontrakter!$C$2,I953=Kontrakter!$B$4,Kontrakter!$C$4,I953=Kontrakter!$B$5,Kontrakter!$C$5,I953=Kontrakter!$B$6,Kontrakter!$C$6,I953=Kontrakter!$B$7,Kontrakter!$C$7,I953=Kontrakter!$B$8,Kontrakter!$C$8,I953=Kontrakter!$B$9,Kontrakter!$C$9,I953=Kontrakter!$B$10,Kontrakter!$C$10,I953=Kontrakter!$B$11,Kontrakter!$C$11)</f>
        <v>Elsikkerhet Norge AS</v>
      </c>
      <c r="N953" s="24" cm="1">
        <f t="array" ref="N953">_xlfn.IFS(M953=Kontrakter!$C$3,Kontrakter!$D$3,M953=Kontrakter!$C$2,Kontrakter!$D$2,M953=Kontrakter!$C$4,Kontrakter!$D$4,M953=Kontrakter!$C$5,Kontrakter!$D$5,M953=Kontrakter!$C$6,Kontrakter!$D$6,M953=Kontrakter!$C$7,Kontrakter!$D$7,M953=Kontrakter!$C$8,Kontrakter!$D$8,M953=Kontrakter!$C$9,Kontrakter!$D$9,M953=Kontrakter!$C$10,Kontrakter!$D$10,M953=Kontrakter!$C$11,Kontrakter!$D$11)</f>
        <v>48055999</v>
      </c>
      <c r="O953" s="1" t="str" cm="1">
        <f t="array" ref="O953">_xlfn.IFS(M953=Kontrakter!$C$3,Kontrakter!$E$3,M953=Kontrakter!$C$2,Kontrakter!$E$2,M953=Kontrakter!$C$4,Kontrakter!$E$4,M953=Kontrakter!$C$5,Kontrakter!$E$5,M953=Kontrakter!$C$6,Kontrakter!$E$6,M953=Kontrakter!$C$7,Kontrakter!$E$7,M953=Kontrakter!$C$8,Kontrakter!$E$8,M953=Kontrakter!$C$9,Kontrakter!$E$9,M953=Kontrakter!$C$10,Kontrakter!$E$10,M953=Kontrakter!$C$11,Kontrakter!$E$11)</f>
        <v>post@elsikkerhetnorge.no</v>
      </c>
    </row>
    <row r="954" spans="1:15">
      <c r="A954" s="47">
        <v>1850</v>
      </c>
      <c r="B954" s="3" t="s">
        <v>1073</v>
      </c>
      <c r="C954" s="3" t="s">
        <v>1074</v>
      </c>
      <c r="D954" s="3" t="s">
        <v>19</v>
      </c>
      <c r="F954" s="3">
        <v>3014</v>
      </c>
      <c r="G954" s="3" t="s">
        <v>1075</v>
      </c>
      <c r="H954" s="3" t="s">
        <v>675</v>
      </c>
      <c r="I954" s="26" t="str" cm="1">
        <f t="array" ref="I954">_xlfn.IFS(J954=Kontrakter!$A$3,Kontrakter!$B$3,J954=Kontrakter!$A$2,Kontrakter!$B$2,J954=Kontrakter!$A$4,Kontrakter!$B$4,J954=Kontrakter!$A$5,Kontrakter!$B$5,J954=Kontrakter!$A$6,Kontrakter!$B$6,J954=Kontrakter!$A$7,Kontrakter!$B$7,J954=Kontrakter!$A$8,Kontrakter!$B$8,J954=Kontrakter!$A$9,Kontrakter!$B$9,J954=Kontrakter!$A$10,Kontrakter!$B$10,J954=Kontrakter!$A$11,Kontrakter!$B$11)</f>
        <v>Follo</v>
      </c>
      <c r="J954" s="4">
        <v>4</v>
      </c>
      <c r="K954" s="4" t="s">
        <v>1045</v>
      </c>
      <c r="L954" s="4"/>
      <c r="M954" s="24" t="str" cm="1">
        <f t="array" ref="M954">_xlfn.IFS(I954=Kontrakter!$B$3,Kontrakter!$C$3,I954=Kontrakter!$B$2,Kontrakter!$C$2,I954=Kontrakter!$B$4,Kontrakter!$C$4,I954=Kontrakter!$B$5,Kontrakter!$C$5,I954=Kontrakter!$B$6,Kontrakter!$C$6,I954=Kontrakter!$B$7,Kontrakter!$C$7,I954=Kontrakter!$B$8,Kontrakter!$C$8,I954=Kontrakter!$B$9,Kontrakter!$C$9,I954=Kontrakter!$B$10,Kontrakter!$C$10,I954=Kontrakter!$B$11,Kontrakter!$C$11)</f>
        <v>Elsikkerhet Norge AS</v>
      </c>
      <c r="N954" s="24" cm="1">
        <f t="array" ref="N954">_xlfn.IFS(M954=Kontrakter!$C$3,Kontrakter!$D$3,M954=Kontrakter!$C$2,Kontrakter!$D$2,M954=Kontrakter!$C$4,Kontrakter!$D$4,M954=Kontrakter!$C$5,Kontrakter!$D$5,M954=Kontrakter!$C$6,Kontrakter!$D$6,M954=Kontrakter!$C$7,Kontrakter!$D$7,M954=Kontrakter!$C$8,Kontrakter!$D$8,M954=Kontrakter!$C$9,Kontrakter!$D$9,M954=Kontrakter!$C$10,Kontrakter!$D$10,M954=Kontrakter!$C$11,Kontrakter!$D$11)</f>
        <v>48055999</v>
      </c>
      <c r="O954" s="1" t="str" cm="1">
        <f t="array" ref="O954">_xlfn.IFS(M954=Kontrakter!$C$3,Kontrakter!$E$3,M954=Kontrakter!$C$2,Kontrakter!$E$2,M954=Kontrakter!$C$4,Kontrakter!$E$4,M954=Kontrakter!$C$5,Kontrakter!$E$5,M954=Kontrakter!$C$6,Kontrakter!$E$6,M954=Kontrakter!$C$7,Kontrakter!$E$7,M954=Kontrakter!$C$8,Kontrakter!$E$8,M954=Kontrakter!$C$9,Kontrakter!$E$9,M954=Kontrakter!$C$10,Kontrakter!$E$10,M954=Kontrakter!$C$11,Kontrakter!$E$11)</f>
        <v>post@elsikkerhetnorge.no</v>
      </c>
    </row>
    <row r="955" spans="1:15">
      <c r="A955" s="47">
        <v>1851</v>
      </c>
      <c r="B955" s="3" t="s">
        <v>1073</v>
      </c>
      <c r="C955" s="3" t="s">
        <v>1076</v>
      </c>
      <c r="D955" s="3" t="s">
        <v>12</v>
      </c>
      <c r="F955" s="3">
        <v>3014</v>
      </c>
      <c r="G955" s="3" t="s">
        <v>1075</v>
      </c>
      <c r="H955" s="3" t="s">
        <v>675</v>
      </c>
      <c r="I955" s="26" t="str" cm="1">
        <f t="array" ref="I955">_xlfn.IFS(J955=Kontrakter!$A$3,Kontrakter!$B$3,J955=Kontrakter!$A$2,Kontrakter!$B$2,J955=Kontrakter!$A$4,Kontrakter!$B$4,J955=Kontrakter!$A$5,Kontrakter!$B$5,J955=Kontrakter!$A$6,Kontrakter!$B$6,J955=Kontrakter!$A$7,Kontrakter!$B$7,J955=Kontrakter!$A$8,Kontrakter!$B$8,J955=Kontrakter!$A$9,Kontrakter!$B$9,J955=Kontrakter!$A$10,Kontrakter!$B$10,J955=Kontrakter!$A$11,Kontrakter!$B$11)</f>
        <v>Follo</v>
      </c>
      <c r="J955" s="4">
        <v>4</v>
      </c>
      <c r="K955" s="4" t="s">
        <v>1045</v>
      </c>
      <c r="L955" s="4"/>
      <c r="M955" s="24" t="str" cm="1">
        <f t="array" ref="M955">_xlfn.IFS(I955=Kontrakter!$B$3,Kontrakter!$C$3,I955=Kontrakter!$B$2,Kontrakter!$C$2,I955=Kontrakter!$B$4,Kontrakter!$C$4,I955=Kontrakter!$B$5,Kontrakter!$C$5,I955=Kontrakter!$B$6,Kontrakter!$C$6,I955=Kontrakter!$B$7,Kontrakter!$C$7,I955=Kontrakter!$B$8,Kontrakter!$C$8,I955=Kontrakter!$B$9,Kontrakter!$C$9,I955=Kontrakter!$B$10,Kontrakter!$C$10,I955=Kontrakter!$B$11,Kontrakter!$C$11)</f>
        <v>Elsikkerhet Norge AS</v>
      </c>
      <c r="N955" s="24" cm="1">
        <f t="array" ref="N955">_xlfn.IFS(M955=Kontrakter!$C$3,Kontrakter!$D$3,M955=Kontrakter!$C$2,Kontrakter!$D$2,M955=Kontrakter!$C$4,Kontrakter!$D$4,M955=Kontrakter!$C$5,Kontrakter!$D$5,M955=Kontrakter!$C$6,Kontrakter!$D$6,M955=Kontrakter!$C$7,Kontrakter!$D$7,M955=Kontrakter!$C$8,Kontrakter!$D$8,M955=Kontrakter!$C$9,Kontrakter!$D$9,M955=Kontrakter!$C$10,Kontrakter!$D$10,M955=Kontrakter!$C$11,Kontrakter!$D$11)</f>
        <v>48055999</v>
      </c>
      <c r="O955" s="1" t="str" cm="1">
        <f t="array" ref="O955">_xlfn.IFS(M955=Kontrakter!$C$3,Kontrakter!$E$3,M955=Kontrakter!$C$2,Kontrakter!$E$2,M955=Kontrakter!$C$4,Kontrakter!$E$4,M955=Kontrakter!$C$5,Kontrakter!$E$5,M955=Kontrakter!$C$6,Kontrakter!$E$6,M955=Kontrakter!$C$7,Kontrakter!$E$7,M955=Kontrakter!$C$8,Kontrakter!$E$8,M955=Kontrakter!$C$9,Kontrakter!$E$9,M955=Kontrakter!$C$10,Kontrakter!$E$10,M955=Kontrakter!$C$11,Kontrakter!$E$11)</f>
        <v>post@elsikkerhetnorge.no</v>
      </c>
    </row>
    <row r="956" spans="1:15">
      <c r="A956" s="47">
        <v>1859</v>
      </c>
      <c r="B956" s="3" t="s">
        <v>1077</v>
      </c>
      <c r="C956" s="3" t="s">
        <v>1078</v>
      </c>
      <c r="D956" s="3" t="s">
        <v>19</v>
      </c>
      <c r="F956" s="3">
        <v>3014</v>
      </c>
      <c r="G956" s="3" t="s">
        <v>1075</v>
      </c>
      <c r="H956" s="3" t="s">
        <v>675</v>
      </c>
      <c r="I956" s="26" t="str" cm="1">
        <f t="array" ref="I956">_xlfn.IFS(J956=Kontrakter!$A$3,Kontrakter!$B$3,J956=Kontrakter!$A$2,Kontrakter!$B$2,J956=Kontrakter!$A$4,Kontrakter!$B$4,J956=Kontrakter!$A$5,Kontrakter!$B$5,J956=Kontrakter!$A$6,Kontrakter!$B$6,J956=Kontrakter!$A$7,Kontrakter!$B$7,J956=Kontrakter!$A$8,Kontrakter!$B$8,J956=Kontrakter!$A$9,Kontrakter!$B$9,J956=Kontrakter!$A$10,Kontrakter!$B$10,J956=Kontrakter!$A$11,Kontrakter!$B$11)</f>
        <v>Follo</v>
      </c>
      <c r="J956" s="4">
        <v>4</v>
      </c>
      <c r="K956" s="4" t="s">
        <v>1045</v>
      </c>
      <c r="L956" s="4"/>
      <c r="M956" s="24" t="str" cm="1">
        <f t="array" ref="M956">_xlfn.IFS(I956=Kontrakter!$B$3,Kontrakter!$C$3,I956=Kontrakter!$B$2,Kontrakter!$C$2,I956=Kontrakter!$B$4,Kontrakter!$C$4,I956=Kontrakter!$B$5,Kontrakter!$C$5,I956=Kontrakter!$B$6,Kontrakter!$C$6,I956=Kontrakter!$B$7,Kontrakter!$C$7,I956=Kontrakter!$B$8,Kontrakter!$C$8,I956=Kontrakter!$B$9,Kontrakter!$C$9,I956=Kontrakter!$B$10,Kontrakter!$C$10,I956=Kontrakter!$B$11,Kontrakter!$C$11)</f>
        <v>Elsikkerhet Norge AS</v>
      </c>
      <c r="N956" s="24" cm="1">
        <f t="array" ref="N956">_xlfn.IFS(M956=Kontrakter!$C$3,Kontrakter!$D$3,M956=Kontrakter!$C$2,Kontrakter!$D$2,M956=Kontrakter!$C$4,Kontrakter!$D$4,M956=Kontrakter!$C$5,Kontrakter!$D$5,M956=Kontrakter!$C$6,Kontrakter!$D$6,M956=Kontrakter!$C$7,Kontrakter!$D$7,M956=Kontrakter!$C$8,Kontrakter!$D$8,M956=Kontrakter!$C$9,Kontrakter!$D$9,M956=Kontrakter!$C$10,Kontrakter!$D$10,M956=Kontrakter!$C$11,Kontrakter!$D$11)</f>
        <v>48055999</v>
      </c>
      <c r="O956" s="1" t="str" cm="1">
        <f t="array" ref="O956">_xlfn.IFS(M956=Kontrakter!$C$3,Kontrakter!$E$3,M956=Kontrakter!$C$2,Kontrakter!$E$2,M956=Kontrakter!$C$4,Kontrakter!$E$4,M956=Kontrakter!$C$5,Kontrakter!$E$5,M956=Kontrakter!$C$6,Kontrakter!$E$6,M956=Kontrakter!$C$7,Kontrakter!$E$7,M956=Kontrakter!$C$8,Kontrakter!$E$8,M956=Kontrakter!$C$9,Kontrakter!$E$9,M956=Kontrakter!$C$10,Kontrakter!$E$10,M956=Kontrakter!$C$11,Kontrakter!$E$11)</f>
        <v>post@elsikkerhetnorge.no</v>
      </c>
    </row>
    <row r="957" spans="1:15">
      <c r="A957" s="47">
        <v>1860</v>
      </c>
      <c r="B957" s="3" t="s">
        <v>1079</v>
      </c>
      <c r="C957" s="3" t="s">
        <v>1080</v>
      </c>
      <c r="D957" s="3" t="s">
        <v>19</v>
      </c>
      <c r="F957" s="3">
        <v>3014</v>
      </c>
      <c r="G957" s="3" t="s">
        <v>1079</v>
      </c>
      <c r="H957" s="3" t="s">
        <v>675</v>
      </c>
      <c r="I957" s="26" t="str" cm="1">
        <f t="array" ref="I957">_xlfn.IFS(J957=Kontrakter!$A$3,Kontrakter!$B$3,J957=Kontrakter!$A$2,Kontrakter!$B$2,J957=Kontrakter!$A$4,Kontrakter!$B$4,J957=Kontrakter!$A$5,Kontrakter!$B$5,J957=Kontrakter!$A$6,Kontrakter!$B$6,J957=Kontrakter!$A$7,Kontrakter!$B$7,J957=Kontrakter!$A$8,Kontrakter!$B$8,J957=Kontrakter!$A$9,Kontrakter!$B$9,J957=Kontrakter!$A$10,Kontrakter!$B$10,J957=Kontrakter!$A$11,Kontrakter!$B$11)</f>
        <v>Follo</v>
      </c>
      <c r="J957" s="4">
        <v>4</v>
      </c>
      <c r="K957" s="4" t="s">
        <v>1045</v>
      </c>
      <c r="L957" s="4"/>
      <c r="M957" s="24" t="str" cm="1">
        <f t="array" ref="M957">_xlfn.IFS(I957=Kontrakter!$B$3,Kontrakter!$C$3,I957=Kontrakter!$B$2,Kontrakter!$C$2,I957=Kontrakter!$B$4,Kontrakter!$C$4,I957=Kontrakter!$B$5,Kontrakter!$C$5,I957=Kontrakter!$B$6,Kontrakter!$C$6,I957=Kontrakter!$B$7,Kontrakter!$C$7,I957=Kontrakter!$B$8,Kontrakter!$C$8,I957=Kontrakter!$B$9,Kontrakter!$C$9,I957=Kontrakter!$B$10,Kontrakter!$C$10,I957=Kontrakter!$B$11,Kontrakter!$C$11)</f>
        <v>Elsikkerhet Norge AS</v>
      </c>
      <c r="N957" s="24" cm="1">
        <f t="array" ref="N957">_xlfn.IFS(M957=Kontrakter!$C$3,Kontrakter!$D$3,M957=Kontrakter!$C$2,Kontrakter!$D$2,M957=Kontrakter!$C$4,Kontrakter!$D$4,M957=Kontrakter!$C$5,Kontrakter!$D$5,M957=Kontrakter!$C$6,Kontrakter!$D$6,M957=Kontrakter!$C$7,Kontrakter!$D$7,M957=Kontrakter!$C$8,Kontrakter!$D$8,M957=Kontrakter!$C$9,Kontrakter!$D$9,M957=Kontrakter!$C$10,Kontrakter!$D$10,M957=Kontrakter!$C$11,Kontrakter!$D$11)</f>
        <v>48055999</v>
      </c>
      <c r="O957" s="1" t="str" cm="1">
        <f t="array" ref="O957">_xlfn.IFS(M957=Kontrakter!$C$3,Kontrakter!$E$3,M957=Kontrakter!$C$2,Kontrakter!$E$2,M957=Kontrakter!$C$4,Kontrakter!$E$4,M957=Kontrakter!$C$5,Kontrakter!$E$5,M957=Kontrakter!$C$6,Kontrakter!$E$6,M957=Kontrakter!$C$7,Kontrakter!$E$7,M957=Kontrakter!$C$8,Kontrakter!$E$8,M957=Kontrakter!$C$9,Kontrakter!$E$9,M957=Kontrakter!$C$10,Kontrakter!$E$10,M957=Kontrakter!$C$11,Kontrakter!$E$11)</f>
        <v>post@elsikkerhetnorge.no</v>
      </c>
    </row>
    <row r="958" spans="1:15">
      <c r="A958" s="47">
        <v>1861</v>
      </c>
      <c r="B958" s="3" t="s">
        <v>1079</v>
      </c>
      <c r="C958" s="3" t="s">
        <v>1081</v>
      </c>
      <c r="D958" s="3" t="s">
        <v>12</v>
      </c>
      <c r="F958" s="3">
        <v>3014</v>
      </c>
      <c r="G958" s="3" t="s">
        <v>1079</v>
      </c>
      <c r="H958" s="3" t="s">
        <v>675</v>
      </c>
      <c r="I958" s="26" t="str" cm="1">
        <f t="array" ref="I958">_xlfn.IFS(J958=Kontrakter!$A$3,Kontrakter!$B$3,J958=Kontrakter!$A$2,Kontrakter!$B$2,J958=Kontrakter!$A$4,Kontrakter!$B$4,J958=Kontrakter!$A$5,Kontrakter!$B$5,J958=Kontrakter!$A$6,Kontrakter!$B$6,J958=Kontrakter!$A$7,Kontrakter!$B$7,J958=Kontrakter!$A$8,Kontrakter!$B$8,J958=Kontrakter!$A$9,Kontrakter!$B$9,J958=Kontrakter!$A$10,Kontrakter!$B$10,J958=Kontrakter!$A$11,Kontrakter!$B$11)</f>
        <v>Follo</v>
      </c>
      <c r="J958" s="4">
        <v>4</v>
      </c>
      <c r="K958" s="4" t="s">
        <v>1045</v>
      </c>
      <c r="L958" s="4"/>
      <c r="M958" s="24" t="str" cm="1">
        <f t="array" ref="M958">_xlfn.IFS(I958=Kontrakter!$B$3,Kontrakter!$C$3,I958=Kontrakter!$B$2,Kontrakter!$C$2,I958=Kontrakter!$B$4,Kontrakter!$C$4,I958=Kontrakter!$B$5,Kontrakter!$C$5,I958=Kontrakter!$B$6,Kontrakter!$C$6,I958=Kontrakter!$B$7,Kontrakter!$C$7,I958=Kontrakter!$B$8,Kontrakter!$C$8,I958=Kontrakter!$B$9,Kontrakter!$C$9,I958=Kontrakter!$B$10,Kontrakter!$C$10,I958=Kontrakter!$B$11,Kontrakter!$C$11)</f>
        <v>Elsikkerhet Norge AS</v>
      </c>
      <c r="N958" s="24" cm="1">
        <f t="array" ref="N958">_xlfn.IFS(M958=Kontrakter!$C$3,Kontrakter!$D$3,M958=Kontrakter!$C$2,Kontrakter!$D$2,M958=Kontrakter!$C$4,Kontrakter!$D$4,M958=Kontrakter!$C$5,Kontrakter!$D$5,M958=Kontrakter!$C$6,Kontrakter!$D$6,M958=Kontrakter!$C$7,Kontrakter!$D$7,M958=Kontrakter!$C$8,Kontrakter!$D$8,M958=Kontrakter!$C$9,Kontrakter!$D$9,M958=Kontrakter!$C$10,Kontrakter!$D$10,M958=Kontrakter!$C$11,Kontrakter!$D$11)</f>
        <v>48055999</v>
      </c>
      <c r="O958" s="1" t="str" cm="1">
        <f t="array" ref="O958">_xlfn.IFS(M958=Kontrakter!$C$3,Kontrakter!$E$3,M958=Kontrakter!$C$2,Kontrakter!$E$2,M958=Kontrakter!$C$4,Kontrakter!$E$4,M958=Kontrakter!$C$5,Kontrakter!$E$5,M958=Kontrakter!$C$6,Kontrakter!$E$6,M958=Kontrakter!$C$7,Kontrakter!$E$7,M958=Kontrakter!$C$8,Kontrakter!$E$8,M958=Kontrakter!$C$9,Kontrakter!$E$9,M958=Kontrakter!$C$10,Kontrakter!$E$10,M958=Kontrakter!$C$11,Kontrakter!$E$11)</f>
        <v>post@elsikkerhetnorge.no</v>
      </c>
    </row>
    <row r="959" spans="1:15">
      <c r="A959" s="47">
        <v>1866</v>
      </c>
      <c r="B959" s="3" t="s">
        <v>1082</v>
      </c>
      <c r="C959" s="3" t="s">
        <v>1083</v>
      </c>
      <c r="D959" s="3" t="s">
        <v>19</v>
      </c>
      <c r="F959" s="3">
        <v>3014</v>
      </c>
      <c r="G959" s="3" t="s">
        <v>1079</v>
      </c>
      <c r="H959" s="3" t="s">
        <v>675</v>
      </c>
      <c r="I959" s="26" t="str" cm="1">
        <f t="array" ref="I959">_xlfn.IFS(J959=Kontrakter!$A$3,Kontrakter!$B$3,J959=Kontrakter!$A$2,Kontrakter!$B$2,J959=Kontrakter!$A$4,Kontrakter!$B$4,J959=Kontrakter!$A$5,Kontrakter!$B$5,J959=Kontrakter!$A$6,Kontrakter!$B$6,J959=Kontrakter!$A$7,Kontrakter!$B$7,J959=Kontrakter!$A$8,Kontrakter!$B$8,J959=Kontrakter!$A$9,Kontrakter!$B$9,J959=Kontrakter!$A$10,Kontrakter!$B$10,J959=Kontrakter!$A$11,Kontrakter!$B$11)</f>
        <v>Follo</v>
      </c>
      <c r="J959" s="4">
        <v>4</v>
      </c>
      <c r="K959" s="4" t="s">
        <v>1045</v>
      </c>
      <c r="L959" s="4"/>
      <c r="M959" s="24" t="str" cm="1">
        <f t="array" ref="M959">_xlfn.IFS(I959=Kontrakter!$B$3,Kontrakter!$C$3,I959=Kontrakter!$B$2,Kontrakter!$C$2,I959=Kontrakter!$B$4,Kontrakter!$C$4,I959=Kontrakter!$B$5,Kontrakter!$C$5,I959=Kontrakter!$B$6,Kontrakter!$C$6,I959=Kontrakter!$B$7,Kontrakter!$C$7,I959=Kontrakter!$B$8,Kontrakter!$C$8,I959=Kontrakter!$B$9,Kontrakter!$C$9,I959=Kontrakter!$B$10,Kontrakter!$C$10,I959=Kontrakter!$B$11,Kontrakter!$C$11)</f>
        <v>Elsikkerhet Norge AS</v>
      </c>
      <c r="N959" s="24" cm="1">
        <f t="array" ref="N959">_xlfn.IFS(M959=Kontrakter!$C$3,Kontrakter!$D$3,M959=Kontrakter!$C$2,Kontrakter!$D$2,M959=Kontrakter!$C$4,Kontrakter!$D$4,M959=Kontrakter!$C$5,Kontrakter!$D$5,M959=Kontrakter!$C$6,Kontrakter!$D$6,M959=Kontrakter!$C$7,Kontrakter!$D$7,M959=Kontrakter!$C$8,Kontrakter!$D$8,M959=Kontrakter!$C$9,Kontrakter!$D$9,M959=Kontrakter!$C$10,Kontrakter!$D$10,M959=Kontrakter!$C$11,Kontrakter!$D$11)</f>
        <v>48055999</v>
      </c>
      <c r="O959" s="1" t="str" cm="1">
        <f t="array" ref="O959">_xlfn.IFS(M959=Kontrakter!$C$3,Kontrakter!$E$3,M959=Kontrakter!$C$2,Kontrakter!$E$2,M959=Kontrakter!$C$4,Kontrakter!$E$4,M959=Kontrakter!$C$5,Kontrakter!$E$5,M959=Kontrakter!$C$6,Kontrakter!$E$6,M959=Kontrakter!$C$7,Kontrakter!$E$7,M959=Kontrakter!$C$8,Kontrakter!$E$8,M959=Kontrakter!$C$9,Kontrakter!$E$9,M959=Kontrakter!$C$10,Kontrakter!$E$10,M959=Kontrakter!$C$11,Kontrakter!$E$11)</f>
        <v>post@elsikkerhetnorge.no</v>
      </c>
    </row>
    <row r="960" spans="1:15">
      <c r="A960" s="47">
        <v>1867</v>
      </c>
      <c r="B960" s="3" t="s">
        <v>1082</v>
      </c>
      <c r="C960" s="3" t="s">
        <v>1084</v>
      </c>
      <c r="D960" s="3" t="s">
        <v>12</v>
      </c>
      <c r="F960" s="3">
        <v>3014</v>
      </c>
      <c r="G960" s="3" t="s">
        <v>1079</v>
      </c>
      <c r="H960" s="3" t="s">
        <v>675</v>
      </c>
      <c r="I960" s="26" t="str" cm="1">
        <f t="array" ref="I960">_xlfn.IFS(J960=Kontrakter!$A$3,Kontrakter!$B$3,J960=Kontrakter!$A$2,Kontrakter!$B$2,J960=Kontrakter!$A$4,Kontrakter!$B$4,J960=Kontrakter!$A$5,Kontrakter!$B$5,J960=Kontrakter!$A$6,Kontrakter!$B$6,J960=Kontrakter!$A$7,Kontrakter!$B$7,J960=Kontrakter!$A$8,Kontrakter!$B$8,J960=Kontrakter!$A$9,Kontrakter!$B$9,J960=Kontrakter!$A$10,Kontrakter!$B$10,J960=Kontrakter!$A$11,Kontrakter!$B$11)</f>
        <v>Follo</v>
      </c>
      <c r="J960" s="4">
        <v>4</v>
      </c>
      <c r="K960" s="4" t="s">
        <v>1045</v>
      </c>
      <c r="L960" s="4"/>
      <c r="M960" s="24" t="str" cm="1">
        <f t="array" ref="M960">_xlfn.IFS(I960=Kontrakter!$B$3,Kontrakter!$C$3,I960=Kontrakter!$B$2,Kontrakter!$C$2,I960=Kontrakter!$B$4,Kontrakter!$C$4,I960=Kontrakter!$B$5,Kontrakter!$C$5,I960=Kontrakter!$B$6,Kontrakter!$C$6,I960=Kontrakter!$B$7,Kontrakter!$C$7,I960=Kontrakter!$B$8,Kontrakter!$C$8,I960=Kontrakter!$B$9,Kontrakter!$C$9,I960=Kontrakter!$B$10,Kontrakter!$C$10,I960=Kontrakter!$B$11,Kontrakter!$C$11)</f>
        <v>Elsikkerhet Norge AS</v>
      </c>
      <c r="N960" s="24" cm="1">
        <f t="array" ref="N960">_xlfn.IFS(M960=Kontrakter!$C$3,Kontrakter!$D$3,M960=Kontrakter!$C$2,Kontrakter!$D$2,M960=Kontrakter!$C$4,Kontrakter!$D$4,M960=Kontrakter!$C$5,Kontrakter!$D$5,M960=Kontrakter!$C$6,Kontrakter!$D$6,M960=Kontrakter!$C$7,Kontrakter!$D$7,M960=Kontrakter!$C$8,Kontrakter!$D$8,M960=Kontrakter!$C$9,Kontrakter!$D$9,M960=Kontrakter!$C$10,Kontrakter!$D$10,M960=Kontrakter!$C$11,Kontrakter!$D$11)</f>
        <v>48055999</v>
      </c>
      <c r="O960" s="1" t="str" cm="1">
        <f t="array" ref="O960">_xlfn.IFS(M960=Kontrakter!$C$3,Kontrakter!$E$3,M960=Kontrakter!$C$2,Kontrakter!$E$2,M960=Kontrakter!$C$4,Kontrakter!$E$4,M960=Kontrakter!$C$5,Kontrakter!$E$5,M960=Kontrakter!$C$6,Kontrakter!$E$6,M960=Kontrakter!$C$7,Kontrakter!$E$7,M960=Kontrakter!$C$8,Kontrakter!$E$8,M960=Kontrakter!$C$9,Kontrakter!$E$9,M960=Kontrakter!$C$10,Kontrakter!$E$10,M960=Kontrakter!$C$11,Kontrakter!$E$11)</f>
        <v>post@elsikkerhetnorge.no</v>
      </c>
    </row>
    <row r="961" spans="1:15">
      <c r="A961" s="47">
        <v>1870</v>
      </c>
      <c r="B961" s="3" t="s">
        <v>1085</v>
      </c>
      <c r="C961" s="3" t="s">
        <v>1086</v>
      </c>
      <c r="D961" s="3" t="s">
        <v>19</v>
      </c>
      <c r="F961" s="3">
        <v>3013</v>
      </c>
      <c r="G961" s="3" t="s">
        <v>1087</v>
      </c>
      <c r="H961" s="3" t="s">
        <v>675</v>
      </c>
      <c r="I961" s="26" t="str" cm="1">
        <f t="array" ref="I961">_xlfn.IFS(J961=Kontrakter!$A$3,Kontrakter!$B$3,J961=Kontrakter!$A$2,Kontrakter!$B$2,J961=Kontrakter!$A$4,Kontrakter!$B$4,J961=Kontrakter!$A$5,Kontrakter!$B$5,J961=Kontrakter!$A$6,Kontrakter!$B$6,J961=Kontrakter!$A$7,Kontrakter!$B$7,J961=Kontrakter!$A$8,Kontrakter!$B$8,J961=Kontrakter!$A$9,Kontrakter!$B$9,J961=Kontrakter!$A$10,Kontrakter!$B$10,J961=Kontrakter!$A$11,Kontrakter!$B$11)</f>
        <v>Østfold</v>
      </c>
      <c r="J961" s="4">
        <v>8</v>
      </c>
      <c r="K961" s="4" t="s">
        <v>1087</v>
      </c>
      <c r="L961" s="4"/>
      <c r="M961" s="24" t="str" cm="1">
        <f t="array" ref="M961">_xlfn.IFS(I961=Kontrakter!$B$3,Kontrakter!$C$3,I961=Kontrakter!$B$2,Kontrakter!$C$2,I961=Kontrakter!$B$4,Kontrakter!$C$4,I961=Kontrakter!$B$5,Kontrakter!$C$5,I961=Kontrakter!$B$6,Kontrakter!$C$6,I961=Kontrakter!$B$7,Kontrakter!$C$7,I961=Kontrakter!$B$8,Kontrakter!$C$8,I961=Kontrakter!$B$9,Kontrakter!$C$9,I961=Kontrakter!$B$10,Kontrakter!$C$10,I961=Kontrakter!$B$11,Kontrakter!$C$11)</f>
        <v>Omexom Elsikkerhet AS</v>
      </c>
      <c r="N961" s="24" cm="1">
        <f t="array" ref="N961">_xlfn.IFS(M961=Kontrakter!$C$3,Kontrakter!$D$3,M961=Kontrakter!$C$2,Kontrakter!$D$2,M961=Kontrakter!$C$4,Kontrakter!$D$4,M961=Kontrakter!$C$5,Kontrakter!$D$5,M961=Kontrakter!$C$6,Kontrakter!$D$6,M961=Kontrakter!$C$7,Kontrakter!$D$7,M961=Kontrakter!$C$8,Kontrakter!$D$8,M961=Kontrakter!$C$9,Kontrakter!$D$9,M961=Kontrakter!$C$10,Kontrakter!$D$10,M961=Kontrakter!$C$11,Kontrakter!$D$11)</f>
        <v>23128800</v>
      </c>
      <c r="O961" s="1" t="str" cm="1">
        <f t="array" ref="O961">_xlfn.IFS(M961=Kontrakter!$C$3,Kontrakter!$E$3,M961=Kontrakter!$C$2,Kontrakter!$E$2,M961=Kontrakter!$C$4,Kontrakter!$E$4,M961=Kontrakter!$C$5,Kontrakter!$E$5,M961=Kontrakter!$C$6,Kontrakter!$E$6,M961=Kontrakter!$C$7,Kontrakter!$E$7,M961=Kontrakter!$C$8,Kontrakter!$E$8,M961=Kontrakter!$C$9,Kontrakter!$E$9,M961=Kontrakter!$C$10,Kontrakter!$E$10,M961=Kontrakter!$C$11,Kontrakter!$E$11)</f>
        <v>elsikkerhet@omexom.com</v>
      </c>
    </row>
    <row r="962" spans="1:15">
      <c r="A962" s="47">
        <v>1871</v>
      </c>
      <c r="B962" s="3" t="s">
        <v>1085</v>
      </c>
      <c r="C962" s="3" t="s">
        <v>1088</v>
      </c>
      <c r="D962" s="3" t="s">
        <v>12</v>
      </c>
      <c r="F962" s="3">
        <v>3013</v>
      </c>
      <c r="G962" s="3" t="s">
        <v>1087</v>
      </c>
      <c r="H962" s="3" t="s">
        <v>675</v>
      </c>
      <c r="I962" s="26" t="str" cm="1">
        <f t="array" ref="I962">_xlfn.IFS(J962=Kontrakter!$A$3,Kontrakter!$B$3,J962=Kontrakter!$A$2,Kontrakter!$B$2,J962=Kontrakter!$A$4,Kontrakter!$B$4,J962=Kontrakter!$A$5,Kontrakter!$B$5,J962=Kontrakter!$A$6,Kontrakter!$B$6,J962=Kontrakter!$A$7,Kontrakter!$B$7,J962=Kontrakter!$A$8,Kontrakter!$B$8,J962=Kontrakter!$A$9,Kontrakter!$B$9,J962=Kontrakter!$A$10,Kontrakter!$B$10,J962=Kontrakter!$A$11,Kontrakter!$B$11)</f>
        <v>Østfold</v>
      </c>
      <c r="J962" s="4">
        <v>8</v>
      </c>
      <c r="K962" s="4" t="s">
        <v>1087</v>
      </c>
      <c r="L962" s="4"/>
      <c r="M962" s="24" t="str" cm="1">
        <f t="array" ref="M962">_xlfn.IFS(I962=Kontrakter!$B$3,Kontrakter!$C$3,I962=Kontrakter!$B$2,Kontrakter!$C$2,I962=Kontrakter!$B$4,Kontrakter!$C$4,I962=Kontrakter!$B$5,Kontrakter!$C$5,I962=Kontrakter!$B$6,Kontrakter!$C$6,I962=Kontrakter!$B$7,Kontrakter!$C$7,I962=Kontrakter!$B$8,Kontrakter!$C$8,I962=Kontrakter!$B$9,Kontrakter!$C$9,I962=Kontrakter!$B$10,Kontrakter!$C$10,I962=Kontrakter!$B$11,Kontrakter!$C$11)</f>
        <v>Omexom Elsikkerhet AS</v>
      </c>
      <c r="N962" s="24" cm="1">
        <f t="array" ref="N962">_xlfn.IFS(M962=Kontrakter!$C$3,Kontrakter!$D$3,M962=Kontrakter!$C$2,Kontrakter!$D$2,M962=Kontrakter!$C$4,Kontrakter!$D$4,M962=Kontrakter!$C$5,Kontrakter!$D$5,M962=Kontrakter!$C$6,Kontrakter!$D$6,M962=Kontrakter!$C$7,Kontrakter!$D$7,M962=Kontrakter!$C$8,Kontrakter!$D$8,M962=Kontrakter!$C$9,Kontrakter!$D$9,M962=Kontrakter!$C$10,Kontrakter!$D$10,M962=Kontrakter!$C$11,Kontrakter!$D$11)</f>
        <v>23128800</v>
      </c>
      <c r="O962" s="1" t="str" cm="1">
        <f t="array" ref="O962">_xlfn.IFS(M962=Kontrakter!$C$3,Kontrakter!$E$3,M962=Kontrakter!$C$2,Kontrakter!$E$2,M962=Kontrakter!$C$4,Kontrakter!$E$4,M962=Kontrakter!$C$5,Kontrakter!$E$5,M962=Kontrakter!$C$6,Kontrakter!$E$6,M962=Kontrakter!$C$7,Kontrakter!$E$7,M962=Kontrakter!$C$8,Kontrakter!$E$8,M962=Kontrakter!$C$9,Kontrakter!$E$9,M962=Kontrakter!$C$10,Kontrakter!$E$10,M962=Kontrakter!$C$11,Kontrakter!$E$11)</f>
        <v>elsikkerhet@omexom.com</v>
      </c>
    </row>
    <row r="963" spans="1:15">
      <c r="A963" s="47">
        <v>1875</v>
      </c>
      <c r="B963" s="3" t="s">
        <v>1089</v>
      </c>
      <c r="C963" s="3" t="s">
        <v>1090</v>
      </c>
      <c r="D963" s="3" t="s">
        <v>19</v>
      </c>
      <c r="F963" s="3">
        <v>3013</v>
      </c>
      <c r="G963" s="3" t="s">
        <v>1087</v>
      </c>
      <c r="H963" s="3" t="s">
        <v>675</v>
      </c>
      <c r="I963" s="26" t="str" cm="1">
        <f t="array" ref="I963">_xlfn.IFS(J963=Kontrakter!$A$3,Kontrakter!$B$3,J963=Kontrakter!$A$2,Kontrakter!$B$2,J963=Kontrakter!$A$4,Kontrakter!$B$4,J963=Kontrakter!$A$5,Kontrakter!$B$5,J963=Kontrakter!$A$6,Kontrakter!$B$6,J963=Kontrakter!$A$7,Kontrakter!$B$7,J963=Kontrakter!$A$8,Kontrakter!$B$8,J963=Kontrakter!$A$9,Kontrakter!$B$9,J963=Kontrakter!$A$10,Kontrakter!$B$10,J963=Kontrakter!$A$11,Kontrakter!$B$11)</f>
        <v>Østfold</v>
      </c>
      <c r="J963" s="4">
        <v>8</v>
      </c>
      <c r="K963" s="4" t="s">
        <v>1087</v>
      </c>
      <c r="L963" s="4"/>
      <c r="M963" s="24" t="str" cm="1">
        <f t="array" ref="M963">_xlfn.IFS(I963=Kontrakter!$B$3,Kontrakter!$C$3,I963=Kontrakter!$B$2,Kontrakter!$C$2,I963=Kontrakter!$B$4,Kontrakter!$C$4,I963=Kontrakter!$B$5,Kontrakter!$C$5,I963=Kontrakter!$B$6,Kontrakter!$C$6,I963=Kontrakter!$B$7,Kontrakter!$C$7,I963=Kontrakter!$B$8,Kontrakter!$C$8,I963=Kontrakter!$B$9,Kontrakter!$C$9,I963=Kontrakter!$B$10,Kontrakter!$C$10,I963=Kontrakter!$B$11,Kontrakter!$C$11)</f>
        <v>Omexom Elsikkerhet AS</v>
      </c>
      <c r="N963" s="24" cm="1">
        <f t="array" ref="N963">_xlfn.IFS(M963=Kontrakter!$C$3,Kontrakter!$D$3,M963=Kontrakter!$C$2,Kontrakter!$D$2,M963=Kontrakter!$C$4,Kontrakter!$D$4,M963=Kontrakter!$C$5,Kontrakter!$D$5,M963=Kontrakter!$C$6,Kontrakter!$D$6,M963=Kontrakter!$C$7,Kontrakter!$D$7,M963=Kontrakter!$C$8,Kontrakter!$D$8,M963=Kontrakter!$C$9,Kontrakter!$D$9,M963=Kontrakter!$C$10,Kontrakter!$D$10,M963=Kontrakter!$C$11,Kontrakter!$D$11)</f>
        <v>23128800</v>
      </c>
      <c r="O963" s="1" t="str" cm="1">
        <f t="array" ref="O963">_xlfn.IFS(M963=Kontrakter!$C$3,Kontrakter!$E$3,M963=Kontrakter!$C$2,Kontrakter!$E$2,M963=Kontrakter!$C$4,Kontrakter!$E$4,M963=Kontrakter!$C$5,Kontrakter!$E$5,M963=Kontrakter!$C$6,Kontrakter!$E$6,M963=Kontrakter!$C$7,Kontrakter!$E$7,M963=Kontrakter!$C$8,Kontrakter!$E$8,M963=Kontrakter!$C$9,Kontrakter!$E$9,M963=Kontrakter!$C$10,Kontrakter!$E$10,M963=Kontrakter!$C$11,Kontrakter!$E$11)</f>
        <v>elsikkerhet@omexom.com</v>
      </c>
    </row>
    <row r="964" spans="1:15">
      <c r="A964" s="47">
        <v>1878</v>
      </c>
      <c r="B964" s="3" t="s">
        <v>1091</v>
      </c>
      <c r="C964" s="3" t="s">
        <v>1092</v>
      </c>
      <c r="D964" s="3" t="s">
        <v>19</v>
      </c>
      <c r="F964" s="3">
        <v>3014</v>
      </c>
      <c r="G964" s="3" t="s">
        <v>1075</v>
      </c>
      <c r="H964" s="3" t="s">
        <v>675</v>
      </c>
      <c r="I964" s="26" t="str" cm="1">
        <f t="array" ref="I964">_xlfn.IFS(J964=Kontrakter!$A$3,Kontrakter!$B$3,J964=Kontrakter!$A$2,Kontrakter!$B$2,J964=Kontrakter!$A$4,Kontrakter!$B$4,J964=Kontrakter!$A$5,Kontrakter!$B$5,J964=Kontrakter!$A$6,Kontrakter!$B$6,J964=Kontrakter!$A$7,Kontrakter!$B$7,J964=Kontrakter!$A$8,Kontrakter!$B$8,J964=Kontrakter!$A$9,Kontrakter!$B$9,J964=Kontrakter!$A$10,Kontrakter!$B$10,J964=Kontrakter!$A$11,Kontrakter!$B$11)</f>
        <v>Follo</v>
      </c>
      <c r="J964" s="4">
        <v>4</v>
      </c>
      <c r="K964" s="4" t="s">
        <v>1045</v>
      </c>
      <c r="L964" s="4"/>
      <c r="M964" s="24" t="str" cm="1">
        <f t="array" ref="M964">_xlfn.IFS(I964=Kontrakter!$B$3,Kontrakter!$C$3,I964=Kontrakter!$B$2,Kontrakter!$C$2,I964=Kontrakter!$B$4,Kontrakter!$C$4,I964=Kontrakter!$B$5,Kontrakter!$C$5,I964=Kontrakter!$B$6,Kontrakter!$C$6,I964=Kontrakter!$B$7,Kontrakter!$C$7,I964=Kontrakter!$B$8,Kontrakter!$C$8,I964=Kontrakter!$B$9,Kontrakter!$C$9,I964=Kontrakter!$B$10,Kontrakter!$C$10,I964=Kontrakter!$B$11,Kontrakter!$C$11)</f>
        <v>Elsikkerhet Norge AS</v>
      </c>
      <c r="N964" s="24" cm="1">
        <f t="array" ref="N964">_xlfn.IFS(M964=Kontrakter!$C$3,Kontrakter!$D$3,M964=Kontrakter!$C$2,Kontrakter!$D$2,M964=Kontrakter!$C$4,Kontrakter!$D$4,M964=Kontrakter!$C$5,Kontrakter!$D$5,M964=Kontrakter!$C$6,Kontrakter!$D$6,M964=Kontrakter!$C$7,Kontrakter!$D$7,M964=Kontrakter!$C$8,Kontrakter!$D$8,M964=Kontrakter!$C$9,Kontrakter!$D$9,M964=Kontrakter!$C$10,Kontrakter!$D$10,M964=Kontrakter!$C$11,Kontrakter!$D$11)</f>
        <v>48055999</v>
      </c>
      <c r="O964" s="1" t="str" cm="1">
        <f t="array" ref="O964">_xlfn.IFS(M964=Kontrakter!$C$3,Kontrakter!$E$3,M964=Kontrakter!$C$2,Kontrakter!$E$2,M964=Kontrakter!$C$4,Kontrakter!$E$4,M964=Kontrakter!$C$5,Kontrakter!$E$5,M964=Kontrakter!$C$6,Kontrakter!$E$6,M964=Kontrakter!$C$7,Kontrakter!$E$7,M964=Kontrakter!$C$8,Kontrakter!$E$8,M964=Kontrakter!$C$9,Kontrakter!$E$9,M964=Kontrakter!$C$10,Kontrakter!$E$10,M964=Kontrakter!$C$11,Kontrakter!$E$11)</f>
        <v>post@elsikkerhetnorge.no</v>
      </c>
    </row>
    <row r="965" spans="1:15">
      <c r="A965" s="47">
        <v>1880</v>
      </c>
      <c r="B965" s="3" t="s">
        <v>1075</v>
      </c>
      <c r="C965" s="3" t="s">
        <v>1093</v>
      </c>
      <c r="D965" s="3" t="s">
        <v>19</v>
      </c>
      <c r="F965" s="3">
        <v>3014</v>
      </c>
      <c r="G965" s="3" t="s">
        <v>1075</v>
      </c>
      <c r="H965" s="3" t="s">
        <v>675</v>
      </c>
      <c r="I965" s="26" t="str" cm="1">
        <f t="array" ref="I965">_xlfn.IFS(J965=Kontrakter!$A$3,Kontrakter!$B$3,J965=Kontrakter!$A$2,Kontrakter!$B$2,J965=Kontrakter!$A$4,Kontrakter!$B$4,J965=Kontrakter!$A$5,Kontrakter!$B$5,J965=Kontrakter!$A$6,Kontrakter!$B$6,J965=Kontrakter!$A$7,Kontrakter!$B$7,J965=Kontrakter!$A$8,Kontrakter!$B$8,J965=Kontrakter!$A$9,Kontrakter!$B$9,J965=Kontrakter!$A$10,Kontrakter!$B$10,J965=Kontrakter!$A$11,Kontrakter!$B$11)</f>
        <v>Follo</v>
      </c>
      <c r="J965" s="4">
        <v>4</v>
      </c>
      <c r="K965" s="4" t="s">
        <v>1045</v>
      </c>
      <c r="L965" s="4"/>
      <c r="M965" s="24" t="str" cm="1">
        <f t="array" ref="M965">_xlfn.IFS(I965=Kontrakter!$B$3,Kontrakter!$C$3,I965=Kontrakter!$B$2,Kontrakter!$C$2,I965=Kontrakter!$B$4,Kontrakter!$C$4,I965=Kontrakter!$B$5,Kontrakter!$C$5,I965=Kontrakter!$B$6,Kontrakter!$C$6,I965=Kontrakter!$B$7,Kontrakter!$C$7,I965=Kontrakter!$B$8,Kontrakter!$C$8,I965=Kontrakter!$B$9,Kontrakter!$C$9,I965=Kontrakter!$B$10,Kontrakter!$C$10,I965=Kontrakter!$B$11,Kontrakter!$C$11)</f>
        <v>Elsikkerhet Norge AS</v>
      </c>
      <c r="N965" s="24" cm="1">
        <f t="array" ref="N965">_xlfn.IFS(M965=Kontrakter!$C$3,Kontrakter!$D$3,M965=Kontrakter!$C$2,Kontrakter!$D$2,M965=Kontrakter!$C$4,Kontrakter!$D$4,M965=Kontrakter!$C$5,Kontrakter!$D$5,M965=Kontrakter!$C$6,Kontrakter!$D$6,M965=Kontrakter!$C$7,Kontrakter!$D$7,M965=Kontrakter!$C$8,Kontrakter!$D$8,M965=Kontrakter!$C$9,Kontrakter!$D$9,M965=Kontrakter!$C$10,Kontrakter!$D$10,M965=Kontrakter!$C$11,Kontrakter!$D$11)</f>
        <v>48055999</v>
      </c>
      <c r="O965" s="1" t="str" cm="1">
        <f t="array" ref="O965">_xlfn.IFS(M965=Kontrakter!$C$3,Kontrakter!$E$3,M965=Kontrakter!$C$2,Kontrakter!$E$2,M965=Kontrakter!$C$4,Kontrakter!$E$4,M965=Kontrakter!$C$5,Kontrakter!$E$5,M965=Kontrakter!$C$6,Kontrakter!$E$6,M965=Kontrakter!$C$7,Kontrakter!$E$7,M965=Kontrakter!$C$8,Kontrakter!$E$8,M965=Kontrakter!$C$9,Kontrakter!$E$9,M965=Kontrakter!$C$10,Kontrakter!$E$10,M965=Kontrakter!$C$11,Kontrakter!$E$11)</f>
        <v>post@elsikkerhetnorge.no</v>
      </c>
    </row>
    <row r="966" spans="1:15">
      <c r="A966" s="47">
        <v>1890</v>
      </c>
      <c r="B966" s="3" t="s">
        <v>1094</v>
      </c>
      <c r="C966" s="3" t="s">
        <v>1095</v>
      </c>
      <c r="D966" s="3" t="s">
        <v>19</v>
      </c>
      <c r="F966" s="3">
        <v>3016</v>
      </c>
      <c r="G966" s="3" t="s">
        <v>1094</v>
      </c>
      <c r="H966" s="3" t="s">
        <v>675</v>
      </c>
      <c r="I966" s="26" t="str" cm="1">
        <f t="array" ref="I966">_xlfn.IFS(J966=Kontrakter!$A$3,Kontrakter!$B$3,J966=Kontrakter!$A$2,Kontrakter!$B$2,J966=Kontrakter!$A$4,Kontrakter!$B$4,J966=Kontrakter!$A$5,Kontrakter!$B$5,J966=Kontrakter!$A$6,Kontrakter!$B$6,J966=Kontrakter!$A$7,Kontrakter!$B$7,J966=Kontrakter!$A$8,Kontrakter!$B$8,J966=Kontrakter!$A$9,Kontrakter!$B$9,J966=Kontrakter!$A$10,Kontrakter!$B$10,J966=Kontrakter!$A$11,Kontrakter!$B$11)</f>
        <v>Østfold</v>
      </c>
      <c r="J966" s="4">
        <v>8</v>
      </c>
      <c r="K966" s="4" t="s">
        <v>1094</v>
      </c>
      <c r="L966" s="4"/>
      <c r="M966" s="24" t="str" cm="1">
        <f t="array" ref="M966">_xlfn.IFS(I966=Kontrakter!$B$3,Kontrakter!$C$3,I966=Kontrakter!$B$2,Kontrakter!$C$2,I966=Kontrakter!$B$4,Kontrakter!$C$4,I966=Kontrakter!$B$5,Kontrakter!$C$5,I966=Kontrakter!$B$6,Kontrakter!$C$6,I966=Kontrakter!$B$7,Kontrakter!$C$7,I966=Kontrakter!$B$8,Kontrakter!$C$8,I966=Kontrakter!$B$9,Kontrakter!$C$9,I966=Kontrakter!$B$10,Kontrakter!$C$10,I966=Kontrakter!$B$11,Kontrakter!$C$11)</f>
        <v>Omexom Elsikkerhet AS</v>
      </c>
      <c r="N966" s="24" cm="1">
        <f t="array" ref="N966">_xlfn.IFS(M966=Kontrakter!$C$3,Kontrakter!$D$3,M966=Kontrakter!$C$2,Kontrakter!$D$2,M966=Kontrakter!$C$4,Kontrakter!$D$4,M966=Kontrakter!$C$5,Kontrakter!$D$5,M966=Kontrakter!$C$6,Kontrakter!$D$6,M966=Kontrakter!$C$7,Kontrakter!$D$7,M966=Kontrakter!$C$8,Kontrakter!$D$8,M966=Kontrakter!$C$9,Kontrakter!$D$9,M966=Kontrakter!$C$10,Kontrakter!$D$10,M966=Kontrakter!$C$11,Kontrakter!$D$11)</f>
        <v>23128800</v>
      </c>
      <c r="O966" s="1" t="str" cm="1">
        <f t="array" ref="O966">_xlfn.IFS(M966=Kontrakter!$C$3,Kontrakter!$E$3,M966=Kontrakter!$C$2,Kontrakter!$E$2,M966=Kontrakter!$C$4,Kontrakter!$E$4,M966=Kontrakter!$C$5,Kontrakter!$E$5,M966=Kontrakter!$C$6,Kontrakter!$E$6,M966=Kontrakter!$C$7,Kontrakter!$E$7,M966=Kontrakter!$C$8,Kontrakter!$E$8,M966=Kontrakter!$C$9,Kontrakter!$E$9,M966=Kontrakter!$C$10,Kontrakter!$E$10,M966=Kontrakter!$C$11,Kontrakter!$E$11)</f>
        <v>elsikkerhet@omexom.com</v>
      </c>
    </row>
    <row r="967" spans="1:15">
      <c r="A967" s="47">
        <v>1891</v>
      </c>
      <c r="B967" s="3" t="s">
        <v>1094</v>
      </c>
      <c r="C967" s="3" t="s">
        <v>1096</v>
      </c>
      <c r="D967" s="3" t="s">
        <v>12</v>
      </c>
      <c r="F967" s="3">
        <v>3016</v>
      </c>
      <c r="G967" s="3" t="s">
        <v>1094</v>
      </c>
      <c r="H967" s="3" t="s">
        <v>675</v>
      </c>
      <c r="I967" s="26" t="str" cm="1">
        <f t="array" ref="I967">_xlfn.IFS(J967=Kontrakter!$A$3,Kontrakter!$B$3,J967=Kontrakter!$A$2,Kontrakter!$B$2,J967=Kontrakter!$A$4,Kontrakter!$B$4,J967=Kontrakter!$A$5,Kontrakter!$B$5,J967=Kontrakter!$A$6,Kontrakter!$B$6,J967=Kontrakter!$A$7,Kontrakter!$B$7,J967=Kontrakter!$A$8,Kontrakter!$B$8,J967=Kontrakter!$A$9,Kontrakter!$B$9,J967=Kontrakter!$A$10,Kontrakter!$B$10,J967=Kontrakter!$A$11,Kontrakter!$B$11)</f>
        <v>Østfold</v>
      </c>
      <c r="J967" s="4">
        <v>8</v>
      </c>
      <c r="K967" s="4" t="s">
        <v>1094</v>
      </c>
      <c r="L967" s="4"/>
      <c r="M967" s="24" t="str" cm="1">
        <f t="array" ref="M967">_xlfn.IFS(I967=Kontrakter!$B$3,Kontrakter!$C$3,I967=Kontrakter!$B$2,Kontrakter!$C$2,I967=Kontrakter!$B$4,Kontrakter!$C$4,I967=Kontrakter!$B$5,Kontrakter!$C$5,I967=Kontrakter!$B$6,Kontrakter!$C$6,I967=Kontrakter!$B$7,Kontrakter!$C$7,I967=Kontrakter!$B$8,Kontrakter!$C$8,I967=Kontrakter!$B$9,Kontrakter!$C$9,I967=Kontrakter!$B$10,Kontrakter!$C$10,I967=Kontrakter!$B$11,Kontrakter!$C$11)</f>
        <v>Omexom Elsikkerhet AS</v>
      </c>
      <c r="N967" s="24" cm="1">
        <f t="array" ref="N967">_xlfn.IFS(M967=Kontrakter!$C$3,Kontrakter!$D$3,M967=Kontrakter!$C$2,Kontrakter!$D$2,M967=Kontrakter!$C$4,Kontrakter!$D$4,M967=Kontrakter!$C$5,Kontrakter!$D$5,M967=Kontrakter!$C$6,Kontrakter!$D$6,M967=Kontrakter!$C$7,Kontrakter!$D$7,M967=Kontrakter!$C$8,Kontrakter!$D$8,M967=Kontrakter!$C$9,Kontrakter!$D$9,M967=Kontrakter!$C$10,Kontrakter!$D$10,M967=Kontrakter!$C$11,Kontrakter!$D$11)</f>
        <v>23128800</v>
      </c>
      <c r="O967" s="1" t="str" cm="1">
        <f t="array" ref="O967">_xlfn.IFS(M967=Kontrakter!$C$3,Kontrakter!$E$3,M967=Kontrakter!$C$2,Kontrakter!$E$2,M967=Kontrakter!$C$4,Kontrakter!$E$4,M967=Kontrakter!$C$5,Kontrakter!$E$5,M967=Kontrakter!$C$6,Kontrakter!$E$6,M967=Kontrakter!$C$7,Kontrakter!$E$7,M967=Kontrakter!$C$8,Kontrakter!$E$8,M967=Kontrakter!$C$9,Kontrakter!$E$9,M967=Kontrakter!$C$10,Kontrakter!$E$10,M967=Kontrakter!$C$11,Kontrakter!$E$11)</f>
        <v>elsikkerhet@omexom.com</v>
      </c>
    </row>
    <row r="968" spans="1:15">
      <c r="A968" s="47">
        <v>1892</v>
      </c>
      <c r="B968" s="3" t="s">
        <v>1097</v>
      </c>
      <c r="C968" s="3" t="s">
        <v>1098</v>
      </c>
      <c r="D968" s="3" t="s">
        <v>19</v>
      </c>
      <c r="F968" s="3">
        <v>3016</v>
      </c>
      <c r="G968" s="3" t="s">
        <v>1094</v>
      </c>
      <c r="H968" s="3" t="s">
        <v>675</v>
      </c>
      <c r="I968" s="26" t="str" cm="1">
        <f t="array" ref="I968">_xlfn.IFS(J968=Kontrakter!$A$3,Kontrakter!$B$3,J968=Kontrakter!$A$2,Kontrakter!$B$2,J968=Kontrakter!$A$4,Kontrakter!$B$4,J968=Kontrakter!$A$5,Kontrakter!$B$5,J968=Kontrakter!$A$6,Kontrakter!$B$6,J968=Kontrakter!$A$7,Kontrakter!$B$7,J968=Kontrakter!$A$8,Kontrakter!$B$8,J968=Kontrakter!$A$9,Kontrakter!$B$9,J968=Kontrakter!$A$10,Kontrakter!$B$10,J968=Kontrakter!$A$11,Kontrakter!$B$11)</f>
        <v>Østfold</v>
      </c>
      <c r="J968" s="4">
        <v>8</v>
      </c>
      <c r="K968" s="4" t="s">
        <v>1094</v>
      </c>
      <c r="L968" s="4"/>
      <c r="M968" s="24" t="str" cm="1">
        <f t="array" ref="M968">_xlfn.IFS(I968=Kontrakter!$B$3,Kontrakter!$C$3,I968=Kontrakter!$B$2,Kontrakter!$C$2,I968=Kontrakter!$B$4,Kontrakter!$C$4,I968=Kontrakter!$B$5,Kontrakter!$C$5,I968=Kontrakter!$B$6,Kontrakter!$C$6,I968=Kontrakter!$B$7,Kontrakter!$C$7,I968=Kontrakter!$B$8,Kontrakter!$C$8,I968=Kontrakter!$B$9,Kontrakter!$C$9,I968=Kontrakter!$B$10,Kontrakter!$C$10,I968=Kontrakter!$B$11,Kontrakter!$C$11)</f>
        <v>Omexom Elsikkerhet AS</v>
      </c>
      <c r="N968" s="24" cm="1">
        <f t="array" ref="N968">_xlfn.IFS(M968=Kontrakter!$C$3,Kontrakter!$D$3,M968=Kontrakter!$C$2,Kontrakter!$D$2,M968=Kontrakter!$C$4,Kontrakter!$D$4,M968=Kontrakter!$C$5,Kontrakter!$D$5,M968=Kontrakter!$C$6,Kontrakter!$D$6,M968=Kontrakter!$C$7,Kontrakter!$D$7,M968=Kontrakter!$C$8,Kontrakter!$D$8,M968=Kontrakter!$C$9,Kontrakter!$D$9,M968=Kontrakter!$C$10,Kontrakter!$D$10,M968=Kontrakter!$C$11,Kontrakter!$D$11)</f>
        <v>23128800</v>
      </c>
      <c r="O968" s="1" t="str" cm="1">
        <f t="array" ref="O968">_xlfn.IFS(M968=Kontrakter!$C$3,Kontrakter!$E$3,M968=Kontrakter!$C$2,Kontrakter!$E$2,M968=Kontrakter!$C$4,Kontrakter!$E$4,M968=Kontrakter!$C$5,Kontrakter!$E$5,M968=Kontrakter!$C$6,Kontrakter!$E$6,M968=Kontrakter!$C$7,Kontrakter!$E$7,M968=Kontrakter!$C$8,Kontrakter!$E$8,M968=Kontrakter!$C$9,Kontrakter!$E$9,M968=Kontrakter!$C$10,Kontrakter!$E$10,M968=Kontrakter!$C$11,Kontrakter!$E$11)</f>
        <v>elsikkerhet@omexom.com</v>
      </c>
    </row>
    <row r="969" spans="1:15">
      <c r="A969" s="47">
        <v>1893</v>
      </c>
      <c r="B969" s="3" t="s">
        <v>1097</v>
      </c>
      <c r="C969" s="3" t="s">
        <v>1099</v>
      </c>
      <c r="D969" s="3" t="s">
        <v>12</v>
      </c>
      <c r="F969" s="3">
        <v>3016</v>
      </c>
      <c r="G969" s="3" t="s">
        <v>1094</v>
      </c>
      <c r="H969" s="3" t="s">
        <v>675</v>
      </c>
      <c r="I969" s="26" t="str" cm="1">
        <f t="array" ref="I969">_xlfn.IFS(J969=Kontrakter!$A$3,Kontrakter!$B$3,J969=Kontrakter!$A$2,Kontrakter!$B$2,J969=Kontrakter!$A$4,Kontrakter!$B$4,J969=Kontrakter!$A$5,Kontrakter!$B$5,J969=Kontrakter!$A$6,Kontrakter!$B$6,J969=Kontrakter!$A$7,Kontrakter!$B$7,J969=Kontrakter!$A$8,Kontrakter!$B$8,J969=Kontrakter!$A$9,Kontrakter!$B$9,J969=Kontrakter!$A$10,Kontrakter!$B$10,J969=Kontrakter!$A$11,Kontrakter!$B$11)</f>
        <v>Østfold</v>
      </c>
      <c r="J969" s="4">
        <v>8</v>
      </c>
      <c r="K969" s="4" t="s">
        <v>1094</v>
      </c>
      <c r="L969" s="4"/>
      <c r="M969" s="24" t="str" cm="1">
        <f t="array" ref="M969">_xlfn.IFS(I969=Kontrakter!$B$3,Kontrakter!$C$3,I969=Kontrakter!$B$2,Kontrakter!$C$2,I969=Kontrakter!$B$4,Kontrakter!$C$4,I969=Kontrakter!$B$5,Kontrakter!$C$5,I969=Kontrakter!$B$6,Kontrakter!$C$6,I969=Kontrakter!$B$7,Kontrakter!$C$7,I969=Kontrakter!$B$8,Kontrakter!$C$8,I969=Kontrakter!$B$9,Kontrakter!$C$9,I969=Kontrakter!$B$10,Kontrakter!$C$10,I969=Kontrakter!$B$11,Kontrakter!$C$11)</f>
        <v>Omexom Elsikkerhet AS</v>
      </c>
      <c r="N969" s="24" cm="1">
        <f t="array" ref="N969">_xlfn.IFS(M969=Kontrakter!$C$3,Kontrakter!$D$3,M969=Kontrakter!$C$2,Kontrakter!$D$2,M969=Kontrakter!$C$4,Kontrakter!$D$4,M969=Kontrakter!$C$5,Kontrakter!$D$5,M969=Kontrakter!$C$6,Kontrakter!$D$6,M969=Kontrakter!$C$7,Kontrakter!$D$7,M969=Kontrakter!$C$8,Kontrakter!$D$8,M969=Kontrakter!$C$9,Kontrakter!$D$9,M969=Kontrakter!$C$10,Kontrakter!$D$10,M969=Kontrakter!$C$11,Kontrakter!$D$11)</f>
        <v>23128800</v>
      </c>
      <c r="O969" s="1" t="str" cm="1">
        <f t="array" ref="O969">_xlfn.IFS(M969=Kontrakter!$C$3,Kontrakter!$E$3,M969=Kontrakter!$C$2,Kontrakter!$E$2,M969=Kontrakter!$C$4,Kontrakter!$E$4,M969=Kontrakter!$C$5,Kontrakter!$E$5,M969=Kontrakter!$C$6,Kontrakter!$E$6,M969=Kontrakter!$C$7,Kontrakter!$E$7,M969=Kontrakter!$C$8,Kontrakter!$E$8,M969=Kontrakter!$C$9,Kontrakter!$E$9,M969=Kontrakter!$C$10,Kontrakter!$E$10,M969=Kontrakter!$C$11,Kontrakter!$E$11)</f>
        <v>elsikkerhet@omexom.com</v>
      </c>
    </row>
    <row r="970" spans="1:15">
      <c r="A970" s="47">
        <v>1900</v>
      </c>
      <c r="B970" s="3" t="s">
        <v>1100</v>
      </c>
      <c r="C970" s="3" t="s">
        <v>1101</v>
      </c>
      <c r="D970" s="3" t="s">
        <v>19</v>
      </c>
      <c r="F970" s="3">
        <v>3030</v>
      </c>
      <c r="G970" s="3" t="s">
        <v>1102</v>
      </c>
      <c r="H970" s="3" t="s">
        <v>675</v>
      </c>
      <c r="I970" s="26" t="str" cm="1">
        <f t="array" ref="I970">_xlfn.IFS(J970=Kontrakter!$A$3,Kontrakter!$B$3,J970=Kontrakter!$A$2,Kontrakter!$B$2,J970=Kontrakter!$A$4,Kontrakter!$B$4,J970=Kontrakter!$A$5,Kontrakter!$B$5,J970=Kontrakter!$A$6,Kontrakter!$B$6,J970=Kontrakter!$A$7,Kontrakter!$B$7,J970=Kontrakter!$A$8,Kontrakter!$B$8,J970=Kontrakter!$A$9,Kontrakter!$B$9,J970=Kontrakter!$A$10,Kontrakter!$B$10,J970=Kontrakter!$A$11,Kontrakter!$B$11)</f>
        <v>Romerike Sør</v>
      </c>
      <c r="J970" s="4">
        <v>6</v>
      </c>
      <c r="K970" s="4" t="s">
        <v>1103</v>
      </c>
      <c r="L970" s="4"/>
      <c r="M970" s="24" t="str" cm="1">
        <f t="array" ref="M970">_xlfn.IFS(I970=Kontrakter!$B$3,Kontrakter!$C$3,I970=Kontrakter!$B$2,Kontrakter!$C$2,I970=Kontrakter!$B$4,Kontrakter!$C$4,I970=Kontrakter!$B$5,Kontrakter!$C$5,I970=Kontrakter!$B$6,Kontrakter!$C$6,I970=Kontrakter!$B$7,Kontrakter!$C$7,I970=Kontrakter!$B$8,Kontrakter!$C$8,I970=Kontrakter!$B$9,Kontrakter!$C$9,I970=Kontrakter!$B$10,Kontrakter!$C$10,I970=Kontrakter!$B$11,Kontrakter!$C$11)</f>
        <v>Omexom Elsikkerhet AS</v>
      </c>
      <c r="N970" s="24" cm="1">
        <f t="array" ref="N970">_xlfn.IFS(M970=Kontrakter!$C$3,Kontrakter!$D$3,M970=Kontrakter!$C$2,Kontrakter!$D$2,M970=Kontrakter!$C$4,Kontrakter!$D$4,M970=Kontrakter!$C$5,Kontrakter!$D$5,M970=Kontrakter!$C$6,Kontrakter!$D$6,M970=Kontrakter!$C$7,Kontrakter!$D$7,M970=Kontrakter!$C$8,Kontrakter!$D$8,M970=Kontrakter!$C$9,Kontrakter!$D$9,M970=Kontrakter!$C$10,Kontrakter!$D$10,M970=Kontrakter!$C$11,Kontrakter!$D$11)</f>
        <v>23128800</v>
      </c>
      <c r="O970" s="1" t="str" cm="1">
        <f t="array" ref="O970">_xlfn.IFS(M970=Kontrakter!$C$3,Kontrakter!$E$3,M970=Kontrakter!$C$2,Kontrakter!$E$2,M970=Kontrakter!$C$4,Kontrakter!$E$4,M970=Kontrakter!$C$5,Kontrakter!$E$5,M970=Kontrakter!$C$6,Kontrakter!$E$6,M970=Kontrakter!$C$7,Kontrakter!$E$7,M970=Kontrakter!$C$8,Kontrakter!$E$8,M970=Kontrakter!$C$9,Kontrakter!$E$9,M970=Kontrakter!$C$10,Kontrakter!$E$10,M970=Kontrakter!$C$11,Kontrakter!$E$11)</f>
        <v>elsikkerhet@omexom.com</v>
      </c>
    </row>
    <row r="971" spans="1:15">
      <c r="A971" s="47">
        <v>1901</v>
      </c>
      <c r="B971" s="3" t="s">
        <v>1100</v>
      </c>
      <c r="C971" s="3" t="s">
        <v>1104</v>
      </c>
      <c r="D971" s="3" t="s">
        <v>12</v>
      </c>
      <c r="F971" s="3">
        <v>3030</v>
      </c>
      <c r="G971" s="3" t="s">
        <v>1102</v>
      </c>
      <c r="H971" s="3" t="s">
        <v>675</v>
      </c>
      <c r="I971" s="26" t="str" cm="1">
        <f t="array" ref="I971">_xlfn.IFS(J971=Kontrakter!$A$3,Kontrakter!$B$3,J971=Kontrakter!$A$2,Kontrakter!$B$2,J971=Kontrakter!$A$4,Kontrakter!$B$4,J971=Kontrakter!$A$5,Kontrakter!$B$5,J971=Kontrakter!$A$6,Kontrakter!$B$6,J971=Kontrakter!$A$7,Kontrakter!$B$7,J971=Kontrakter!$A$8,Kontrakter!$B$8,J971=Kontrakter!$A$9,Kontrakter!$B$9,J971=Kontrakter!$A$10,Kontrakter!$B$10,J971=Kontrakter!$A$11,Kontrakter!$B$11)</f>
        <v>Romerike Sør</v>
      </c>
      <c r="J971" s="4">
        <v>6</v>
      </c>
      <c r="K971" s="4" t="s">
        <v>1103</v>
      </c>
      <c r="L971" s="4"/>
      <c r="M971" s="24" t="str" cm="1">
        <f t="array" ref="M971">_xlfn.IFS(I971=Kontrakter!$B$3,Kontrakter!$C$3,I971=Kontrakter!$B$2,Kontrakter!$C$2,I971=Kontrakter!$B$4,Kontrakter!$C$4,I971=Kontrakter!$B$5,Kontrakter!$C$5,I971=Kontrakter!$B$6,Kontrakter!$C$6,I971=Kontrakter!$B$7,Kontrakter!$C$7,I971=Kontrakter!$B$8,Kontrakter!$C$8,I971=Kontrakter!$B$9,Kontrakter!$C$9,I971=Kontrakter!$B$10,Kontrakter!$C$10,I971=Kontrakter!$B$11,Kontrakter!$C$11)</f>
        <v>Omexom Elsikkerhet AS</v>
      </c>
      <c r="N971" s="24" cm="1">
        <f t="array" ref="N971">_xlfn.IFS(M971=Kontrakter!$C$3,Kontrakter!$D$3,M971=Kontrakter!$C$2,Kontrakter!$D$2,M971=Kontrakter!$C$4,Kontrakter!$D$4,M971=Kontrakter!$C$5,Kontrakter!$D$5,M971=Kontrakter!$C$6,Kontrakter!$D$6,M971=Kontrakter!$C$7,Kontrakter!$D$7,M971=Kontrakter!$C$8,Kontrakter!$D$8,M971=Kontrakter!$C$9,Kontrakter!$D$9,M971=Kontrakter!$C$10,Kontrakter!$D$10,M971=Kontrakter!$C$11,Kontrakter!$D$11)</f>
        <v>23128800</v>
      </c>
      <c r="O971" s="1" t="str" cm="1">
        <f t="array" ref="O971">_xlfn.IFS(M971=Kontrakter!$C$3,Kontrakter!$E$3,M971=Kontrakter!$C$2,Kontrakter!$E$2,M971=Kontrakter!$C$4,Kontrakter!$E$4,M971=Kontrakter!$C$5,Kontrakter!$E$5,M971=Kontrakter!$C$6,Kontrakter!$E$6,M971=Kontrakter!$C$7,Kontrakter!$E$7,M971=Kontrakter!$C$8,Kontrakter!$E$8,M971=Kontrakter!$C$9,Kontrakter!$E$9,M971=Kontrakter!$C$10,Kontrakter!$E$10,M971=Kontrakter!$C$11,Kontrakter!$E$11)</f>
        <v>elsikkerhet@omexom.com</v>
      </c>
    </row>
    <row r="972" spans="1:15">
      <c r="A972" s="47">
        <v>1903</v>
      </c>
      <c r="B972" s="3" t="s">
        <v>1105</v>
      </c>
      <c r="C972" s="3" t="s">
        <v>1106</v>
      </c>
      <c r="D972" s="3" t="s">
        <v>19</v>
      </c>
      <c r="F972" s="3">
        <v>3030</v>
      </c>
      <c r="G972" s="3" t="s">
        <v>1102</v>
      </c>
      <c r="H972" s="3" t="s">
        <v>675</v>
      </c>
      <c r="I972" s="26" t="str" cm="1">
        <f t="array" ref="I972">_xlfn.IFS(J972=Kontrakter!$A$3,Kontrakter!$B$3,J972=Kontrakter!$A$2,Kontrakter!$B$2,J972=Kontrakter!$A$4,Kontrakter!$B$4,J972=Kontrakter!$A$5,Kontrakter!$B$5,J972=Kontrakter!$A$6,Kontrakter!$B$6,J972=Kontrakter!$A$7,Kontrakter!$B$7,J972=Kontrakter!$A$8,Kontrakter!$B$8,J972=Kontrakter!$A$9,Kontrakter!$B$9,J972=Kontrakter!$A$10,Kontrakter!$B$10,J972=Kontrakter!$A$11,Kontrakter!$B$11)</f>
        <v>Romerike Sør</v>
      </c>
      <c r="J972" s="4">
        <v>6</v>
      </c>
      <c r="K972" s="4" t="s">
        <v>1103</v>
      </c>
      <c r="L972" s="4"/>
      <c r="M972" s="24" t="str" cm="1">
        <f t="array" ref="M972">_xlfn.IFS(I972=Kontrakter!$B$3,Kontrakter!$C$3,I972=Kontrakter!$B$2,Kontrakter!$C$2,I972=Kontrakter!$B$4,Kontrakter!$C$4,I972=Kontrakter!$B$5,Kontrakter!$C$5,I972=Kontrakter!$B$6,Kontrakter!$C$6,I972=Kontrakter!$B$7,Kontrakter!$C$7,I972=Kontrakter!$B$8,Kontrakter!$C$8,I972=Kontrakter!$B$9,Kontrakter!$C$9,I972=Kontrakter!$B$10,Kontrakter!$C$10,I972=Kontrakter!$B$11,Kontrakter!$C$11)</f>
        <v>Omexom Elsikkerhet AS</v>
      </c>
      <c r="N972" s="24" cm="1">
        <f t="array" ref="N972">_xlfn.IFS(M972=Kontrakter!$C$3,Kontrakter!$D$3,M972=Kontrakter!$C$2,Kontrakter!$D$2,M972=Kontrakter!$C$4,Kontrakter!$D$4,M972=Kontrakter!$C$5,Kontrakter!$D$5,M972=Kontrakter!$C$6,Kontrakter!$D$6,M972=Kontrakter!$C$7,Kontrakter!$D$7,M972=Kontrakter!$C$8,Kontrakter!$D$8,M972=Kontrakter!$C$9,Kontrakter!$D$9,M972=Kontrakter!$C$10,Kontrakter!$D$10,M972=Kontrakter!$C$11,Kontrakter!$D$11)</f>
        <v>23128800</v>
      </c>
      <c r="O972" s="1" t="str" cm="1">
        <f t="array" ref="O972">_xlfn.IFS(M972=Kontrakter!$C$3,Kontrakter!$E$3,M972=Kontrakter!$C$2,Kontrakter!$E$2,M972=Kontrakter!$C$4,Kontrakter!$E$4,M972=Kontrakter!$C$5,Kontrakter!$E$5,M972=Kontrakter!$C$6,Kontrakter!$E$6,M972=Kontrakter!$C$7,Kontrakter!$E$7,M972=Kontrakter!$C$8,Kontrakter!$E$8,M972=Kontrakter!$C$9,Kontrakter!$E$9,M972=Kontrakter!$C$10,Kontrakter!$E$10,M972=Kontrakter!$C$11,Kontrakter!$E$11)</f>
        <v>elsikkerhet@omexom.com</v>
      </c>
    </row>
    <row r="973" spans="1:15">
      <c r="A973" s="47">
        <v>1910</v>
      </c>
      <c r="B973" s="3" t="s">
        <v>1107</v>
      </c>
      <c r="C973" s="3" t="s">
        <v>1108</v>
      </c>
      <c r="D973" s="3" t="s">
        <v>19</v>
      </c>
      <c r="F973" s="3">
        <v>3030</v>
      </c>
      <c r="G973" s="3" t="s">
        <v>1102</v>
      </c>
      <c r="H973" s="3" t="s">
        <v>675</v>
      </c>
      <c r="I973" s="26" t="str" cm="1">
        <f t="array" ref="I973">_xlfn.IFS(J973=Kontrakter!$A$3,Kontrakter!$B$3,J973=Kontrakter!$A$2,Kontrakter!$B$2,J973=Kontrakter!$A$4,Kontrakter!$B$4,J973=Kontrakter!$A$5,Kontrakter!$B$5,J973=Kontrakter!$A$6,Kontrakter!$B$6,J973=Kontrakter!$A$7,Kontrakter!$B$7,J973=Kontrakter!$A$8,Kontrakter!$B$8,J973=Kontrakter!$A$9,Kontrakter!$B$9,J973=Kontrakter!$A$10,Kontrakter!$B$10,J973=Kontrakter!$A$11,Kontrakter!$B$11)</f>
        <v>Romerike Sør</v>
      </c>
      <c r="J973" s="4">
        <v>6</v>
      </c>
      <c r="K973" s="4" t="s">
        <v>1103</v>
      </c>
      <c r="L973" s="4"/>
      <c r="M973" s="24" t="str" cm="1">
        <f t="array" ref="M973">_xlfn.IFS(I973=Kontrakter!$B$3,Kontrakter!$C$3,I973=Kontrakter!$B$2,Kontrakter!$C$2,I973=Kontrakter!$B$4,Kontrakter!$C$4,I973=Kontrakter!$B$5,Kontrakter!$C$5,I973=Kontrakter!$B$6,Kontrakter!$C$6,I973=Kontrakter!$B$7,Kontrakter!$C$7,I973=Kontrakter!$B$8,Kontrakter!$C$8,I973=Kontrakter!$B$9,Kontrakter!$C$9,I973=Kontrakter!$B$10,Kontrakter!$C$10,I973=Kontrakter!$B$11,Kontrakter!$C$11)</f>
        <v>Omexom Elsikkerhet AS</v>
      </c>
      <c r="N973" s="24" cm="1">
        <f t="array" ref="N973">_xlfn.IFS(M973=Kontrakter!$C$3,Kontrakter!$D$3,M973=Kontrakter!$C$2,Kontrakter!$D$2,M973=Kontrakter!$C$4,Kontrakter!$D$4,M973=Kontrakter!$C$5,Kontrakter!$D$5,M973=Kontrakter!$C$6,Kontrakter!$D$6,M973=Kontrakter!$C$7,Kontrakter!$D$7,M973=Kontrakter!$C$8,Kontrakter!$D$8,M973=Kontrakter!$C$9,Kontrakter!$D$9,M973=Kontrakter!$C$10,Kontrakter!$D$10,M973=Kontrakter!$C$11,Kontrakter!$D$11)</f>
        <v>23128800</v>
      </c>
      <c r="O973" s="1" t="str" cm="1">
        <f t="array" ref="O973">_xlfn.IFS(M973=Kontrakter!$C$3,Kontrakter!$E$3,M973=Kontrakter!$C$2,Kontrakter!$E$2,M973=Kontrakter!$C$4,Kontrakter!$E$4,M973=Kontrakter!$C$5,Kontrakter!$E$5,M973=Kontrakter!$C$6,Kontrakter!$E$6,M973=Kontrakter!$C$7,Kontrakter!$E$7,M973=Kontrakter!$C$8,Kontrakter!$E$8,M973=Kontrakter!$C$9,Kontrakter!$E$9,M973=Kontrakter!$C$10,Kontrakter!$E$10,M973=Kontrakter!$C$11,Kontrakter!$E$11)</f>
        <v>elsikkerhet@omexom.com</v>
      </c>
    </row>
    <row r="974" spans="1:15">
      <c r="A974" s="47">
        <v>1920</v>
      </c>
      <c r="B974" s="3" t="s">
        <v>1109</v>
      </c>
      <c r="C974" s="3" t="s">
        <v>1110</v>
      </c>
      <c r="D974" s="3" t="s">
        <v>19</v>
      </c>
      <c r="F974" s="3">
        <v>3030</v>
      </c>
      <c r="G974" s="3" t="s">
        <v>1111</v>
      </c>
      <c r="H974" s="3" t="s">
        <v>675</v>
      </c>
      <c r="I974" s="26" t="str" cm="1">
        <f t="array" ref="I974">_xlfn.IFS(J974=Kontrakter!$A$3,Kontrakter!$B$3,J974=Kontrakter!$A$2,Kontrakter!$B$2,J974=Kontrakter!$A$4,Kontrakter!$B$4,J974=Kontrakter!$A$5,Kontrakter!$B$5,J974=Kontrakter!$A$6,Kontrakter!$B$6,J974=Kontrakter!$A$7,Kontrakter!$B$7,J974=Kontrakter!$A$8,Kontrakter!$B$8,J974=Kontrakter!$A$9,Kontrakter!$B$9,J974=Kontrakter!$A$10,Kontrakter!$B$10,J974=Kontrakter!$A$11,Kontrakter!$B$11)</f>
        <v>Romerike Sør</v>
      </c>
      <c r="J974" s="4">
        <v>6</v>
      </c>
      <c r="K974" s="4" t="s">
        <v>1103</v>
      </c>
      <c r="L974" s="4"/>
      <c r="M974" s="24" t="str" cm="1">
        <f t="array" ref="M974">_xlfn.IFS(I974=Kontrakter!$B$3,Kontrakter!$C$3,I974=Kontrakter!$B$2,Kontrakter!$C$2,I974=Kontrakter!$B$4,Kontrakter!$C$4,I974=Kontrakter!$B$5,Kontrakter!$C$5,I974=Kontrakter!$B$6,Kontrakter!$C$6,I974=Kontrakter!$B$7,Kontrakter!$C$7,I974=Kontrakter!$B$8,Kontrakter!$C$8,I974=Kontrakter!$B$9,Kontrakter!$C$9,I974=Kontrakter!$B$10,Kontrakter!$C$10,I974=Kontrakter!$B$11,Kontrakter!$C$11)</f>
        <v>Omexom Elsikkerhet AS</v>
      </c>
      <c r="N974" s="24" cm="1">
        <f t="array" ref="N974">_xlfn.IFS(M974=Kontrakter!$C$3,Kontrakter!$D$3,M974=Kontrakter!$C$2,Kontrakter!$D$2,M974=Kontrakter!$C$4,Kontrakter!$D$4,M974=Kontrakter!$C$5,Kontrakter!$D$5,M974=Kontrakter!$C$6,Kontrakter!$D$6,M974=Kontrakter!$C$7,Kontrakter!$D$7,M974=Kontrakter!$C$8,Kontrakter!$D$8,M974=Kontrakter!$C$9,Kontrakter!$D$9,M974=Kontrakter!$C$10,Kontrakter!$D$10,M974=Kontrakter!$C$11,Kontrakter!$D$11)</f>
        <v>23128800</v>
      </c>
      <c r="O974" s="1" t="str" cm="1">
        <f t="array" ref="O974">_xlfn.IFS(M974=Kontrakter!$C$3,Kontrakter!$E$3,M974=Kontrakter!$C$2,Kontrakter!$E$2,M974=Kontrakter!$C$4,Kontrakter!$E$4,M974=Kontrakter!$C$5,Kontrakter!$E$5,M974=Kontrakter!$C$6,Kontrakter!$E$6,M974=Kontrakter!$C$7,Kontrakter!$E$7,M974=Kontrakter!$C$8,Kontrakter!$E$8,M974=Kontrakter!$C$9,Kontrakter!$E$9,M974=Kontrakter!$C$10,Kontrakter!$E$10,M974=Kontrakter!$C$11,Kontrakter!$E$11)</f>
        <v>elsikkerhet@omexom.com</v>
      </c>
    </row>
    <row r="975" spans="1:15">
      <c r="A975" s="47">
        <v>1921</v>
      </c>
      <c r="B975" s="3" t="s">
        <v>1109</v>
      </c>
      <c r="C975" s="3" t="s">
        <v>1112</v>
      </c>
      <c r="D975" s="3" t="s">
        <v>12</v>
      </c>
      <c r="F975" s="3">
        <v>3030</v>
      </c>
      <c r="G975" s="3" t="s">
        <v>1111</v>
      </c>
      <c r="H975" s="3" t="s">
        <v>675</v>
      </c>
      <c r="I975" s="26" t="str" cm="1">
        <f t="array" ref="I975">_xlfn.IFS(J975=Kontrakter!$A$3,Kontrakter!$B$3,J975=Kontrakter!$A$2,Kontrakter!$B$2,J975=Kontrakter!$A$4,Kontrakter!$B$4,J975=Kontrakter!$A$5,Kontrakter!$B$5,J975=Kontrakter!$A$6,Kontrakter!$B$6,J975=Kontrakter!$A$7,Kontrakter!$B$7,J975=Kontrakter!$A$8,Kontrakter!$B$8,J975=Kontrakter!$A$9,Kontrakter!$B$9,J975=Kontrakter!$A$10,Kontrakter!$B$10,J975=Kontrakter!$A$11,Kontrakter!$B$11)</f>
        <v>Romerike Sør</v>
      </c>
      <c r="J975" s="4">
        <v>6</v>
      </c>
      <c r="K975" s="4" t="s">
        <v>1103</v>
      </c>
      <c r="L975" s="4"/>
      <c r="M975" s="24" t="str" cm="1">
        <f t="array" ref="M975">_xlfn.IFS(I975=Kontrakter!$B$3,Kontrakter!$C$3,I975=Kontrakter!$B$2,Kontrakter!$C$2,I975=Kontrakter!$B$4,Kontrakter!$C$4,I975=Kontrakter!$B$5,Kontrakter!$C$5,I975=Kontrakter!$B$6,Kontrakter!$C$6,I975=Kontrakter!$B$7,Kontrakter!$C$7,I975=Kontrakter!$B$8,Kontrakter!$C$8,I975=Kontrakter!$B$9,Kontrakter!$C$9,I975=Kontrakter!$B$10,Kontrakter!$C$10,I975=Kontrakter!$B$11,Kontrakter!$C$11)</f>
        <v>Omexom Elsikkerhet AS</v>
      </c>
      <c r="N975" s="24" cm="1">
        <f t="array" ref="N975">_xlfn.IFS(M975=Kontrakter!$C$3,Kontrakter!$D$3,M975=Kontrakter!$C$2,Kontrakter!$D$2,M975=Kontrakter!$C$4,Kontrakter!$D$4,M975=Kontrakter!$C$5,Kontrakter!$D$5,M975=Kontrakter!$C$6,Kontrakter!$D$6,M975=Kontrakter!$C$7,Kontrakter!$D$7,M975=Kontrakter!$C$8,Kontrakter!$D$8,M975=Kontrakter!$C$9,Kontrakter!$D$9,M975=Kontrakter!$C$10,Kontrakter!$D$10,M975=Kontrakter!$C$11,Kontrakter!$D$11)</f>
        <v>23128800</v>
      </c>
      <c r="O975" s="1" t="str" cm="1">
        <f t="array" ref="O975">_xlfn.IFS(M975=Kontrakter!$C$3,Kontrakter!$E$3,M975=Kontrakter!$C$2,Kontrakter!$E$2,M975=Kontrakter!$C$4,Kontrakter!$E$4,M975=Kontrakter!$C$5,Kontrakter!$E$5,M975=Kontrakter!$C$6,Kontrakter!$E$6,M975=Kontrakter!$C$7,Kontrakter!$E$7,M975=Kontrakter!$C$8,Kontrakter!$E$8,M975=Kontrakter!$C$9,Kontrakter!$E$9,M975=Kontrakter!$C$10,Kontrakter!$E$10,M975=Kontrakter!$C$11,Kontrakter!$E$11)</f>
        <v>elsikkerhet@omexom.com</v>
      </c>
    </row>
    <row r="976" spans="1:15">
      <c r="A976" s="47">
        <v>1923</v>
      </c>
      <c r="B976" s="3" t="s">
        <v>1111</v>
      </c>
      <c r="C976" s="3" t="s">
        <v>1113</v>
      </c>
      <c r="D976" s="3" t="s">
        <v>15</v>
      </c>
      <c r="F976" s="3">
        <v>3030</v>
      </c>
      <c r="G976" s="3" t="s">
        <v>1111</v>
      </c>
      <c r="H976" s="3" t="s">
        <v>675</v>
      </c>
      <c r="I976" s="26" t="str" cm="1">
        <f t="array" ref="I976">_xlfn.IFS(J976=Kontrakter!$A$3,Kontrakter!$B$3,J976=Kontrakter!$A$2,Kontrakter!$B$2,J976=Kontrakter!$A$4,Kontrakter!$B$4,J976=Kontrakter!$A$5,Kontrakter!$B$5,J976=Kontrakter!$A$6,Kontrakter!$B$6,J976=Kontrakter!$A$7,Kontrakter!$B$7,J976=Kontrakter!$A$8,Kontrakter!$B$8,J976=Kontrakter!$A$9,Kontrakter!$B$9,J976=Kontrakter!$A$10,Kontrakter!$B$10,J976=Kontrakter!$A$11,Kontrakter!$B$11)</f>
        <v>Romerike Sør</v>
      </c>
      <c r="J976" s="4">
        <v>6</v>
      </c>
      <c r="K976" s="4" t="s">
        <v>1103</v>
      </c>
      <c r="L976" s="4"/>
      <c r="M976" s="24" t="str" cm="1">
        <f t="array" ref="M976">_xlfn.IFS(I976=Kontrakter!$B$3,Kontrakter!$C$3,I976=Kontrakter!$B$2,Kontrakter!$C$2,I976=Kontrakter!$B$4,Kontrakter!$C$4,I976=Kontrakter!$B$5,Kontrakter!$C$5,I976=Kontrakter!$B$6,Kontrakter!$C$6,I976=Kontrakter!$B$7,Kontrakter!$C$7,I976=Kontrakter!$B$8,Kontrakter!$C$8,I976=Kontrakter!$B$9,Kontrakter!$C$9,I976=Kontrakter!$B$10,Kontrakter!$C$10,I976=Kontrakter!$B$11,Kontrakter!$C$11)</f>
        <v>Omexom Elsikkerhet AS</v>
      </c>
      <c r="N976" s="24" cm="1">
        <f t="array" ref="N976">_xlfn.IFS(M976=Kontrakter!$C$3,Kontrakter!$D$3,M976=Kontrakter!$C$2,Kontrakter!$D$2,M976=Kontrakter!$C$4,Kontrakter!$D$4,M976=Kontrakter!$C$5,Kontrakter!$D$5,M976=Kontrakter!$C$6,Kontrakter!$D$6,M976=Kontrakter!$C$7,Kontrakter!$D$7,M976=Kontrakter!$C$8,Kontrakter!$D$8,M976=Kontrakter!$C$9,Kontrakter!$D$9,M976=Kontrakter!$C$10,Kontrakter!$D$10,M976=Kontrakter!$C$11,Kontrakter!$D$11)</f>
        <v>23128800</v>
      </c>
      <c r="O976" s="1" t="str" cm="1">
        <f t="array" ref="O976">_xlfn.IFS(M976=Kontrakter!$C$3,Kontrakter!$E$3,M976=Kontrakter!$C$2,Kontrakter!$E$2,M976=Kontrakter!$C$4,Kontrakter!$E$4,M976=Kontrakter!$C$5,Kontrakter!$E$5,M976=Kontrakter!$C$6,Kontrakter!$E$6,M976=Kontrakter!$C$7,Kontrakter!$E$7,M976=Kontrakter!$C$8,Kontrakter!$E$8,M976=Kontrakter!$C$9,Kontrakter!$E$9,M976=Kontrakter!$C$10,Kontrakter!$E$10,M976=Kontrakter!$C$11,Kontrakter!$E$11)</f>
        <v>elsikkerhet@omexom.com</v>
      </c>
    </row>
    <row r="977" spans="1:15">
      <c r="A977" s="47">
        <v>1924</v>
      </c>
      <c r="B977" s="3" t="s">
        <v>1111</v>
      </c>
      <c r="C977" s="3" t="s">
        <v>1114</v>
      </c>
      <c r="D977" s="3" t="s">
        <v>12</v>
      </c>
      <c r="F977" s="3">
        <v>3030</v>
      </c>
      <c r="G977" s="3" t="s">
        <v>1111</v>
      </c>
      <c r="H977" s="3" t="s">
        <v>675</v>
      </c>
      <c r="I977" s="26" t="str" cm="1">
        <f t="array" ref="I977">_xlfn.IFS(J977=Kontrakter!$A$3,Kontrakter!$B$3,J977=Kontrakter!$A$2,Kontrakter!$B$2,J977=Kontrakter!$A$4,Kontrakter!$B$4,J977=Kontrakter!$A$5,Kontrakter!$B$5,J977=Kontrakter!$A$6,Kontrakter!$B$6,J977=Kontrakter!$A$7,Kontrakter!$B$7,J977=Kontrakter!$A$8,Kontrakter!$B$8,J977=Kontrakter!$A$9,Kontrakter!$B$9,J977=Kontrakter!$A$10,Kontrakter!$B$10,J977=Kontrakter!$A$11,Kontrakter!$B$11)</f>
        <v>Romerike Sør</v>
      </c>
      <c r="J977" s="4">
        <v>6</v>
      </c>
      <c r="K977" s="4" t="s">
        <v>1103</v>
      </c>
      <c r="L977" s="4"/>
      <c r="M977" s="24" t="str" cm="1">
        <f t="array" ref="M977">_xlfn.IFS(I977=Kontrakter!$B$3,Kontrakter!$C$3,I977=Kontrakter!$B$2,Kontrakter!$C$2,I977=Kontrakter!$B$4,Kontrakter!$C$4,I977=Kontrakter!$B$5,Kontrakter!$C$5,I977=Kontrakter!$B$6,Kontrakter!$C$6,I977=Kontrakter!$B$7,Kontrakter!$C$7,I977=Kontrakter!$B$8,Kontrakter!$C$8,I977=Kontrakter!$B$9,Kontrakter!$C$9,I977=Kontrakter!$B$10,Kontrakter!$C$10,I977=Kontrakter!$B$11,Kontrakter!$C$11)</f>
        <v>Omexom Elsikkerhet AS</v>
      </c>
      <c r="N977" s="24" cm="1">
        <f t="array" ref="N977">_xlfn.IFS(M977=Kontrakter!$C$3,Kontrakter!$D$3,M977=Kontrakter!$C$2,Kontrakter!$D$2,M977=Kontrakter!$C$4,Kontrakter!$D$4,M977=Kontrakter!$C$5,Kontrakter!$D$5,M977=Kontrakter!$C$6,Kontrakter!$D$6,M977=Kontrakter!$C$7,Kontrakter!$D$7,M977=Kontrakter!$C$8,Kontrakter!$D$8,M977=Kontrakter!$C$9,Kontrakter!$D$9,M977=Kontrakter!$C$10,Kontrakter!$D$10,M977=Kontrakter!$C$11,Kontrakter!$D$11)</f>
        <v>23128800</v>
      </c>
      <c r="O977" s="1" t="str" cm="1">
        <f t="array" ref="O977">_xlfn.IFS(M977=Kontrakter!$C$3,Kontrakter!$E$3,M977=Kontrakter!$C$2,Kontrakter!$E$2,M977=Kontrakter!$C$4,Kontrakter!$E$4,M977=Kontrakter!$C$5,Kontrakter!$E$5,M977=Kontrakter!$C$6,Kontrakter!$E$6,M977=Kontrakter!$C$7,Kontrakter!$E$7,M977=Kontrakter!$C$8,Kontrakter!$E$8,M977=Kontrakter!$C$9,Kontrakter!$E$9,M977=Kontrakter!$C$10,Kontrakter!$E$10,M977=Kontrakter!$C$11,Kontrakter!$E$11)</f>
        <v>elsikkerhet@omexom.com</v>
      </c>
    </row>
    <row r="978" spans="1:15">
      <c r="A978" s="47">
        <v>1925</v>
      </c>
      <c r="B978" s="3" t="s">
        <v>1115</v>
      </c>
      <c r="C978" s="3" t="s">
        <v>1116</v>
      </c>
      <c r="D978" s="3" t="s">
        <v>15</v>
      </c>
      <c r="F978" s="3">
        <v>3030</v>
      </c>
      <c r="G978" s="3" t="s">
        <v>1111</v>
      </c>
      <c r="H978" s="3" t="s">
        <v>675</v>
      </c>
      <c r="I978" s="26" t="str" cm="1">
        <f t="array" ref="I978">_xlfn.IFS(J978=Kontrakter!$A$3,Kontrakter!$B$3,J978=Kontrakter!$A$2,Kontrakter!$B$2,J978=Kontrakter!$A$4,Kontrakter!$B$4,J978=Kontrakter!$A$5,Kontrakter!$B$5,J978=Kontrakter!$A$6,Kontrakter!$B$6,J978=Kontrakter!$A$7,Kontrakter!$B$7,J978=Kontrakter!$A$8,Kontrakter!$B$8,J978=Kontrakter!$A$9,Kontrakter!$B$9,J978=Kontrakter!$A$10,Kontrakter!$B$10,J978=Kontrakter!$A$11,Kontrakter!$B$11)</f>
        <v>Romerike Sør</v>
      </c>
      <c r="J978" s="4">
        <v>6</v>
      </c>
      <c r="K978" s="4" t="s">
        <v>1103</v>
      </c>
      <c r="L978" s="4"/>
      <c r="M978" s="24" t="str" cm="1">
        <f t="array" ref="M978">_xlfn.IFS(I978=Kontrakter!$B$3,Kontrakter!$C$3,I978=Kontrakter!$B$2,Kontrakter!$C$2,I978=Kontrakter!$B$4,Kontrakter!$C$4,I978=Kontrakter!$B$5,Kontrakter!$C$5,I978=Kontrakter!$B$6,Kontrakter!$C$6,I978=Kontrakter!$B$7,Kontrakter!$C$7,I978=Kontrakter!$B$8,Kontrakter!$C$8,I978=Kontrakter!$B$9,Kontrakter!$C$9,I978=Kontrakter!$B$10,Kontrakter!$C$10,I978=Kontrakter!$B$11,Kontrakter!$C$11)</f>
        <v>Omexom Elsikkerhet AS</v>
      </c>
      <c r="N978" s="24" cm="1">
        <f t="array" ref="N978">_xlfn.IFS(M978=Kontrakter!$C$3,Kontrakter!$D$3,M978=Kontrakter!$C$2,Kontrakter!$D$2,M978=Kontrakter!$C$4,Kontrakter!$D$4,M978=Kontrakter!$C$5,Kontrakter!$D$5,M978=Kontrakter!$C$6,Kontrakter!$D$6,M978=Kontrakter!$C$7,Kontrakter!$D$7,M978=Kontrakter!$C$8,Kontrakter!$D$8,M978=Kontrakter!$C$9,Kontrakter!$D$9,M978=Kontrakter!$C$10,Kontrakter!$D$10,M978=Kontrakter!$C$11,Kontrakter!$D$11)</f>
        <v>23128800</v>
      </c>
      <c r="O978" s="1" t="str" cm="1">
        <f t="array" ref="O978">_xlfn.IFS(M978=Kontrakter!$C$3,Kontrakter!$E$3,M978=Kontrakter!$C$2,Kontrakter!$E$2,M978=Kontrakter!$C$4,Kontrakter!$E$4,M978=Kontrakter!$C$5,Kontrakter!$E$5,M978=Kontrakter!$C$6,Kontrakter!$E$6,M978=Kontrakter!$C$7,Kontrakter!$E$7,M978=Kontrakter!$C$8,Kontrakter!$E$8,M978=Kontrakter!$C$9,Kontrakter!$E$9,M978=Kontrakter!$C$10,Kontrakter!$E$10,M978=Kontrakter!$C$11,Kontrakter!$E$11)</f>
        <v>elsikkerhet@omexom.com</v>
      </c>
    </row>
    <row r="979" spans="1:15">
      <c r="A979" s="47">
        <v>1926</v>
      </c>
      <c r="B979" s="3" t="s">
        <v>1115</v>
      </c>
      <c r="C979" s="3" t="s">
        <v>1117</v>
      </c>
      <c r="D979" s="3" t="s">
        <v>12</v>
      </c>
      <c r="F979" s="3">
        <v>3030</v>
      </c>
      <c r="G979" s="3" t="s">
        <v>1111</v>
      </c>
      <c r="H979" s="3" t="s">
        <v>675</v>
      </c>
      <c r="I979" s="26" t="str" cm="1">
        <f t="array" ref="I979">_xlfn.IFS(J979=Kontrakter!$A$3,Kontrakter!$B$3,J979=Kontrakter!$A$2,Kontrakter!$B$2,J979=Kontrakter!$A$4,Kontrakter!$B$4,J979=Kontrakter!$A$5,Kontrakter!$B$5,J979=Kontrakter!$A$6,Kontrakter!$B$6,J979=Kontrakter!$A$7,Kontrakter!$B$7,J979=Kontrakter!$A$8,Kontrakter!$B$8,J979=Kontrakter!$A$9,Kontrakter!$B$9,J979=Kontrakter!$A$10,Kontrakter!$B$10,J979=Kontrakter!$A$11,Kontrakter!$B$11)</f>
        <v>Romerike Sør</v>
      </c>
      <c r="J979" s="4">
        <v>6</v>
      </c>
      <c r="K979" s="4" t="s">
        <v>1103</v>
      </c>
      <c r="L979" s="4"/>
      <c r="M979" s="24" t="str" cm="1">
        <f t="array" ref="M979">_xlfn.IFS(I979=Kontrakter!$B$3,Kontrakter!$C$3,I979=Kontrakter!$B$2,Kontrakter!$C$2,I979=Kontrakter!$B$4,Kontrakter!$C$4,I979=Kontrakter!$B$5,Kontrakter!$C$5,I979=Kontrakter!$B$6,Kontrakter!$C$6,I979=Kontrakter!$B$7,Kontrakter!$C$7,I979=Kontrakter!$B$8,Kontrakter!$C$8,I979=Kontrakter!$B$9,Kontrakter!$C$9,I979=Kontrakter!$B$10,Kontrakter!$C$10,I979=Kontrakter!$B$11,Kontrakter!$C$11)</f>
        <v>Omexom Elsikkerhet AS</v>
      </c>
      <c r="N979" s="24" cm="1">
        <f t="array" ref="N979">_xlfn.IFS(M979=Kontrakter!$C$3,Kontrakter!$D$3,M979=Kontrakter!$C$2,Kontrakter!$D$2,M979=Kontrakter!$C$4,Kontrakter!$D$4,M979=Kontrakter!$C$5,Kontrakter!$D$5,M979=Kontrakter!$C$6,Kontrakter!$D$6,M979=Kontrakter!$C$7,Kontrakter!$D$7,M979=Kontrakter!$C$8,Kontrakter!$D$8,M979=Kontrakter!$C$9,Kontrakter!$D$9,M979=Kontrakter!$C$10,Kontrakter!$D$10,M979=Kontrakter!$C$11,Kontrakter!$D$11)</f>
        <v>23128800</v>
      </c>
      <c r="O979" s="1" t="str" cm="1">
        <f t="array" ref="O979">_xlfn.IFS(M979=Kontrakter!$C$3,Kontrakter!$E$3,M979=Kontrakter!$C$2,Kontrakter!$E$2,M979=Kontrakter!$C$4,Kontrakter!$E$4,M979=Kontrakter!$C$5,Kontrakter!$E$5,M979=Kontrakter!$C$6,Kontrakter!$E$6,M979=Kontrakter!$C$7,Kontrakter!$E$7,M979=Kontrakter!$C$8,Kontrakter!$E$8,M979=Kontrakter!$C$9,Kontrakter!$E$9,M979=Kontrakter!$C$10,Kontrakter!$E$10,M979=Kontrakter!$C$11,Kontrakter!$E$11)</f>
        <v>elsikkerhet@omexom.com</v>
      </c>
    </row>
    <row r="980" spans="1:15">
      <c r="A980" s="47">
        <v>1927</v>
      </c>
      <c r="B980" s="3" t="s">
        <v>1118</v>
      </c>
      <c r="C980" s="3" t="s">
        <v>1119</v>
      </c>
      <c r="D980" s="3" t="s">
        <v>19</v>
      </c>
      <c r="F980" s="3">
        <v>3030</v>
      </c>
      <c r="G980" s="3" t="s">
        <v>1111</v>
      </c>
      <c r="H980" s="3" t="s">
        <v>675</v>
      </c>
      <c r="I980" s="26" t="str" cm="1">
        <f t="array" ref="I980">_xlfn.IFS(J980=Kontrakter!$A$3,Kontrakter!$B$3,J980=Kontrakter!$A$2,Kontrakter!$B$2,J980=Kontrakter!$A$4,Kontrakter!$B$4,J980=Kontrakter!$A$5,Kontrakter!$B$5,J980=Kontrakter!$A$6,Kontrakter!$B$6,J980=Kontrakter!$A$7,Kontrakter!$B$7,J980=Kontrakter!$A$8,Kontrakter!$B$8,J980=Kontrakter!$A$9,Kontrakter!$B$9,J980=Kontrakter!$A$10,Kontrakter!$B$10,J980=Kontrakter!$A$11,Kontrakter!$B$11)</f>
        <v>Romerike Nord</v>
      </c>
      <c r="J980" s="4">
        <v>5</v>
      </c>
      <c r="K980" s="4" t="s">
        <v>1122</v>
      </c>
      <c r="L980" s="4"/>
      <c r="M980" s="24" t="str" cm="1">
        <f t="array" ref="M980">_xlfn.IFS(I980=Kontrakter!$B$3,Kontrakter!$C$3,I980=Kontrakter!$B$2,Kontrakter!$C$2,I980=Kontrakter!$B$4,Kontrakter!$C$4,I980=Kontrakter!$B$5,Kontrakter!$C$5,I980=Kontrakter!$B$6,Kontrakter!$C$6,I980=Kontrakter!$B$7,Kontrakter!$C$7,I980=Kontrakter!$B$8,Kontrakter!$C$8,I980=Kontrakter!$B$9,Kontrakter!$C$9,I980=Kontrakter!$B$10,Kontrakter!$C$10,I980=Kontrakter!$B$11,Kontrakter!$C$11)</f>
        <v>Elsikkerhet Norge AS</v>
      </c>
      <c r="N980" s="24" cm="1">
        <f t="array" ref="N980">_xlfn.IFS(M980=Kontrakter!$C$3,Kontrakter!$D$3,M980=Kontrakter!$C$2,Kontrakter!$D$2,M980=Kontrakter!$C$4,Kontrakter!$D$4,M980=Kontrakter!$C$5,Kontrakter!$D$5,M980=Kontrakter!$C$6,Kontrakter!$D$6,M980=Kontrakter!$C$7,Kontrakter!$D$7,M980=Kontrakter!$C$8,Kontrakter!$D$8,M980=Kontrakter!$C$9,Kontrakter!$D$9,M980=Kontrakter!$C$10,Kontrakter!$D$10,M980=Kontrakter!$C$11,Kontrakter!$D$11)</f>
        <v>48055999</v>
      </c>
      <c r="O980" s="1" t="str" cm="1">
        <f t="array" ref="O980">_xlfn.IFS(M980=Kontrakter!$C$3,Kontrakter!$E$3,M980=Kontrakter!$C$2,Kontrakter!$E$2,M980=Kontrakter!$C$4,Kontrakter!$E$4,M980=Kontrakter!$C$5,Kontrakter!$E$5,M980=Kontrakter!$C$6,Kontrakter!$E$6,M980=Kontrakter!$C$7,Kontrakter!$E$7,M980=Kontrakter!$C$8,Kontrakter!$E$8,M980=Kontrakter!$C$9,Kontrakter!$E$9,M980=Kontrakter!$C$10,Kontrakter!$E$10,M980=Kontrakter!$C$11,Kontrakter!$E$11)</f>
        <v>post@elsikkerhetnorge.no</v>
      </c>
    </row>
    <row r="981" spans="1:15">
      <c r="A981" s="47">
        <v>1928</v>
      </c>
      <c r="B981" s="3" t="s">
        <v>1120</v>
      </c>
      <c r="C981" s="3" t="s">
        <v>1121</v>
      </c>
      <c r="D981" s="3" t="s">
        <v>12</v>
      </c>
      <c r="F981" s="3">
        <v>3034</v>
      </c>
      <c r="G981" s="3" t="s">
        <v>1122</v>
      </c>
      <c r="H981" s="3" t="s">
        <v>675</v>
      </c>
      <c r="I981" s="26" t="str" cm="1">
        <f t="array" ref="I981">_xlfn.IFS(J981=Kontrakter!$A$3,Kontrakter!$B$3,J981=Kontrakter!$A$2,Kontrakter!$B$2,J981=Kontrakter!$A$4,Kontrakter!$B$4,J981=Kontrakter!$A$5,Kontrakter!$B$5,J981=Kontrakter!$A$6,Kontrakter!$B$6,J981=Kontrakter!$A$7,Kontrakter!$B$7,J981=Kontrakter!$A$8,Kontrakter!$B$8,J981=Kontrakter!$A$9,Kontrakter!$B$9,J981=Kontrakter!$A$10,Kontrakter!$B$10,J981=Kontrakter!$A$11,Kontrakter!$B$11)</f>
        <v>Romerike Nord</v>
      </c>
      <c r="J981" s="4">
        <v>5</v>
      </c>
      <c r="K981" s="4" t="s">
        <v>1122</v>
      </c>
      <c r="L981" s="4"/>
      <c r="M981" s="24" t="str" cm="1">
        <f t="array" ref="M981">_xlfn.IFS(I981=Kontrakter!$B$3,Kontrakter!$C$3,I981=Kontrakter!$B$2,Kontrakter!$C$2,I981=Kontrakter!$B$4,Kontrakter!$C$4,I981=Kontrakter!$B$5,Kontrakter!$C$5,I981=Kontrakter!$B$6,Kontrakter!$C$6,I981=Kontrakter!$B$7,Kontrakter!$C$7,I981=Kontrakter!$B$8,Kontrakter!$C$8,I981=Kontrakter!$B$9,Kontrakter!$C$9,I981=Kontrakter!$B$10,Kontrakter!$C$10,I981=Kontrakter!$B$11,Kontrakter!$C$11)</f>
        <v>Elsikkerhet Norge AS</v>
      </c>
      <c r="N981" s="24" cm="1">
        <f t="array" ref="N981">_xlfn.IFS(M981=Kontrakter!$C$3,Kontrakter!$D$3,M981=Kontrakter!$C$2,Kontrakter!$D$2,M981=Kontrakter!$C$4,Kontrakter!$D$4,M981=Kontrakter!$C$5,Kontrakter!$D$5,M981=Kontrakter!$C$6,Kontrakter!$D$6,M981=Kontrakter!$C$7,Kontrakter!$D$7,M981=Kontrakter!$C$8,Kontrakter!$D$8,M981=Kontrakter!$C$9,Kontrakter!$D$9,M981=Kontrakter!$C$10,Kontrakter!$D$10,M981=Kontrakter!$C$11,Kontrakter!$D$11)</f>
        <v>48055999</v>
      </c>
      <c r="O981" s="1" t="str" cm="1">
        <f t="array" ref="O981">_xlfn.IFS(M981=Kontrakter!$C$3,Kontrakter!$E$3,M981=Kontrakter!$C$2,Kontrakter!$E$2,M981=Kontrakter!$C$4,Kontrakter!$E$4,M981=Kontrakter!$C$5,Kontrakter!$E$5,M981=Kontrakter!$C$6,Kontrakter!$E$6,M981=Kontrakter!$C$7,Kontrakter!$E$7,M981=Kontrakter!$C$8,Kontrakter!$E$8,M981=Kontrakter!$C$9,Kontrakter!$E$9,M981=Kontrakter!$C$10,Kontrakter!$E$10,M981=Kontrakter!$C$11,Kontrakter!$E$11)</f>
        <v>post@elsikkerhetnorge.no</v>
      </c>
    </row>
    <row r="982" spans="1:15">
      <c r="A982" s="47">
        <v>1929</v>
      </c>
      <c r="B982" s="3" t="s">
        <v>1120</v>
      </c>
      <c r="C982" s="3" t="s">
        <v>1123</v>
      </c>
      <c r="D982" s="3" t="s">
        <v>15</v>
      </c>
      <c r="F982" s="3">
        <v>3034</v>
      </c>
      <c r="G982" s="3" t="s">
        <v>1122</v>
      </c>
      <c r="H982" s="3" t="s">
        <v>675</v>
      </c>
      <c r="I982" s="26" t="str" cm="1">
        <f t="array" ref="I982">_xlfn.IFS(J982=Kontrakter!$A$3,Kontrakter!$B$3,J982=Kontrakter!$A$2,Kontrakter!$B$2,J982=Kontrakter!$A$4,Kontrakter!$B$4,J982=Kontrakter!$A$5,Kontrakter!$B$5,J982=Kontrakter!$A$6,Kontrakter!$B$6,J982=Kontrakter!$A$7,Kontrakter!$B$7,J982=Kontrakter!$A$8,Kontrakter!$B$8,J982=Kontrakter!$A$9,Kontrakter!$B$9,J982=Kontrakter!$A$10,Kontrakter!$B$10,J982=Kontrakter!$A$11,Kontrakter!$B$11)</f>
        <v>Romerike Nord</v>
      </c>
      <c r="J982" s="4">
        <v>5</v>
      </c>
      <c r="K982" s="4" t="s">
        <v>1122</v>
      </c>
      <c r="L982" s="4"/>
      <c r="M982" s="24" t="str" cm="1">
        <f t="array" ref="M982">_xlfn.IFS(I982=Kontrakter!$B$3,Kontrakter!$C$3,I982=Kontrakter!$B$2,Kontrakter!$C$2,I982=Kontrakter!$B$4,Kontrakter!$C$4,I982=Kontrakter!$B$5,Kontrakter!$C$5,I982=Kontrakter!$B$6,Kontrakter!$C$6,I982=Kontrakter!$B$7,Kontrakter!$C$7,I982=Kontrakter!$B$8,Kontrakter!$C$8,I982=Kontrakter!$B$9,Kontrakter!$C$9,I982=Kontrakter!$B$10,Kontrakter!$C$10,I982=Kontrakter!$B$11,Kontrakter!$C$11)</f>
        <v>Elsikkerhet Norge AS</v>
      </c>
      <c r="N982" s="24" cm="1">
        <f t="array" ref="N982">_xlfn.IFS(M982=Kontrakter!$C$3,Kontrakter!$D$3,M982=Kontrakter!$C$2,Kontrakter!$D$2,M982=Kontrakter!$C$4,Kontrakter!$D$4,M982=Kontrakter!$C$5,Kontrakter!$D$5,M982=Kontrakter!$C$6,Kontrakter!$D$6,M982=Kontrakter!$C$7,Kontrakter!$D$7,M982=Kontrakter!$C$8,Kontrakter!$D$8,M982=Kontrakter!$C$9,Kontrakter!$D$9,M982=Kontrakter!$C$10,Kontrakter!$D$10,M982=Kontrakter!$C$11,Kontrakter!$D$11)</f>
        <v>48055999</v>
      </c>
      <c r="O982" s="1" t="str" cm="1">
        <f t="array" ref="O982">_xlfn.IFS(M982=Kontrakter!$C$3,Kontrakter!$E$3,M982=Kontrakter!$C$2,Kontrakter!$E$2,M982=Kontrakter!$C$4,Kontrakter!$E$4,M982=Kontrakter!$C$5,Kontrakter!$E$5,M982=Kontrakter!$C$6,Kontrakter!$E$6,M982=Kontrakter!$C$7,Kontrakter!$E$7,M982=Kontrakter!$C$8,Kontrakter!$E$8,M982=Kontrakter!$C$9,Kontrakter!$E$9,M982=Kontrakter!$C$10,Kontrakter!$E$10,M982=Kontrakter!$C$11,Kontrakter!$E$11)</f>
        <v>post@elsikkerhetnorge.no</v>
      </c>
    </row>
    <row r="983" spans="1:15">
      <c r="A983" s="47">
        <v>1930</v>
      </c>
      <c r="B983" s="3" t="s">
        <v>1124</v>
      </c>
      <c r="C983" s="3" t="s">
        <v>1125</v>
      </c>
      <c r="D983" s="3" t="s">
        <v>19</v>
      </c>
      <c r="F983" s="3">
        <v>3026</v>
      </c>
      <c r="G983" s="3" t="s">
        <v>1126</v>
      </c>
      <c r="H983" s="3" t="s">
        <v>675</v>
      </c>
      <c r="I983" s="26" t="str" cm="1">
        <f t="array" ref="I983">_xlfn.IFS(J983=Kontrakter!$A$3,Kontrakter!$B$3,J983=Kontrakter!$A$2,Kontrakter!$B$2,J983=Kontrakter!$A$4,Kontrakter!$B$4,J983=Kontrakter!$A$5,Kontrakter!$B$5,J983=Kontrakter!$A$6,Kontrakter!$B$6,J983=Kontrakter!$A$7,Kontrakter!$B$7,J983=Kontrakter!$A$8,Kontrakter!$B$8,J983=Kontrakter!$A$9,Kontrakter!$B$9,J983=Kontrakter!$A$10,Kontrakter!$B$10,J983=Kontrakter!$A$11,Kontrakter!$B$11)</f>
        <v>Romerike Nord</v>
      </c>
      <c r="J983" s="4">
        <v>5</v>
      </c>
      <c r="K983" s="4" t="s">
        <v>1126</v>
      </c>
      <c r="L983" s="4"/>
      <c r="M983" s="24" t="str" cm="1">
        <f t="array" ref="M983">_xlfn.IFS(I983=Kontrakter!$B$3,Kontrakter!$C$3,I983=Kontrakter!$B$2,Kontrakter!$C$2,I983=Kontrakter!$B$4,Kontrakter!$C$4,I983=Kontrakter!$B$5,Kontrakter!$C$5,I983=Kontrakter!$B$6,Kontrakter!$C$6,I983=Kontrakter!$B$7,Kontrakter!$C$7,I983=Kontrakter!$B$8,Kontrakter!$C$8,I983=Kontrakter!$B$9,Kontrakter!$C$9,I983=Kontrakter!$B$10,Kontrakter!$C$10,I983=Kontrakter!$B$11,Kontrakter!$C$11)</f>
        <v>Elsikkerhet Norge AS</v>
      </c>
      <c r="N983" s="24" cm="1">
        <f t="array" ref="N983">_xlfn.IFS(M983=Kontrakter!$C$3,Kontrakter!$D$3,M983=Kontrakter!$C$2,Kontrakter!$D$2,M983=Kontrakter!$C$4,Kontrakter!$D$4,M983=Kontrakter!$C$5,Kontrakter!$D$5,M983=Kontrakter!$C$6,Kontrakter!$D$6,M983=Kontrakter!$C$7,Kontrakter!$D$7,M983=Kontrakter!$C$8,Kontrakter!$D$8,M983=Kontrakter!$C$9,Kontrakter!$D$9,M983=Kontrakter!$C$10,Kontrakter!$D$10,M983=Kontrakter!$C$11,Kontrakter!$D$11)</f>
        <v>48055999</v>
      </c>
      <c r="O983" s="1" t="str" cm="1">
        <f t="array" ref="O983">_xlfn.IFS(M983=Kontrakter!$C$3,Kontrakter!$E$3,M983=Kontrakter!$C$2,Kontrakter!$E$2,M983=Kontrakter!$C$4,Kontrakter!$E$4,M983=Kontrakter!$C$5,Kontrakter!$E$5,M983=Kontrakter!$C$6,Kontrakter!$E$6,M983=Kontrakter!$C$7,Kontrakter!$E$7,M983=Kontrakter!$C$8,Kontrakter!$E$8,M983=Kontrakter!$C$9,Kontrakter!$E$9,M983=Kontrakter!$C$10,Kontrakter!$E$10,M983=Kontrakter!$C$11,Kontrakter!$E$11)</f>
        <v>post@elsikkerhetnorge.no</v>
      </c>
    </row>
    <row r="984" spans="1:15">
      <c r="A984" s="47">
        <v>1931</v>
      </c>
      <c r="B984" s="3" t="s">
        <v>1124</v>
      </c>
      <c r="C984" s="3" t="s">
        <v>1127</v>
      </c>
      <c r="D984" s="3" t="s">
        <v>12</v>
      </c>
      <c r="F984" s="3">
        <v>3026</v>
      </c>
      <c r="G984" s="3" t="s">
        <v>1126</v>
      </c>
      <c r="H984" s="3" t="s">
        <v>675</v>
      </c>
      <c r="I984" s="26" t="str" cm="1">
        <f t="array" ref="I984">_xlfn.IFS(J984=Kontrakter!$A$3,Kontrakter!$B$3,J984=Kontrakter!$A$2,Kontrakter!$B$2,J984=Kontrakter!$A$4,Kontrakter!$B$4,J984=Kontrakter!$A$5,Kontrakter!$B$5,J984=Kontrakter!$A$6,Kontrakter!$B$6,J984=Kontrakter!$A$7,Kontrakter!$B$7,J984=Kontrakter!$A$8,Kontrakter!$B$8,J984=Kontrakter!$A$9,Kontrakter!$B$9,J984=Kontrakter!$A$10,Kontrakter!$B$10,J984=Kontrakter!$A$11,Kontrakter!$B$11)</f>
        <v>Romerike Nord</v>
      </c>
      <c r="J984" s="4">
        <v>5</v>
      </c>
      <c r="K984" s="4" t="s">
        <v>1126</v>
      </c>
      <c r="L984" s="4"/>
      <c r="M984" s="24" t="str" cm="1">
        <f t="array" ref="M984">_xlfn.IFS(I984=Kontrakter!$B$3,Kontrakter!$C$3,I984=Kontrakter!$B$2,Kontrakter!$C$2,I984=Kontrakter!$B$4,Kontrakter!$C$4,I984=Kontrakter!$B$5,Kontrakter!$C$5,I984=Kontrakter!$B$6,Kontrakter!$C$6,I984=Kontrakter!$B$7,Kontrakter!$C$7,I984=Kontrakter!$B$8,Kontrakter!$C$8,I984=Kontrakter!$B$9,Kontrakter!$C$9,I984=Kontrakter!$B$10,Kontrakter!$C$10,I984=Kontrakter!$B$11,Kontrakter!$C$11)</f>
        <v>Elsikkerhet Norge AS</v>
      </c>
      <c r="N984" s="24" cm="1">
        <f t="array" ref="N984">_xlfn.IFS(M984=Kontrakter!$C$3,Kontrakter!$D$3,M984=Kontrakter!$C$2,Kontrakter!$D$2,M984=Kontrakter!$C$4,Kontrakter!$D$4,M984=Kontrakter!$C$5,Kontrakter!$D$5,M984=Kontrakter!$C$6,Kontrakter!$D$6,M984=Kontrakter!$C$7,Kontrakter!$D$7,M984=Kontrakter!$C$8,Kontrakter!$D$8,M984=Kontrakter!$C$9,Kontrakter!$D$9,M984=Kontrakter!$C$10,Kontrakter!$D$10,M984=Kontrakter!$C$11,Kontrakter!$D$11)</f>
        <v>48055999</v>
      </c>
      <c r="O984" s="1" t="str" cm="1">
        <f t="array" ref="O984">_xlfn.IFS(M984=Kontrakter!$C$3,Kontrakter!$E$3,M984=Kontrakter!$C$2,Kontrakter!$E$2,M984=Kontrakter!$C$4,Kontrakter!$E$4,M984=Kontrakter!$C$5,Kontrakter!$E$5,M984=Kontrakter!$C$6,Kontrakter!$E$6,M984=Kontrakter!$C$7,Kontrakter!$E$7,M984=Kontrakter!$C$8,Kontrakter!$E$8,M984=Kontrakter!$C$9,Kontrakter!$E$9,M984=Kontrakter!$C$10,Kontrakter!$E$10,M984=Kontrakter!$C$11,Kontrakter!$E$11)</f>
        <v>post@elsikkerhetnorge.no</v>
      </c>
    </row>
    <row r="985" spans="1:15">
      <c r="A985" s="47">
        <v>1940</v>
      </c>
      <c r="B985" s="3" t="s">
        <v>1128</v>
      </c>
      <c r="C985" s="3" t="s">
        <v>1129</v>
      </c>
      <c r="D985" s="3" t="s">
        <v>19</v>
      </c>
      <c r="F985" s="3">
        <v>3026</v>
      </c>
      <c r="G985" s="3" t="s">
        <v>1126</v>
      </c>
      <c r="H985" s="3" t="s">
        <v>675</v>
      </c>
      <c r="I985" s="26" t="str" cm="1">
        <f t="array" ref="I985">_xlfn.IFS(J985=Kontrakter!$A$3,Kontrakter!$B$3,J985=Kontrakter!$A$2,Kontrakter!$B$2,J985=Kontrakter!$A$4,Kontrakter!$B$4,J985=Kontrakter!$A$5,Kontrakter!$B$5,J985=Kontrakter!$A$6,Kontrakter!$B$6,J985=Kontrakter!$A$7,Kontrakter!$B$7,J985=Kontrakter!$A$8,Kontrakter!$B$8,J985=Kontrakter!$A$9,Kontrakter!$B$9,J985=Kontrakter!$A$10,Kontrakter!$B$10,J985=Kontrakter!$A$11,Kontrakter!$B$11)</f>
        <v>Romerike Nord</v>
      </c>
      <c r="J985" s="4">
        <v>5</v>
      </c>
      <c r="K985" s="4" t="s">
        <v>1126</v>
      </c>
      <c r="L985" s="4"/>
      <c r="M985" s="24" t="str" cm="1">
        <f t="array" ref="M985">_xlfn.IFS(I985=Kontrakter!$B$3,Kontrakter!$C$3,I985=Kontrakter!$B$2,Kontrakter!$C$2,I985=Kontrakter!$B$4,Kontrakter!$C$4,I985=Kontrakter!$B$5,Kontrakter!$C$5,I985=Kontrakter!$B$6,Kontrakter!$C$6,I985=Kontrakter!$B$7,Kontrakter!$C$7,I985=Kontrakter!$B$8,Kontrakter!$C$8,I985=Kontrakter!$B$9,Kontrakter!$C$9,I985=Kontrakter!$B$10,Kontrakter!$C$10,I985=Kontrakter!$B$11,Kontrakter!$C$11)</f>
        <v>Elsikkerhet Norge AS</v>
      </c>
      <c r="N985" s="24" cm="1">
        <f t="array" ref="N985">_xlfn.IFS(M985=Kontrakter!$C$3,Kontrakter!$D$3,M985=Kontrakter!$C$2,Kontrakter!$D$2,M985=Kontrakter!$C$4,Kontrakter!$D$4,M985=Kontrakter!$C$5,Kontrakter!$D$5,M985=Kontrakter!$C$6,Kontrakter!$D$6,M985=Kontrakter!$C$7,Kontrakter!$D$7,M985=Kontrakter!$C$8,Kontrakter!$D$8,M985=Kontrakter!$C$9,Kontrakter!$D$9,M985=Kontrakter!$C$10,Kontrakter!$D$10,M985=Kontrakter!$C$11,Kontrakter!$D$11)</f>
        <v>48055999</v>
      </c>
      <c r="O985" s="1" t="str" cm="1">
        <f t="array" ref="O985">_xlfn.IFS(M985=Kontrakter!$C$3,Kontrakter!$E$3,M985=Kontrakter!$C$2,Kontrakter!$E$2,M985=Kontrakter!$C$4,Kontrakter!$E$4,M985=Kontrakter!$C$5,Kontrakter!$E$5,M985=Kontrakter!$C$6,Kontrakter!$E$6,M985=Kontrakter!$C$7,Kontrakter!$E$7,M985=Kontrakter!$C$8,Kontrakter!$E$8,M985=Kontrakter!$C$9,Kontrakter!$E$9,M985=Kontrakter!$C$10,Kontrakter!$E$10,M985=Kontrakter!$C$11,Kontrakter!$E$11)</f>
        <v>post@elsikkerhetnorge.no</v>
      </c>
    </row>
    <row r="986" spans="1:15">
      <c r="A986" s="47">
        <v>1941</v>
      </c>
      <c r="B986" s="3" t="s">
        <v>1128</v>
      </c>
      <c r="C986" s="3" t="s">
        <v>1130</v>
      </c>
      <c r="D986" s="3" t="s">
        <v>12</v>
      </c>
      <c r="F986" s="3">
        <v>3026</v>
      </c>
      <c r="G986" s="3" t="s">
        <v>1126</v>
      </c>
      <c r="H986" s="3" t="s">
        <v>675</v>
      </c>
      <c r="I986" s="26" t="str" cm="1">
        <f t="array" ref="I986">_xlfn.IFS(J986=Kontrakter!$A$3,Kontrakter!$B$3,J986=Kontrakter!$A$2,Kontrakter!$B$2,J986=Kontrakter!$A$4,Kontrakter!$B$4,J986=Kontrakter!$A$5,Kontrakter!$B$5,J986=Kontrakter!$A$6,Kontrakter!$B$6,J986=Kontrakter!$A$7,Kontrakter!$B$7,J986=Kontrakter!$A$8,Kontrakter!$B$8,J986=Kontrakter!$A$9,Kontrakter!$B$9,J986=Kontrakter!$A$10,Kontrakter!$B$10,J986=Kontrakter!$A$11,Kontrakter!$B$11)</f>
        <v>Romerike Nord</v>
      </c>
      <c r="J986" s="4">
        <v>5</v>
      </c>
      <c r="K986" s="4" t="s">
        <v>1126</v>
      </c>
      <c r="L986" s="4"/>
      <c r="M986" s="24" t="str" cm="1">
        <f t="array" ref="M986">_xlfn.IFS(I986=Kontrakter!$B$3,Kontrakter!$C$3,I986=Kontrakter!$B$2,Kontrakter!$C$2,I986=Kontrakter!$B$4,Kontrakter!$C$4,I986=Kontrakter!$B$5,Kontrakter!$C$5,I986=Kontrakter!$B$6,Kontrakter!$C$6,I986=Kontrakter!$B$7,Kontrakter!$C$7,I986=Kontrakter!$B$8,Kontrakter!$C$8,I986=Kontrakter!$B$9,Kontrakter!$C$9,I986=Kontrakter!$B$10,Kontrakter!$C$10,I986=Kontrakter!$B$11,Kontrakter!$C$11)</f>
        <v>Elsikkerhet Norge AS</v>
      </c>
      <c r="N986" s="24" cm="1">
        <f t="array" ref="N986">_xlfn.IFS(M986=Kontrakter!$C$3,Kontrakter!$D$3,M986=Kontrakter!$C$2,Kontrakter!$D$2,M986=Kontrakter!$C$4,Kontrakter!$D$4,M986=Kontrakter!$C$5,Kontrakter!$D$5,M986=Kontrakter!$C$6,Kontrakter!$D$6,M986=Kontrakter!$C$7,Kontrakter!$D$7,M986=Kontrakter!$C$8,Kontrakter!$D$8,M986=Kontrakter!$C$9,Kontrakter!$D$9,M986=Kontrakter!$C$10,Kontrakter!$D$10,M986=Kontrakter!$C$11,Kontrakter!$D$11)</f>
        <v>48055999</v>
      </c>
      <c r="O986" s="1" t="str" cm="1">
        <f t="array" ref="O986">_xlfn.IFS(M986=Kontrakter!$C$3,Kontrakter!$E$3,M986=Kontrakter!$C$2,Kontrakter!$E$2,M986=Kontrakter!$C$4,Kontrakter!$E$4,M986=Kontrakter!$C$5,Kontrakter!$E$5,M986=Kontrakter!$C$6,Kontrakter!$E$6,M986=Kontrakter!$C$7,Kontrakter!$E$7,M986=Kontrakter!$C$8,Kontrakter!$E$8,M986=Kontrakter!$C$9,Kontrakter!$E$9,M986=Kontrakter!$C$10,Kontrakter!$E$10,M986=Kontrakter!$C$11,Kontrakter!$E$11)</f>
        <v>post@elsikkerhetnorge.no</v>
      </c>
    </row>
    <row r="987" spans="1:15">
      <c r="A987" s="47">
        <v>1950</v>
      </c>
      <c r="B987" s="3" t="s">
        <v>1131</v>
      </c>
      <c r="C987" s="3" t="s">
        <v>1132</v>
      </c>
      <c r="D987" s="3" t="s">
        <v>19</v>
      </c>
      <c r="F987" s="3">
        <v>3026</v>
      </c>
      <c r="G987" s="3" t="s">
        <v>1131</v>
      </c>
      <c r="H987" s="3" t="s">
        <v>675</v>
      </c>
      <c r="I987" s="26" t="str" cm="1">
        <f t="array" ref="I987">_xlfn.IFS(J987=Kontrakter!$A$3,Kontrakter!$B$3,J987=Kontrakter!$A$2,Kontrakter!$B$2,J987=Kontrakter!$A$4,Kontrakter!$B$4,J987=Kontrakter!$A$5,Kontrakter!$B$5,J987=Kontrakter!$A$6,Kontrakter!$B$6,J987=Kontrakter!$A$7,Kontrakter!$B$7,J987=Kontrakter!$A$8,Kontrakter!$B$8,J987=Kontrakter!$A$9,Kontrakter!$B$9,J987=Kontrakter!$A$10,Kontrakter!$B$10,J987=Kontrakter!$A$11,Kontrakter!$B$11)</f>
        <v>Romerike Nord</v>
      </c>
      <c r="J987" s="4">
        <v>5</v>
      </c>
      <c r="K987" s="4" t="s">
        <v>1126</v>
      </c>
      <c r="L987" s="4"/>
      <c r="M987" s="24" t="str" cm="1">
        <f t="array" ref="M987">_xlfn.IFS(I987=Kontrakter!$B$3,Kontrakter!$C$3,I987=Kontrakter!$B$2,Kontrakter!$C$2,I987=Kontrakter!$B$4,Kontrakter!$C$4,I987=Kontrakter!$B$5,Kontrakter!$C$5,I987=Kontrakter!$B$6,Kontrakter!$C$6,I987=Kontrakter!$B$7,Kontrakter!$C$7,I987=Kontrakter!$B$8,Kontrakter!$C$8,I987=Kontrakter!$B$9,Kontrakter!$C$9,I987=Kontrakter!$B$10,Kontrakter!$C$10,I987=Kontrakter!$B$11,Kontrakter!$C$11)</f>
        <v>Elsikkerhet Norge AS</v>
      </c>
      <c r="N987" s="24" cm="1">
        <f t="array" ref="N987">_xlfn.IFS(M987=Kontrakter!$C$3,Kontrakter!$D$3,M987=Kontrakter!$C$2,Kontrakter!$D$2,M987=Kontrakter!$C$4,Kontrakter!$D$4,M987=Kontrakter!$C$5,Kontrakter!$D$5,M987=Kontrakter!$C$6,Kontrakter!$D$6,M987=Kontrakter!$C$7,Kontrakter!$D$7,M987=Kontrakter!$C$8,Kontrakter!$D$8,M987=Kontrakter!$C$9,Kontrakter!$D$9,M987=Kontrakter!$C$10,Kontrakter!$D$10,M987=Kontrakter!$C$11,Kontrakter!$D$11)</f>
        <v>48055999</v>
      </c>
      <c r="O987" s="1" t="str" cm="1">
        <f t="array" ref="O987">_xlfn.IFS(M987=Kontrakter!$C$3,Kontrakter!$E$3,M987=Kontrakter!$C$2,Kontrakter!$E$2,M987=Kontrakter!$C$4,Kontrakter!$E$4,M987=Kontrakter!$C$5,Kontrakter!$E$5,M987=Kontrakter!$C$6,Kontrakter!$E$6,M987=Kontrakter!$C$7,Kontrakter!$E$7,M987=Kontrakter!$C$8,Kontrakter!$E$8,M987=Kontrakter!$C$9,Kontrakter!$E$9,M987=Kontrakter!$C$10,Kontrakter!$E$10,M987=Kontrakter!$C$11,Kontrakter!$E$11)</f>
        <v>post@elsikkerhetnorge.no</v>
      </c>
    </row>
    <row r="988" spans="1:15">
      <c r="A988" s="47">
        <v>1954</v>
      </c>
      <c r="B988" s="3" t="s">
        <v>1133</v>
      </c>
      <c r="C988" s="3" t="s">
        <v>1134</v>
      </c>
      <c r="D988" s="3" t="s">
        <v>19</v>
      </c>
      <c r="F988" s="3">
        <v>3026</v>
      </c>
      <c r="G988" s="3" t="s">
        <v>1126</v>
      </c>
      <c r="H988" s="3" t="s">
        <v>675</v>
      </c>
      <c r="I988" s="26" t="str" cm="1">
        <f t="array" ref="I988">_xlfn.IFS(J988=Kontrakter!$A$3,Kontrakter!$B$3,J988=Kontrakter!$A$2,Kontrakter!$B$2,J988=Kontrakter!$A$4,Kontrakter!$B$4,J988=Kontrakter!$A$5,Kontrakter!$B$5,J988=Kontrakter!$A$6,Kontrakter!$B$6,J988=Kontrakter!$A$7,Kontrakter!$B$7,J988=Kontrakter!$A$8,Kontrakter!$B$8,J988=Kontrakter!$A$9,Kontrakter!$B$9,J988=Kontrakter!$A$10,Kontrakter!$B$10,J988=Kontrakter!$A$11,Kontrakter!$B$11)</f>
        <v>Romerike Nord</v>
      </c>
      <c r="J988" s="4">
        <v>5</v>
      </c>
      <c r="K988" s="4" t="s">
        <v>1126</v>
      </c>
      <c r="L988" s="4"/>
      <c r="M988" s="24" t="str" cm="1">
        <f t="array" ref="M988">_xlfn.IFS(I988=Kontrakter!$B$3,Kontrakter!$C$3,I988=Kontrakter!$B$2,Kontrakter!$C$2,I988=Kontrakter!$B$4,Kontrakter!$C$4,I988=Kontrakter!$B$5,Kontrakter!$C$5,I988=Kontrakter!$B$6,Kontrakter!$C$6,I988=Kontrakter!$B$7,Kontrakter!$C$7,I988=Kontrakter!$B$8,Kontrakter!$C$8,I988=Kontrakter!$B$9,Kontrakter!$C$9,I988=Kontrakter!$B$10,Kontrakter!$C$10,I988=Kontrakter!$B$11,Kontrakter!$C$11)</f>
        <v>Elsikkerhet Norge AS</v>
      </c>
      <c r="N988" s="24" cm="1">
        <f t="array" ref="N988">_xlfn.IFS(M988=Kontrakter!$C$3,Kontrakter!$D$3,M988=Kontrakter!$C$2,Kontrakter!$D$2,M988=Kontrakter!$C$4,Kontrakter!$D$4,M988=Kontrakter!$C$5,Kontrakter!$D$5,M988=Kontrakter!$C$6,Kontrakter!$D$6,M988=Kontrakter!$C$7,Kontrakter!$D$7,M988=Kontrakter!$C$8,Kontrakter!$D$8,M988=Kontrakter!$C$9,Kontrakter!$D$9,M988=Kontrakter!$C$10,Kontrakter!$D$10,M988=Kontrakter!$C$11,Kontrakter!$D$11)</f>
        <v>48055999</v>
      </c>
      <c r="O988" s="1" t="str" cm="1">
        <f t="array" ref="O988">_xlfn.IFS(M988=Kontrakter!$C$3,Kontrakter!$E$3,M988=Kontrakter!$C$2,Kontrakter!$E$2,M988=Kontrakter!$C$4,Kontrakter!$E$4,M988=Kontrakter!$C$5,Kontrakter!$E$5,M988=Kontrakter!$C$6,Kontrakter!$E$6,M988=Kontrakter!$C$7,Kontrakter!$E$7,M988=Kontrakter!$C$8,Kontrakter!$E$8,M988=Kontrakter!$C$9,Kontrakter!$E$9,M988=Kontrakter!$C$10,Kontrakter!$E$10,M988=Kontrakter!$C$11,Kontrakter!$E$11)</f>
        <v>post@elsikkerhetnorge.no</v>
      </c>
    </row>
    <row r="989" spans="1:15">
      <c r="A989" s="47">
        <v>1960</v>
      </c>
      <c r="B989" s="3" t="s">
        <v>1135</v>
      </c>
      <c r="C989" s="3" t="s">
        <v>1136</v>
      </c>
      <c r="D989" s="3" t="s">
        <v>19</v>
      </c>
      <c r="F989" s="3">
        <v>3026</v>
      </c>
      <c r="G989" s="3" t="s">
        <v>1126</v>
      </c>
      <c r="H989" s="3" t="s">
        <v>675</v>
      </c>
      <c r="I989" s="26" t="str" cm="1">
        <f t="array" ref="I989">_xlfn.IFS(J989=Kontrakter!$A$3,Kontrakter!$B$3,J989=Kontrakter!$A$2,Kontrakter!$B$2,J989=Kontrakter!$A$4,Kontrakter!$B$4,J989=Kontrakter!$A$5,Kontrakter!$B$5,J989=Kontrakter!$A$6,Kontrakter!$B$6,J989=Kontrakter!$A$7,Kontrakter!$B$7,J989=Kontrakter!$A$8,Kontrakter!$B$8,J989=Kontrakter!$A$9,Kontrakter!$B$9,J989=Kontrakter!$A$10,Kontrakter!$B$10,J989=Kontrakter!$A$11,Kontrakter!$B$11)</f>
        <v>Romerike Nord</v>
      </c>
      <c r="J989" s="4">
        <v>5</v>
      </c>
      <c r="K989" s="4" t="s">
        <v>1126</v>
      </c>
      <c r="L989" s="4"/>
      <c r="M989" s="24" t="str" cm="1">
        <f t="array" ref="M989">_xlfn.IFS(I989=Kontrakter!$B$3,Kontrakter!$C$3,I989=Kontrakter!$B$2,Kontrakter!$C$2,I989=Kontrakter!$B$4,Kontrakter!$C$4,I989=Kontrakter!$B$5,Kontrakter!$C$5,I989=Kontrakter!$B$6,Kontrakter!$C$6,I989=Kontrakter!$B$7,Kontrakter!$C$7,I989=Kontrakter!$B$8,Kontrakter!$C$8,I989=Kontrakter!$B$9,Kontrakter!$C$9,I989=Kontrakter!$B$10,Kontrakter!$C$10,I989=Kontrakter!$B$11,Kontrakter!$C$11)</f>
        <v>Elsikkerhet Norge AS</v>
      </c>
      <c r="N989" s="24" cm="1">
        <f t="array" ref="N989">_xlfn.IFS(M989=Kontrakter!$C$3,Kontrakter!$D$3,M989=Kontrakter!$C$2,Kontrakter!$D$2,M989=Kontrakter!$C$4,Kontrakter!$D$4,M989=Kontrakter!$C$5,Kontrakter!$D$5,M989=Kontrakter!$C$6,Kontrakter!$D$6,M989=Kontrakter!$C$7,Kontrakter!$D$7,M989=Kontrakter!$C$8,Kontrakter!$D$8,M989=Kontrakter!$C$9,Kontrakter!$D$9,M989=Kontrakter!$C$10,Kontrakter!$D$10,M989=Kontrakter!$C$11,Kontrakter!$D$11)</f>
        <v>48055999</v>
      </c>
      <c r="O989" s="1" t="str" cm="1">
        <f t="array" ref="O989">_xlfn.IFS(M989=Kontrakter!$C$3,Kontrakter!$E$3,M989=Kontrakter!$C$2,Kontrakter!$E$2,M989=Kontrakter!$C$4,Kontrakter!$E$4,M989=Kontrakter!$C$5,Kontrakter!$E$5,M989=Kontrakter!$C$6,Kontrakter!$E$6,M989=Kontrakter!$C$7,Kontrakter!$E$7,M989=Kontrakter!$C$8,Kontrakter!$E$8,M989=Kontrakter!$C$9,Kontrakter!$E$9,M989=Kontrakter!$C$10,Kontrakter!$E$10,M989=Kontrakter!$C$11,Kontrakter!$E$11)</f>
        <v>post@elsikkerhetnorge.no</v>
      </c>
    </row>
    <row r="990" spans="1:15">
      <c r="A990" s="47">
        <v>1961</v>
      </c>
      <c r="B990" s="3" t="s">
        <v>1135</v>
      </c>
      <c r="C990" s="3" t="s">
        <v>1137</v>
      </c>
      <c r="D990" s="3" t="s">
        <v>12</v>
      </c>
      <c r="F990" s="3">
        <v>3026</v>
      </c>
      <c r="G990" s="3" t="s">
        <v>1126</v>
      </c>
      <c r="H990" s="3" t="s">
        <v>675</v>
      </c>
      <c r="I990" s="26" t="str" cm="1">
        <f t="array" ref="I990">_xlfn.IFS(J990=Kontrakter!$A$3,Kontrakter!$B$3,J990=Kontrakter!$A$2,Kontrakter!$B$2,J990=Kontrakter!$A$4,Kontrakter!$B$4,J990=Kontrakter!$A$5,Kontrakter!$B$5,J990=Kontrakter!$A$6,Kontrakter!$B$6,J990=Kontrakter!$A$7,Kontrakter!$B$7,J990=Kontrakter!$A$8,Kontrakter!$B$8,J990=Kontrakter!$A$9,Kontrakter!$B$9,J990=Kontrakter!$A$10,Kontrakter!$B$10,J990=Kontrakter!$A$11,Kontrakter!$B$11)</f>
        <v>Romerike Nord</v>
      </c>
      <c r="J990" s="4">
        <v>5</v>
      </c>
      <c r="K990" s="4" t="s">
        <v>1126</v>
      </c>
      <c r="L990" s="4"/>
      <c r="M990" s="24" t="str" cm="1">
        <f t="array" ref="M990">_xlfn.IFS(I990=Kontrakter!$B$3,Kontrakter!$C$3,I990=Kontrakter!$B$2,Kontrakter!$C$2,I990=Kontrakter!$B$4,Kontrakter!$C$4,I990=Kontrakter!$B$5,Kontrakter!$C$5,I990=Kontrakter!$B$6,Kontrakter!$C$6,I990=Kontrakter!$B$7,Kontrakter!$C$7,I990=Kontrakter!$B$8,Kontrakter!$C$8,I990=Kontrakter!$B$9,Kontrakter!$C$9,I990=Kontrakter!$B$10,Kontrakter!$C$10,I990=Kontrakter!$B$11,Kontrakter!$C$11)</f>
        <v>Elsikkerhet Norge AS</v>
      </c>
      <c r="N990" s="24" cm="1">
        <f t="array" ref="N990">_xlfn.IFS(M990=Kontrakter!$C$3,Kontrakter!$D$3,M990=Kontrakter!$C$2,Kontrakter!$D$2,M990=Kontrakter!$C$4,Kontrakter!$D$4,M990=Kontrakter!$C$5,Kontrakter!$D$5,M990=Kontrakter!$C$6,Kontrakter!$D$6,M990=Kontrakter!$C$7,Kontrakter!$D$7,M990=Kontrakter!$C$8,Kontrakter!$D$8,M990=Kontrakter!$C$9,Kontrakter!$D$9,M990=Kontrakter!$C$10,Kontrakter!$D$10,M990=Kontrakter!$C$11,Kontrakter!$D$11)</f>
        <v>48055999</v>
      </c>
      <c r="O990" s="1" t="str" cm="1">
        <f t="array" ref="O990">_xlfn.IFS(M990=Kontrakter!$C$3,Kontrakter!$E$3,M990=Kontrakter!$C$2,Kontrakter!$E$2,M990=Kontrakter!$C$4,Kontrakter!$E$4,M990=Kontrakter!$C$5,Kontrakter!$E$5,M990=Kontrakter!$C$6,Kontrakter!$E$6,M990=Kontrakter!$C$7,Kontrakter!$E$7,M990=Kontrakter!$C$8,Kontrakter!$E$8,M990=Kontrakter!$C$9,Kontrakter!$E$9,M990=Kontrakter!$C$10,Kontrakter!$E$10,M990=Kontrakter!$C$11,Kontrakter!$E$11)</f>
        <v>post@elsikkerhetnorge.no</v>
      </c>
    </row>
    <row r="991" spans="1:15">
      <c r="A991" s="47">
        <v>1963</v>
      </c>
      <c r="B991" s="3" t="s">
        <v>1138</v>
      </c>
      <c r="C991" s="3" t="s">
        <v>1139</v>
      </c>
      <c r="D991" s="3" t="s">
        <v>19</v>
      </c>
      <c r="F991" s="3">
        <v>3026</v>
      </c>
      <c r="G991" s="3" t="s">
        <v>1126</v>
      </c>
      <c r="H991" s="3" t="s">
        <v>675</v>
      </c>
      <c r="I991" s="26" t="str" cm="1">
        <f t="array" ref="I991">_xlfn.IFS(J991=Kontrakter!$A$3,Kontrakter!$B$3,J991=Kontrakter!$A$2,Kontrakter!$B$2,J991=Kontrakter!$A$4,Kontrakter!$B$4,J991=Kontrakter!$A$5,Kontrakter!$B$5,J991=Kontrakter!$A$6,Kontrakter!$B$6,J991=Kontrakter!$A$7,Kontrakter!$B$7,J991=Kontrakter!$A$8,Kontrakter!$B$8,J991=Kontrakter!$A$9,Kontrakter!$B$9,J991=Kontrakter!$A$10,Kontrakter!$B$10,J991=Kontrakter!$A$11,Kontrakter!$B$11)</f>
        <v>Romerike Nord</v>
      </c>
      <c r="J991" s="4">
        <v>5</v>
      </c>
      <c r="K991" s="4" t="s">
        <v>1126</v>
      </c>
      <c r="L991" s="4"/>
      <c r="M991" s="24" t="str" cm="1">
        <f t="array" ref="M991">_xlfn.IFS(I991=Kontrakter!$B$3,Kontrakter!$C$3,I991=Kontrakter!$B$2,Kontrakter!$C$2,I991=Kontrakter!$B$4,Kontrakter!$C$4,I991=Kontrakter!$B$5,Kontrakter!$C$5,I991=Kontrakter!$B$6,Kontrakter!$C$6,I991=Kontrakter!$B$7,Kontrakter!$C$7,I991=Kontrakter!$B$8,Kontrakter!$C$8,I991=Kontrakter!$B$9,Kontrakter!$C$9,I991=Kontrakter!$B$10,Kontrakter!$C$10,I991=Kontrakter!$B$11,Kontrakter!$C$11)</f>
        <v>Elsikkerhet Norge AS</v>
      </c>
      <c r="N991" s="24" cm="1">
        <f t="array" ref="N991">_xlfn.IFS(M991=Kontrakter!$C$3,Kontrakter!$D$3,M991=Kontrakter!$C$2,Kontrakter!$D$2,M991=Kontrakter!$C$4,Kontrakter!$D$4,M991=Kontrakter!$C$5,Kontrakter!$D$5,M991=Kontrakter!$C$6,Kontrakter!$D$6,M991=Kontrakter!$C$7,Kontrakter!$D$7,M991=Kontrakter!$C$8,Kontrakter!$D$8,M991=Kontrakter!$C$9,Kontrakter!$D$9,M991=Kontrakter!$C$10,Kontrakter!$D$10,M991=Kontrakter!$C$11,Kontrakter!$D$11)</f>
        <v>48055999</v>
      </c>
      <c r="O991" s="1" t="str" cm="1">
        <f t="array" ref="O991">_xlfn.IFS(M991=Kontrakter!$C$3,Kontrakter!$E$3,M991=Kontrakter!$C$2,Kontrakter!$E$2,M991=Kontrakter!$C$4,Kontrakter!$E$4,M991=Kontrakter!$C$5,Kontrakter!$E$5,M991=Kontrakter!$C$6,Kontrakter!$E$6,M991=Kontrakter!$C$7,Kontrakter!$E$7,M991=Kontrakter!$C$8,Kontrakter!$E$8,M991=Kontrakter!$C$9,Kontrakter!$E$9,M991=Kontrakter!$C$10,Kontrakter!$E$10,M991=Kontrakter!$C$11,Kontrakter!$E$11)</f>
        <v>post@elsikkerhetnorge.no</v>
      </c>
    </row>
    <row r="992" spans="1:15">
      <c r="A992" s="47">
        <v>1970</v>
      </c>
      <c r="B992" s="3" t="s">
        <v>1140</v>
      </c>
      <c r="C992" s="3" t="s">
        <v>1141</v>
      </c>
      <c r="D992" s="3" t="s">
        <v>15</v>
      </c>
      <c r="F992" s="3">
        <v>3026</v>
      </c>
      <c r="G992" s="3" t="s">
        <v>1126</v>
      </c>
      <c r="H992" s="3" t="s">
        <v>675</v>
      </c>
      <c r="I992" s="26" t="str" cm="1">
        <f t="array" ref="I992">_xlfn.IFS(J992=Kontrakter!$A$3,Kontrakter!$B$3,J992=Kontrakter!$A$2,Kontrakter!$B$2,J992=Kontrakter!$A$4,Kontrakter!$B$4,J992=Kontrakter!$A$5,Kontrakter!$B$5,J992=Kontrakter!$A$6,Kontrakter!$B$6,J992=Kontrakter!$A$7,Kontrakter!$B$7,J992=Kontrakter!$A$8,Kontrakter!$B$8,J992=Kontrakter!$A$9,Kontrakter!$B$9,J992=Kontrakter!$A$10,Kontrakter!$B$10,J992=Kontrakter!$A$11,Kontrakter!$B$11)</f>
        <v>Romerike Nord</v>
      </c>
      <c r="J992" s="4">
        <v>5</v>
      </c>
      <c r="K992" s="4" t="s">
        <v>1126</v>
      </c>
      <c r="L992" s="4"/>
      <c r="M992" s="24" t="str" cm="1">
        <f t="array" ref="M992">_xlfn.IFS(I992=Kontrakter!$B$3,Kontrakter!$C$3,I992=Kontrakter!$B$2,Kontrakter!$C$2,I992=Kontrakter!$B$4,Kontrakter!$C$4,I992=Kontrakter!$B$5,Kontrakter!$C$5,I992=Kontrakter!$B$6,Kontrakter!$C$6,I992=Kontrakter!$B$7,Kontrakter!$C$7,I992=Kontrakter!$B$8,Kontrakter!$C$8,I992=Kontrakter!$B$9,Kontrakter!$C$9,I992=Kontrakter!$B$10,Kontrakter!$C$10,I992=Kontrakter!$B$11,Kontrakter!$C$11)</f>
        <v>Elsikkerhet Norge AS</v>
      </c>
      <c r="N992" s="24" cm="1">
        <f t="array" ref="N992">_xlfn.IFS(M992=Kontrakter!$C$3,Kontrakter!$D$3,M992=Kontrakter!$C$2,Kontrakter!$D$2,M992=Kontrakter!$C$4,Kontrakter!$D$4,M992=Kontrakter!$C$5,Kontrakter!$D$5,M992=Kontrakter!$C$6,Kontrakter!$D$6,M992=Kontrakter!$C$7,Kontrakter!$D$7,M992=Kontrakter!$C$8,Kontrakter!$D$8,M992=Kontrakter!$C$9,Kontrakter!$D$9,M992=Kontrakter!$C$10,Kontrakter!$D$10,M992=Kontrakter!$C$11,Kontrakter!$D$11)</f>
        <v>48055999</v>
      </c>
      <c r="O992" s="1" t="str" cm="1">
        <f t="array" ref="O992">_xlfn.IFS(M992=Kontrakter!$C$3,Kontrakter!$E$3,M992=Kontrakter!$C$2,Kontrakter!$E$2,M992=Kontrakter!$C$4,Kontrakter!$E$4,M992=Kontrakter!$C$5,Kontrakter!$E$5,M992=Kontrakter!$C$6,Kontrakter!$E$6,M992=Kontrakter!$C$7,Kontrakter!$E$7,M992=Kontrakter!$C$8,Kontrakter!$E$8,M992=Kontrakter!$C$9,Kontrakter!$E$9,M992=Kontrakter!$C$10,Kontrakter!$E$10,M992=Kontrakter!$C$11,Kontrakter!$E$11)</f>
        <v>post@elsikkerhetnorge.no</v>
      </c>
    </row>
    <row r="993" spans="1:15">
      <c r="A993" s="47">
        <v>1971</v>
      </c>
      <c r="B993" s="3" t="s">
        <v>1140</v>
      </c>
      <c r="C993" s="3" t="s">
        <v>1142</v>
      </c>
      <c r="D993" s="3" t="s">
        <v>12</v>
      </c>
      <c r="F993" s="3">
        <v>3026</v>
      </c>
      <c r="G993" s="3" t="s">
        <v>1126</v>
      </c>
      <c r="H993" s="3" t="s">
        <v>675</v>
      </c>
      <c r="I993" s="26" t="str" cm="1">
        <f t="array" ref="I993">_xlfn.IFS(J993=Kontrakter!$A$3,Kontrakter!$B$3,J993=Kontrakter!$A$2,Kontrakter!$B$2,J993=Kontrakter!$A$4,Kontrakter!$B$4,J993=Kontrakter!$A$5,Kontrakter!$B$5,J993=Kontrakter!$A$6,Kontrakter!$B$6,J993=Kontrakter!$A$7,Kontrakter!$B$7,J993=Kontrakter!$A$8,Kontrakter!$B$8,J993=Kontrakter!$A$9,Kontrakter!$B$9,J993=Kontrakter!$A$10,Kontrakter!$B$10,J993=Kontrakter!$A$11,Kontrakter!$B$11)</f>
        <v>Romerike Nord</v>
      </c>
      <c r="J993" s="4">
        <v>5</v>
      </c>
      <c r="K993" s="4" t="s">
        <v>1126</v>
      </c>
      <c r="L993" s="4"/>
      <c r="M993" s="24" t="str" cm="1">
        <f t="array" ref="M993">_xlfn.IFS(I993=Kontrakter!$B$3,Kontrakter!$C$3,I993=Kontrakter!$B$2,Kontrakter!$C$2,I993=Kontrakter!$B$4,Kontrakter!$C$4,I993=Kontrakter!$B$5,Kontrakter!$C$5,I993=Kontrakter!$B$6,Kontrakter!$C$6,I993=Kontrakter!$B$7,Kontrakter!$C$7,I993=Kontrakter!$B$8,Kontrakter!$C$8,I993=Kontrakter!$B$9,Kontrakter!$C$9,I993=Kontrakter!$B$10,Kontrakter!$C$10,I993=Kontrakter!$B$11,Kontrakter!$C$11)</f>
        <v>Elsikkerhet Norge AS</v>
      </c>
      <c r="N993" s="24" cm="1">
        <f t="array" ref="N993">_xlfn.IFS(M993=Kontrakter!$C$3,Kontrakter!$D$3,M993=Kontrakter!$C$2,Kontrakter!$D$2,M993=Kontrakter!$C$4,Kontrakter!$D$4,M993=Kontrakter!$C$5,Kontrakter!$D$5,M993=Kontrakter!$C$6,Kontrakter!$D$6,M993=Kontrakter!$C$7,Kontrakter!$D$7,M993=Kontrakter!$C$8,Kontrakter!$D$8,M993=Kontrakter!$C$9,Kontrakter!$D$9,M993=Kontrakter!$C$10,Kontrakter!$D$10,M993=Kontrakter!$C$11,Kontrakter!$D$11)</f>
        <v>48055999</v>
      </c>
      <c r="O993" s="1" t="str" cm="1">
        <f t="array" ref="O993">_xlfn.IFS(M993=Kontrakter!$C$3,Kontrakter!$E$3,M993=Kontrakter!$C$2,Kontrakter!$E$2,M993=Kontrakter!$C$4,Kontrakter!$E$4,M993=Kontrakter!$C$5,Kontrakter!$E$5,M993=Kontrakter!$C$6,Kontrakter!$E$6,M993=Kontrakter!$C$7,Kontrakter!$E$7,M993=Kontrakter!$C$8,Kontrakter!$E$8,M993=Kontrakter!$C$9,Kontrakter!$E$9,M993=Kontrakter!$C$10,Kontrakter!$E$10,M993=Kontrakter!$C$11,Kontrakter!$E$11)</f>
        <v>post@elsikkerhetnorge.no</v>
      </c>
    </row>
    <row r="994" spans="1:15">
      <c r="A994" s="47">
        <v>2000</v>
      </c>
      <c r="B994" s="3" t="s">
        <v>1103</v>
      </c>
      <c r="C994" s="3" t="s">
        <v>1143</v>
      </c>
      <c r="D994" s="3" t="s">
        <v>19</v>
      </c>
      <c r="F994" s="3">
        <v>3030</v>
      </c>
      <c r="G994" s="3" t="s">
        <v>1144</v>
      </c>
      <c r="H994" s="3" t="s">
        <v>675</v>
      </c>
      <c r="I994" s="26" t="str" cm="1">
        <f t="array" ref="I994">_xlfn.IFS(J994=Kontrakter!$A$3,Kontrakter!$B$3,J994=Kontrakter!$A$2,Kontrakter!$B$2,J994=Kontrakter!$A$4,Kontrakter!$B$4,J994=Kontrakter!$A$5,Kontrakter!$B$5,J994=Kontrakter!$A$6,Kontrakter!$B$6,J994=Kontrakter!$A$7,Kontrakter!$B$7,J994=Kontrakter!$A$8,Kontrakter!$B$8,J994=Kontrakter!$A$9,Kontrakter!$B$9,J994=Kontrakter!$A$10,Kontrakter!$B$10,J994=Kontrakter!$A$11,Kontrakter!$B$11)</f>
        <v>Romerike Sør</v>
      </c>
      <c r="J994" s="4">
        <v>6</v>
      </c>
      <c r="K994" s="4" t="s">
        <v>1103</v>
      </c>
      <c r="L994" s="4"/>
      <c r="M994" s="24" t="str" cm="1">
        <f t="array" ref="M994">_xlfn.IFS(I994=Kontrakter!$B$3,Kontrakter!$C$3,I994=Kontrakter!$B$2,Kontrakter!$C$2,I994=Kontrakter!$B$4,Kontrakter!$C$4,I994=Kontrakter!$B$5,Kontrakter!$C$5,I994=Kontrakter!$B$6,Kontrakter!$C$6,I994=Kontrakter!$B$7,Kontrakter!$C$7,I994=Kontrakter!$B$8,Kontrakter!$C$8,I994=Kontrakter!$B$9,Kontrakter!$C$9,I994=Kontrakter!$B$10,Kontrakter!$C$10,I994=Kontrakter!$B$11,Kontrakter!$C$11)</f>
        <v>Omexom Elsikkerhet AS</v>
      </c>
      <c r="N994" s="24" cm="1">
        <f t="array" ref="N994">_xlfn.IFS(M994=Kontrakter!$C$3,Kontrakter!$D$3,M994=Kontrakter!$C$2,Kontrakter!$D$2,M994=Kontrakter!$C$4,Kontrakter!$D$4,M994=Kontrakter!$C$5,Kontrakter!$D$5,M994=Kontrakter!$C$6,Kontrakter!$D$6,M994=Kontrakter!$C$7,Kontrakter!$D$7,M994=Kontrakter!$C$8,Kontrakter!$D$8,M994=Kontrakter!$C$9,Kontrakter!$D$9,M994=Kontrakter!$C$10,Kontrakter!$D$10,M994=Kontrakter!$C$11,Kontrakter!$D$11)</f>
        <v>23128800</v>
      </c>
      <c r="O994" s="1" t="str" cm="1">
        <f t="array" ref="O994">_xlfn.IFS(M994=Kontrakter!$C$3,Kontrakter!$E$3,M994=Kontrakter!$C$2,Kontrakter!$E$2,M994=Kontrakter!$C$4,Kontrakter!$E$4,M994=Kontrakter!$C$5,Kontrakter!$E$5,M994=Kontrakter!$C$6,Kontrakter!$E$6,M994=Kontrakter!$C$7,Kontrakter!$E$7,M994=Kontrakter!$C$8,Kontrakter!$E$8,M994=Kontrakter!$C$9,Kontrakter!$E$9,M994=Kontrakter!$C$10,Kontrakter!$E$10,M994=Kontrakter!$C$11,Kontrakter!$E$11)</f>
        <v>elsikkerhet@omexom.com</v>
      </c>
    </row>
    <row r="995" spans="1:15">
      <c r="A995" s="47">
        <v>2001</v>
      </c>
      <c r="B995" s="3" t="s">
        <v>1103</v>
      </c>
      <c r="C995" s="3" t="s">
        <v>1145</v>
      </c>
      <c r="D995" s="3" t="s">
        <v>12</v>
      </c>
      <c r="F995" s="3">
        <v>3030</v>
      </c>
      <c r="G995" s="3" t="s">
        <v>1144</v>
      </c>
      <c r="H995" s="3" t="s">
        <v>675</v>
      </c>
      <c r="I995" s="26" t="str" cm="1">
        <f t="array" ref="I995">_xlfn.IFS(J995=Kontrakter!$A$3,Kontrakter!$B$3,J995=Kontrakter!$A$2,Kontrakter!$B$2,J995=Kontrakter!$A$4,Kontrakter!$B$4,J995=Kontrakter!$A$5,Kontrakter!$B$5,J995=Kontrakter!$A$6,Kontrakter!$B$6,J995=Kontrakter!$A$7,Kontrakter!$B$7,J995=Kontrakter!$A$8,Kontrakter!$B$8,J995=Kontrakter!$A$9,Kontrakter!$B$9,J995=Kontrakter!$A$10,Kontrakter!$B$10,J995=Kontrakter!$A$11,Kontrakter!$B$11)</f>
        <v>Romerike Sør</v>
      </c>
      <c r="J995" s="4">
        <v>6</v>
      </c>
      <c r="K995" s="4" t="s">
        <v>1103</v>
      </c>
      <c r="L995" s="4"/>
      <c r="M995" s="24" t="str" cm="1">
        <f t="array" ref="M995">_xlfn.IFS(I995=Kontrakter!$B$3,Kontrakter!$C$3,I995=Kontrakter!$B$2,Kontrakter!$C$2,I995=Kontrakter!$B$4,Kontrakter!$C$4,I995=Kontrakter!$B$5,Kontrakter!$C$5,I995=Kontrakter!$B$6,Kontrakter!$C$6,I995=Kontrakter!$B$7,Kontrakter!$C$7,I995=Kontrakter!$B$8,Kontrakter!$C$8,I995=Kontrakter!$B$9,Kontrakter!$C$9,I995=Kontrakter!$B$10,Kontrakter!$C$10,I995=Kontrakter!$B$11,Kontrakter!$C$11)</f>
        <v>Omexom Elsikkerhet AS</v>
      </c>
      <c r="N995" s="24" cm="1">
        <f t="array" ref="N995">_xlfn.IFS(M995=Kontrakter!$C$3,Kontrakter!$D$3,M995=Kontrakter!$C$2,Kontrakter!$D$2,M995=Kontrakter!$C$4,Kontrakter!$D$4,M995=Kontrakter!$C$5,Kontrakter!$D$5,M995=Kontrakter!$C$6,Kontrakter!$D$6,M995=Kontrakter!$C$7,Kontrakter!$D$7,M995=Kontrakter!$C$8,Kontrakter!$D$8,M995=Kontrakter!$C$9,Kontrakter!$D$9,M995=Kontrakter!$C$10,Kontrakter!$D$10,M995=Kontrakter!$C$11,Kontrakter!$D$11)</f>
        <v>23128800</v>
      </c>
      <c r="O995" s="1" t="str" cm="1">
        <f t="array" ref="O995">_xlfn.IFS(M995=Kontrakter!$C$3,Kontrakter!$E$3,M995=Kontrakter!$C$2,Kontrakter!$E$2,M995=Kontrakter!$C$4,Kontrakter!$E$4,M995=Kontrakter!$C$5,Kontrakter!$E$5,M995=Kontrakter!$C$6,Kontrakter!$E$6,M995=Kontrakter!$C$7,Kontrakter!$E$7,M995=Kontrakter!$C$8,Kontrakter!$E$8,M995=Kontrakter!$C$9,Kontrakter!$E$9,M995=Kontrakter!$C$10,Kontrakter!$E$10,M995=Kontrakter!$C$11,Kontrakter!$E$11)</f>
        <v>elsikkerhet@omexom.com</v>
      </c>
    </row>
    <row r="996" spans="1:15">
      <c r="A996" s="47">
        <v>2003</v>
      </c>
      <c r="B996" s="3" t="s">
        <v>1103</v>
      </c>
      <c r="C996" s="3" t="s">
        <v>1146</v>
      </c>
      <c r="D996" s="3" t="s">
        <v>19</v>
      </c>
      <c r="F996" s="3">
        <v>3030</v>
      </c>
      <c r="G996" s="3" t="s">
        <v>1144</v>
      </c>
      <c r="H996" s="3" t="s">
        <v>675</v>
      </c>
      <c r="I996" s="26" t="str" cm="1">
        <f t="array" ref="I996">_xlfn.IFS(J996=Kontrakter!$A$3,Kontrakter!$B$3,J996=Kontrakter!$A$2,Kontrakter!$B$2,J996=Kontrakter!$A$4,Kontrakter!$B$4,J996=Kontrakter!$A$5,Kontrakter!$B$5,J996=Kontrakter!$A$6,Kontrakter!$B$6,J996=Kontrakter!$A$7,Kontrakter!$B$7,J996=Kontrakter!$A$8,Kontrakter!$B$8,J996=Kontrakter!$A$9,Kontrakter!$B$9,J996=Kontrakter!$A$10,Kontrakter!$B$10,J996=Kontrakter!$A$11,Kontrakter!$B$11)</f>
        <v>Romerike Sør</v>
      </c>
      <c r="J996" s="4">
        <v>6</v>
      </c>
      <c r="K996" s="4" t="s">
        <v>1103</v>
      </c>
      <c r="L996" s="4"/>
      <c r="M996" s="24" t="str" cm="1">
        <f t="array" ref="M996">_xlfn.IFS(I996=Kontrakter!$B$3,Kontrakter!$C$3,I996=Kontrakter!$B$2,Kontrakter!$C$2,I996=Kontrakter!$B$4,Kontrakter!$C$4,I996=Kontrakter!$B$5,Kontrakter!$C$5,I996=Kontrakter!$B$6,Kontrakter!$C$6,I996=Kontrakter!$B$7,Kontrakter!$C$7,I996=Kontrakter!$B$8,Kontrakter!$C$8,I996=Kontrakter!$B$9,Kontrakter!$C$9,I996=Kontrakter!$B$10,Kontrakter!$C$10,I996=Kontrakter!$B$11,Kontrakter!$C$11)</f>
        <v>Omexom Elsikkerhet AS</v>
      </c>
      <c r="N996" s="24" cm="1">
        <f t="array" ref="N996">_xlfn.IFS(M996=Kontrakter!$C$3,Kontrakter!$D$3,M996=Kontrakter!$C$2,Kontrakter!$D$2,M996=Kontrakter!$C$4,Kontrakter!$D$4,M996=Kontrakter!$C$5,Kontrakter!$D$5,M996=Kontrakter!$C$6,Kontrakter!$D$6,M996=Kontrakter!$C$7,Kontrakter!$D$7,M996=Kontrakter!$C$8,Kontrakter!$D$8,M996=Kontrakter!$C$9,Kontrakter!$D$9,M996=Kontrakter!$C$10,Kontrakter!$D$10,M996=Kontrakter!$C$11,Kontrakter!$D$11)</f>
        <v>23128800</v>
      </c>
      <c r="O996" s="1" t="str" cm="1">
        <f t="array" ref="O996">_xlfn.IFS(M996=Kontrakter!$C$3,Kontrakter!$E$3,M996=Kontrakter!$C$2,Kontrakter!$E$2,M996=Kontrakter!$C$4,Kontrakter!$E$4,M996=Kontrakter!$C$5,Kontrakter!$E$5,M996=Kontrakter!$C$6,Kontrakter!$E$6,M996=Kontrakter!$C$7,Kontrakter!$E$7,M996=Kontrakter!$C$8,Kontrakter!$E$8,M996=Kontrakter!$C$9,Kontrakter!$E$9,M996=Kontrakter!$C$10,Kontrakter!$E$10,M996=Kontrakter!$C$11,Kontrakter!$E$11)</f>
        <v>elsikkerhet@omexom.com</v>
      </c>
    </row>
    <row r="997" spans="1:15">
      <c r="A997" s="47">
        <v>2004</v>
      </c>
      <c r="B997" s="3" t="s">
        <v>1103</v>
      </c>
      <c r="C997" s="3" t="s">
        <v>1147</v>
      </c>
      <c r="D997" s="3" t="s">
        <v>19</v>
      </c>
      <c r="F997" s="3">
        <v>3030</v>
      </c>
      <c r="G997" s="3" t="s">
        <v>1144</v>
      </c>
      <c r="H997" s="3" t="s">
        <v>675</v>
      </c>
      <c r="I997" s="26" t="str" cm="1">
        <f t="array" ref="I997">_xlfn.IFS(J997=Kontrakter!$A$3,Kontrakter!$B$3,J997=Kontrakter!$A$2,Kontrakter!$B$2,J997=Kontrakter!$A$4,Kontrakter!$B$4,J997=Kontrakter!$A$5,Kontrakter!$B$5,J997=Kontrakter!$A$6,Kontrakter!$B$6,J997=Kontrakter!$A$7,Kontrakter!$B$7,J997=Kontrakter!$A$8,Kontrakter!$B$8,J997=Kontrakter!$A$9,Kontrakter!$B$9,J997=Kontrakter!$A$10,Kontrakter!$B$10,J997=Kontrakter!$A$11,Kontrakter!$B$11)</f>
        <v>Romerike Sør</v>
      </c>
      <c r="J997" s="4">
        <v>6</v>
      </c>
      <c r="K997" s="4" t="s">
        <v>1103</v>
      </c>
      <c r="L997" s="4"/>
      <c r="M997" s="24" t="str" cm="1">
        <f t="array" ref="M997">_xlfn.IFS(I997=Kontrakter!$B$3,Kontrakter!$C$3,I997=Kontrakter!$B$2,Kontrakter!$C$2,I997=Kontrakter!$B$4,Kontrakter!$C$4,I997=Kontrakter!$B$5,Kontrakter!$C$5,I997=Kontrakter!$B$6,Kontrakter!$C$6,I997=Kontrakter!$B$7,Kontrakter!$C$7,I997=Kontrakter!$B$8,Kontrakter!$C$8,I997=Kontrakter!$B$9,Kontrakter!$C$9,I997=Kontrakter!$B$10,Kontrakter!$C$10,I997=Kontrakter!$B$11,Kontrakter!$C$11)</f>
        <v>Omexom Elsikkerhet AS</v>
      </c>
      <c r="N997" s="24" cm="1">
        <f t="array" ref="N997">_xlfn.IFS(M997=Kontrakter!$C$3,Kontrakter!$D$3,M997=Kontrakter!$C$2,Kontrakter!$D$2,M997=Kontrakter!$C$4,Kontrakter!$D$4,M997=Kontrakter!$C$5,Kontrakter!$D$5,M997=Kontrakter!$C$6,Kontrakter!$D$6,M997=Kontrakter!$C$7,Kontrakter!$D$7,M997=Kontrakter!$C$8,Kontrakter!$D$8,M997=Kontrakter!$C$9,Kontrakter!$D$9,M997=Kontrakter!$C$10,Kontrakter!$D$10,M997=Kontrakter!$C$11,Kontrakter!$D$11)</f>
        <v>23128800</v>
      </c>
      <c r="O997" s="1" t="str" cm="1">
        <f t="array" ref="O997">_xlfn.IFS(M997=Kontrakter!$C$3,Kontrakter!$E$3,M997=Kontrakter!$C$2,Kontrakter!$E$2,M997=Kontrakter!$C$4,Kontrakter!$E$4,M997=Kontrakter!$C$5,Kontrakter!$E$5,M997=Kontrakter!$C$6,Kontrakter!$E$6,M997=Kontrakter!$C$7,Kontrakter!$E$7,M997=Kontrakter!$C$8,Kontrakter!$E$8,M997=Kontrakter!$C$9,Kontrakter!$E$9,M997=Kontrakter!$C$10,Kontrakter!$E$10,M997=Kontrakter!$C$11,Kontrakter!$E$11)</f>
        <v>elsikkerhet@omexom.com</v>
      </c>
    </row>
    <row r="998" spans="1:15">
      <c r="A998" s="47">
        <v>2005</v>
      </c>
      <c r="B998" s="3" t="s">
        <v>1148</v>
      </c>
      <c r="C998" s="3" t="s">
        <v>1149</v>
      </c>
      <c r="D998" s="3" t="s">
        <v>15</v>
      </c>
      <c r="F998" s="3">
        <v>3027</v>
      </c>
      <c r="G998" s="3" t="s">
        <v>1148</v>
      </c>
      <c r="H998" s="3" t="s">
        <v>675</v>
      </c>
      <c r="I998" s="26" t="str" cm="1">
        <f t="array" ref="I998">_xlfn.IFS(J998=Kontrakter!$A$3,Kontrakter!$B$3,J998=Kontrakter!$A$2,Kontrakter!$B$2,J998=Kontrakter!$A$4,Kontrakter!$B$4,J998=Kontrakter!$A$5,Kontrakter!$B$5,J998=Kontrakter!$A$6,Kontrakter!$B$6,J998=Kontrakter!$A$7,Kontrakter!$B$7,J998=Kontrakter!$A$8,Kontrakter!$B$8,J998=Kontrakter!$A$9,Kontrakter!$B$9,J998=Kontrakter!$A$10,Kontrakter!$B$10,J998=Kontrakter!$A$11,Kontrakter!$B$11)</f>
        <v>Romerike Sør</v>
      </c>
      <c r="J998" s="4">
        <v>6</v>
      </c>
      <c r="K998" s="4" t="s">
        <v>1148</v>
      </c>
      <c r="L998" s="4"/>
      <c r="M998" s="24" t="str" cm="1">
        <f t="array" ref="M998">_xlfn.IFS(I998=Kontrakter!$B$3,Kontrakter!$C$3,I998=Kontrakter!$B$2,Kontrakter!$C$2,I998=Kontrakter!$B$4,Kontrakter!$C$4,I998=Kontrakter!$B$5,Kontrakter!$C$5,I998=Kontrakter!$B$6,Kontrakter!$C$6,I998=Kontrakter!$B$7,Kontrakter!$C$7,I998=Kontrakter!$B$8,Kontrakter!$C$8,I998=Kontrakter!$B$9,Kontrakter!$C$9,I998=Kontrakter!$B$10,Kontrakter!$C$10,I998=Kontrakter!$B$11,Kontrakter!$C$11)</f>
        <v>Omexom Elsikkerhet AS</v>
      </c>
      <c r="N998" s="24" cm="1">
        <f t="array" ref="N998">_xlfn.IFS(M998=Kontrakter!$C$3,Kontrakter!$D$3,M998=Kontrakter!$C$2,Kontrakter!$D$2,M998=Kontrakter!$C$4,Kontrakter!$D$4,M998=Kontrakter!$C$5,Kontrakter!$D$5,M998=Kontrakter!$C$6,Kontrakter!$D$6,M998=Kontrakter!$C$7,Kontrakter!$D$7,M998=Kontrakter!$C$8,Kontrakter!$D$8,M998=Kontrakter!$C$9,Kontrakter!$D$9,M998=Kontrakter!$C$10,Kontrakter!$D$10,M998=Kontrakter!$C$11,Kontrakter!$D$11)</f>
        <v>23128800</v>
      </c>
      <c r="O998" s="1" t="str" cm="1">
        <f t="array" ref="O998">_xlfn.IFS(M998=Kontrakter!$C$3,Kontrakter!$E$3,M998=Kontrakter!$C$2,Kontrakter!$E$2,M998=Kontrakter!$C$4,Kontrakter!$E$4,M998=Kontrakter!$C$5,Kontrakter!$E$5,M998=Kontrakter!$C$6,Kontrakter!$E$6,M998=Kontrakter!$C$7,Kontrakter!$E$7,M998=Kontrakter!$C$8,Kontrakter!$E$8,M998=Kontrakter!$C$9,Kontrakter!$E$9,M998=Kontrakter!$C$10,Kontrakter!$E$10,M998=Kontrakter!$C$11,Kontrakter!$E$11)</f>
        <v>elsikkerhet@omexom.com</v>
      </c>
    </row>
    <row r="999" spans="1:15">
      <c r="A999" s="47">
        <v>2006</v>
      </c>
      <c r="B999" s="3" t="s">
        <v>1150</v>
      </c>
      <c r="C999" s="3" t="s">
        <v>1151</v>
      </c>
      <c r="D999" s="3" t="s">
        <v>19</v>
      </c>
      <c r="F999" s="3">
        <v>3027</v>
      </c>
      <c r="G999" s="3" t="s">
        <v>1148</v>
      </c>
      <c r="H999" s="3" t="s">
        <v>675</v>
      </c>
      <c r="I999" s="26" t="str" cm="1">
        <f t="array" ref="I999">_xlfn.IFS(J999=Kontrakter!$A$3,Kontrakter!$B$3,J999=Kontrakter!$A$2,Kontrakter!$B$2,J999=Kontrakter!$A$4,Kontrakter!$B$4,J999=Kontrakter!$A$5,Kontrakter!$B$5,J999=Kontrakter!$A$6,Kontrakter!$B$6,J999=Kontrakter!$A$7,Kontrakter!$B$7,J999=Kontrakter!$A$8,Kontrakter!$B$8,J999=Kontrakter!$A$9,Kontrakter!$B$9,J999=Kontrakter!$A$10,Kontrakter!$B$10,J999=Kontrakter!$A$11,Kontrakter!$B$11)</f>
        <v>Romerike Sør</v>
      </c>
      <c r="J999" s="4">
        <v>6</v>
      </c>
      <c r="K999" s="4" t="s">
        <v>1148</v>
      </c>
      <c r="L999" s="4"/>
      <c r="M999" s="24" t="str" cm="1">
        <f t="array" ref="M999">_xlfn.IFS(I999=Kontrakter!$B$3,Kontrakter!$C$3,I999=Kontrakter!$B$2,Kontrakter!$C$2,I999=Kontrakter!$B$4,Kontrakter!$C$4,I999=Kontrakter!$B$5,Kontrakter!$C$5,I999=Kontrakter!$B$6,Kontrakter!$C$6,I999=Kontrakter!$B$7,Kontrakter!$C$7,I999=Kontrakter!$B$8,Kontrakter!$C$8,I999=Kontrakter!$B$9,Kontrakter!$C$9,I999=Kontrakter!$B$10,Kontrakter!$C$10,I999=Kontrakter!$B$11,Kontrakter!$C$11)</f>
        <v>Omexom Elsikkerhet AS</v>
      </c>
      <c r="N999" s="24" cm="1">
        <f t="array" ref="N999">_xlfn.IFS(M999=Kontrakter!$C$3,Kontrakter!$D$3,M999=Kontrakter!$C$2,Kontrakter!$D$2,M999=Kontrakter!$C$4,Kontrakter!$D$4,M999=Kontrakter!$C$5,Kontrakter!$D$5,M999=Kontrakter!$C$6,Kontrakter!$D$6,M999=Kontrakter!$C$7,Kontrakter!$D$7,M999=Kontrakter!$C$8,Kontrakter!$D$8,M999=Kontrakter!$C$9,Kontrakter!$D$9,M999=Kontrakter!$C$10,Kontrakter!$D$10,M999=Kontrakter!$C$11,Kontrakter!$D$11)</f>
        <v>23128800</v>
      </c>
      <c r="O999" s="1" t="str" cm="1">
        <f t="array" ref="O999">_xlfn.IFS(M999=Kontrakter!$C$3,Kontrakter!$E$3,M999=Kontrakter!$C$2,Kontrakter!$E$2,M999=Kontrakter!$C$4,Kontrakter!$E$4,M999=Kontrakter!$C$5,Kontrakter!$E$5,M999=Kontrakter!$C$6,Kontrakter!$E$6,M999=Kontrakter!$C$7,Kontrakter!$E$7,M999=Kontrakter!$C$8,Kontrakter!$E$8,M999=Kontrakter!$C$9,Kontrakter!$E$9,M999=Kontrakter!$C$10,Kontrakter!$E$10,M999=Kontrakter!$C$11,Kontrakter!$E$11)</f>
        <v>elsikkerhet@omexom.com</v>
      </c>
    </row>
    <row r="1000" spans="1:15">
      <c r="A1000" s="47">
        <v>2007</v>
      </c>
      <c r="B1000" s="3" t="s">
        <v>1152</v>
      </c>
      <c r="C1000" s="3" t="s">
        <v>1153</v>
      </c>
      <c r="D1000" s="3" t="s">
        <v>19</v>
      </c>
      <c r="F1000" s="3">
        <v>3030</v>
      </c>
      <c r="G1000" s="3" t="s">
        <v>1144</v>
      </c>
      <c r="H1000" s="3" t="s">
        <v>675</v>
      </c>
      <c r="I1000" s="26" t="str" cm="1">
        <f t="array" ref="I1000">_xlfn.IFS(J1000=Kontrakter!$A$3,Kontrakter!$B$3,J1000=Kontrakter!$A$2,Kontrakter!$B$2,J1000=Kontrakter!$A$4,Kontrakter!$B$4,J1000=Kontrakter!$A$5,Kontrakter!$B$5,J1000=Kontrakter!$A$6,Kontrakter!$B$6,J1000=Kontrakter!$A$7,Kontrakter!$B$7,J1000=Kontrakter!$A$8,Kontrakter!$B$8,J1000=Kontrakter!$A$9,Kontrakter!$B$9,J1000=Kontrakter!$A$10,Kontrakter!$B$10,J1000=Kontrakter!$A$11,Kontrakter!$B$11)</f>
        <v>Romerike Sør</v>
      </c>
      <c r="J1000" s="4">
        <v>6</v>
      </c>
      <c r="K1000" s="4" t="s">
        <v>1103</v>
      </c>
      <c r="L1000" s="4"/>
      <c r="M1000" s="24" t="str" cm="1">
        <f t="array" ref="M1000">_xlfn.IFS(I1000=Kontrakter!$B$3,Kontrakter!$C$3,I1000=Kontrakter!$B$2,Kontrakter!$C$2,I1000=Kontrakter!$B$4,Kontrakter!$C$4,I1000=Kontrakter!$B$5,Kontrakter!$C$5,I1000=Kontrakter!$B$6,Kontrakter!$C$6,I1000=Kontrakter!$B$7,Kontrakter!$C$7,I1000=Kontrakter!$B$8,Kontrakter!$C$8,I1000=Kontrakter!$B$9,Kontrakter!$C$9,I1000=Kontrakter!$B$10,Kontrakter!$C$10,I1000=Kontrakter!$B$11,Kontrakter!$C$11)</f>
        <v>Omexom Elsikkerhet AS</v>
      </c>
      <c r="N1000" s="24" cm="1">
        <f t="array" ref="N1000">_xlfn.IFS(M1000=Kontrakter!$C$3,Kontrakter!$D$3,M1000=Kontrakter!$C$2,Kontrakter!$D$2,M1000=Kontrakter!$C$4,Kontrakter!$D$4,M1000=Kontrakter!$C$5,Kontrakter!$D$5,M1000=Kontrakter!$C$6,Kontrakter!$D$6,M1000=Kontrakter!$C$7,Kontrakter!$D$7,M1000=Kontrakter!$C$8,Kontrakter!$D$8,M1000=Kontrakter!$C$9,Kontrakter!$D$9,M1000=Kontrakter!$C$10,Kontrakter!$D$10,M1000=Kontrakter!$C$11,Kontrakter!$D$11)</f>
        <v>23128800</v>
      </c>
      <c r="O1000" s="1" t="str" cm="1">
        <f t="array" ref="O1000">_xlfn.IFS(M1000=Kontrakter!$C$3,Kontrakter!$E$3,M1000=Kontrakter!$C$2,Kontrakter!$E$2,M1000=Kontrakter!$C$4,Kontrakter!$E$4,M1000=Kontrakter!$C$5,Kontrakter!$E$5,M1000=Kontrakter!$C$6,Kontrakter!$E$6,M1000=Kontrakter!$C$7,Kontrakter!$E$7,M1000=Kontrakter!$C$8,Kontrakter!$E$8,M1000=Kontrakter!$C$9,Kontrakter!$E$9,M1000=Kontrakter!$C$10,Kontrakter!$E$10,M1000=Kontrakter!$C$11,Kontrakter!$E$11)</f>
        <v>elsikkerhet@omexom.com</v>
      </c>
    </row>
    <row r="1001" spans="1:15">
      <c r="A1001" s="47">
        <v>2008</v>
      </c>
      <c r="B1001" s="3" t="s">
        <v>1154</v>
      </c>
      <c r="C1001" s="3" t="s">
        <v>1155</v>
      </c>
      <c r="D1001" s="3" t="s">
        <v>19</v>
      </c>
      <c r="F1001" s="3">
        <v>3027</v>
      </c>
      <c r="G1001" s="3" t="s">
        <v>1148</v>
      </c>
      <c r="H1001" s="3" t="s">
        <v>675</v>
      </c>
      <c r="I1001" s="26" t="str" cm="1">
        <f t="array" ref="I1001">_xlfn.IFS(J1001=Kontrakter!$A$3,Kontrakter!$B$3,J1001=Kontrakter!$A$2,Kontrakter!$B$2,J1001=Kontrakter!$A$4,Kontrakter!$B$4,J1001=Kontrakter!$A$5,Kontrakter!$B$5,J1001=Kontrakter!$A$6,Kontrakter!$B$6,J1001=Kontrakter!$A$7,Kontrakter!$B$7,J1001=Kontrakter!$A$8,Kontrakter!$B$8,J1001=Kontrakter!$A$9,Kontrakter!$B$9,J1001=Kontrakter!$A$10,Kontrakter!$B$10,J1001=Kontrakter!$A$11,Kontrakter!$B$11)</f>
        <v>Romerike Sør</v>
      </c>
      <c r="J1001" s="4">
        <v>6</v>
      </c>
      <c r="K1001" s="4" t="s">
        <v>1148</v>
      </c>
      <c r="L1001" s="4"/>
      <c r="M1001" s="24" t="str" cm="1">
        <f t="array" ref="M1001">_xlfn.IFS(I1001=Kontrakter!$B$3,Kontrakter!$C$3,I1001=Kontrakter!$B$2,Kontrakter!$C$2,I1001=Kontrakter!$B$4,Kontrakter!$C$4,I1001=Kontrakter!$B$5,Kontrakter!$C$5,I1001=Kontrakter!$B$6,Kontrakter!$C$6,I1001=Kontrakter!$B$7,Kontrakter!$C$7,I1001=Kontrakter!$B$8,Kontrakter!$C$8,I1001=Kontrakter!$B$9,Kontrakter!$C$9,I1001=Kontrakter!$B$10,Kontrakter!$C$10,I1001=Kontrakter!$B$11,Kontrakter!$C$11)</f>
        <v>Omexom Elsikkerhet AS</v>
      </c>
      <c r="N1001" s="24" cm="1">
        <f t="array" ref="N1001">_xlfn.IFS(M1001=Kontrakter!$C$3,Kontrakter!$D$3,M1001=Kontrakter!$C$2,Kontrakter!$D$2,M1001=Kontrakter!$C$4,Kontrakter!$D$4,M1001=Kontrakter!$C$5,Kontrakter!$D$5,M1001=Kontrakter!$C$6,Kontrakter!$D$6,M1001=Kontrakter!$C$7,Kontrakter!$D$7,M1001=Kontrakter!$C$8,Kontrakter!$D$8,M1001=Kontrakter!$C$9,Kontrakter!$D$9,M1001=Kontrakter!$C$10,Kontrakter!$D$10,M1001=Kontrakter!$C$11,Kontrakter!$D$11)</f>
        <v>23128800</v>
      </c>
      <c r="O1001" s="1" t="str" cm="1">
        <f t="array" ref="O1001">_xlfn.IFS(M1001=Kontrakter!$C$3,Kontrakter!$E$3,M1001=Kontrakter!$C$2,Kontrakter!$E$2,M1001=Kontrakter!$C$4,Kontrakter!$E$4,M1001=Kontrakter!$C$5,Kontrakter!$E$5,M1001=Kontrakter!$C$6,Kontrakter!$E$6,M1001=Kontrakter!$C$7,Kontrakter!$E$7,M1001=Kontrakter!$C$8,Kontrakter!$E$8,M1001=Kontrakter!$C$9,Kontrakter!$E$9,M1001=Kontrakter!$C$10,Kontrakter!$E$10,M1001=Kontrakter!$C$11,Kontrakter!$E$11)</f>
        <v>elsikkerhet@omexom.com</v>
      </c>
    </row>
    <row r="1002" spans="1:15">
      <c r="A1002" s="47">
        <v>2009</v>
      </c>
      <c r="B1002" s="3" t="s">
        <v>1156</v>
      </c>
      <c r="C1002" s="3" t="s">
        <v>1157</v>
      </c>
      <c r="D1002" s="3" t="s">
        <v>19</v>
      </c>
      <c r="F1002" s="3">
        <v>3027</v>
      </c>
      <c r="G1002" s="3" t="s">
        <v>1148</v>
      </c>
      <c r="H1002" s="3" t="s">
        <v>675</v>
      </c>
      <c r="I1002" s="26" t="str" cm="1">
        <f t="array" ref="I1002">_xlfn.IFS(J1002=Kontrakter!$A$3,Kontrakter!$B$3,J1002=Kontrakter!$A$2,Kontrakter!$B$2,J1002=Kontrakter!$A$4,Kontrakter!$B$4,J1002=Kontrakter!$A$5,Kontrakter!$B$5,J1002=Kontrakter!$A$6,Kontrakter!$B$6,J1002=Kontrakter!$A$7,Kontrakter!$B$7,J1002=Kontrakter!$A$8,Kontrakter!$B$8,J1002=Kontrakter!$A$9,Kontrakter!$B$9,J1002=Kontrakter!$A$10,Kontrakter!$B$10,J1002=Kontrakter!$A$11,Kontrakter!$B$11)</f>
        <v>Romerike Sør</v>
      </c>
      <c r="J1002" s="4">
        <v>6</v>
      </c>
      <c r="K1002" s="4" t="s">
        <v>1148</v>
      </c>
      <c r="L1002" s="4"/>
      <c r="M1002" s="24" t="str" cm="1">
        <f t="array" ref="M1002">_xlfn.IFS(I1002=Kontrakter!$B$3,Kontrakter!$C$3,I1002=Kontrakter!$B$2,Kontrakter!$C$2,I1002=Kontrakter!$B$4,Kontrakter!$C$4,I1002=Kontrakter!$B$5,Kontrakter!$C$5,I1002=Kontrakter!$B$6,Kontrakter!$C$6,I1002=Kontrakter!$B$7,Kontrakter!$C$7,I1002=Kontrakter!$B$8,Kontrakter!$C$8,I1002=Kontrakter!$B$9,Kontrakter!$C$9,I1002=Kontrakter!$B$10,Kontrakter!$C$10,I1002=Kontrakter!$B$11,Kontrakter!$C$11)</f>
        <v>Omexom Elsikkerhet AS</v>
      </c>
      <c r="N1002" s="24" cm="1">
        <f t="array" ref="N1002">_xlfn.IFS(M1002=Kontrakter!$C$3,Kontrakter!$D$3,M1002=Kontrakter!$C$2,Kontrakter!$D$2,M1002=Kontrakter!$C$4,Kontrakter!$D$4,M1002=Kontrakter!$C$5,Kontrakter!$D$5,M1002=Kontrakter!$C$6,Kontrakter!$D$6,M1002=Kontrakter!$C$7,Kontrakter!$D$7,M1002=Kontrakter!$C$8,Kontrakter!$D$8,M1002=Kontrakter!$C$9,Kontrakter!$D$9,M1002=Kontrakter!$C$10,Kontrakter!$D$10,M1002=Kontrakter!$C$11,Kontrakter!$D$11)</f>
        <v>23128800</v>
      </c>
      <c r="O1002" s="1" t="str" cm="1">
        <f t="array" ref="O1002">_xlfn.IFS(M1002=Kontrakter!$C$3,Kontrakter!$E$3,M1002=Kontrakter!$C$2,Kontrakter!$E$2,M1002=Kontrakter!$C$4,Kontrakter!$E$4,M1002=Kontrakter!$C$5,Kontrakter!$E$5,M1002=Kontrakter!$C$6,Kontrakter!$E$6,M1002=Kontrakter!$C$7,Kontrakter!$E$7,M1002=Kontrakter!$C$8,Kontrakter!$E$8,M1002=Kontrakter!$C$9,Kontrakter!$E$9,M1002=Kontrakter!$C$10,Kontrakter!$E$10,M1002=Kontrakter!$C$11,Kontrakter!$E$11)</f>
        <v>elsikkerhet@omexom.com</v>
      </c>
    </row>
    <row r="1003" spans="1:15">
      <c r="A1003" s="47">
        <v>2010</v>
      </c>
      <c r="B1003" s="3" t="s">
        <v>1158</v>
      </c>
      <c r="C1003" s="3" t="s">
        <v>1159</v>
      </c>
      <c r="D1003" s="3" t="s">
        <v>19</v>
      </c>
      <c r="F1003" s="3">
        <v>3030</v>
      </c>
      <c r="G1003" s="3" t="s">
        <v>1144</v>
      </c>
      <c r="H1003" s="3" t="s">
        <v>675</v>
      </c>
      <c r="I1003" s="26" t="str" cm="1">
        <f t="array" ref="I1003">_xlfn.IFS(J1003=Kontrakter!$A$3,Kontrakter!$B$3,J1003=Kontrakter!$A$2,Kontrakter!$B$2,J1003=Kontrakter!$A$4,Kontrakter!$B$4,J1003=Kontrakter!$A$5,Kontrakter!$B$5,J1003=Kontrakter!$A$6,Kontrakter!$B$6,J1003=Kontrakter!$A$7,Kontrakter!$B$7,J1003=Kontrakter!$A$8,Kontrakter!$B$8,J1003=Kontrakter!$A$9,Kontrakter!$B$9,J1003=Kontrakter!$A$10,Kontrakter!$B$10,J1003=Kontrakter!$A$11,Kontrakter!$B$11)</f>
        <v>Romerike Sør</v>
      </c>
      <c r="J1003" s="4">
        <v>6</v>
      </c>
      <c r="K1003" s="4" t="s">
        <v>1103</v>
      </c>
      <c r="L1003" s="4"/>
      <c r="M1003" s="24" t="str" cm="1">
        <f t="array" ref="M1003">_xlfn.IFS(I1003=Kontrakter!$B$3,Kontrakter!$C$3,I1003=Kontrakter!$B$2,Kontrakter!$C$2,I1003=Kontrakter!$B$4,Kontrakter!$C$4,I1003=Kontrakter!$B$5,Kontrakter!$C$5,I1003=Kontrakter!$B$6,Kontrakter!$C$6,I1003=Kontrakter!$B$7,Kontrakter!$C$7,I1003=Kontrakter!$B$8,Kontrakter!$C$8,I1003=Kontrakter!$B$9,Kontrakter!$C$9,I1003=Kontrakter!$B$10,Kontrakter!$C$10,I1003=Kontrakter!$B$11,Kontrakter!$C$11)</f>
        <v>Omexom Elsikkerhet AS</v>
      </c>
      <c r="N1003" s="24" cm="1">
        <f t="array" ref="N1003">_xlfn.IFS(M1003=Kontrakter!$C$3,Kontrakter!$D$3,M1003=Kontrakter!$C$2,Kontrakter!$D$2,M1003=Kontrakter!$C$4,Kontrakter!$D$4,M1003=Kontrakter!$C$5,Kontrakter!$D$5,M1003=Kontrakter!$C$6,Kontrakter!$D$6,M1003=Kontrakter!$C$7,Kontrakter!$D$7,M1003=Kontrakter!$C$8,Kontrakter!$D$8,M1003=Kontrakter!$C$9,Kontrakter!$D$9,M1003=Kontrakter!$C$10,Kontrakter!$D$10,M1003=Kontrakter!$C$11,Kontrakter!$D$11)</f>
        <v>23128800</v>
      </c>
      <c r="O1003" s="1" t="str" cm="1">
        <f t="array" ref="O1003">_xlfn.IFS(M1003=Kontrakter!$C$3,Kontrakter!$E$3,M1003=Kontrakter!$C$2,Kontrakter!$E$2,M1003=Kontrakter!$C$4,Kontrakter!$E$4,M1003=Kontrakter!$C$5,Kontrakter!$E$5,M1003=Kontrakter!$C$6,Kontrakter!$E$6,M1003=Kontrakter!$C$7,Kontrakter!$E$7,M1003=Kontrakter!$C$8,Kontrakter!$E$8,M1003=Kontrakter!$C$9,Kontrakter!$E$9,M1003=Kontrakter!$C$10,Kontrakter!$E$10,M1003=Kontrakter!$C$11,Kontrakter!$E$11)</f>
        <v>elsikkerhet@omexom.com</v>
      </c>
    </row>
    <row r="1004" spans="1:15">
      <c r="A1004" s="47">
        <v>2011</v>
      </c>
      <c r="B1004" s="3" t="s">
        <v>1158</v>
      </c>
      <c r="C1004" s="3" t="s">
        <v>1160</v>
      </c>
      <c r="D1004" s="3" t="s">
        <v>12</v>
      </c>
      <c r="F1004" s="3">
        <v>3030</v>
      </c>
      <c r="G1004" s="3" t="s">
        <v>1144</v>
      </c>
      <c r="H1004" s="3" t="s">
        <v>675</v>
      </c>
      <c r="I1004" s="26" t="str" cm="1">
        <f t="array" ref="I1004">_xlfn.IFS(J1004=Kontrakter!$A$3,Kontrakter!$B$3,J1004=Kontrakter!$A$2,Kontrakter!$B$2,J1004=Kontrakter!$A$4,Kontrakter!$B$4,J1004=Kontrakter!$A$5,Kontrakter!$B$5,J1004=Kontrakter!$A$6,Kontrakter!$B$6,J1004=Kontrakter!$A$7,Kontrakter!$B$7,J1004=Kontrakter!$A$8,Kontrakter!$B$8,J1004=Kontrakter!$A$9,Kontrakter!$B$9,J1004=Kontrakter!$A$10,Kontrakter!$B$10,J1004=Kontrakter!$A$11,Kontrakter!$B$11)</f>
        <v>Romerike Sør</v>
      </c>
      <c r="J1004" s="4">
        <v>6</v>
      </c>
      <c r="K1004" s="4" t="s">
        <v>1103</v>
      </c>
      <c r="L1004" s="4"/>
      <c r="M1004" s="24" t="str" cm="1">
        <f t="array" ref="M1004">_xlfn.IFS(I1004=Kontrakter!$B$3,Kontrakter!$C$3,I1004=Kontrakter!$B$2,Kontrakter!$C$2,I1004=Kontrakter!$B$4,Kontrakter!$C$4,I1004=Kontrakter!$B$5,Kontrakter!$C$5,I1004=Kontrakter!$B$6,Kontrakter!$C$6,I1004=Kontrakter!$B$7,Kontrakter!$C$7,I1004=Kontrakter!$B$8,Kontrakter!$C$8,I1004=Kontrakter!$B$9,Kontrakter!$C$9,I1004=Kontrakter!$B$10,Kontrakter!$C$10,I1004=Kontrakter!$B$11,Kontrakter!$C$11)</f>
        <v>Omexom Elsikkerhet AS</v>
      </c>
      <c r="N1004" s="24" cm="1">
        <f t="array" ref="N1004">_xlfn.IFS(M1004=Kontrakter!$C$3,Kontrakter!$D$3,M1004=Kontrakter!$C$2,Kontrakter!$D$2,M1004=Kontrakter!$C$4,Kontrakter!$D$4,M1004=Kontrakter!$C$5,Kontrakter!$D$5,M1004=Kontrakter!$C$6,Kontrakter!$D$6,M1004=Kontrakter!$C$7,Kontrakter!$D$7,M1004=Kontrakter!$C$8,Kontrakter!$D$8,M1004=Kontrakter!$C$9,Kontrakter!$D$9,M1004=Kontrakter!$C$10,Kontrakter!$D$10,M1004=Kontrakter!$C$11,Kontrakter!$D$11)</f>
        <v>23128800</v>
      </c>
      <c r="O1004" s="1" t="str" cm="1">
        <f t="array" ref="O1004">_xlfn.IFS(M1004=Kontrakter!$C$3,Kontrakter!$E$3,M1004=Kontrakter!$C$2,Kontrakter!$E$2,M1004=Kontrakter!$C$4,Kontrakter!$E$4,M1004=Kontrakter!$C$5,Kontrakter!$E$5,M1004=Kontrakter!$C$6,Kontrakter!$E$6,M1004=Kontrakter!$C$7,Kontrakter!$E$7,M1004=Kontrakter!$C$8,Kontrakter!$E$8,M1004=Kontrakter!$C$9,Kontrakter!$E$9,M1004=Kontrakter!$C$10,Kontrakter!$E$10,M1004=Kontrakter!$C$11,Kontrakter!$E$11)</f>
        <v>elsikkerhet@omexom.com</v>
      </c>
    </row>
    <row r="1005" spans="1:15">
      <c r="A1005" s="47">
        <v>2012</v>
      </c>
      <c r="B1005" s="3" t="s">
        <v>1103</v>
      </c>
      <c r="C1005" s="3" t="s">
        <v>1161</v>
      </c>
      <c r="D1005" s="3" t="s">
        <v>12</v>
      </c>
      <c r="F1005" s="3">
        <v>3030</v>
      </c>
      <c r="G1005" s="3" t="s">
        <v>1144</v>
      </c>
      <c r="H1005" s="3" t="s">
        <v>675</v>
      </c>
      <c r="I1005" s="26" t="str" cm="1">
        <f t="array" ref="I1005">_xlfn.IFS(J1005=Kontrakter!$A$3,Kontrakter!$B$3,J1005=Kontrakter!$A$2,Kontrakter!$B$2,J1005=Kontrakter!$A$4,Kontrakter!$B$4,J1005=Kontrakter!$A$5,Kontrakter!$B$5,J1005=Kontrakter!$A$6,Kontrakter!$B$6,J1005=Kontrakter!$A$7,Kontrakter!$B$7,J1005=Kontrakter!$A$8,Kontrakter!$B$8,J1005=Kontrakter!$A$9,Kontrakter!$B$9,J1005=Kontrakter!$A$10,Kontrakter!$B$10,J1005=Kontrakter!$A$11,Kontrakter!$B$11)</f>
        <v>Romerike Sør</v>
      </c>
      <c r="J1005" s="4">
        <v>6</v>
      </c>
      <c r="K1005" s="4" t="s">
        <v>1103</v>
      </c>
      <c r="L1005" s="4"/>
      <c r="M1005" s="24" t="str" cm="1">
        <f t="array" ref="M1005">_xlfn.IFS(I1005=Kontrakter!$B$3,Kontrakter!$C$3,I1005=Kontrakter!$B$2,Kontrakter!$C$2,I1005=Kontrakter!$B$4,Kontrakter!$C$4,I1005=Kontrakter!$B$5,Kontrakter!$C$5,I1005=Kontrakter!$B$6,Kontrakter!$C$6,I1005=Kontrakter!$B$7,Kontrakter!$C$7,I1005=Kontrakter!$B$8,Kontrakter!$C$8,I1005=Kontrakter!$B$9,Kontrakter!$C$9,I1005=Kontrakter!$B$10,Kontrakter!$C$10,I1005=Kontrakter!$B$11,Kontrakter!$C$11)</f>
        <v>Omexom Elsikkerhet AS</v>
      </c>
      <c r="N1005" s="24" cm="1">
        <f t="array" ref="N1005">_xlfn.IFS(M1005=Kontrakter!$C$3,Kontrakter!$D$3,M1005=Kontrakter!$C$2,Kontrakter!$D$2,M1005=Kontrakter!$C$4,Kontrakter!$D$4,M1005=Kontrakter!$C$5,Kontrakter!$D$5,M1005=Kontrakter!$C$6,Kontrakter!$D$6,M1005=Kontrakter!$C$7,Kontrakter!$D$7,M1005=Kontrakter!$C$8,Kontrakter!$D$8,M1005=Kontrakter!$C$9,Kontrakter!$D$9,M1005=Kontrakter!$C$10,Kontrakter!$D$10,M1005=Kontrakter!$C$11,Kontrakter!$D$11)</f>
        <v>23128800</v>
      </c>
      <c r="O1005" s="1" t="str" cm="1">
        <f t="array" ref="O1005">_xlfn.IFS(M1005=Kontrakter!$C$3,Kontrakter!$E$3,M1005=Kontrakter!$C$2,Kontrakter!$E$2,M1005=Kontrakter!$C$4,Kontrakter!$E$4,M1005=Kontrakter!$C$5,Kontrakter!$E$5,M1005=Kontrakter!$C$6,Kontrakter!$E$6,M1005=Kontrakter!$C$7,Kontrakter!$E$7,M1005=Kontrakter!$C$8,Kontrakter!$E$8,M1005=Kontrakter!$C$9,Kontrakter!$E$9,M1005=Kontrakter!$C$10,Kontrakter!$E$10,M1005=Kontrakter!$C$11,Kontrakter!$E$11)</f>
        <v>elsikkerhet@omexom.com</v>
      </c>
    </row>
    <row r="1006" spans="1:15">
      <c r="A1006" s="47">
        <v>2013</v>
      </c>
      <c r="B1006" s="3" t="s">
        <v>1162</v>
      </c>
      <c r="C1006" s="3" t="s">
        <v>1163</v>
      </c>
      <c r="D1006" s="3" t="s">
        <v>19</v>
      </c>
      <c r="F1006" s="3">
        <v>3030</v>
      </c>
      <c r="G1006" s="3" t="s">
        <v>1144</v>
      </c>
      <c r="H1006" s="3" t="s">
        <v>675</v>
      </c>
      <c r="I1006" s="26" t="str" cm="1">
        <f t="array" ref="I1006">_xlfn.IFS(J1006=Kontrakter!$A$3,Kontrakter!$B$3,J1006=Kontrakter!$A$2,Kontrakter!$B$2,J1006=Kontrakter!$A$4,Kontrakter!$B$4,J1006=Kontrakter!$A$5,Kontrakter!$B$5,J1006=Kontrakter!$A$6,Kontrakter!$B$6,J1006=Kontrakter!$A$7,Kontrakter!$B$7,J1006=Kontrakter!$A$8,Kontrakter!$B$8,J1006=Kontrakter!$A$9,Kontrakter!$B$9,J1006=Kontrakter!$A$10,Kontrakter!$B$10,J1006=Kontrakter!$A$11,Kontrakter!$B$11)</f>
        <v>Romerike Sør</v>
      </c>
      <c r="J1006" s="4">
        <v>6</v>
      </c>
      <c r="K1006" s="4" t="s">
        <v>1103</v>
      </c>
      <c r="L1006" s="4"/>
      <c r="M1006" s="24" t="str" cm="1">
        <f t="array" ref="M1006">_xlfn.IFS(I1006=Kontrakter!$B$3,Kontrakter!$C$3,I1006=Kontrakter!$B$2,Kontrakter!$C$2,I1006=Kontrakter!$B$4,Kontrakter!$C$4,I1006=Kontrakter!$B$5,Kontrakter!$C$5,I1006=Kontrakter!$B$6,Kontrakter!$C$6,I1006=Kontrakter!$B$7,Kontrakter!$C$7,I1006=Kontrakter!$B$8,Kontrakter!$C$8,I1006=Kontrakter!$B$9,Kontrakter!$C$9,I1006=Kontrakter!$B$10,Kontrakter!$C$10,I1006=Kontrakter!$B$11,Kontrakter!$C$11)</f>
        <v>Omexom Elsikkerhet AS</v>
      </c>
      <c r="N1006" s="24" cm="1">
        <f t="array" ref="N1006">_xlfn.IFS(M1006=Kontrakter!$C$3,Kontrakter!$D$3,M1006=Kontrakter!$C$2,Kontrakter!$D$2,M1006=Kontrakter!$C$4,Kontrakter!$D$4,M1006=Kontrakter!$C$5,Kontrakter!$D$5,M1006=Kontrakter!$C$6,Kontrakter!$D$6,M1006=Kontrakter!$C$7,Kontrakter!$D$7,M1006=Kontrakter!$C$8,Kontrakter!$D$8,M1006=Kontrakter!$C$9,Kontrakter!$D$9,M1006=Kontrakter!$C$10,Kontrakter!$D$10,M1006=Kontrakter!$C$11,Kontrakter!$D$11)</f>
        <v>23128800</v>
      </c>
      <c r="O1006" s="1" t="str" cm="1">
        <f t="array" ref="O1006">_xlfn.IFS(M1006=Kontrakter!$C$3,Kontrakter!$E$3,M1006=Kontrakter!$C$2,Kontrakter!$E$2,M1006=Kontrakter!$C$4,Kontrakter!$E$4,M1006=Kontrakter!$C$5,Kontrakter!$E$5,M1006=Kontrakter!$C$6,Kontrakter!$E$6,M1006=Kontrakter!$C$7,Kontrakter!$E$7,M1006=Kontrakter!$C$8,Kontrakter!$E$8,M1006=Kontrakter!$C$9,Kontrakter!$E$9,M1006=Kontrakter!$C$10,Kontrakter!$E$10,M1006=Kontrakter!$C$11,Kontrakter!$E$11)</f>
        <v>elsikkerhet@omexom.com</v>
      </c>
    </row>
    <row r="1007" spans="1:15">
      <c r="A1007" s="47">
        <v>2014</v>
      </c>
      <c r="B1007" s="3" t="s">
        <v>1164</v>
      </c>
      <c r="C1007" s="3" t="s">
        <v>1165</v>
      </c>
      <c r="D1007" s="3" t="s">
        <v>19</v>
      </c>
      <c r="F1007" s="3">
        <v>3027</v>
      </c>
      <c r="G1007" s="3" t="s">
        <v>1148</v>
      </c>
      <c r="H1007" s="3" t="s">
        <v>675</v>
      </c>
      <c r="I1007" s="26" t="str" cm="1">
        <f t="array" ref="I1007">_xlfn.IFS(J1007=Kontrakter!$A$3,Kontrakter!$B$3,J1007=Kontrakter!$A$2,Kontrakter!$B$2,J1007=Kontrakter!$A$4,Kontrakter!$B$4,J1007=Kontrakter!$A$5,Kontrakter!$B$5,J1007=Kontrakter!$A$6,Kontrakter!$B$6,J1007=Kontrakter!$A$7,Kontrakter!$B$7,J1007=Kontrakter!$A$8,Kontrakter!$B$8,J1007=Kontrakter!$A$9,Kontrakter!$B$9,J1007=Kontrakter!$A$10,Kontrakter!$B$10,J1007=Kontrakter!$A$11,Kontrakter!$B$11)</f>
        <v>Romerike Sør</v>
      </c>
      <c r="J1007" s="4">
        <v>6</v>
      </c>
      <c r="K1007" s="4" t="s">
        <v>1148</v>
      </c>
      <c r="L1007" s="4"/>
      <c r="M1007" s="24" t="str" cm="1">
        <f t="array" ref="M1007">_xlfn.IFS(I1007=Kontrakter!$B$3,Kontrakter!$C$3,I1007=Kontrakter!$B$2,Kontrakter!$C$2,I1007=Kontrakter!$B$4,Kontrakter!$C$4,I1007=Kontrakter!$B$5,Kontrakter!$C$5,I1007=Kontrakter!$B$6,Kontrakter!$C$6,I1007=Kontrakter!$B$7,Kontrakter!$C$7,I1007=Kontrakter!$B$8,Kontrakter!$C$8,I1007=Kontrakter!$B$9,Kontrakter!$C$9,I1007=Kontrakter!$B$10,Kontrakter!$C$10,I1007=Kontrakter!$B$11,Kontrakter!$C$11)</f>
        <v>Omexom Elsikkerhet AS</v>
      </c>
      <c r="N1007" s="24" cm="1">
        <f t="array" ref="N1007">_xlfn.IFS(M1007=Kontrakter!$C$3,Kontrakter!$D$3,M1007=Kontrakter!$C$2,Kontrakter!$D$2,M1007=Kontrakter!$C$4,Kontrakter!$D$4,M1007=Kontrakter!$C$5,Kontrakter!$D$5,M1007=Kontrakter!$C$6,Kontrakter!$D$6,M1007=Kontrakter!$C$7,Kontrakter!$D$7,M1007=Kontrakter!$C$8,Kontrakter!$D$8,M1007=Kontrakter!$C$9,Kontrakter!$D$9,M1007=Kontrakter!$C$10,Kontrakter!$D$10,M1007=Kontrakter!$C$11,Kontrakter!$D$11)</f>
        <v>23128800</v>
      </c>
      <c r="O1007" s="1" t="str" cm="1">
        <f t="array" ref="O1007">_xlfn.IFS(M1007=Kontrakter!$C$3,Kontrakter!$E$3,M1007=Kontrakter!$C$2,Kontrakter!$E$2,M1007=Kontrakter!$C$4,Kontrakter!$E$4,M1007=Kontrakter!$C$5,Kontrakter!$E$5,M1007=Kontrakter!$C$6,Kontrakter!$E$6,M1007=Kontrakter!$C$7,Kontrakter!$E$7,M1007=Kontrakter!$C$8,Kontrakter!$E$8,M1007=Kontrakter!$C$9,Kontrakter!$E$9,M1007=Kontrakter!$C$10,Kontrakter!$E$10,M1007=Kontrakter!$C$11,Kontrakter!$E$11)</f>
        <v>elsikkerhet@omexom.com</v>
      </c>
    </row>
    <row r="1008" spans="1:15">
      <c r="A1008" s="47">
        <v>2015</v>
      </c>
      <c r="B1008" s="3" t="s">
        <v>1166</v>
      </c>
      <c r="C1008" s="3" t="s">
        <v>1167</v>
      </c>
      <c r="D1008" s="3" t="s">
        <v>19</v>
      </c>
      <c r="F1008" s="3">
        <v>3030</v>
      </c>
      <c r="G1008" s="3" t="s">
        <v>1144</v>
      </c>
      <c r="H1008" s="3" t="s">
        <v>675</v>
      </c>
      <c r="I1008" s="26" t="str" cm="1">
        <f t="array" ref="I1008">_xlfn.IFS(J1008=Kontrakter!$A$3,Kontrakter!$B$3,J1008=Kontrakter!$A$2,Kontrakter!$B$2,J1008=Kontrakter!$A$4,Kontrakter!$B$4,J1008=Kontrakter!$A$5,Kontrakter!$B$5,J1008=Kontrakter!$A$6,Kontrakter!$B$6,J1008=Kontrakter!$A$7,Kontrakter!$B$7,J1008=Kontrakter!$A$8,Kontrakter!$B$8,J1008=Kontrakter!$A$9,Kontrakter!$B$9,J1008=Kontrakter!$A$10,Kontrakter!$B$10,J1008=Kontrakter!$A$11,Kontrakter!$B$11)</f>
        <v>Romerike Sør</v>
      </c>
      <c r="J1008" s="4">
        <v>6</v>
      </c>
      <c r="K1008" s="4" t="s">
        <v>1103</v>
      </c>
      <c r="L1008" s="4"/>
      <c r="M1008" s="24" t="str" cm="1">
        <f t="array" ref="M1008">_xlfn.IFS(I1008=Kontrakter!$B$3,Kontrakter!$C$3,I1008=Kontrakter!$B$2,Kontrakter!$C$2,I1008=Kontrakter!$B$4,Kontrakter!$C$4,I1008=Kontrakter!$B$5,Kontrakter!$C$5,I1008=Kontrakter!$B$6,Kontrakter!$C$6,I1008=Kontrakter!$B$7,Kontrakter!$C$7,I1008=Kontrakter!$B$8,Kontrakter!$C$8,I1008=Kontrakter!$B$9,Kontrakter!$C$9,I1008=Kontrakter!$B$10,Kontrakter!$C$10,I1008=Kontrakter!$B$11,Kontrakter!$C$11)</f>
        <v>Omexom Elsikkerhet AS</v>
      </c>
      <c r="N1008" s="24" cm="1">
        <f t="array" ref="N1008">_xlfn.IFS(M1008=Kontrakter!$C$3,Kontrakter!$D$3,M1008=Kontrakter!$C$2,Kontrakter!$D$2,M1008=Kontrakter!$C$4,Kontrakter!$D$4,M1008=Kontrakter!$C$5,Kontrakter!$D$5,M1008=Kontrakter!$C$6,Kontrakter!$D$6,M1008=Kontrakter!$C$7,Kontrakter!$D$7,M1008=Kontrakter!$C$8,Kontrakter!$D$8,M1008=Kontrakter!$C$9,Kontrakter!$D$9,M1008=Kontrakter!$C$10,Kontrakter!$D$10,M1008=Kontrakter!$C$11,Kontrakter!$D$11)</f>
        <v>23128800</v>
      </c>
      <c r="O1008" s="1" t="str" cm="1">
        <f t="array" ref="O1008">_xlfn.IFS(M1008=Kontrakter!$C$3,Kontrakter!$E$3,M1008=Kontrakter!$C$2,Kontrakter!$E$2,M1008=Kontrakter!$C$4,Kontrakter!$E$4,M1008=Kontrakter!$C$5,Kontrakter!$E$5,M1008=Kontrakter!$C$6,Kontrakter!$E$6,M1008=Kontrakter!$C$7,Kontrakter!$E$7,M1008=Kontrakter!$C$8,Kontrakter!$E$8,M1008=Kontrakter!$C$9,Kontrakter!$E$9,M1008=Kontrakter!$C$10,Kontrakter!$E$10,M1008=Kontrakter!$C$11,Kontrakter!$E$11)</f>
        <v>elsikkerhet@omexom.com</v>
      </c>
    </row>
    <row r="1009" spans="1:15">
      <c r="A1009" s="47">
        <v>2016</v>
      </c>
      <c r="B1009" s="3" t="s">
        <v>21</v>
      </c>
      <c r="C1009" s="3" t="s">
        <v>1168</v>
      </c>
      <c r="D1009" s="3" t="s">
        <v>19</v>
      </c>
      <c r="F1009" s="3">
        <v>3030</v>
      </c>
      <c r="G1009" s="3" t="s">
        <v>1111</v>
      </c>
      <c r="H1009" s="3" t="s">
        <v>675</v>
      </c>
      <c r="I1009" s="26" t="str" cm="1">
        <f t="array" ref="I1009">_xlfn.IFS(J1009=Kontrakter!$A$3,Kontrakter!$B$3,J1009=Kontrakter!$A$2,Kontrakter!$B$2,J1009=Kontrakter!$A$4,Kontrakter!$B$4,J1009=Kontrakter!$A$5,Kontrakter!$B$5,J1009=Kontrakter!$A$6,Kontrakter!$B$6,J1009=Kontrakter!$A$7,Kontrakter!$B$7,J1009=Kontrakter!$A$8,Kontrakter!$B$8,J1009=Kontrakter!$A$9,Kontrakter!$B$9,J1009=Kontrakter!$A$10,Kontrakter!$B$10,J1009=Kontrakter!$A$11,Kontrakter!$B$11)</f>
        <v>Romerike Sør</v>
      </c>
      <c r="J1009" s="4">
        <v>6</v>
      </c>
      <c r="K1009" s="4" t="s">
        <v>1103</v>
      </c>
      <c r="L1009" s="4"/>
      <c r="M1009" s="24" t="str" cm="1">
        <f t="array" ref="M1009">_xlfn.IFS(I1009=Kontrakter!$B$3,Kontrakter!$C$3,I1009=Kontrakter!$B$2,Kontrakter!$C$2,I1009=Kontrakter!$B$4,Kontrakter!$C$4,I1009=Kontrakter!$B$5,Kontrakter!$C$5,I1009=Kontrakter!$B$6,Kontrakter!$C$6,I1009=Kontrakter!$B$7,Kontrakter!$C$7,I1009=Kontrakter!$B$8,Kontrakter!$C$8,I1009=Kontrakter!$B$9,Kontrakter!$C$9,I1009=Kontrakter!$B$10,Kontrakter!$C$10,I1009=Kontrakter!$B$11,Kontrakter!$C$11)</f>
        <v>Omexom Elsikkerhet AS</v>
      </c>
      <c r="N1009" s="24" cm="1">
        <f t="array" ref="N1009">_xlfn.IFS(M1009=Kontrakter!$C$3,Kontrakter!$D$3,M1009=Kontrakter!$C$2,Kontrakter!$D$2,M1009=Kontrakter!$C$4,Kontrakter!$D$4,M1009=Kontrakter!$C$5,Kontrakter!$D$5,M1009=Kontrakter!$C$6,Kontrakter!$D$6,M1009=Kontrakter!$C$7,Kontrakter!$D$7,M1009=Kontrakter!$C$8,Kontrakter!$D$8,M1009=Kontrakter!$C$9,Kontrakter!$D$9,M1009=Kontrakter!$C$10,Kontrakter!$D$10,M1009=Kontrakter!$C$11,Kontrakter!$D$11)</f>
        <v>23128800</v>
      </c>
      <c r="O1009" s="1" t="str" cm="1">
        <f t="array" ref="O1009">_xlfn.IFS(M1009=Kontrakter!$C$3,Kontrakter!$E$3,M1009=Kontrakter!$C$2,Kontrakter!$E$2,M1009=Kontrakter!$C$4,Kontrakter!$E$4,M1009=Kontrakter!$C$5,Kontrakter!$E$5,M1009=Kontrakter!$C$6,Kontrakter!$E$6,M1009=Kontrakter!$C$7,Kontrakter!$E$7,M1009=Kontrakter!$C$8,Kontrakter!$E$8,M1009=Kontrakter!$C$9,Kontrakter!$E$9,M1009=Kontrakter!$C$10,Kontrakter!$E$10,M1009=Kontrakter!$C$11,Kontrakter!$E$11)</f>
        <v>elsikkerhet@omexom.com</v>
      </c>
    </row>
    <row r="1010" spans="1:15">
      <c r="A1010" s="47">
        <v>2017</v>
      </c>
      <c r="B1010" s="3" t="s">
        <v>21</v>
      </c>
      <c r="C1010" s="3" t="s">
        <v>1169</v>
      </c>
      <c r="D1010" s="3" t="s">
        <v>12</v>
      </c>
      <c r="F1010" s="3">
        <v>3030</v>
      </c>
      <c r="G1010" s="3" t="s">
        <v>1111</v>
      </c>
      <c r="H1010" s="3" t="s">
        <v>675</v>
      </c>
      <c r="I1010" s="26" t="str" cm="1">
        <f t="array" ref="I1010">_xlfn.IFS(J1010=Kontrakter!$A$3,Kontrakter!$B$3,J1010=Kontrakter!$A$2,Kontrakter!$B$2,J1010=Kontrakter!$A$4,Kontrakter!$B$4,J1010=Kontrakter!$A$5,Kontrakter!$B$5,J1010=Kontrakter!$A$6,Kontrakter!$B$6,J1010=Kontrakter!$A$7,Kontrakter!$B$7,J1010=Kontrakter!$A$8,Kontrakter!$B$8,J1010=Kontrakter!$A$9,Kontrakter!$B$9,J1010=Kontrakter!$A$10,Kontrakter!$B$10,J1010=Kontrakter!$A$11,Kontrakter!$B$11)</f>
        <v>Romerike Sør</v>
      </c>
      <c r="J1010" s="4">
        <v>6</v>
      </c>
      <c r="K1010" s="4" t="s">
        <v>1103</v>
      </c>
      <c r="L1010" s="4"/>
      <c r="M1010" s="24" t="str" cm="1">
        <f t="array" ref="M1010">_xlfn.IFS(I1010=Kontrakter!$B$3,Kontrakter!$C$3,I1010=Kontrakter!$B$2,Kontrakter!$C$2,I1010=Kontrakter!$B$4,Kontrakter!$C$4,I1010=Kontrakter!$B$5,Kontrakter!$C$5,I1010=Kontrakter!$B$6,Kontrakter!$C$6,I1010=Kontrakter!$B$7,Kontrakter!$C$7,I1010=Kontrakter!$B$8,Kontrakter!$C$8,I1010=Kontrakter!$B$9,Kontrakter!$C$9,I1010=Kontrakter!$B$10,Kontrakter!$C$10,I1010=Kontrakter!$B$11,Kontrakter!$C$11)</f>
        <v>Omexom Elsikkerhet AS</v>
      </c>
      <c r="N1010" s="24" cm="1">
        <f t="array" ref="N1010">_xlfn.IFS(M1010=Kontrakter!$C$3,Kontrakter!$D$3,M1010=Kontrakter!$C$2,Kontrakter!$D$2,M1010=Kontrakter!$C$4,Kontrakter!$D$4,M1010=Kontrakter!$C$5,Kontrakter!$D$5,M1010=Kontrakter!$C$6,Kontrakter!$D$6,M1010=Kontrakter!$C$7,Kontrakter!$D$7,M1010=Kontrakter!$C$8,Kontrakter!$D$8,M1010=Kontrakter!$C$9,Kontrakter!$D$9,M1010=Kontrakter!$C$10,Kontrakter!$D$10,M1010=Kontrakter!$C$11,Kontrakter!$D$11)</f>
        <v>23128800</v>
      </c>
      <c r="O1010" s="1" t="str" cm="1">
        <f t="array" ref="O1010">_xlfn.IFS(M1010=Kontrakter!$C$3,Kontrakter!$E$3,M1010=Kontrakter!$C$2,Kontrakter!$E$2,M1010=Kontrakter!$C$4,Kontrakter!$E$4,M1010=Kontrakter!$C$5,Kontrakter!$E$5,M1010=Kontrakter!$C$6,Kontrakter!$E$6,M1010=Kontrakter!$C$7,Kontrakter!$E$7,M1010=Kontrakter!$C$8,Kontrakter!$E$8,M1010=Kontrakter!$C$9,Kontrakter!$E$9,M1010=Kontrakter!$C$10,Kontrakter!$E$10,M1010=Kontrakter!$C$11,Kontrakter!$E$11)</f>
        <v>elsikkerhet@omexom.com</v>
      </c>
    </row>
    <row r="1011" spans="1:15">
      <c r="A1011" s="47">
        <v>2018</v>
      </c>
      <c r="B1011" s="3" t="s">
        <v>1150</v>
      </c>
      <c r="C1011" s="3" t="s">
        <v>1170</v>
      </c>
      <c r="D1011" s="3" t="s">
        <v>12</v>
      </c>
      <c r="F1011" s="3">
        <v>3027</v>
      </c>
      <c r="G1011" s="3" t="s">
        <v>1148</v>
      </c>
      <c r="H1011" s="3" t="s">
        <v>675</v>
      </c>
      <c r="I1011" s="26" t="str" cm="1">
        <f t="array" ref="I1011">_xlfn.IFS(J1011=Kontrakter!$A$3,Kontrakter!$B$3,J1011=Kontrakter!$A$2,Kontrakter!$B$2,J1011=Kontrakter!$A$4,Kontrakter!$B$4,J1011=Kontrakter!$A$5,Kontrakter!$B$5,J1011=Kontrakter!$A$6,Kontrakter!$B$6,J1011=Kontrakter!$A$7,Kontrakter!$B$7,J1011=Kontrakter!$A$8,Kontrakter!$B$8,J1011=Kontrakter!$A$9,Kontrakter!$B$9,J1011=Kontrakter!$A$10,Kontrakter!$B$10,J1011=Kontrakter!$A$11,Kontrakter!$B$11)</f>
        <v>Romerike Sør</v>
      </c>
      <c r="J1011" s="4">
        <v>6</v>
      </c>
      <c r="K1011" s="4" t="s">
        <v>1148</v>
      </c>
      <c r="L1011" s="4"/>
      <c r="M1011" s="24" t="str" cm="1">
        <f t="array" ref="M1011">_xlfn.IFS(I1011=Kontrakter!$B$3,Kontrakter!$C$3,I1011=Kontrakter!$B$2,Kontrakter!$C$2,I1011=Kontrakter!$B$4,Kontrakter!$C$4,I1011=Kontrakter!$B$5,Kontrakter!$C$5,I1011=Kontrakter!$B$6,Kontrakter!$C$6,I1011=Kontrakter!$B$7,Kontrakter!$C$7,I1011=Kontrakter!$B$8,Kontrakter!$C$8,I1011=Kontrakter!$B$9,Kontrakter!$C$9,I1011=Kontrakter!$B$10,Kontrakter!$C$10,I1011=Kontrakter!$B$11,Kontrakter!$C$11)</f>
        <v>Omexom Elsikkerhet AS</v>
      </c>
      <c r="N1011" s="24" cm="1">
        <f t="array" ref="N1011">_xlfn.IFS(M1011=Kontrakter!$C$3,Kontrakter!$D$3,M1011=Kontrakter!$C$2,Kontrakter!$D$2,M1011=Kontrakter!$C$4,Kontrakter!$D$4,M1011=Kontrakter!$C$5,Kontrakter!$D$5,M1011=Kontrakter!$C$6,Kontrakter!$D$6,M1011=Kontrakter!$C$7,Kontrakter!$D$7,M1011=Kontrakter!$C$8,Kontrakter!$D$8,M1011=Kontrakter!$C$9,Kontrakter!$D$9,M1011=Kontrakter!$C$10,Kontrakter!$D$10,M1011=Kontrakter!$C$11,Kontrakter!$D$11)</f>
        <v>23128800</v>
      </c>
      <c r="O1011" s="1" t="str" cm="1">
        <f t="array" ref="O1011">_xlfn.IFS(M1011=Kontrakter!$C$3,Kontrakter!$E$3,M1011=Kontrakter!$C$2,Kontrakter!$E$2,M1011=Kontrakter!$C$4,Kontrakter!$E$4,M1011=Kontrakter!$C$5,Kontrakter!$E$5,M1011=Kontrakter!$C$6,Kontrakter!$E$6,M1011=Kontrakter!$C$7,Kontrakter!$E$7,M1011=Kontrakter!$C$8,Kontrakter!$E$8,M1011=Kontrakter!$C$9,Kontrakter!$E$9,M1011=Kontrakter!$C$10,Kontrakter!$E$10,M1011=Kontrakter!$C$11,Kontrakter!$E$11)</f>
        <v>elsikkerhet@omexom.com</v>
      </c>
    </row>
    <row r="1012" spans="1:15">
      <c r="A1012" s="47">
        <v>2019</v>
      </c>
      <c r="B1012" s="3" t="s">
        <v>1171</v>
      </c>
      <c r="C1012" s="3" t="s">
        <v>1172</v>
      </c>
      <c r="D1012" s="3" t="s">
        <v>19</v>
      </c>
      <c r="F1012" s="3">
        <v>3030</v>
      </c>
      <c r="G1012" s="3" t="s">
        <v>1144</v>
      </c>
      <c r="H1012" s="3" t="s">
        <v>675</v>
      </c>
      <c r="I1012" s="26" t="str" cm="1">
        <f t="array" ref="I1012">_xlfn.IFS(J1012=Kontrakter!$A$3,Kontrakter!$B$3,J1012=Kontrakter!$A$2,Kontrakter!$B$2,J1012=Kontrakter!$A$4,Kontrakter!$B$4,J1012=Kontrakter!$A$5,Kontrakter!$B$5,J1012=Kontrakter!$A$6,Kontrakter!$B$6,J1012=Kontrakter!$A$7,Kontrakter!$B$7,J1012=Kontrakter!$A$8,Kontrakter!$B$8,J1012=Kontrakter!$A$9,Kontrakter!$B$9,J1012=Kontrakter!$A$10,Kontrakter!$B$10,J1012=Kontrakter!$A$11,Kontrakter!$B$11)</f>
        <v>Romerike Sør</v>
      </c>
      <c r="J1012" s="4">
        <v>6</v>
      </c>
      <c r="K1012" s="4" t="s">
        <v>1103</v>
      </c>
      <c r="L1012" s="4"/>
      <c r="M1012" s="24" t="str" cm="1">
        <f t="array" ref="M1012">_xlfn.IFS(I1012=Kontrakter!$B$3,Kontrakter!$C$3,I1012=Kontrakter!$B$2,Kontrakter!$C$2,I1012=Kontrakter!$B$4,Kontrakter!$C$4,I1012=Kontrakter!$B$5,Kontrakter!$C$5,I1012=Kontrakter!$B$6,Kontrakter!$C$6,I1012=Kontrakter!$B$7,Kontrakter!$C$7,I1012=Kontrakter!$B$8,Kontrakter!$C$8,I1012=Kontrakter!$B$9,Kontrakter!$C$9,I1012=Kontrakter!$B$10,Kontrakter!$C$10,I1012=Kontrakter!$B$11,Kontrakter!$C$11)</f>
        <v>Omexom Elsikkerhet AS</v>
      </c>
      <c r="N1012" s="24" cm="1">
        <f t="array" ref="N1012">_xlfn.IFS(M1012=Kontrakter!$C$3,Kontrakter!$D$3,M1012=Kontrakter!$C$2,Kontrakter!$D$2,M1012=Kontrakter!$C$4,Kontrakter!$D$4,M1012=Kontrakter!$C$5,Kontrakter!$D$5,M1012=Kontrakter!$C$6,Kontrakter!$D$6,M1012=Kontrakter!$C$7,Kontrakter!$D$7,M1012=Kontrakter!$C$8,Kontrakter!$D$8,M1012=Kontrakter!$C$9,Kontrakter!$D$9,M1012=Kontrakter!$C$10,Kontrakter!$D$10,M1012=Kontrakter!$C$11,Kontrakter!$D$11)</f>
        <v>23128800</v>
      </c>
      <c r="O1012" s="1" t="str" cm="1">
        <f t="array" ref="O1012">_xlfn.IFS(M1012=Kontrakter!$C$3,Kontrakter!$E$3,M1012=Kontrakter!$C$2,Kontrakter!$E$2,M1012=Kontrakter!$C$4,Kontrakter!$E$4,M1012=Kontrakter!$C$5,Kontrakter!$E$5,M1012=Kontrakter!$C$6,Kontrakter!$E$6,M1012=Kontrakter!$C$7,Kontrakter!$E$7,M1012=Kontrakter!$C$8,Kontrakter!$E$8,M1012=Kontrakter!$C$9,Kontrakter!$E$9,M1012=Kontrakter!$C$10,Kontrakter!$E$10,M1012=Kontrakter!$C$11,Kontrakter!$E$11)</f>
        <v>elsikkerhet@omexom.com</v>
      </c>
    </row>
    <row r="1013" spans="1:15">
      <c r="A1013" s="47">
        <v>2020</v>
      </c>
      <c r="B1013" s="3" t="s">
        <v>1171</v>
      </c>
      <c r="C1013" s="3" t="s">
        <v>1173</v>
      </c>
      <c r="D1013" s="3" t="s">
        <v>19</v>
      </c>
      <c r="F1013" s="3">
        <v>3030</v>
      </c>
      <c r="G1013" s="3" t="s">
        <v>1144</v>
      </c>
      <c r="H1013" s="3" t="s">
        <v>675</v>
      </c>
      <c r="I1013" s="26" t="str" cm="1">
        <f t="array" ref="I1013">_xlfn.IFS(J1013=Kontrakter!$A$3,Kontrakter!$B$3,J1013=Kontrakter!$A$2,Kontrakter!$B$2,J1013=Kontrakter!$A$4,Kontrakter!$B$4,J1013=Kontrakter!$A$5,Kontrakter!$B$5,J1013=Kontrakter!$A$6,Kontrakter!$B$6,J1013=Kontrakter!$A$7,Kontrakter!$B$7,J1013=Kontrakter!$A$8,Kontrakter!$B$8,J1013=Kontrakter!$A$9,Kontrakter!$B$9,J1013=Kontrakter!$A$10,Kontrakter!$B$10,J1013=Kontrakter!$A$11,Kontrakter!$B$11)</f>
        <v>Romerike Sør</v>
      </c>
      <c r="J1013" s="4">
        <v>6</v>
      </c>
      <c r="K1013" s="4" t="s">
        <v>1103</v>
      </c>
      <c r="L1013" s="4"/>
      <c r="M1013" s="24" t="str" cm="1">
        <f t="array" ref="M1013">_xlfn.IFS(I1013=Kontrakter!$B$3,Kontrakter!$C$3,I1013=Kontrakter!$B$2,Kontrakter!$C$2,I1013=Kontrakter!$B$4,Kontrakter!$C$4,I1013=Kontrakter!$B$5,Kontrakter!$C$5,I1013=Kontrakter!$B$6,Kontrakter!$C$6,I1013=Kontrakter!$B$7,Kontrakter!$C$7,I1013=Kontrakter!$B$8,Kontrakter!$C$8,I1013=Kontrakter!$B$9,Kontrakter!$C$9,I1013=Kontrakter!$B$10,Kontrakter!$C$10,I1013=Kontrakter!$B$11,Kontrakter!$C$11)</f>
        <v>Omexom Elsikkerhet AS</v>
      </c>
      <c r="N1013" s="24" cm="1">
        <f t="array" ref="N1013">_xlfn.IFS(M1013=Kontrakter!$C$3,Kontrakter!$D$3,M1013=Kontrakter!$C$2,Kontrakter!$D$2,M1013=Kontrakter!$C$4,Kontrakter!$D$4,M1013=Kontrakter!$C$5,Kontrakter!$D$5,M1013=Kontrakter!$C$6,Kontrakter!$D$6,M1013=Kontrakter!$C$7,Kontrakter!$D$7,M1013=Kontrakter!$C$8,Kontrakter!$D$8,M1013=Kontrakter!$C$9,Kontrakter!$D$9,M1013=Kontrakter!$C$10,Kontrakter!$D$10,M1013=Kontrakter!$C$11,Kontrakter!$D$11)</f>
        <v>23128800</v>
      </c>
      <c r="O1013" s="1" t="str" cm="1">
        <f t="array" ref="O1013">_xlfn.IFS(M1013=Kontrakter!$C$3,Kontrakter!$E$3,M1013=Kontrakter!$C$2,Kontrakter!$E$2,M1013=Kontrakter!$C$4,Kontrakter!$E$4,M1013=Kontrakter!$C$5,Kontrakter!$E$5,M1013=Kontrakter!$C$6,Kontrakter!$E$6,M1013=Kontrakter!$C$7,Kontrakter!$E$7,M1013=Kontrakter!$C$8,Kontrakter!$E$8,M1013=Kontrakter!$C$9,Kontrakter!$E$9,M1013=Kontrakter!$C$10,Kontrakter!$E$10,M1013=Kontrakter!$C$11,Kontrakter!$E$11)</f>
        <v>elsikkerhet@omexom.com</v>
      </c>
    </row>
    <row r="1014" spans="1:15">
      <c r="A1014" s="47">
        <v>2021</v>
      </c>
      <c r="B1014" s="3" t="s">
        <v>1171</v>
      </c>
      <c r="C1014" s="3" t="s">
        <v>1174</v>
      </c>
      <c r="D1014" s="3" t="s">
        <v>12</v>
      </c>
      <c r="F1014" s="3">
        <v>3030</v>
      </c>
      <c r="G1014" s="3" t="s">
        <v>1144</v>
      </c>
      <c r="H1014" s="3" t="s">
        <v>675</v>
      </c>
      <c r="I1014" s="26" t="str" cm="1">
        <f t="array" ref="I1014">_xlfn.IFS(J1014=Kontrakter!$A$3,Kontrakter!$B$3,J1014=Kontrakter!$A$2,Kontrakter!$B$2,J1014=Kontrakter!$A$4,Kontrakter!$B$4,J1014=Kontrakter!$A$5,Kontrakter!$B$5,J1014=Kontrakter!$A$6,Kontrakter!$B$6,J1014=Kontrakter!$A$7,Kontrakter!$B$7,J1014=Kontrakter!$A$8,Kontrakter!$B$8,J1014=Kontrakter!$A$9,Kontrakter!$B$9,J1014=Kontrakter!$A$10,Kontrakter!$B$10,J1014=Kontrakter!$A$11,Kontrakter!$B$11)</f>
        <v>Romerike Sør</v>
      </c>
      <c r="J1014" s="4">
        <v>6</v>
      </c>
      <c r="K1014" s="4" t="s">
        <v>1103</v>
      </c>
      <c r="L1014" s="4"/>
      <c r="M1014" s="24" t="str" cm="1">
        <f t="array" ref="M1014">_xlfn.IFS(I1014=Kontrakter!$B$3,Kontrakter!$C$3,I1014=Kontrakter!$B$2,Kontrakter!$C$2,I1014=Kontrakter!$B$4,Kontrakter!$C$4,I1014=Kontrakter!$B$5,Kontrakter!$C$5,I1014=Kontrakter!$B$6,Kontrakter!$C$6,I1014=Kontrakter!$B$7,Kontrakter!$C$7,I1014=Kontrakter!$B$8,Kontrakter!$C$8,I1014=Kontrakter!$B$9,Kontrakter!$C$9,I1014=Kontrakter!$B$10,Kontrakter!$C$10,I1014=Kontrakter!$B$11,Kontrakter!$C$11)</f>
        <v>Omexom Elsikkerhet AS</v>
      </c>
      <c r="N1014" s="24" cm="1">
        <f t="array" ref="N1014">_xlfn.IFS(M1014=Kontrakter!$C$3,Kontrakter!$D$3,M1014=Kontrakter!$C$2,Kontrakter!$D$2,M1014=Kontrakter!$C$4,Kontrakter!$D$4,M1014=Kontrakter!$C$5,Kontrakter!$D$5,M1014=Kontrakter!$C$6,Kontrakter!$D$6,M1014=Kontrakter!$C$7,Kontrakter!$D$7,M1014=Kontrakter!$C$8,Kontrakter!$D$8,M1014=Kontrakter!$C$9,Kontrakter!$D$9,M1014=Kontrakter!$C$10,Kontrakter!$D$10,M1014=Kontrakter!$C$11,Kontrakter!$D$11)</f>
        <v>23128800</v>
      </c>
      <c r="O1014" s="1" t="str" cm="1">
        <f t="array" ref="O1014">_xlfn.IFS(M1014=Kontrakter!$C$3,Kontrakter!$E$3,M1014=Kontrakter!$C$2,Kontrakter!$E$2,M1014=Kontrakter!$C$4,Kontrakter!$E$4,M1014=Kontrakter!$C$5,Kontrakter!$E$5,M1014=Kontrakter!$C$6,Kontrakter!$E$6,M1014=Kontrakter!$C$7,Kontrakter!$E$7,M1014=Kontrakter!$C$8,Kontrakter!$E$8,M1014=Kontrakter!$C$9,Kontrakter!$E$9,M1014=Kontrakter!$C$10,Kontrakter!$E$10,M1014=Kontrakter!$C$11,Kontrakter!$E$11)</f>
        <v>elsikkerhet@omexom.com</v>
      </c>
    </row>
    <row r="1015" spans="1:15">
      <c r="A1015" s="47">
        <v>2022</v>
      </c>
      <c r="B1015" s="3" t="s">
        <v>1175</v>
      </c>
      <c r="C1015" s="3" t="s">
        <v>1176</v>
      </c>
      <c r="D1015" s="3" t="s">
        <v>19</v>
      </c>
      <c r="F1015" s="3">
        <v>3032</v>
      </c>
      <c r="G1015" s="3" t="s">
        <v>1175</v>
      </c>
      <c r="H1015" s="3" t="s">
        <v>675</v>
      </c>
      <c r="I1015" s="26" t="str" cm="1">
        <f t="array" ref="I1015">_xlfn.IFS(J1015=Kontrakter!$A$3,Kontrakter!$B$3,J1015=Kontrakter!$A$2,Kontrakter!$B$2,J1015=Kontrakter!$A$4,Kontrakter!$B$4,J1015=Kontrakter!$A$5,Kontrakter!$B$5,J1015=Kontrakter!$A$6,Kontrakter!$B$6,J1015=Kontrakter!$A$7,Kontrakter!$B$7,J1015=Kontrakter!$A$8,Kontrakter!$B$8,J1015=Kontrakter!$A$9,Kontrakter!$B$9,J1015=Kontrakter!$A$10,Kontrakter!$B$10,J1015=Kontrakter!$A$11,Kontrakter!$B$11)</f>
        <v>Romerike Nord</v>
      </c>
      <c r="J1015" s="4">
        <v>5</v>
      </c>
      <c r="K1015" s="4" t="s">
        <v>1175</v>
      </c>
      <c r="L1015" s="4"/>
      <c r="M1015" s="24" t="str" cm="1">
        <f t="array" ref="M1015">_xlfn.IFS(I1015=Kontrakter!$B$3,Kontrakter!$C$3,I1015=Kontrakter!$B$2,Kontrakter!$C$2,I1015=Kontrakter!$B$4,Kontrakter!$C$4,I1015=Kontrakter!$B$5,Kontrakter!$C$5,I1015=Kontrakter!$B$6,Kontrakter!$C$6,I1015=Kontrakter!$B$7,Kontrakter!$C$7,I1015=Kontrakter!$B$8,Kontrakter!$C$8,I1015=Kontrakter!$B$9,Kontrakter!$C$9,I1015=Kontrakter!$B$10,Kontrakter!$C$10,I1015=Kontrakter!$B$11,Kontrakter!$C$11)</f>
        <v>Elsikkerhet Norge AS</v>
      </c>
      <c r="N1015" s="24" cm="1">
        <f t="array" ref="N1015">_xlfn.IFS(M1015=Kontrakter!$C$3,Kontrakter!$D$3,M1015=Kontrakter!$C$2,Kontrakter!$D$2,M1015=Kontrakter!$C$4,Kontrakter!$D$4,M1015=Kontrakter!$C$5,Kontrakter!$D$5,M1015=Kontrakter!$C$6,Kontrakter!$D$6,M1015=Kontrakter!$C$7,Kontrakter!$D$7,M1015=Kontrakter!$C$8,Kontrakter!$D$8,M1015=Kontrakter!$C$9,Kontrakter!$D$9,M1015=Kontrakter!$C$10,Kontrakter!$D$10,M1015=Kontrakter!$C$11,Kontrakter!$D$11)</f>
        <v>48055999</v>
      </c>
      <c r="O1015" s="1" t="str" cm="1">
        <f t="array" ref="O1015">_xlfn.IFS(M1015=Kontrakter!$C$3,Kontrakter!$E$3,M1015=Kontrakter!$C$2,Kontrakter!$E$2,M1015=Kontrakter!$C$4,Kontrakter!$E$4,M1015=Kontrakter!$C$5,Kontrakter!$E$5,M1015=Kontrakter!$C$6,Kontrakter!$E$6,M1015=Kontrakter!$C$7,Kontrakter!$E$7,M1015=Kontrakter!$C$8,Kontrakter!$E$8,M1015=Kontrakter!$C$9,Kontrakter!$E$9,M1015=Kontrakter!$C$10,Kontrakter!$E$10,M1015=Kontrakter!$C$11,Kontrakter!$E$11)</f>
        <v>post@elsikkerhetnorge.no</v>
      </c>
    </row>
    <row r="1016" spans="1:15">
      <c r="A1016" s="47">
        <v>2023</v>
      </c>
      <c r="B1016" s="3" t="s">
        <v>1171</v>
      </c>
      <c r="C1016" s="3" t="s">
        <v>1177</v>
      </c>
      <c r="D1016" s="3" t="s">
        <v>12</v>
      </c>
      <c r="F1016" s="3">
        <v>3030</v>
      </c>
      <c r="G1016" s="3" t="s">
        <v>1144</v>
      </c>
      <c r="H1016" s="3" t="s">
        <v>675</v>
      </c>
      <c r="I1016" s="26" t="str" cm="1">
        <f t="array" ref="I1016">_xlfn.IFS(J1016=Kontrakter!$A$3,Kontrakter!$B$3,J1016=Kontrakter!$A$2,Kontrakter!$B$2,J1016=Kontrakter!$A$4,Kontrakter!$B$4,J1016=Kontrakter!$A$5,Kontrakter!$B$5,J1016=Kontrakter!$A$6,Kontrakter!$B$6,J1016=Kontrakter!$A$7,Kontrakter!$B$7,J1016=Kontrakter!$A$8,Kontrakter!$B$8,J1016=Kontrakter!$A$9,Kontrakter!$B$9,J1016=Kontrakter!$A$10,Kontrakter!$B$10,J1016=Kontrakter!$A$11,Kontrakter!$B$11)</f>
        <v>Romerike Sør</v>
      </c>
      <c r="J1016" s="4">
        <v>6</v>
      </c>
      <c r="K1016" s="4" t="s">
        <v>1103</v>
      </c>
      <c r="L1016" s="4"/>
      <c r="M1016" s="24" t="str" cm="1">
        <f t="array" ref="M1016">_xlfn.IFS(I1016=Kontrakter!$B$3,Kontrakter!$C$3,I1016=Kontrakter!$B$2,Kontrakter!$C$2,I1016=Kontrakter!$B$4,Kontrakter!$C$4,I1016=Kontrakter!$B$5,Kontrakter!$C$5,I1016=Kontrakter!$B$6,Kontrakter!$C$6,I1016=Kontrakter!$B$7,Kontrakter!$C$7,I1016=Kontrakter!$B$8,Kontrakter!$C$8,I1016=Kontrakter!$B$9,Kontrakter!$C$9,I1016=Kontrakter!$B$10,Kontrakter!$C$10,I1016=Kontrakter!$B$11,Kontrakter!$C$11)</f>
        <v>Omexom Elsikkerhet AS</v>
      </c>
      <c r="N1016" s="24" cm="1">
        <f t="array" ref="N1016">_xlfn.IFS(M1016=Kontrakter!$C$3,Kontrakter!$D$3,M1016=Kontrakter!$C$2,Kontrakter!$D$2,M1016=Kontrakter!$C$4,Kontrakter!$D$4,M1016=Kontrakter!$C$5,Kontrakter!$D$5,M1016=Kontrakter!$C$6,Kontrakter!$D$6,M1016=Kontrakter!$C$7,Kontrakter!$D$7,M1016=Kontrakter!$C$8,Kontrakter!$D$8,M1016=Kontrakter!$C$9,Kontrakter!$D$9,M1016=Kontrakter!$C$10,Kontrakter!$D$10,M1016=Kontrakter!$C$11,Kontrakter!$D$11)</f>
        <v>23128800</v>
      </c>
      <c r="O1016" s="1" t="str" cm="1">
        <f t="array" ref="O1016">_xlfn.IFS(M1016=Kontrakter!$C$3,Kontrakter!$E$3,M1016=Kontrakter!$C$2,Kontrakter!$E$2,M1016=Kontrakter!$C$4,Kontrakter!$E$4,M1016=Kontrakter!$C$5,Kontrakter!$E$5,M1016=Kontrakter!$C$6,Kontrakter!$E$6,M1016=Kontrakter!$C$7,Kontrakter!$E$7,M1016=Kontrakter!$C$8,Kontrakter!$E$8,M1016=Kontrakter!$C$9,Kontrakter!$E$9,M1016=Kontrakter!$C$10,Kontrakter!$E$10,M1016=Kontrakter!$C$11,Kontrakter!$E$11)</f>
        <v>elsikkerhet@omexom.com</v>
      </c>
    </row>
    <row r="1017" spans="1:15">
      <c r="A1017" s="47">
        <v>2024</v>
      </c>
      <c r="B1017" s="3" t="s">
        <v>1175</v>
      </c>
      <c r="C1017" s="3" t="s">
        <v>1178</v>
      </c>
      <c r="D1017" s="3" t="s">
        <v>12</v>
      </c>
      <c r="F1017" s="3">
        <v>3032</v>
      </c>
      <c r="G1017" s="3" t="s">
        <v>1175</v>
      </c>
      <c r="H1017" s="3" t="s">
        <v>675</v>
      </c>
      <c r="I1017" s="26" t="str" cm="1">
        <f t="array" ref="I1017">_xlfn.IFS(J1017=Kontrakter!$A$3,Kontrakter!$B$3,J1017=Kontrakter!$A$2,Kontrakter!$B$2,J1017=Kontrakter!$A$4,Kontrakter!$B$4,J1017=Kontrakter!$A$5,Kontrakter!$B$5,J1017=Kontrakter!$A$6,Kontrakter!$B$6,J1017=Kontrakter!$A$7,Kontrakter!$B$7,J1017=Kontrakter!$A$8,Kontrakter!$B$8,J1017=Kontrakter!$A$9,Kontrakter!$B$9,J1017=Kontrakter!$A$10,Kontrakter!$B$10,J1017=Kontrakter!$A$11,Kontrakter!$B$11)</f>
        <v>Romerike Nord</v>
      </c>
      <c r="J1017" s="4">
        <v>5</v>
      </c>
      <c r="K1017" s="4" t="s">
        <v>1175</v>
      </c>
      <c r="L1017" s="4"/>
      <c r="M1017" s="24" t="str" cm="1">
        <f t="array" ref="M1017">_xlfn.IFS(I1017=Kontrakter!$B$3,Kontrakter!$C$3,I1017=Kontrakter!$B$2,Kontrakter!$C$2,I1017=Kontrakter!$B$4,Kontrakter!$C$4,I1017=Kontrakter!$B$5,Kontrakter!$C$5,I1017=Kontrakter!$B$6,Kontrakter!$C$6,I1017=Kontrakter!$B$7,Kontrakter!$C$7,I1017=Kontrakter!$B$8,Kontrakter!$C$8,I1017=Kontrakter!$B$9,Kontrakter!$C$9,I1017=Kontrakter!$B$10,Kontrakter!$C$10,I1017=Kontrakter!$B$11,Kontrakter!$C$11)</f>
        <v>Elsikkerhet Norge AS</v>
      </c>
      <c r="N1017" s="24" cm="1">
        <f t="array" ref="N1017">_xlfn.IFS(M1017=Kontrakter!$C$3,Kontrakter!$D$3,M1017=Kontrakter!$C$2,Kontrakter!$D$2,M1017=Kontrakter!$C$4,Kontrakter!$D$4,M1017=Kontrakter!$C$5,Kontrakter!$D$5,M1017=Kontrakter!$C$6,Kontrakter!$D$6,M1017=Kontrakter!$C$7,Kontrakter!$D$7,M1017=Kontrakter!$C$8,Kontrakter!$D$8,M1017=Kontrakter!$C$9,Kontrakter!$D$9,M1017=Kontrakter!$C$10,Kontrakter!$D$10,M1017=Kontrakter!$C$11,Kontrakter!$D$11)</f>
        <v>48055999</v>
      </c>
      <c r="O1017" s="1" t="str" cm="1">
        <f t="array" ref="O1017">_xlfn.IFS(M1017=Kontrakter!$C$3,Kontrakter!$E$3,M1017=Kontrakter!$C$2,Kontrakter!$E$2,M1017=Kontrakter!$C$4,Kontrakter!$E$4,M1017=Kontrakter!$C$5,Kontrakter!$E$5,M1017=Kontrakter!$C$6,Kontrakter!$E$6,M1017=Kontrakter!$C$7,Kontrakter!$E$7,M1017=Kontrakter!$C$8,Kontrakter!$E$8,M1017=Kontrakter!$C$9,Kontrakter!$E$9,M1017=Kontrakter!$C$10,Kontrakter!$E$10,M1017=Kontrakter!$C$11,Kontrakter!$E$11)</f>
        <v>post@elsikkerhetnorge.no</v>
      </c>
    </row>
    <row r="1018" spans="1:15">
      <c r="A1018" s="47">
        <v>2025</v>
      </c>
      <c r="B1018" s="3" t="s">
        <v>1154</v>
      </c>
      <c r="C1018" s="3" t="s">
        <v>1179</v>
      </c>
      <c r="D1018" s="3" t="s">
        <v>12</v>
      </c>
      <c r="F1018" s="3">
        <v>3027</v>
      </c>
      <c r="G1018" s="3" t="s">
        <v>1148</v>
      </c>
      <c r="H1018" s="3" t="s">
        <v>675</v>
      </c>
      <c r="I1018" s="26" t="str" cm="1">
        <f t="array" ref="I1018">_xlfn.IFS(J1018=Kontrakter!$A$3,Kontrakter!$B$3,J1018=Kontrakter!$A$2,Kontrakter!$B$2,J1018=Kontrakter!$A$4,Kontrakter!$B$4,J1018=Kontrakter!$A$5,Kontrakter!$B$5,J1018=Kontrakter!$A$6,Kontrakter!$B$6,J1018=Kontrakter!$A$7,Kontrakter!$B$7,J1018=Kontrakter!$A$8,Kontrakter!$B$8,J1018=Kontrakter!$A$9,Kontrakter!$B$9,J1018=Kontrakter!$A$10,Kontrakter!$B$10,J1018=Kontrakter!$A$11,Kontrakter!$B$11)</f>
        <v>Romerike Sør</v>
      </c>
      <c r="J1018" s="4">
        <v>6</v>
      </c>
      <c r="K1018" s="4" t="s">
        <v>1148</v>
      </c>
      <c r="L1018" s="4"/>
      <c r="M1018" s="24" t="str" cm="1">
        <f t="array" ref="M1018">_xlfn.IFS(I1018=Kontrakter!$B$3,Kontrakter!$C$3,I1018=Kontrakter!$B$2,Kontrakter!$C$2,I1018=Kontrakter!$B$4,Kontrakter!$C$4,I1018=Kontrakter!$B$5,Kontrakter!$C$5,I1018=Kontrakter!$B$6,Kontrakter!$C$6,I1018=Kontrakter!$B$7,Kontrakter!$C$7,I1018=Kontrakter!$B$8,Kontrakter!$C$8,I1018=Kontrakter!$B$9,Kontrakter!$C$9,I1018=Kontrakter!$B$10,Kontrakter!$C$10,I1018=Kontrakter!$B$11,Kontrakter!$C$11)</f>
        <v>Omexom Elsikkerhet AS</v>
      </c>
      <c r="N1018" s="24" cm="1">
        <f t="array" ref="N1018">_xlfn.IFS(M1018=Kontrakter!$C$3,Kontrakter!$D$3,M1018=Kontrakter!$C$2,Kontrakter!$D$2,M1018=Kontrakter!$C$4,Kontrakter!$D$4,M1018=Kontrakter!$C$5,Kontrakter!$D$5,M1018=Kontrakter!$C$6,Kontrakter!$D$6,M1018=Kontrakter!$C$7,Kontrakter!$D$7,M1018=Kontrakter!$C$8,Kontrakter!$D$8,M1018=Kontrakter!$C$9,Kontrakter!$D$9,M1018=Kontrakter!$C$10,Kontrakter!$D$10,M1018=Kontrakter!$C$11,Kontrakter!$D$11)</f>
        <v>23128800</v>
      </c>
      <c r="O1018" s="1" t="str" cm="1">
        <f t="array" ref="O1018">_xlfn.IFS(M1018=Kontrakter!$C$3,Kontrakter!$E$3,M1018=Kontrakter!$C$2,Kontrakter!$E$2,M1018=Kontrakter!$C$4,Kontrakter!$E$4,M1018=Kontrakter!$C$5,Kontrakter!$E$5,M1018=Kontrakter!$C$6,Kontrakter!$E$6,M1018=Kontrakter!$C$7,Kontrakter!$E$7,M1018=Kontrakter!$C$8,Kontrakter!$E$8,M1018=Kontrakter!$C$9,Kontrakter!$E$9,M1018=Kontrakter!$C$10,Kontrakter!$E$10,M1018=Kontrakter!$C$11,Kontrakter!$E$11)</f>
        <v>elsikkerhet@omexom.com</v>
      </c>
    </row>
    <row r="1019" spans="1:15">
      <c r="A1019" s="47">
        <v>2026</v>
      </c>
      <c r="B1019" s="3" t="s">
        <v>1162</v>
      </c>
      <c r="C1019" s="3" t="s">
        <v>1180</v>
      </c>
      <c r="D1019" s="3" t="s">
        <v>12</v>
      </c>
      <c r="F1019" s="3">
        <v>3030</v>
      </c>
      <c r="G1019" s="3" t="s">
        <v>1144</v>
      </c>
      <c r="H1019" s="3" t="s">
        <v>675</v>
      </c>
      <c r="I1019" s="26" t="str" cm="1">
        <f t="array" ref="I1019">_xlfn.IFS(J1019=Kontrakter!$A$3,Kontrakter!$B$3,J1019=Kontrakter!$A$2,Kontrakter!$B$2,J1019=Kontrakter!$A$4,Kontrakter!$B$4,J1019=Kontrakter!$A$5,Kontrakter!$B$5,J1019=Kontrakter!$A$6,Kontrakter!$B$6,J1019=Kontrakter!$A$7,Kontrakter!$B$7,J1019=Kontrakter!$A$8,Kontrakter!$B$8,J1019=Kontrakter!$A$9,Kontrakter!$B$9,J1019=Kontrakter!$A$10,Kontrakter!$B$10,J1019=Kontrakter!$A$11,Kontrakter!$B$11)</f>
        <v>Romerike Sør</v>
      </c>
      <c r="J1019" s="4">
        <v>6</v>
      </c>
      <c r="K1019" s="4" t="s">
        <v>1103</v>
      </c>
      <c r="L1019" s="4"/>
      <c r="M1019" s="24" t="str" cm="1">
        <f t="array" ref="M1019">_xlfn.IFS(I1019=Kontrakter!$B$3,Kontrakter!$C$3,I1019=Kontrakter!$B$2,Kontrakter!$C$2,I1019=Kontrakter!$B$4,Kontrakter!$C$4,I1019=Kontrakter!$B$5,Kontrakter!$C$5,I1019=Kontrakter!$B$6,Kontrakter!$C$6,I1019=Kontrakter!$B$7,Kontrakter!$C$7,I1019=Kontrakter!$B$8,Kontrakter!$C$8,I1019=Kontrakter!$B$9,Kontrakter!$C$9,I1019=Kontrakter!$B$10,Kontrakter!$C$10,I1019=Kontrakter!$B$11,Kontrakter!$C$11)</f>
        <v>Omexom Elsikkerhet AS</v>
      </c>
      <c r="N1019" s="24" cm="1">
        <f t="array" ref="N1019">_xlfn.IFS(M1019=Kontrakter!$C$3,Kontrakter!$D$3,M1019=Kontrakter!$C$2,Kontrakter!$D$2,M1019=Kontrakter!$C$4,Kontrakter!$D$4,M1019=Kontrakter!$C$5,Kontrakter!$D$5,M1019=Kontrakter!$C$6,Kontrakter!$D$6,M1019=Kontrakter!$C$7,Kontrakter!$D$7,M1019=Kontrakter!$C$8,Kontrakter!$D$8,M1019=Kontrakter!$C$9,Kontrakter!$D$9,M1019=Kontrakter!$C$10,Kontrakter!$D$10,M1019=Kontrakter!$C$11,Kontrakter!$D$11)</f>
        <v>23128800</v>
      </c>
      <c r="O1019" s="1" t="str" cm="1">
        <f t="array" ref="O1019">_xlfn.IFS(M1019=Kontrakter!$C$3,Kontrakter!$E$3,M1019=Kontrakter!$C$2,Kontrakter!$E$2,M1019=Kontrakter!$C$4,Kontrakter!$E$4,M1019=Kontrakter!$C$5,Kontrakter!$E$5,M1019=Kontrakter!$C$6,Kontrakter!$E$6,M1019=Kontrakter!$C$7,Kontrakter!$E$7,M1019=Kontrakter!$C$8,Kontrakter!$E$8,M1019=Kontrakter!$C$9,Kontrakter!$E$9,M1019=Kontrakter!$C$10,Kontrakter!$E$10,M1019=Kontrakter!$C$11,Kontrakter!$E$11)</f>
        <v>elsikkerhet@omexom.com</v>
      </c>
    </row>
    <row r="1020" spans="1:15">
      <c r="A1020" s="47">
        <v>2027</v>
      </c>
      <c r="B1020" s="3" t="s">
        <v>1152</v>
      </c>
      <c r="C1020" s="3" t="s">
        <v>1181</v>
      </c>
      <c r="D1020" s="3" t="s">
        <v>12</v>
      </c>
      <c r="F1020" s="3">
        <v>3030</v>
      </c>
      <c r="G1020" s="3" t="s">
        <v>1144</v>
      </c>
      <c r="H1020" s="3" t="s">
        <v>675</v>
      </c>
      <c r="I1020" s="26" t="str" cm="1">
        <f t="array" ref="I1020">_xlfn.IFS(J1020=Kontrakter!$A$3,Kontrakter!$B$3,J1020=Kontrakter!$A$2,Kontrakter!$B$2,J1020=Kontrakter!$A$4,Kontrakter!$B$4,J1020=Kontrakter!$A$5,Kontrakter!$B$5,J1020=Kontrakter!$A$6,Kontrakter!$B$6,J1020=Kontrakter!$A$7,Kontrakter!$B$7,J1020=Kontrakter!$A$8,Kontrakter!$B$8,J1020=Kontrakter!$A$9,Kontrakter!$B$9,J1020=Kontrakter!$A$10,Kontrakter!$B$10,J1020=Kontrakter!$A$11,Kontrakter!$B$11)</f>
        <v>Romerike Sør</v>
      </c>
      <c r="J1020" s="4">
        <v>6</v>
      </c>
      <c r="K1020" s="4" t="s">
        <v>1103</v>
      </c>
      <c r="L1020" s="4"/>
      <c r="M1020" s="24" t="str" cm="1">
        <f t="array" ref="M1020">_xlfn.IFS(I1020=Kontrakter!$B$3,Kontrakter!$C$3,I1020=Kontrakter!$B$2,Kontrakter!$C$2,I1020=Kontrakter!$B$4,Kontrakter!$C$4,I1020=Kontrakter!$B$5,Kontrakter!$C$5,I1020=Kontrakter!$B$6,Kontrakter!$C$6,I1020=Kontrakter!$B$7,Kontrakter!$C$7,I1020=Kontrakter!$B$8,Kontrakter!$C$8,I1020=Kontrakter!$B$9,Kontrakter!$C$9,I1020=Kontrakter!$B$10,Kontrakter!$C$10,I1020=Kontrakter!$B$11,Kontrakter!$C$11)</f>
        <v>Omexom Elsikkerhet AS</v>
      </c>
      <c r="N1020" s="24" cm="1">
        <f t="array" ref="N1020">_xlfn.IFS(M1020=Kontrakter!$C$3,Kontrakter!$D$3,M1020=Kontrakter!$C$2,Kontrakter!$D$2,M1020=Kontrakter!$C$4,Kontrakter!$D$4,M1020=Kontrakter!$C$5,Kontrakter!$D$5,M1020=Kontrakter!$C$6,Kontrakter!$D$6,M1020=Kontrakter!$C$7,Kontrakter!$D$7,M1020=Kontrakter!$C$8,Kontrakter!$D$8,M1020=Kontrakter!$C$9,Kontrakter!$D$9,M1020=Kontrakter!$C$10,Kontrakter!$D$10,M1020=Kontrakter!$C$11,Kontrakter!$D$11)</f>
        <v>23128800</v>
      </c>
      <c r="O1020" s="1" t="str" cm="1">
        <f t="array" ref="O1020">_xlfn.IFS(M1020=Kontrakter!$C$3,Kontrakter!$E$3,M1020=Kontrakter!$C$2,Kontrakter!$E$2,M1020=Kontrakter!$C$4,Kontrakter!$E$4,M1020=Kontrakter!$C$5,Kontrakter!$E$5,M1020=Kontrakter!$C$6,Kontrakter!$E$6,M1020=Kontrakter!$C$7,Kontrakter!$E$7,M1020=Kontrakter!$C$8,Kontrakter!$E$8,M1020=Kontrakter!$C$9,Kontrakter!$E$9,M1020=Kontrakter!$C$10,Kontrakter!$E$10,M1020=Kontrakter!$C$11,Kontrakter!$E$11)</f>
        <v>elsikkerhet@omexom.com</v>
      </c>
    </row>
    <row r="1021" spans="1:15">
      <c r="A1021" s="47">
        <v>2028</v>
      </c>
      <c r="B1021" s="3" t="s">
        <v>1103</v>
      </c>
      <c r="C1021" s="3" t="s">
        <v>1182</v>
      </c>
      <c r="D1021" s="3" t="s">
        <v>12</v>
      </c>
      <c r="F1021" s="3">
        <v>3030</v>
      </c>
      <c r="G1021" s="3" t="s">
        <v>1144</v>
      </c>
      <c r="H1021" s="3" t="s">
        <v>675</v>
      </c>
      <c r="I1021" s="26" t="str" cm="1">
        <f t="array" ref="I1021">_xlfn.IFS(J1021=Kontrakter!$A$3,Kontrakter!$B$3,J1021=Kontrakter!$A$2,Kontrakter!$B$2,J1021=Kontrakter!$A$4,Kontrakter!$B$4,J1021=Kontrakter!$A$5,Kontrakter!$B$5,J1021=Kontrakter!$A$6,Kontrakter!$B$6,J1021=Kontrakter!$A$7,Kontrakter!$B$7,J1021=Kontrakter!$A$8,Kontrakter!$B$8,J1021=Kontrakter!$A$9,Kontrakter!$B$9,J1021=Kontrakter!$A$10,Kontrakter!$B$10,J1021=Kontrakter!$A$11,Kontrakter!$B$11)</f>
        <v>Romerike Sør</v>
      </c>
      <c r="J1021" s="4">
        <v>6</v>
      </c>
      <c r="K1021" s="4" t="s">
        <v>1103</v>
      </c>
      <c r="L1021" s="4"/>
      <c r="M1021" s="24" t="str" cm="1">
        <f t="array" ref="M1021">_xlfn.IFS(I1021=Kontrakter!$B$3,Kontrakter!$C$3,I1021=Kontrakter!$B$2,Kontrakter!$C$2,I1021=Kontrakter!$B$4,Kontrakter!$C$4,I1021=Kontrakter!$B$5,Kontrakter!$C$5,I1021=Kontrakter!$B$6,Kontrakter!$C$6,I1021=Kontrakter!$B$7,Kontrakter!$C$7,I1021=Kontrakter!$B$8,Kontrakter!$C$8,I1021=Kontrakter!$B$9,Kontrakter!$C$9,I1021=Kontrakter!$B$10,Kontrakter!$C$10,I1021=Kontrakter!$B$11,Kontrakter!$C$11)</f>
        <v>Omexom Elsikkerhet AS</v>
      </c>
      <c r="N1021" s="24" cm="1">
        <f t="array" ref="N1021">_xlfn.IFS(M1021=Kontrakter!$C$3,Kontrakter!$D$3,M1021=Kontrakter!$C$2,Kontrakter!$D$2,M1021=Kontrakter!$C$4,Kontrakter!$D$4,M1021=Kontrakter!$C$5,Kontrakter!$D$5,M1021=Kontrakter!$C$6,Kontrakter!$D$6,M1021=Kontrakter!$C$7,Kontrakter!$D$7,M1021=Kontrakter!$C$8,Kontrakter!$D$8,M1021=Kontrakter!$C$9,Kontrakter!$D$9,M1021=Kontrakter!$C$10,Kontrakter!$D$10,M1021=Kontrakter!$C$11,Kontrakter!$D$11)</f>
        <v>23128800</v>
      </c>
      <c r="O1021" s="1" t="str" cm="1">
        <f t="array" ref="O1021">_xlfn.IFS(M1021=Kontrakter!$C$3,Kontrakter!$E$3,M1021=Kontrakter!$C$2,Kontrakter!$E$2,M1021=Kontrakter!$C$4,Kontrakter!$E$4,M1021=Kontrakter!$C$5,Kontrakter!$E$5,M1021=Kontrakter!$C$6,Kontrakter!$E$6,M1021=Kontrakter!$C$7,Kontrakter!$E$7,M1021=Kontrakter!$C$8,Kontrakter!$E$8,M1021=Kontrakter!$C$9,Kontrakter!$E$9,M1021=Kontrakter!$C$10,Kontrakter!$E$10,M1021=Kontrakter!$C$11,Kontrakter!$E$11)</f>
        <v>elsikkerhet@omexom.com</v>
      </c>
    </row>
    <row r="1022" spans="1:15">
      <c r="A1022" s="47">
        <v>2030</v>
      </c>
      <c r="B1022" s="3" t="s">
        <v>1183</v>
      </c>
      <c r="C1022" s="3" t="s">
        <v>1184</v>
      </c>
      <c r="D1022" s="3" t="s">
        <v>19</v>
      </c>
      <c r="F1022" s="3">
        <v>3036</v>
      </c>
      <c r="G1022" s="3" t="s">
        <v>1183</v>
      </c>
      <c r="H1022" s="3" t="s">
        <v>675</v>
      </c>
      <c r="I1022" s="26" t="str" cm="1">
        <f t="array" ref="I1022">_xlfn.IFS(J1022=Kontrakter!$A$3,Kontrakter!$B$3,J1022=Kontrakter!$A$2,Kontrakter!$B$2,J1022=Kontrakter!$A$4,Kontrakter!$B$4,J1022=Kontrakter!$A$5,Kontrakter!$B$5,J1022=Kontrakter!$A$6,Kontrakter!$B$6,J1022=Kontrakter!$A$7,Kontrakter!$B$7,J1022=Kontrakter!$A$8,Kontrakter!$B$8,J1022=Kontrakter!$A$9,Kontrakter!$B$9,J1022=Kontrakter!$A$10,Kontrakter!$B$10,J1022=Kontrakter!$A$11,Kontrakter!$B$11)</f>
        <v>Romerike Nord</v>
      </c>
      <c r="J1022" s="4">
        <v>5</v>
      </c>
      <c r="K1022" s="4" t="s">
        <v>1183</v>
      </c>
      <c r="L1022" s="4"/>
      <c r="M1022" s="24" t="str" cm="1">
        <f t="array" ref="M1022">_xlfn.IFS(I1022=Kontrakter!$B$3,Kontrakter!$C$3,I1022=Kontrakter!$B$2,Kontrakter!$C$2,I1022=Kontrakter!$B$4,Kontrakter!$C$4,I1022=Kontrakter!$B$5,Kontrakter!$C$5,I1022=Kontrakter!$B$6,Kontrakter!$C$6,I1022=Kontrakter!$B$7,Kontrakter!$C$7,I1022=Kontrakter!$B$8,Kontrakter!$C$8,I1022=Kontrakter!$B$9,Kontrakter!$C$9,I1022=Kontrakter!$B$10,Kontrakter!$C$10,I1022=Kontrakter!$B$11,Kontrakter!$C$11)</f>
        <v>Elsikkerhet Norge AS</v>
      </c>
      <c r="N1022" s="24" cm="1">
        <f t="array" ref="N1022">_xlfn.IFS(M1022=Kontrakter!$C$3,Kontrakter!$D$3,M1022=Kontrakter!$C$2,Kontrakter!$D$2,M1022=Kontrakter!$C$4,Kontrakter!$D$4,M1022=Kontrakter!$C$5,Kontrakter!$D$5,M1022=Kontrakter!$C$6,Kontrakter!$D$6,M1022=Kontrakter!$C$7,Kontrakter!$D$7,M1022=Kontrakter!$C$8,Kontrakter!$D$8,M1022=Kontrakter!$C$9,Kontrakter!$D$9,M1022=Kontrakter!$C$10,Kontrakter!$D$10,M1022=Kontrakter!$C$11,Kontrakter!$D$11)</f>
        <v>48055999</v>
      </c>
      <c r="O1022" s="1" t="str" cm="1">
        <f t="array" ref="O1022">_xlfn.IFS(M1022=Kontrakter!$C$3,Kontrakter!$E$3,M1022=Kontrakter!$C$2,Kontrakter!$E$2,M1022=Kontrakter!$C$4,Kontrakter!$E$4,M1022=Kontrakter!$C$5,Kontrakter!$E$5,M1022=Kontrakter!$C$6,Kontrakter!$E$6,M1022=Kontrakter!$C$7,Kontrakter!$E$7,M1022=Kontrakter!$C$8,Kontrakter!$E$8,M1022=Kontrakter!$C$9,Kontrakter!$E$9,M1022=Kontrakter!$C$10,Kontrakter!$E$10,M1022=Kontrakter!$C$11,Kontrakter!$E$11)</f>
        <v>post@elsikkerhetnorge.no</v>
      </c>
    </row>
    <row r="1023" spans="1:15">
      <c r="A1023" s="47">
        <v>2031</v>
      </c>
      <c r="B1023" s="3" t="s">
        <v>1183</v>
      </c>
      <c r="C1023" s="3" t="s">
        <v>1185</v>
      </c>
      <c r="D1023" s="3" t="s">
        <v>12</v>
      </c>
      <c r="F1023" s="3">
        <v>3036</v>
      </c>
      <c r="G1023" s="3" t="s">
        <v>1183</v>
      </c>
      <c r="H1023" s="3" t="s">
        <v>675</v>
      </c>
      <c r="I1023" s="26" t="str" cm="1">
        <f t="array" ref="I1023">_xlfn.IFS(J1023=Kontrakter!$A$3,Kontrakter!$B$3,J1023=Kontrakter!$A$2,Kontrakter!$B$2,J1023=Kontrakter!$A$4,Kontrakter!$B$4,J1023=Kontrakter!$A$5,Kontrakter!$B$5,J1023=Kontrakter!$A$6,Kontrakter!$B$6,J1023=Kontrakter!$A$7,Kontrakter!$B$7,J1023=Kontrakter!$A$8,Kontrakter!$B$8,J1023=Kontrakter!$A$9,Kontrakter!$B$9,J1023=Kontrakter!$A$10,Kontrakter!$B$10,J1023=Kontrakter!$A$11,Kontrakter!$B$11)</f>
        <v>Romerike Nord</v>
      </c>
      <c r="J1023" s="4">
        <v>5</v>
      </c>
      <c r="K1023" s="4" t="s">
        <v>1183</v>
      </c>
      <c r="L1023" s="4"/>
      <c r="M1023" s="24" t="str" cm="1">
        <f t="array" ref="M1023">_xlfn.IFS(I1023=Kontrakter!$B$3,Kontrakter!$C$3,I1023=Kontrakter!$B$2,Kontrakter!$C$2,I1023=Kontrakter!$B$4,Kontrakter!$C$4,I1023=Kontrakter!$B$5,Kontrakter!$C$5,I1023=Kontrakter!$B$6,Kontrakter!$C$6,I1023=Kontrakter!$B$7,Kontrakter!$C$7,I1023=Kontrakter!$B$8,Kontrakter!$C$8,I1023=Kontrakter!$B$9,Kontrakter!$C$9,I1023=Kontrakter!$B$10,Kontrakter!$C$10,I1023=Kontrakter!$B$11,Kontrakter!$C$11)</f>
        <v>Elsikkerhet Norge AS</v>
      </c>
      <c r="N1023" s="24" cm="1">
        <f t="array" ref="N1023">_xlfn.IFS(M1023=Kontrakter!$C$3,Kontrakter!$D$3,M1023=Kontrakter!$C$2,Kontrakter!$D$2,M1023=Kontrakter!$C$4,Kontrakter!$D$4,M1023=Kontrakter!$C$5,Kontrakter!$D$5,M1023=Kontrakter!$C$6,Kontrakter!$D$6,M1023=Kontrakter!$C$7,Kontrakter!$D$7,M1023=Kontrakter!$C$8,Kontrakter!$D$8,M1023=Kontrakter!$C$9,Kontrakter!$D$9,M1023=Kontrakter!$C$10,Kontrakter!$D$10,M1023=Kontrakter!$C$11,Kontrakter!$D$11)</f>
        <v>48055999</v>
      </c>
      <c r="O1023" s="1" t="str" cm="1">
        <f t="array" ref="O1023">_xlfn.IFS(M1023=Kontrakter!$C$3,Kontrakter!$E$3,M1023=Kontrakter!$C$2,Kontrakter!$E$2,M1023=Kontrakter!$C$4,Kontrakter!$E$4,M1023=Kontrakter!$C$5,Kontrakter!$E$5,M1023=Kontrakter!$C$6,Kontrakter!$E$6,M1023=Kontrakter!$C$7,Kontrakter!$E$7,M1023=Kontrakter!$C$8,Kontrakter!$E$8,M1023=Kontrakter!$C$9,Kontrakter!$E$9,M1023=Kontrakter!$C$10,Kontrakter!$E$10,M1023=Kontrakter!$C$11,Kontrakter!$E$11)</f>
        <v>post@elsikkerhetnorge.no</v>
      </c>
    </row>
    <row r="1024" spans="1:15">
      <c r="A1024" s="47">
        <v>2032</v>
      </c>
      <c r="B1024" s="3" t="s">
        <v>1186</v>
      </c>
      <c r="C1024" s="3" t="s">
        <v>1187</v>
      </c>
      <c r="D1024" s="3" t="s">
        <v>19</v>
      </c>
      <c r="F1024" s="3">
        <v>3036</v>
      </c>
      <c r="G1024" s="3" t="s">
        <v>1183</v>
      </c>
      <c r="H1024" s="3" t="s">
        <v>675</v>
      </c>
      <c r="I1024" s="26" t="str" cm="1">
        <f t="array" ref="I1024">_xlfn.IFS(J1024=Kontrakter!$A$3,Kontrakter!$B$3,J1024=Kontrakter!$A$2,Kontrakter!$B$2,J1024=Kontrakter!$A$4,Kontrakter!$B$4,J1024=Kontrakter!$A$5,Kontrakter!$B$5,J1024=Kontrakter!$A$6,Kontrakter!$B$6,J1024=Kontrakter!$A$7,Kontrakter!$B$7,J1024=Kontrakter!$A$8,Kontrakter!$B$8,J1024=Kontrakter!$A$9,Kontrakter!$B$9,J1024=Kontrakter!$A$10,Kontrakter!$B$10,J1024=Kontrakter!$A$11,Kontrakter!$B$11)</f>
        <v>Romerike Nord</v>
      </c>
      <c r="J1024" s="4">
        <v>5</v>
      </c>
      <c r="K1024" s="4" t="s">
        <v>1183</v>
      </c>
      <c r="L1024" s="4"/>
      <c r="M1024" s="24" t="str" cm="1">
        <f t="array" ref="M1024">_xlfn.IFS(I1024=Kontrakter!$B$3,Kontrakter!$C$3,I1024=Kontrakter!$B$2,Kontrakter!$C$2,I1024=Kontrakter!$B$4,Kontrakter!$C$4,I1024=Kontrakter!$B$5,Kontrakter!$C$5,I1024=Kontrakter!$B$6,Kontrakter!$C$6,I1024=Kontrakter!$B$7,Kontrakter!$C$7,I1024=Kontrakter!$B$8,Kontrakter!$C$8,I1024=Kontrakter!$B$9,Kontrakter!$C$9,I1024=Kontrakter!$B$10,Kontrakter!$C$10,I1024=Kontrakter!$B$11,Kontrakter!$C$11)</f>
        <v>Elsikkerhet Norge AS</v>
      </c>
      <c r="N1024" s="24" cm="1">
        <f t="array" ref="N1024">_xlfn.IFS(M1024=Kontrakter!$C$3,Kontrakter!$D$3,M1024=Kontrakter!$C$2,Kontrakter!$D$2,M1024=Kontrakter!$C$4,Kontrakter!$D$4,M1024=Kontrakter!$C$5,Kontrakter!$D$5,M1024=Kontrakter!$C$6,Kontrakter!$D$6,M1024=Kontrakter!$C$7,Kontrakter!$D$7,M1024=Kontrakter!$C$8,Kontrakter!$D$8,M1024=Kontrakter!$C$9,Kontrakter!$D$9,M1024=Kontrakter!$C$10,Kontrakter!$D$10,M1024=Kontrakter!$C$11,Kontrakter!$D$11)</f>
        <v>48055999</v>
      </c>
      <c r="O1024" s="1" t="str" cm="1">
        <f t="array" ref="O1024">_xlfn.IFS(M1024=Kontrakter!$C$3,Kontrakter!$E$3,M1024=Kontrakter!$C$2,Kontrakter!$E$2,M1024=Kontrakter!$C$4,Kontrakter!$E$4,M1024=Kontrakter!$C$5,Kontrakter!$E$5,M1024=Kontrakter!$C$6,Kontrakter!$E$6,M1024=Kontrakter!$C$7,Kontrakter!$E$7,M1024=Kontrakter!$C$8,Kontrakter!$E$8,M1024=Kontrakter!$C$9,Kontrakter!$E$9,M1024=Kontrakter!$C$10,Kontrakter!$E$10,M1024=Kontrakter!$C$11,Kontrakter!$E$11)</f>
        <v>post@elsikkerhetnorge.no</v>
      </c>
    </row>
    <row r="1025" spans="1:15">
      <c r="A1025" s="47">
        <v>2033</v>
      </c>
      <c r="B1025" s="3" t="s">
        <v>1188</v>
      </c>
      <c r="C1025" s="3" t="s">
        <v>1189</v>
      </c>
      <c r="D1025" s="3" t="s">
        <v>19</v>
      </c>
      <c r="F1025" s="3">
        <v>3036</v>
      </c>
      <c r="G1025" s="3" t="s">
        <v>1183</v>
      </c>
      <c r="H1025" s="3" t="s">
        <v>675</v>
      </c>
      <c r="I1025" s="26" t="str" cm="1">
        <f t="array" ref="I1025">_xlfn.IFS(J1025=Kontrakter!$A$3,Kontrakter!$B$3,J1025=Kontrakter!$A$2,Kontrakter!$B$2,J1025=Kontrakter!$A$4,Kontrakter!$B$4,J1025=Kontrakter!$A$5,Kontrakter!$B$5,J1025=Kontrakter!$A$6,Kontrakter!$B$6,J1025=Kontrakter!$A$7,Kontrakter!$B$7,J1025=Kontrakter!$A$8,Kontrakter!$B$8,J1025=Kontrakter!$A$9,Kontrakter!$B$9,J1025=Kontrakter!$A$10,Kontrakter!$B$10,J1025=Kontrakter!$A$11,Kontrakter!$B$11)</f>
        <v>Romerike Nord</v>
      </c>
      <c r="J1025" s="4">
        <v>5</v>
      </c>
      <c r="K1025" s="4" t="s">
        <v>1183</v>
      </c>
      <c r="L1025" s="4"/>
      <c r="M1025" s="24" t="str" cm="1">
        <f t="array" ref="M1025">_xlfn.IFS(I1025=Kontrakter!$B$3,Kontrakter!$C$3,I1025=Kontrakter!$B$2,Kontrakter!$C$2,I1025=Kontrakter!$B$4,Kontrakter!$C$4,I1025=Kontrakter!$B$5,Kontrakter!$C$5,I1025=Kontrakter!$B$6,Kontrakter!$C$6,I1025=Kontrakter!$B$7,Kontrakter!$C$7,I1025=Kontrakter!$B$8,Kontrakter!$C$8,I1025=Kontrakter!$B$9,Kontrakter!$C$9,I1025=Kontrakter!$B$10,Kontrakter!$C$10,I1025=Kontrakter!$B$11,Kontrakter!$C$11)</f>
        <v>Elsikkerhet Norge AS</v>
      </c>
      <c r="N1025" s="24" cm="1">
        <f t="array" ref="N1025">_xlfn.IFS(M1025=Kontrakter!$C$3,Kontrakter!$D$3,M1025=Kontrakter!$C$2,Kontrakter!$D$2,M1025=Kontrakter!$C$4,Kontrakter!$D$4,M1025=Kontrakter!$C$5,Kontrakter!$D$5,M1025=Kontrakter!$C$6,Kontrakter!$D$6,M1025=Kontrakter!$C$7,Kontrakter!$D$7,M1025=Kontrakter!$C$8,Kontrakter!$D$8,M1025=Kontrakter!$C$9,Kontrakter!$D$9,M1025=Kontrakter!$C$10,Kontrakter!$D$10,M1025=Kontrakter!$C$11,Kontrakter!$D$11)</f>
        <v>48055999</v>
      </c>
      <c r="O1025" s="1" t="str" cm="1">
        <f t="array" ref="O1025">_xlfn.IFS(M1025=Kontrakter!$C$3,Kontrakter!$E$3,M1025=Kontrakter!$C$2,Kontrakter!$E$2,M1025=Kontrakter!$C$4,Kontrakter!$E$4,M1025=Kontrakter!$C$5,Kontrakter!$E$5,M1025=Kontrakter!$C$6,Kontrakter!$E$6,M1025=Kontrakter!$C$7,Kontrakter!$E$7,M1025=Kontrakter!$C$8,Kontrakter!$E$8,M1025=Kontrakter!$C$9,Kontrakter!$E$9,M1025=Kontrakter!$C$10,Kontrakter!$E$10,M1025=Kontrakter!$C$11,Kontrakter!$E$11)</f>
        <v>post@elsikkerhetnorge.no</v>
      </c>
    </row>
    <row r="1026" spans="1:15">
      <c r="A1026" s="47">
        <v>2034</v>
      </c>
      <c r="B1026" s="3" t="s">
        <v>1190</v>
      </c>
      <c r="C1026" s="3" t="s">
        <v>1191</v>
      </c>
      <c r="D1026" s="3" t="s">
        <v>19</v>
      </c>
      <c r="F1026" s="3">
        <v>3036</v>
      </c>
      <c r="G1026" s="3" t="s">
        <v>1183</v>
      </c>
      <c r="H1026" s="3" t="s">
        <v>675</v>
      </c>
      <c r="I1026" s="26" t="str" cm="1">
        <f t="array" ref="I1026">_xlfn.IFS(J1026=Kontrakter!$A$3,Kontrakter!$B$3,J1026=Kontrakter!$A$2,Kontrakter!$B$2,J1026=Kontrakter!$A$4,Kontrakter!$B$4,J1026=Kontrakter!$A$5,Kontrakter!$B$5,J1026=Kontrakter!$A$6,Kontrakter!$B$6,J1026=Kontrakter!$A$7,Kontrakter!$B$7,J1026=Kontrakter!$A$8,Kontrakter!$B$8,J1026=Kontrakter!$A$9,Kontrakter!$B$9,J1026=Kontrakter!$A$10,Kontrakter!$B$10,J1026=Kontrakter!$A$11,Kontrakter!$B$11)</f>
        <v>Romerike Nord</v>
      </c>
      <c r="J1026" s="4">
        <v>5</v>
      </c>
      <c r="K1026" s="4" t="s">
        <v>1183</v>
      </c>
      <c r="L1026" s="4"/>
      <c r="M1026" s="24" t="str" cm="1">
        <f t="array" ref="M1026">_xlfn.IFS(I1026=Kontrakter!$B$3,Kontrakter!$C$3,I1026=Kontrakter!$B$2,Kontrakter!$C$2,I1026=Kontrakter!$B$4,Kontrakter!$C$4,I1026=Kontrakter!$B$5,Kontrakter!$C$5,I1026=Kontrakter!$B$6,Kontrakter!$C$6,I1026=Kontrakter!$B$7,Kontrakter!$C$7,I1026=Kontrakter!$B$8,Kontrakter!$C$8,I1026=Kontrakter!$B$9,Kontrakter!$C$9,I1026=Kontrakter!$B$10,Kontrakter!$C$10,I1026=Kontrakter!$B$11,Kontrakter!$C$11)</f>
        <v>Elsikkerhet Norge AS</v>
      </c>
      <c r="N1026" s="24" cm="1">
        <f t="array" ref="N1026">_xlfn.IFS(M1026=Kontrakter!$C$3,Kontrakter!$D$3,M1026=Kontrakter!$C$2,Kontrakter!$D$2,M1026=Kontrakter!$C$4,Kontrakter!$D$4,M1026=Kontrakter!$C$5,Kontrakter!$D$5,M1026=Kontrakter!$C$6,Kontrakter!$D$6,M1026=Kontrakter!$C$7,Kontrakter!$D$7,M1026=Kontrakter!$C$8,Kontrakter!$D$8,M1026=Kontrakter!$C$9,Kontrakter!$D$9,M1026=Kontrakter!$C$10,Kontrakter!$D$10,M1026=Kontrakter!$C$11,Kontrakter!$D$11)</f>
        <v>48055999</v>
      </c>
      <c r="O1026" s="1" t="str" cm="1">
        <f t="array" ref="O1026">_xlfn.IFS(M1026=Kontrakter!$C$3,Kontrakter!$E$3,M1026=Kontrakter!$C$2,Kontrakter!$E$2,M1026=Kontrakter!$C$4,Kontrakter!$E$4,M1026=Kontrakter!$C$5,Kontrakter!$E$5,M1026=Kontrakter!$C$6,Kontrakter!$E$6,M1026=Kontrakter!$C$7,Kontrakter!$E$7,M1026=Kontrakter!$C$8,Kontrakter!$E$8,M1026=Kontrakter!$C$9,Kontrakter!$E$9,M1026=Kontrakter!$C$10,Kontrakter!$E$10,M1026=Kontrakter!$C$11,Kontrakter!$E$11)</f>
        <v>post@elsikkerhetnorge.no</v>
      </c>
    </row>
    <row r="1027" spans="1:15">
      <c r="A1027" s="47">
        <v>2035</v>
      </c>
      <c r="B1027" s="3" t="s">
        <v>1190</v>
      </c>
      <c r="C1027" s="3" t="s">
        <v>1192</v>
      </c>
      <c r="D1027" s="3" t="s">
        <v>12</v>
      </c>
      <c r="F1027" s="3">
        <v>3036</v>
      </c>
      <c r="G1027" s="3" t="s">
        <v>1183</v>
      </c>
      <c r="H1027" s="3" t="s">
        <v>675</v>
      </c>
      <c r="I1027" s="26" t="str" cm="1">
        <f t="array" ref="I1027">_xlfn.IFS(J1027=Kontrakter!$A$3,Kontrakter!$B$3,J1027=Kontrakter!$A$2,Kontrakter!$B$2,J1027=Kontrakter!$A$4,Kontrakter!$B$4,J1027=Kontrakter!$A$5,Kontrakter!$B$5,J1027=Kontrakter!$A$6,Kontrakter!$B$6,J1027=Kontrakter!$A$7,Kontrakter!$B$7,J1027=Kontrakter!$A$8,Kontrakter!$B$8,J1027=Kontrakter!$A$9,Kontrakter!$B$9,J1027=Kontrakter!$A$10,Kontrakter!$B$10,J1027=Kontrakter!$A$11,Kontrakter!$B$11)</f>
        <v>Romerike Nord</v>
      </c>
      <c r="J1027" s="4">
        <v>5</v>
      </c>
      <c r="K1027" s="4" t="s">
        <v>1183</v>
      </c>
      <c r="L1027" s="4"/>
      <c r="M1027" s="24" t="str" cm="1">
        <f t="array" ref="M1027">_xlfn.IFS(I1027=Kontrakter!$B$3,Kontrakter!$C$3,I1027=Kontrakter!$B$2,Kontrakter!$C$2,I1027=Kontrakter!$B$4,Kontrakter!$C$4,I1027=Kontrakter!$B$5,Kontrakter!$C$5,I1027=Kontrakter!$B$6,Kontrakter!$C$6,I1027=Kontrakter!$B$7,Kontrakter!$C$7,I1027=Kontrakter!$B$8,Kontrakter!$C$8,I1027=Kontrakter!$B$9,Kontrakter!$C$9,I1027=Kontrakter!$B$10,Kontrakter!$C$10,I1027=Kontrakter!$B$11,Kontrakter!$C$11)</f>
        <v>Elsikkerhet Norge AS</v>
      </c>
      <c r="N1027" s="24" cm="1">
        <f t="array" ref="N1027">_xlfn.IFS(M1027=Kontrakter!$C$3,Kontrakter!$D$3,M1027=Kontrakter!$C$2,Kontrakter!$D$2,M1027=Kontrakter!$C$4,Kontrakter!$D$4,M1027=Kontrakter!$C$5,Kontrakter!$D$5,M1027=Kontrakter!$C$6,Kontrakter!$D$6,M1027=Kontrakter!$C$7,Kontrakter!$D$7,M1027=Kontrakter!$C$8,Kontrakter!$D$8,M1027=Kontrakter!$C$9,Kontrakter!$D$9,M1027=Kontrakter!$C$10,Kontrakter!$D$10,M1027=Kontrakter!$C$11,Kontrakter!$D$11)</f>
        <v>48055999</v>
      </c>
      <c r="O1027" s="1" t="str" cm="1">
        <f t="array" ref="O1027">_xlfn.IFS(M1027=Kontrakter!$C$3,Kontrakter!$E$3,M1027=Kontrakter!$C$2,Kontrakter!$E$2,M1027=Kontrakter!$C$4,Kontrakter!$E$4,M1027=Kontrakter!$C$5,Kontrakter!$E$5,M1027=Kontrakter!$C$6,Kontrakter!$E$6,M1027=Kontrakter!$C$7,Kontrakter!$E$7,M1027=Kontrakter!$C$8,Kontrakter!$E$8,M1027=Kontrakter!$C$9,Kontrakter!$E$9,M1027=Kontrakter!$C$10,Kontrakter!$E$10,M1027=Kontrakter!$C$11,Kontrakter!$E$11)</f>
        <v>post@elsikkerhetnorge.no</v>
      </c>
    </row>
    <row r="1028" spans="1:15">
      <c r="A1028" s="47">
        <v>2036</v>
      </c>
      <c r="B1028" s="3" t="s">
        <v>1186</v>
      </c>
      <c r="C1028" s="3" t="s">
        <v>1193</v>
      </c>
      <c r="D1028" s="3" t="s">
        <v>12</v>
      </c>
      <c r="F1028" s="3">
        <v>3036</v>
      </c>
      <c r="G1028" s="3" t="s">
        <v>1183</v>
      </c>
      <c r="H1028" s="3" t="s">
        <v>675</v>
      </c>
      <c r="I1028" s="26" t="str" cm="1">
        <f t="array" ref="I1028">_xlfn.IFS(J1028=Kontrakter!$A$3,Kontrakter!$B$3,J1028=Kontrakter!$A$2,Kontrakter!$B$2,J1028=Kontrakter!$A$4,Kontrakter!$B$4,J1028=Kontrakter!$A$5,Kontrakter!$B$5,J1028=Kontrakter!$A$6,Kontrakter!$B$6,J1028=Kontrakter!$A$7,Kontrakter!$B$7,J1028=Kontrakter!$A$8,Kontrakter!$B$8,J1028=Kontrakter!$A$9,Kontrakter!$B$9,J1028=Kontrakter!$A$10,Kontrakter!$B$10,J1028=Kontrakter!$A$11,Kontrakter!$B$11)</f>
        <v>Romerike Nord</v>
      </c>
      <c r="J1028" s="4">
        <v>5</v>
      </c>
      <c r="K1028" s="4" t="s">
        <v>1183</v>
      </c>
      <c r="L1028" s="4"/>
      <c r="M1028" s="24" t="str" cm="1">
        <f t="array" ref="M1028">_xlfn.IFS(I1028=Kontrakter!$B$3,Kontrakter!$C$3,I1028=Kontrakter!$B$2,Kontrakter!$C$2,I1028=Kontrakter!$B$4,Kontrakter!$C$4,I1028=Kontrakter!$B$5,Kontrakter!$C$5,I1028=Kontrakter!$B$6,Kontrakter!$C$6,I1028=Kontrakter!$B$7,Kontrakter!$C$7,I1028=Kontrakter!$B$8,Kontrakter!$C$8,I1028=Kontrakter!$B$9,Kontrakter!$C$9,I1028=Kontrakter!$B$10,Kontrakter!$C$10,I1028=Kontrakter!$B$11,Kontrakter!$C$11)</f>
        <v>Elsikkerhet Norge AS</v>
      </c>
      <c r="N1028" s="24" cm="1">
        <f t="array" ref="N1028">_xlfn.IFS(M1028=Kontrakter!$C$3,Kontrakter!$D$3,M1028=Kontrakter!$C$2,Kontrakter!$D$2,M1028=Kontrakter!$C$4,Kontrakter!$D$4,M1028=Kontrakter!$C$5,Kontrakter!$D$5,M1028=Kontrakter!$C$6,Kontrakter!$D$6,M1028=Kontrakter!$C$7,Kontrakter!$D$7,M1028=Kontrakter!$C$8,Kontrakter!$D$8,M1028=Kontrakter!$C$9,Kontrakter!$D$9,M1028=Kontrakter!$C$10,Kontrakter!$D$10,M1028=Kontrakter!$C$11,Kontrakter!$D$11)</f>
        <v>48055999</v>
      </c>
      <c r="O1028" s="1" t="str" cm="1">
        <f t="array" ref="O1028">_xlfn.IFS(M1028=Kontrakter!$C$3,Kontrakter!$E$3,M1028=Kontrakter!$C$2,Kontrakter!$E$2,M1028=Kontrakter!$C$4,Kontrakter!$E$4,M1028=Kontrakter!$C$5,Kontrakter!$E$5,M1028=Kontrakter!$C$6,Kontrakter!$E$6,M1028=Kontrakter!$C$7,Kontrakter!$E$7,M1028=Kontrakter!$C$8,Kontrakter!$E$8,M1028=Kontrakter!$C$9,Kontrakter!$E$9,M1028=Kontrakter!$C$10,Kontrakter!$E$10,M1028=Kontrakter!$C$11,Kontrakter!$E$11)</f>
        <v>post@elsikkerhetnorge.no</v>
      </c>
    </row>
    <row r="1029" spans="1:15">
      <c r="A1029" s="47">
        <v>2040</v>
      </c>
      <c r="B1029" s="3" t="s">
        <v>1194</v>
      </c>
      <c r="C1029" s="3" t="s">
        <v>1195</v>
      </c>
      <c r="D1029" s="3" t="s">
        <v>19</v>
      </c>
      <c r="F1029" s="3">
        <v>3033</v>
      </c>
      <c r="G1029" s="3" t="s">
        <v>1196</v>
      </c>
      <c r="H1029" s="3" t="s">
        <v>675</v>
      </c>
      <c r="I1029" s="26" t="str" cm="1">
        <f t="array" ref="I1029">_xlfn.IFS(J1029=Kontrakter!$A$3,Kontrakter!$B$3,J1029=Kontrakter!$A$2,Kontrakter!$B$2,J1029=Kontrakter!$A$4,Kontrakter!$B$4,J1029=Kontrakter!$A$5,Kontrakter!$B$5,J1029=Kontrakter!$A$6,Kontrakter!$B$6,J1029=Kontrakter!$A$7,Kontrakter!$B$7,J1029=Kontrakter!$A$8,Kontrakter!$B$8,J1029=Kontrakter!$A$9,Kontrakter!$B$9,J1029=Kontrakter!$A$10,Kontrakter!$B$10,J1029=Kontrakter!$A$11,Kontrakter!$B$11)</f>
        <v>Romerike Nord</v>
      </c>
      <c r="J1029" s="4">
        <v>5</v>
      </c>
      <c r="K1029" s="4" t="s">
        <v>1196</v>
      </c>
      <c r="L1029" s="4"/>
      <c r="M1029" s="24" t="str" cm="1">
        <f t="array" ref="M1029">_xlfn.IFS(I1029=Kontrakter!$B$3,Kontrakter!$C$3,I1029=Kontrakter!$B$2,Kontrakter!$C$2,I1029=Kontrakter!$B$4,Kontrakter!$C$4,I1029=Kontrakter!$B$5,Kontrakter!$C$5,I1029=Kontrakter!$B$6,Kontrakter!$C$6,I1029=Kontrakter!$B$7,Kontrakter!$C$7,I1029=Kontrakter!$B$8,Kontrakter!$C$8,I1029=Kontrakter!$B$9,Kontrakter!$C$9,I1029=Kontrakter!$B$10,Kontrakter!$C$10,I1029=Kontrakter!$B$11,Kontrakter!$C$11)</f>
        <v>Elsikkerhet Norge AS</v>
      </c>
      <c r="N1029" s="24" cm="1">
        <f t="array" ref="N1029">_xlfn.IFS(M1029=Kontrakter!$C$3,Kontrakter!$D$3,M1029=Kontrakter!$C$2,Kontrakter!$D$2,M1029=Kontrakter!$C$4,Kontrakter!$D$4,M1029=Kontrakter!$C$5,Kontrakter!$D$5,M1029=Kontrakter!$C$6,Kontrakter!$D$6,M1029=Kontrakter!$C$7,Kontrakter!$D$7,M1029=Kontrakter!$C$8,Kontrakter!$D$8,M1029=Kontrakter!$C$9,Kontrakter!$D$9,M1029=Kontrakter!$C$10,Kontrakter!$D$10,M1029=Kontrakter!$C$11,Kontrakter!$D$11)</f>
        <v>48055999</v>
      </c>
      <c r="O1029" s="1" t="str" cm="1">
        <f t="array" ref="O1029">_xlfn.IFS(M1029=Kontrakter!$C$3,Kontrakter!$E$3,M1029=Kontrakter!$C$2,Kontrakter!$E$2,M1029=Kontrakter!$C$4,Kontrakter!$E$4,M1029=Kontrakter!$C$5,Kontrakter!$E$5,M1029=Kontrakter!$C$6,Kontrakter!$E$6,M1029=Kontrakter!$C$7,Kontrakter!$E$7,M1029=Kontrakter!$C$8,Kontrakter!$E$8,M1029=Kontrakter!$C$9,Kontrakter!$E$9,M1029=Kontrakter!$C$10,Kontrakter!$E$10,M1029=Kontrakter!$C$11,Kontrakter!$E$11)</f>
        <v>post@elsikkerhetnorge.no</v>
      </c>
    </row>
    <row r="1030" spans="1:15">
      <c r="A1030" s="47">
        <v>2041</v>
      </c>
      <c r="B1030" s="3" t="s">
        <v>1194</v>
      </c>
      <c r="C1030" s="3" t="s">
        <v>1197</v>
      </c>
      <c r="D1030" s="3" t="s">
        <v>12</v>
      </c>
      <c r="F1030" s="3">
        <v>3033</v>
      </c>
      <c r="G1030" s="3" t="s">
        <v>1196</v>
      </c>
      <c r="H1030" s="3" t="s">
        <v>675</v>
      </c>
      <c r="I1030" s="26" t="str" cm="1">
        <f t="array" ref="I1030">_xlfn.IFS(J1030=Kontrakter!$A$3,Kontrakter!$B$3,J1030=Kontrakter!$A$2,Kontrakter!$B$2,J1030=Kontrakter!$A$4,Kontrakter!$B$4,J1030=Kontrakter!$A$5,Kontrakter!$B$5,J1030=Kontrakter!$A$6,Kontrakter!$B$6,J1030=Kontrakter!$A$7,Kontrakter!$B$7,J1030=Kontrakter!$A$8,Kontrakter!$B$8,J1030=Kontrakter!$A$9,Kontrakter!$B$9,J1030=Kontrakter!$A$10,Kontrakter!$B$10,J1030=Kontrakter!$A$11,Kontrakter!$B$11)</f>
        <v>Romerike Nord</v>
      </c>
      <c r="J1030" s="4">
        <v>5</v>
      </c>
      <c r="K1030" s="4" t="s">
        <v>1196</v>
      </c>
      <c r="L1030" s="4"/>
      <c r="M1030" s="24" t="str" cm="1">
        <f t="array" ref="M1030">_xlfn.IFS(I1030=Kontrakter!$B$3,Kontrakter!$C$3,I1030=Kontrakter!$B$2,Kontrakter!$C$2,I1030=Kontrakter!$B$4,Kontrakter!$C$4,I1030=Kontrakter!$B$5,Kontrakter!$C$5,I1030=Kontrakter!$B$6,Kontrakter!$C$6,I1030=Kontrakter!$B$7,Kontrakter!$C$7,I1030=Kontrakter!$B$8,Kontrakter!$C$8,I1030=Kontrakter!$B$9,Kontrakter!$C$9,I1030=Kontrakter!$B$10,Kontrakter!$C$10,I1030=Kontrakter!$B$11,Kontrakter!$C$11)</f>
        <v>Elsikkerhet Norge AS</v>
      </c>
      <c r="N1030" s="24" cm="1">
        <f t="array" ref="N1030">_xlfn.IFS(M1030=Kontrakter!$C$3,Kontrakter!$D$3,M1030=Kontrakter!$C$2,Kontrakter!$D$2,M1030=Kontrakter!$C$4,Kontrakter!$D$4,M1030=Kontrakter!$C$5,Kontrakter!$D$5,M1030=Kontrakter!$C$6,Kontrakter!$D$6,M1030=Kontrakter!$C$7,Kontrakter!$D$7,M1030=Kontrakter!$C$8,Kontrakter!$D$8,M1030=Kontrakter!$C$9,Kontrakter!$D$9,M1030=Kontrakter!$C$10,Kontrakter!$D$10,M1030=Kontrakter!$C$11,Kontrakter!$D$11)</f>
        <v>48055999</v>
      </c>
      <c r="O1030" s="1" t="str" cm="1">
        <f t="array" ref="O1030">_xlfn.IFS(M1030=Kontrakter!$C$3,Kontrakter!$E$3,M1030=Kontrakter!$C$2,Kontrakter!$E$2,M1030=Kontrakter!$C$4,Kontrakter!$E$4,M1030=Kontrakter!$C$5,Kontrakter!$E$5,M1030=Kontrakter!$C$6,Kontrakter!$E$6,M1030=Kontrakter!$C$7,Kontrakter!$E$7,M1030=Kontrakter!$C$8,Kontrakter!$E$8,M1030=Kontrakter!$C$9,Kontrakter!$E$9,M1030=Kontrakter!$C$10,Kontrakter!$E$10,M1030=Kontrakter!$C$11,Kontrakter!$E$11)</f>
        <v>post@elsikkerhetnorge.no</v>
      </c>
    </row>
    <row r="1031" spans="1:15">
      <c r="A1031" s="47">
        <v>2050</v>
      </c>
      <c r="B1031" s="3" t="s">
        <v>1198</v>
      </c>
      <c r="C1031" s="3" t="s">
        <v>1199</v>
      </c>
      <c r="D1031" s="3" t="s">
        <v>19</v>
      </c>
      <c r="F1031" s="3">
        <v>3033</v>
      </c>
      <c r="G1031" s="3" t="s">
        <v>1196</v>
      </c>
      <c r="H1031" s="3" t="s">
        <v>675</v>
      </c>
      <c r="I1031" s="26" t="str" cm="1">
        <f t="array" ref="I1031">_xlfn.IFS(J1031=Kontrakter!$A$3,Kontrakter!$B$3,J1031=Kontrakter!$A$2,Kontrakter!$B$2,J1031=Kontrakter!$A$4,Kontrakter!$B$4,J1031=Kontrakter!$A$5,Kontrakter!$B$5,J1031=Kontrakter!$A$6,Kontrakter!$B$6,J1031=Kontrakter!$A$7,Kontrakter!$B$7,J1031=Kontrakter!$A$8,Kontrakter!$B$8,J1031=Kontrakter!$A$9,Kontrakter!$B$9,J1031=Kontrakter!$A$10,Kontrakter!$B$10,J1031=Kontrakter!$A$11,Kontrakter!$B$11)</f>
        <v>Romerike Nord</v>
      </c>
      <c r="J1031" s="4">
        <v>5</v>
      </c>
      <c r="K1031" s="4" t="s">
        <v>1196</v>
      </c>
      <c r="L1031" s="4"/>
      <c r="M1031" s="24" t="str" cm="1">
        <f t="array" ref="M1031">_xlfn.IFS(I1031=Kontrakter!$B$3,Kontrakter!$C$3,I1031=Kontrakter!$B$2,Kontrakter!$C$2,I1031=Kontrakter!$B$4,Kontrakter!$C$4,I1031=Kontrakter!$B$5,Kontrakter!$C$5,I1031=Kontrakter!$B$6,Kontrakter!$C$6,I1031=Kontrakter!$B$7,Kontrakter!$C$7,I1031=Kontrakter!$B$8,Kontrakter!$C$8,I1031=Kontrakter!$B$9,Kontrakter!$C$9,I1031=Kontrakter!$B$10,Kontrakter!$C$10,I1031=Kontrakter!$B$11,Kontrakter!$C$11)</f>
        <v>Elsikkerhet Norge AS</v>
      </c>
      <c r="N1031" s="24" cm="1">
        <f t="array" ref="N1031">_xlfn.IFS(M1031=Kontrakter!$C$3,Kontrakter!$D$3,M1031=Kontrakter!$C$2,Kontrakter!$D$2,M1031=Kontrakter!$C$4,Kontrakter!$D$4,M1031=Kontrakter!$C$5,Kontrakter!$D$5,M1031=Kontrakter!$C$6,Kontrakter!$D$6,M1031=Kontrakter!$C$7,Kontrakter!$D$7,M1031=Kontrakter!$C$8,Kontrakter!$D$8,M1031=Kontrakter!$C$9,Kontrakter!$D$9,M1031=Kontrakter!$C$10,Kontrakter!$D$10,M1031=Kontrakter!$C$11,Kontrakter!$D$11)</f>
        <v>48055999</v>
      </c>
      <c r="O1031" s="1" t="str" cm="1">
        <f t="array" ref="O1031">_xlfn.IFS(M1031=Kontrakter!$C$3,Kontrakter!$E$3,M1031=Kontrakter!$C$2,Kontrakter!$E$2,M1031=Kontrakter!$C$4,Kontrakter!$E$4,M1031=Kontrakter!$C$5,Kontrakter!$E$5,M1031=Kontrakter!$C$6,Kontrakter!$E$6,M1031=Kontrakter!$C$7,Kontrakter!$E$7,M1031=Kontrakter!$C$8,Kontrakter!$E$8,M1031=Kontrakter!$C$9,Kontrakter!$E$9,M1031=Kontrakter!$C$10,Kontrakter!$E$10,M1031=Kontrakter!$C$11,Kontrakter!$E$11)</f>
        <v>post@elsikkerhetnorge.no</v>
      </c>
    </row>
    <row r="1032" spans="1:15">
      <c r="A1032" s="47">
        <v>2051</v>
      </c>
      <c r="B1032" s="3" t="s">
        <v>1198</v>
      </c>
      <c r="C1032" s="3" t="s">
        <v>1200</v>
      </c>
      <c r="D1032" s="3" t="s">
        <v>12</v>
      </c>
      <c r="F1032" s="3">
        <v>3033</v>
      </c>
      <c r="G1032" s="3" t="s">
        <v>1196</v>
      </c>
      <c r="H1032" s="3" t="s">
        <v>675</v>
      </c>
      <c r="I1032" s="26" t="str" cm="1">
        <f t="array" ref="I1032">_xlfn.IFS(J1032=Kontrakter!$A$3,Kontrakter!$B$3,J1032=Kontrakter!$A$2,Kontrakter!$B$2,J1032=Kontrakter!$A$4,Kontrakter!$B$4,J1032=Kontrakter!$A$5,Kontrakter!$B$5,J1032=Kontrakter!$A$6,Kontrakter!$B$6,J1032=Kontrakter!$A$7,Kontrakter!$B$7,J1032=Kontrakter!$A$8,Kontrakter!$B$8,J1032=Kontrakter!$A$9,Kontrakter!$B$9,J1032=Kontrakter!$A$10,Kontrakter!$B$10,J1032=Kontrakter!$A$11,Kontrakter!$B$11)</f>
        <v>Romerike Nord</v>
      </c>
      <c r="J1032" s="4">
        <v>5</v>
      </c>
      <c r="K1032" s="4" t="s">
        <v>1196</v>
      </c>
      <c r="L1032" s="4"/>
      <c r="M1032" s="24" t="str" cm="1">
        <f t="array" ref="M1032">_xlfn.IFS(I1032=Kontrakter!$B$3,Kontrakter!$C$3,I1032=Kontrakter!$B$2,Kontrakter!$C$2,I1032=Kontrakter!$B$4,Kontrakter!$C$4,I1032=Kontrakter!$B$5,Kontrakter!$C$5,I1032=Kontrakter!$B$6,Kontrakter!$C$6,I1032=Kontrakter!$B$7,Kontrakter!$C$7,I1032=Kontrakter!$B$8,Kontrakter!$C$8,I1032=Kontrakter!$B$9,Kontrakter!$C$9,I1032=Kontrakter!$B$10,Kontrakter!$C$10,I1032=Kontrakter!$B$11,Kontrakter!$C$11)</f>
        <v>Elsikkerhet Norge AS</v>
      </c>
      <c r="N1032" s="24" cm="1">
        <f t="array" ref="N1032">_xlfn.IFS(M1032=Kontrakter!$C$3,Kontrakter!$D$3,M1032=Kontrakter!$C$2,Kontrakter!$D$2,M1032=Kontrakter!$C$4,Kontrakter!$D$4,M1032=Kontrakter!$C$5,Kontrakter!$D$5,M1032=Kontrakter!$C$6,Kontrakter!$D$6,M1032=Kontrakter!$C$7,Kontrakter!$D$7,M1032=Kontrakter!$C$8,Kontrakter!$D$8,M1032=Kontrakter!$C$9,Kontrakter!$D$9,M1032=Kontrakter!$C$10,Kontrakter!$D$10,M1032=Kontrakter!$C$11,Kontrakter!$D$11)</f>
        <v>48055999</v>
      </c>
      <c r="O1032" s="1" t="str" cm="1">
        <f t="array" ref="O1032">_xlfn.IFS(M1032=Kontrakter!$C$3,Kontrakter!$E$3,M1032=Kontrakter!$C$2,Kontrakter!$E$2,M1032=Kontrakter!$C$4,Kontrakter!$E$4,M1032=Kontrakter!$C$5,Kontrakter!$E$5,M1032=Kontrakter!$C$6,Kontrakter!$E$6,M1032=Kontrakter!$C$7,Kontrakter!$E$7,M1032=Kontrakter!$C$8,Kontrakter!$E$8,M1032=Kontrakter!$C$9,Kontrakter!$E$9,M1032=Kontrakter!$C$10,Kontrakter!$E$10,M1032=Kontrakter!$C$11,Kontrakter!$E$11)</f>
        <v>post@elsikkerhetnorge.no</v>
      </c>
    </row>
    <row r="1033" spans="1:15">
      <c r="A1033" s="47">
        <v>2052</v>
      </c>
      <c r="B1033" s="3" t="s">
        <v>1198</v>
      </c>
      <c r="C1033" s="3" t="s">
        <v>1201</v>
      </c>
      <c r="D1033" s="3" t="s">
        <v>19</v>
      </c>
      <c r="F1033" s="3">
        <v>3033</v>
      </c>
      <c r="G1033" s="3" t="s">
        <v>1196</v>
      </c>
      <c r="H1033" s="3" t="s">
        <v>675</v>
      </c>
      <c r="I1033" s="26" t="str" cm="1">
        <f t="array" ref="I1033">_xlfn.IFS(J1033=Kontrakter!$A$3,Kontrakter!$B$3,J1033=Kontrakter!$A$2,Kontrakter!$B$2,J1033=Kontrakter!$A$4,Kontrakter!$B$4,J1033=Kontrakter!$A$5,Kontrakter!$B$5,J1033=Kontrakter!$A$6,Kontrakter!$B$6,J1033=Kontrakter!$A$7,Kontrakter!$B$7,J1033=Kontrakter!$A$8,Kontrakter!$B$8,J1033=Kontrakter!$A$9,Kontrakter!$B$9,J1033=Kontrakter!$A$10,Kontrakter!$B$10,J1033=Kontrakter!$A$11,Kontrakter!$B$11)</f>
        <v>Romerike Nord</v>
      </c>
      <c r="J1033" s="4">
        <v>5</v>
      </c>
      <c r="K1033" s="4" t="s">
        <v>1196</v>
      </c>
      <c r="L1033" s="4"/>
      <c r="M1033" s="24" t="str" cm="1">
        <f t="array" ref="M1033">_xlfn.IFS(I1033=Kontrakter!$B$3,Kontrakter!$C$3,I1033=Kontrakter!$B$2,Kontrakter!$C$2,I1033=Kontrakter!$B$4,Kontrakter!$C$4,I1033=Kontrakter!$B$5,Kontrakter!$C$5,I1033=Kontrakter!$B$6,Kontrakter!$C$6,I1033=Kontrakter!$B$7,Kontrakter!$C$7,I1033=Kontrakter!$B$8,Kontrakter!$C$8,I1033=Kontrakter!$B$9,Kontrakter!$C$9,I1033=Kontrakter!$B$10,Kontrakter!$C$10,I1033=Kontrakter!$B$11,Kontrakter!$C$11)</f>
        <v>Elsikkerhet Norge AS</v>
      </c>
      <c r="N1033" s="24" cm="1">
        <f t="array" ref="N1033">_xlfn.IFS(M1033=Kontrakter!$C$3,Kontrakter!$D$3,M1033=Kontrakter!$C$2,Kontrakter!$D$2,M1033=Kontrakter!$C$4,Kontrakter!$D$4,M1033=Kontrakter!$C$5,Kontrakter!$D$5,M1033=Kontrakter!$C$6,Kontrakter!$D$6,M1033=Kontrakter!$C$7,Kontrakter!$D$7,M1033=Kontrakter!$C$8,Kontrakter!$D$8,M1033=Kontrakter!$C$9,Kontrakter!$D$9,M1033=Kontrakter!$C$10,Kontrakter!$D$10,M1033=Kontrakter!$C$11,Kontrakter!$D$11)</f>
        <v>48055999</v>
      </c>
      <c r="O1033" s="1" t="str" cm="1">
        <f t="array" ref="O1033">_xlfn.IFS(M1033=Kontrakter!$C$3,Kontrakter!$E$3,M1033=Kontrakter!$C$2,Kontrakter!$E$2,M1033=Kontrakter!$C$4,Kontrakter!$E$4,M1033=Kontrakter!$C$5,Kontrakter!$E$5,M1033=Kontrakter!$C$6,Kontrakter!$E$6,M1033=Kontrakter!$C$7,Kontrakter!$E$7,M1033=Kontrakter!$C$8,Kontrakter!$E$8,M1033=Kontrakter!$C$9,Kontrakter!$E$9,M1033=Kontrakter!$C$10,Kontrakter!$E$10,M1033=Kontrakter!$C$11,Kontrakter!$E$11)</f>
        <v>post@elsikkerhetnorge.no</v>
      </c>
    </row>
    <row r="1034" spans="1:15">
      <c r="A1034" s="47">
        <v>2053</v>
      </c>
      <c r="B1034" s="3" t="s">
        <v>1198</v>
      </c>
      <c r="C1034" s="3" t="s">
        <v>1202</v>
      </c>
      <c r="D1034" s="3" t="s">
        <v>19</v>
      </c>
      <c r="F1034" s="3">
        <v>3033</v>
      </c>
      <c r="G1034" s="3" t="s">
        <v>1196</v>
      </c>
      <c r="H1034" s="3" t="s">
        <v>675</v>
      </c>
      <c r="I1034" s="26" t="str" cm="1">
        <f t="array" ref="I1034">_xlfn.IFS(J1034=Kontrakter!$A$3,Kontrakter!$B$3,J1034=Kontrakter!$A$2,Kontrakter!$B$2,J1034=Kontrakter!$A$4,Kontrakter!$B$4,J1034=Kontrakter!$A$5,Kontrakter!$B$5,J1034=Kontrakter!$A$6,Kontrakter!$B$6,J1034=Kontrakter!$A$7,Kontrakter!$B$7,J1034=Kontrakter!$A$8,Kontrakter!$B$8,J1034=Kontrakter!$A$9,Kontrakter!$B$9,J1034=Kontrakter!$A$10,Kontrakter!$B$10,J1034=Kontrakter!$A$11,Kontrakter!$B$11)</f>
        <v>Romerike Nord</v>
      </c>
      <c r="J1034" s="4">
        <v>5</v>
      </c>
      <c r="K1034" s="4" t="s">
        <v>1196</v>
      </c>
      <c r="L1034" s="4"/>
      <c r="M1034" s="24" t="str" cm="1">
        <f t="array" ref="M1034">_xlfn.IFS(I1034=Kontrakter!$B$3,Kontrakter!$C$3,I1034=Kontrakter!$B$2,Kontrakter!$C$2,I1034=Kontrakter!$B$4,Kontrakter!$C$4,I1034=Kontrakter!$B$5,Kontrakter!$C$5,I1034=Kontrakter!$B$6,Kontrakter!$C$6,I1034=Kontrakter!$B$7,Kontrakter!$C$7,I1034=Kontrakter!$B$8,Kontrakter!$C$8,I1034=Kontrakter!$B$9,Kontrakter!$C$9,I1034=Kontrakter!$B$10,Kontrakter!$C$10,I1034=Kontrakter!$B$11,Kontrakter!$C$11)</f>
        <v>Elsikkerhet Norge AS</v>
      </c>
      <c r="N1034" s="24" cm="1">
        <f t="array" ref="N1034">_xlfn.IFS(M1034=Kontrakter!$C$3,Kontrakter!$D$3,M1034=Kontrakter!$C$2,Kontrakter!$D$2,M1034=Kontrakter!$C$4,Kontrakter!$D$4,M1034=Kontrakter!$C$5,Kontrakter!$D$5,M1034=Kontrakter!$C$6,Kontrakter!$D$6,M1034=Kontrakter!$C$7,Kontrakter!$D$7,M1034=Kontrakter!$C$8,Kontrakter!$D$8,M1034=Kontrakter!$C$9,Kontrakter!$D$9,M1034=Kontrakter!$C$10,Kontrakter!$D$10,M1034=Kontrakter!$C$11,Kontrakter!$D$11)</f>
        <v>48055999</v>
      </c>
      <c r="O1034" s="1" t="str" cm="1">
        <f t="array" ref="O1034">_xlfn.IFS(M1034=Kontrakter!$C$3,Kontrakter!$E$3,M1034=Kontrakter!$C$2,Kontrakter!$E$2,M1034=Kontrakter!$C$4,Kontrakter!$E$4,M1034=Kontrakter!$C$5,Kontrakter!$E$5,M1034=Kontrakter!$C$6,Kontrakter!$E$6,M1034=Kontrakter!$C$7,Kontrakter!$E$7,M1034=Kontrakter!$C$8,Kontrakter!$E$8,M1034=Kontrakter!$C$9,Kontrakter!$E$9,M1034=Kontrakter!$C$10,Kontrakter!$E$10,M1034=Kontrakter!$C$11,Kontrakter!$E$11)</f>
        <v>post@elsikkerhetnorge.no</v>
      </c>
    </row>
    <row r="1035" spans="1:15">
      <c r="A1035" s="47">
        <v>2054</v>
      </c>
      <c r="B1035" s="3" t="s">
        <v>1203</v>
      </c>
      <c r="C1035" s="3" t="s">
        <v>1204</v>
      </c>
      <c r="D1035" s="3" t="s">
        <v>19</v>
      </c>
      <c r="F1035" s="3">
        <v>3033</v>
      </c>
      <c r="G1035" s="3" t="s">
        <v>1196</v>
      </c>
      <c r="H1035" s="3" t="s">
        <v>675</v>
      </c>
      <c r="I1035" s="26" t="str" cm="1">
        <f t="array" ref="I1035">_xlfn.IFS(J1035=Kontrakter!$A$3,Kontrakter!$B$3,J1035=Kontrakter!$A$2,Kontrakter!$B$2,J1035=Kontrakter!$A$4,Kontrakter!$B$4,J1035=Kontrakter!$A$5,Kontrakter!$B$5,J1035=Kontrakter!$A$6,Kontrakter!$B$6,J1035=Kontrakter!$A$7,Kontrakter!$B$7,J1035=Kontrakter!$A$8,Kontrakter!$B$8,J1035=Kontrakter!$A$9,Kontrakter!$B$9,J1035=Kontrakter!$A$10,Kontrakter!$B$10,J1035=Kontrakter!$A$11,Kontrakter!$B$11)</f>
        <v>Romerike Nord</v>
      </c>
      <c r="J1035" s="4">
        <v>5</v>
      </c>
      <c r="K1035" s="4" t="s">
        <v>1196</v>
      </c>
      <c r="L1035" s="4"/>
      <c r="M1035" s="24" t="str" cm="1">
        <f t="array" ref="M1035">_xlfn.IFS(I1035=Kontrakter!$B$3,Kontrakter!$C$3,I1035=Kontrakter!$B$2,Kontrakter!$C$2,I1035=Kontrakter!$B$4,Kontrakter!$C$4,I1035=Kontrakter!$B$5,Kontrakter!$C$5,I1035=Kontrakter!$B$6,Kontrakter!$C$6,I1035=Kontrakter!$B$7,Kontrakter!$C$7,I1035=Kontrakter!$B$8,Kontrakter!$C$8,I1035=Kontrakter!$B$9,Kontrakter!$C$9,I1035=Kontrakter!$B$10,Kontrakter!$C$10,I1035=Kontrakter!$B$11,Kontrakter!$C$11)</f>
        <v>Elsikkerhet Norge AS</v>
      </c>
      <c r="N1035" s="24" cm="1">
        <f t="array" ref="N1035">_xlfn.IFS(M1035=Kontrakter!$C$3,Kontrakter!$D$3,M1035=Kontrakter!$C$2,Kontrakter!$D$2,M1035=Kontrakter!$C$4,Kontrakter!$D$4,M1035=Kontrakter!$C$5,Kontrakter!$D$5,M1035=Kontrakter!$C$6,Kontrakter!$D$6,M1035=Kontrakter!$C$7,Kontrakter!$D$7,M1035=Kontrakter!$C$8,Kontrakter!$D$8,M1035=Kontrakter!$C$9,Kontrakter!$D$9,M1035=Kontrakter!$C$10,Kontrakter!$D$10,M1035=Kontrakter!$C$11,Kontrakter!$D$11)</f>
        <v>48055999</v>
      </c>
      <c r="O1035" s="1" t="str" cm="1">
        <f t="array" ref="O1035">_xlfn.IFS(M1035=Kontrakter!$C$3,Kontrakter!$E$3,M1035=Kontrakter!$C$2,Kontrakter!$E$2,M1035=Kontrakter!$C$4,Kontrakter!$E$4,M1035=Kontrakter!$C$5,Kontrakter!$E$5,M1035=Kontrakter!$C$6,Kontrakter!$E$6,M1035=Kontrakter!$C$7,Kontrakter!$E$7,M1035=Kontrakter!$C$8,Kontrakter!$E$8,M1035=Kontrakter!$C$9,Kontrakter!$E$9,M1035=Kontrakter!$C$10,Kontrakter!$E$10,M1035=Kontrakter!$C$11,Kontrakter!$E$11)</f>
        <v>post@elsikkerhetnorge.no</v>
      </c>
    </row>
    <row r="1036" spans="1:15">
      <c r="A1036" s="47">
        <v>2055</v>
      </c>
      <c r="B1036" s="3" t="s">
        <v>1205</v>
      </c>
      <c r="C1036" s="3" t="s">
        <v>1206</v>
      </c>
      <c r="D1036" s="3" t="s">
        <v>19</v>
      </c>
      <c r="F1036" s="3">
        <v>3033</v>
      </c>
      <c r="G1036" s="3" t="s">
        <v>1196</v>
      </c>
      <c r="H1036" s="3" t="s">
        <v>675</v>
      </c>
      <c r="I1036" s="26" t="str" cm="1">
        <f t="array" ref="I1036">_xlfn.IFS(J1036=Kontrakter!$A$3,Kontrakter!$B$3,J1036=Kontrakter!$A$2,Kontrakter!$B$2,J1036=Kontrakter!$A$4,Kontrakter!$B$4,J1036=Kontrakter!$A$5,Kontrakter!$B$5,J1036=Kontrakter!$A$6,Kontrakter!$B$6,J1036=Kontrakter!$A$7,Kontrakter!$B$7,J1036=Kontrakter!$A$8,Kontrakter!$B$8,J1036=Kontrakter!$A$9,Kontrakter!$B$9,J1036=Kontrakter!$A$10,Kontrakter!$B$10,J1036=Kontrakter!$A$11,Kontrakter!$B$11)</f>
        <v>Romerike Nord</v>
      </c>
      <c r="J1036" s="4">
        <v>5</v>
      </c>
      <c r="K1036" s="4" t="s">
        <v>1196</v>
      </c>
      <c r="L1036" s="4"/>
      <c r="M1036" s="24" t="str" cm="1">
        <f t="array" ref="M1036">_xlfn.IFS(I1036=Kontrakter!$B$3,Kontrakter!$C$3,I1036=Kontrakter!$B$2,Kontrakter!$C$2,I1036=Kontrakter!$B$4,Kontrakter!$C$4,I1036=Kontrakter!$B$5,Kontrakter!$C$5,I1036=Kontrakter!$B$6,Kontrakter!$C$6,I1036=Kontrakter!$B$7,Kontrakter!$C$7,I1036=Kontrakter!$B$8,Kontrakter!$C$8,I1036=Kontrakter!$B$9,Kontrakter!$C$9,I1036=Kontrakter!$B$10,Kontrakter!$C$10,I1036=Kontrakter!$B$11,Kontrakter!$C$11)</f>
        <v>Elsikkerhet Norge AS</v>
      </c>
      <c r="N1036" s="24" cm="1">
        <f t="array" ref="N1036">_xlfn.IFS(M1036=Kontrakter!$C$3,Kontrakter!$D$3,M1036=Kontrakter!$C$2,Kontrakter!$D$2,M1036=Kontrakter!$C$4,Kontrakter!$D$4,M1036=Kontrakter!$C$5,Kontrakter!$D$5,M1036=Kontrakter!$C$6,Kontrakter!$D$6,M1036=Kontrakter!$C$7,Kontrakter!$D$7,M1036=Kontrakter!$C$8,Kontrakter!$D$8,M1036=Kontrakter!$C$9,Kontrakter!$D$9,M1036=Kontrakter!$C$10,Kontrakter!$D$10,M1036=Kontrakter!$C$11,Kontrakter!$D$11)</f>
        <v>48055999</v>
      </c>
      <c r="O1036" s="1" t="str" cm="1">
        <f t="array" ref="O1036">_xlfn.IFS(M1036=Kontrakter!$C$3,Kontrakter!$E$3,M1036=Kontrakter!$C$2,Kontrakter!$E$2,M1036=Kontrakter!$C$4,Kontrakter!$E$4,M1036=Kontrakter!$C$5,Kontrakter!$E$5,M1036=Kontrakter!$C$6,Kontrakter!$E$6,M1036=Kontrakter!$C$7,Kontrakter!$E$7,M1036=Kontrakter!$C$8,Kontrakter!$E$8,M1036=Kontrakter!$C$9,Kontrakter!$E$9,M1036=Kontrakter!$C$10,Kontrakter!$E$10,M1036=Kontrakter!$C$11,Kontrakter!$E$11)</f>
        <v>post@elsikkerhetnorge.no</v>
      </c>
    </row>
    <row r="1037" spans="1:15">
      <c r="A1037" s="47">
        <v>2056</v>
      </c>
      <c r="B1037" s="3" t="s">
        <v>1207</v>
      </c>
      <c r="C1037" s="3" t="s">
        <v>1208</v>
      </c>
      <c r="D1037" s="3" t="s">
        <v>19</v>
      </c>
      <c r="F1037" s="3">
        <v>3033</v>
      </c>
      <c r="G1037" s="3" t="s">
        <v>1196</v>
      </c>
      <c r="H1037" s="3" t="s">
        <v>675</v>
      </c>
      <c r="I1037" s="26" t="str" cm="1">
        <f t="array" ref="I1037">_xlfn.IFS(J1037=Kontrakter!$A$3,Kontrakter!$B$3,J1037=Kontrakter!$A$2,Kontrakter!$B$2,J1037=Kontrakter!$A$4,Kontrakter!$B$4,J1037=Kontrakter!$A$5,Kontrakter!$B$5,J1037=Kontrakter!$A$6,Kontrakter!$B$6,J1037=Kontrakter!$A$7,Kontrakter!$B$7,J1037=Kontrakter!$A$8,Kontrakter!$B$8,J1037=Kontrakter!$A$9,Kontrakter!$B$9,J1037=Kontrakter!$A$10,Kontrakter!$B$10,J1037=Kontrakter!$A$11,Kontrakter!$B$11)</f>
        <v>Romerike Nord</v>
      </c>
      <c r="J1037" s="4">
        <v>5</v>
      </c>
      <c r="K1037" s="4" t="s">
        <v>1196</v>
      </c>
      <c r="L1037" s="4"/>
      <c r="M1037" s="24" t="str" cm="1">
        <f t="array" ref="M1037">_xlfn.IFS(I1037=Kontrakter!$B$3,Kontrakter!$C$3,I1037=Kontrakter!$B$2,Kontrakter!$C$2,I1037=Kontrakter!$B$4,Kontrakter!$C$4,I1037=Kontrakter!$B$5,Kontrakter!$C$5,I1037=Kontrakter!$B$6,Kontrakter!$C$6,I1037=Kontrakter!$B$7,Kontrakter!$C$7,I1037=Kontrakter!$B$8,Kontrakter!$C$8,I1037=Kontrakter!$B$9,Kontrakter!$C$9,I1037=Kontrakter!$B$10,Kontrakter!$C$10,I1037=Kontrakter!$B$11,Kontrakter!$C$11)</f>
        <v>Elsikkerhet Norge AS</v>
      </c>
      <c r="N1037" s="24" cm="1">
        <f t="array" ref="N1037">_xlfn.IFS(M1037=Kontrakter!$C$3,Kontrakter!$D$3,M1037=Kontrakter!$C$2,Kontrakter!$D$2,M1037=Kontrakter!$C$4,Kontrakter!$D$4,M1037=Kontrakter!$C$5,Kontrakter!$D$5,M1037=Kontrakter!$C$6,Kontrakter!$D$6,M1037=Kontrakter!$C$7,Kontrakter!$D$7,M1037=Kontrakter!$C$8,Kontrakter!$D$8,M1037=Kontrakter!$C$9,Kontrakter!$D$9,M1037=Kontrakter!$C$10,Kontrakter!$D$10,M1037=Kontrakter!$C$11,Kontrakter!$D$11)</f>
        <v>48055999</v>
      </c>
      <c r="O1037" s="1" t="str" cm="1">
        <f t="array" ref="O1037">_xlfn.IFS(M1037=Kontrakter!$C$3,Kontrakter!$E$3,M1037=Kontrakter!$C$2,Kontrakter!$E$2,M1037=Kontrakter!$C$4,Kontrakter!$E$4,M1037=Kontrakter!$C$5,Kontrakter!$E$5,M1037=Kontrakter!$C$6,Kontrakter!$E$6,M1037=Kontrakter!$C$7,Kontrakter!$E$7,M1037=Kontrakter!$C$8,Kontrakter!$E$8,M1037=Kontrakter!$C$9,Kontrakter!$E$9,M1037=Kontrakter!$C$10,Kontrakter!$E$10,M1037=Kontrakter!$C$11,Kontrakter!$E$11)</f>
        <v>post@elsikkerhetnorge.no</v>
      </c>
    </row>
    <row r="1038" spans="1:15">
      <c r="A1038" s="47">
        <v>2057</v>
      </c>
      <c r="B1038" s="3" t="s">
        <v>1198</v>
      </c>
      <c r="C1038" s="3" t="s">
        <v>1209</v>
      </c>
      <c r="D1038" s="3" t="s">
        <v>12</v>
      </c>
      <c r="F1038" s="3">
        <v>3033</v>
      </c>
      <c r="G1038" s="3" t="s">
        <v>1196</v>
      </c>
      <c r="H1038" s="3" t="s">
        <v>675</v>
      </c>
      <c r="I1038" s="26" t="str" cm="1">
        <f t="array" ref="I1038">_xlfn.IFS(J1038=Kontrakter!$A$3,Kontrakter!$B$3,J1038=Kontrakter!$A$2,Kontrakter!$B$2,J1038=Kontrakter!$A$4,Kontrakter!$B$4,J1038=Kontrakter!$A$5,Kontrakter!$B$5,J1038=Kontrakter!$A$6,Kontrakter!$B$6,J1038=Kontrakter!$A$7,Kontrakter!$B$7,J1038=Kontrakter!$A$8,Kontrakter!$B$8,J1038=Kontrakter!$A$9,Kontrakter!$B$9,J1038=Kontrakter!$A$10,Kontrakter!$B$10,J1038=Kontrakter!$A$11,Kontrakter!$B$11)</f>
        <v>Romerike Nord</v>
      </c>
      <c r="J1038" s="4">
        <v>5</v>
      </c>
      <c r="K1038" s="4" t="s">
        <v>1196</v>
      </c>
      <c r="L1038" s="4"/>
      <c r="M1038" s="24" t="str" cm="1">
        <f t="array" ref="M1038">_xlfn.IFS(I1038=Kontrakter!$B$3,Kontrakter!$C$3,I1038=Kontrakter!$B$2,Kontrakter!$C$2,I1038=Kontrakter!$B$4,Kontrakter!$C$4,I1038=Kontrakter!$B$5,Kontrakter!$C$5,I1038=Kontrakter!$B$6,Kontrakter!$C$6,I1038=Kontrakter!$B$7,Kontrakter!$C$7,I1038=Kontrakter!$B$8,Kontrakter!$C$8,I1038=Kontrakter!$B$9,Kontrakter!$C$9,I1038=Kontrakter!$B$10,Kontrakter!$C$10,I1038=Kontrakter!$B$11,Kontrakter!$C$11)</f>
        <v>Elsikkerhet Norge AS</v>
      </c>
      <c r="N1038" s="24" cm="1">
        <f t="array" ref="N1038">_xlfn.IFS(M1038=Kontrakter!$C$3,Kontrakter!$D$3,M1038=Kontrakter!$C$2,Kontrakter!$D$2,M1038=Kontrakter!$C$4,Kontrakter!$D$4,M1038=Kontrakter!$C$5,Kontrakter!$D$5,M1038=Kontrakter!$C$6,Kontrakter!$D$6,M1038=Kontrakter!$C$7,Kontrakter!$D$7,M1038=Kontrakter!$C$8,Kontrakter!$D$8,M1038=Kontrakter!$C$9,Kontrakter!$D$9,M1038=Kontrakter!$C$10,Kontrakter!$D$10,M1038=Kontrakter!$C$11,Kontrakter!$D$11)</f>
        <v>48055999</v>
      </c>
      <c r="O1038" s="1" t="str" cm="1">
        <f t="array" ref="O1038">_xlfn.IFS(M1038=Kontrakter!$C$3,Kontrakter!$E$3,M1038=Kontrakter!$C$2,Kontrakter!$E$2,M1038=Kontrakter!$C$4,Kontrakter!$E$4,M1038=Kontrakter!$C$5,Kontrakter!$E$5,M1038=Kontrakter!$C$6,Kontrakter!$E$6,M1038=Kontrakter!$C$7,Kontrakter!$E$7,M1038=Kontrakter!$C$8,Kontrakter!$E$8,M1038=Kontrakter!$C$9,Kontrakter!$E$9,M1038=Kontrakter!$C$10,Kontrakter!$E$10,M1038=Kontrakter!$C$11,Kontrakter!$E$11)</f>
        <v>post@elsikkerhetnorge.no</v>
      </c>
    </row>
    <row r="1039" spans="1:15">
      <c r="A1039" s="47">
        <v>2058</v>
      </c>
      <c r="B1039" s="3" t="s">
        <v>1210</v>
      </c>
      <c r="C1039" s="3" t="s">
        <v>1211</v>
      </c>
      <c r="D1039" s="3" t="s">
        <v>19</v>
      </c>
      <c r="F1039" s="3">
        <v>3033</v>
      </c>
      <c r="G1039" s="3" t="s">
        <v>1196</v>
      </c>
      <c r="H1039" s="3" t="s">
        <v>675</v>
      </c>
      <c r="I1039" s="26" t="str" cm="1">
        <f t="array" ref="I1039">_xlfn.IFS(J1039=Kontrakter!$A$3,Kontrakter!$B$3,J1039=Kontrakter!$A$2,Kontrakter!$B$2,J1039=Kontrakter!$A$4,Kontrakter!$B$4,J1039=Kontrakter!$A$5,Kontrakter!$B$5,J1039=Kontrakter!$A$6,Kontrakter!$B$6,J1039=Kontrakter!$A$7,Kontrakter!$B$7,J1039=Kontrakter!$A$8,Kontrakter!$B$8,J1039=Kontrakter!$A$9,Kontrakter!$B$9,J1039=Kontrakter!$A$10,Kontrakter!$B$10,J1039=Kontrakter!$A$11,Kontrakter!$B$11)</f>
        <v>Romerike Nord</v>
      </c>
      <c r="J1039" s="4">
        <v>5</v>
      </c>
      <c r="K1039" s="4" t="s">
        <v>1196</v>
      </c>
      <c r="L1039" s="4"/>
      <c r="M1039" s="24" t="str" cm="1">
        <f t="array" ref="M1039">_xlfn.IFS(I1039=Kontrakter!$B$3,Kontrakter!$C$3,I1039=Kontrakter!$B$2,Kontrakter!$C$2,I1039=Kontrakter!$B$4,Kontrakter!$C$4,I1039=Kontrakter!$B$5,Kontrakter!$C$5,I1039=Kontrakter!$B$6,Kontrakter!$C$6,I1039=Kontrakter!$B$7,Kontrakter!$C$7,I1039=Kontrakter!$B$8,Kontrakter!$C$8,I1039=Kontrakter!$B$9,Kontrakter!$C$9,I1039=Kontrakter!$B$10,Kontrakter!$C$10,I1039=Kontrakter!$B$11,Kontrakter!$C$11)</f>
        <v>Elsikkerhet Norge AS</v>
      </c>
      <c r="N1039" s="24" cm="1">
        <f t="array" ref="N1039">_xlfn.IFS(M1039=Kontrakter!$C$3,Kontrakter!$D$3,M1039=Kontrakter!$C$2,Kontrakter!$D$2,M1039=Kontrakter!$C$4,Kontrakter!$D$4,M1039=Kontrakter!$C$5,Kontrakter!$D$5,M1039=Kontrakter!$C$6,Kontrakter!$D$6,M1039=Kontrakter!$C$7,Kontrakter!$D$7,M1039=Kontrakter!$C$8,Kontrakter!$D$8,M1039=Kontrakter!$C$9,Kontrakter!$D$9,M1039=Kontrakter!$C$10,Kontrakter!$D$10,M1039=Kontrakter!$C$11,Kontrakter!$D$11)</f>
        <v>48055999</v>
      </c>
      <c r="O1039" s="1" t="str" cm="1">
        <f t="array" ref="O1039">_xlfn.IFS(M1039=Kontrakter!$C$3,Kontrakter!$E$3,M1039=Kontrakter!$C$2,Kontrakter!$E$2,M1039=Kontrakter!$C$4,Kontrakter!$E$4,M1039=Kontrakter!$C$5,Kontrakter!$E$5,M1039=Kontrakter!$C$6,Kontrakter!$E$6,M1039=Kontrakter!$C$7,Kontrakter!$E$7,M1039=Kontrakter!$C$8,Kontrakter!$E$8,M1039=Kontrakter!$C$9,Kontrakter!$E$9,M1039=Kontrakter!$C$10,Kontrakter!$E$10,M1039=Kontrakter!$C$11,Kontrakter!$E$11)</f>
        <v>post@elsikkerhetnorge.no</v>
      </c>
    </row>
    <row r="1040" spans="1:15">
      <c r="A1040" s="47">
        <v>2060</v>
      </c>
      <c r="B1040" s="3" t="s">
        <v>1212</v>
      </c>
      <c r="C1040" s="3" t="s">
        <v>1213</v>
      </c>
      <c r="D1040" s="3" t="s">
        <v>19</v>
      </c>
      <c r="F1040" s="3">
        <v>3033</v>
      </c>
      <c r="G1040" s="3" t="s">
        <v>1196</v>
      </c>
      <c r="H1040" s="3" t="s">
        <v>675</v>
      </c>
      <c r="I1040" s="26" t="str" cm="1">
        <f t="array" ref="I1040">_xlfn.IFS(J1040=Kontrakter!$A$3,Kontrakter!$B$3,J1040=Kontrakter!$A$2,Kontrakter!$B$2,J1040=Kontrakter!$A$4,Kontrakter!$B$4,J1040=Kontrakter!$A$5,Kontrakter!$B$5,J1040=Kontrakter!$A$6,Kontrakter!$B$6,J1040=Kontrakter!$A$7,Kontrakter!$B$7,J1040=Kontrakter!$A$8,Kontrakter!$B$8,J1040=Kontrakter!$A$9,Kontrakter!$B$9,J1040=Kontrakter!$A$10,Kontrakter!$B$10,J1040=Kontrakter!$A$11,Kontrakter!$B$11)</f>
        <v>Romerike Nord</v>
      </c>
      <c r="J1040" s="4">
        <v>5</v>
      </c>
      <c r="K1040" s="4" t="s">
        <v>1196</v>
      </c>
      <c r="L1040" s="4"/>
      <c r="M1040" s="24" t="str" cm="1">
        <f t="array" ref="M1040">_xlfn.IFS(I1040=Kontrakter!$B$3,Kontrakter!$C$3,I1040=Kontrakter!$B$2,Kontrakter!$C$2,I1040=Kontrakter!$B$4,Kontrakter!$C$4,I1040=Kontrakter!$B$5,Kontrakter!$C$5,I1040=Kontrakter!$B$6,Kontrakter!$C$6,I1040=Kontrakter!$B$7,Kontrakter!$C$7,I1040=Kontrakter!$B$8,Kontrakter!$C$8,I1040=Kontrakter!$B$9,Kontrakter!$C$9,I1040=Kontrakter!$B$10,Kontrakter!$C$10,I1040=Kontrakter!$B$11,Kontrakter!$C$11)</f>
        <v>Elsikkerhet Norge AS</v>
      </c>
      <c r="N1040" s="24" cm="1">
        <f t="array" ref="N1040">_xlfn.IFS(M1040=Kontrakter!$C$3,Kontrakter!$D$3,M1040=Kontrakter!$C$2,Kontrakter!$D$2,M1040=Kontrakter!$C$4,Kontrakter!$D$4,M1040=Kontrakter!$C$5,Kontrakter!$D$5,M1040=Kontrakter!$C$6,Kontrakter!$D$6,M1040=Kontrakter!$C$7,Kontrakter!$D$7,M1040=Kontrakter!$C$8,Kontrakter!$D$8,M1040=Kontrakter!$C$9,Kontrakter!$D$9,M1040=Kontrakter!$C$10,Kontrakter!$D$10,M1040=Kontrakter!$C$11,Kontrakter!$D$11)</f>
        <v>48055999</v>
      </c>
      <c r="O1040" s="1" t="str" cm="1">
        <f t="array" ref="O1040">_xlfn.IFS(M1040=Kontrakter!$C$3,Kontrakter!$E$3,M1040=Kontrakter!$C$2,Kontrakter!$E$2,M1040=Kontrakter!$C$4,Kontrakter!$E$4,M1040=Kontrakter!$C$5,Kontrakter!$E$5,M1040=Kontrakter!$C$6,Kontrakter!$E$6,M1040=Kontrakter!$C$7,Kontrakter!$E$7,M1040=Kontrakter!$C$8,Kontrakter!$E$8,M1040=Kontrakter!$C$9,Kontrakter!$E$9,M1040=Kontrakter!$C$10,Kontrakter!$E$10,M1040=Kontrakter!$C$11,Kontrakter!$E$11)</f>
        <v>post@elsikkerhetnorge.no</v>
      </c>
    </row>
    <row r="1041" spans="1:15">
      <c r="A1041" s="47">
        <v>2061</v>
      </c>
      <c r="B1041" s="3" t="s">
        <v>1212</v>
      </c>
      <c r="C1041" s="3" t="s">
        <v>1214</v>
      </c>
      <c r="D1041" s="3" t="s">
        <v>12</v>
      </c>
      <c r="F1041" s="3">
        <v>3033</v>
      </c>
      <c r="G1041" s="3" t="s">
        <v>1196</v>
      </c>
      <c r="H1041" s="3" t="s">
        <v>675</v>
      </c>
      <c r="I1041" s="26" t="str" cm="1">
        <f t="array" ref="I1041">_xlfn.IFS(J1041=Kontrakter!$A$3,Kontrakter!$B$3,J1041=Kontrakter!$A$2,Kontrakter!$B$2,J1041=Kontrakter!$A$4,Kontrakter!$B$4,J1041=Kontrakter!$A$5,Kontrakter!$B$5,J1041=Kontrakter!$A$6,Kontrakter!$B$6,J1041=Kontrakter!$A$7,Kontrakter!$B$7,J1041=Kontrakter!$A$8,Kontrakter!$B$8,J1041=Kontrakter!$A$9,Kontrakter!$B$9,J1041=Kontrakter!$A$10,Kontrakter!$B$10,J1041=Kontrakter!$A$11,Kontrakter!$B$11)</f>
        <v>Romerike Nord</v>
      </c>
      <c r="J1041" s="4">
        <v>5</v>
      </c>
      <c r="K1041" s="4" t="s">
        <v>1196</v>
      </c>
      <c r="L1041" s="4"/>
      <c r="M1041" s="24" t="str" cm="1">
        <f t="array" ref="M1041">_xlfn.IFS(I1041=Kontrakter!$B$3,Kontrakter!$C$3,I1041=Kontrakter!$B$2,Kontrakter!$C$2,I1041=Kontrakter!$B$4,Kontrakter!$C$4,I1041=Kontrakter!$B$5,Kontrakter!$C$5,I1041=Kontrakter!$B$6,Kontrakter!$C$6,I1041=Kontrakter!$B$7,Kontrakter!$C$7,I1041=Kontrakter!$B$8,Kontrakter!$C$8,I1041=Kontrakter!$B$9,Kontrakter!$C$9,I1041=Kontrakter!$B$10,Kontrakter!$C$10,I1041=Kontrakter!$B$11,Kontrakter!$C$11)</f>
        <v>Elsikkerhet Norge AS</v>
      </c>
      <c r="N1041" s="24" cm="1">
        <f t="array" ref="N1041">_xlfn.IFS(M1041=Kontrakter!$C$3,Kontrakter!$D$3,M1041=Kontrakter!$C$2,Kontrakter!$D$2,M1041=Kontrakter!$C$4,Kontrakter!$D$4,M1041=Kontrakter!$C$5,Kontrakter!$D$5,M1041=Kontrakter!$C$6,Kontrakter!$D$6,M1041=Kontrakter!$C$7,Kontrakter!$D$7,M1041=Kontrakter!$C$8,Kontrakter!$D$8,M1041=Kontrakter!$C$9,Kontrakter!$D$9,M1041=Kontrakter!$C$10,Kontrakter!$D$10,M1041=Kontrakter!$C$11,Kontrakter!$D$11)</f>
        <v>48055999</v>
      </c>
      <c r="O1041" s="1" t="str" cm="1">
        <f t="array" ref="O1041">_xlfn.IFS(M1041=Kontrakter!$C$3,Kontrakter!$E$3,M1041=Kontrakter!$C$2,Kontrakter!$E$2,M1041=Kontrakter!$C$4,Kontrakter!$E$4,M1041=Kontrakter!$C$5,Kontrakter!$E$5,M1041=Kontrakter!$C$6,Kontrakter!$E$6,M1041=Kontrakter!$C$7,Kontrakter!$E$7,M1041=Kontrakter!$C$8,Kontrakter!$E$8,M1041=Kontrakter!$C$9,Kontrakter!$E$9,M1041=Kontrakter!$C$10,Kontrakter!$E$10,M1041=Kontrakter!$C$11,Kontrakter!$E$11)</f>
        <v>post@elsikkerhetnorge.no</v>
      </c>
    </row>
    <row r="1042" spans="1:15">
      <c r="A1042" s="47">
        <v>2062</v>
      </c>
      <c r="B1042" s="3" t="s">
        <v>1198</v>
      </c>
      <c r="C1042" s="3" t="s">
        <v>1215</v>
      </c>
      <c r="D1042" s="3" t="s">
        <v>12</v>
      </c>
      <c r="F1042" s="3">
        <v>3033</v>
      </c>
      <c r="G1042" s="3" t="s">
        <v>1196</v>
      </c>
      <c r="H1042" s="3" t="s">
        <v>675</v>
      </c>
      <c r="I1042" s="26" t="str" cm="1">
        <f t="array" ref="I1042">_xlfn.IFS(J1042=Kontrakter!$A$3,Kontrakter!$B$3,J1042=Kontrakter!$A$2,Kontrakter!$B$2,J1042=Kontrakter!$A$4,Kontrakter!$B$4,J1042=Kontrakter!$A$5,Kontrakter!$B$5,J1042=Kontrakter!$A$6,Kontrakter!$B$6,J1042=Kontrakter!$A$7,Kontrakter!$B$7,J1042=Kontrakter!$A$8,Kontrakter!$B$8,J1042=Kontrakter!$A$9,Kontrakter!$B$9,J1042=Kontrakter!$A$10,Kontrakter!$B$10,J1042=Kontrakter!$A$11,Kontrakter!$B$11)</f>
        <v>Romerike Nord</v>
      </c>
      <c r="J1042" s="4">
        <v>5</v>
      </c>
      <c r="K1042" s="4" t="s">
        <v>1196</v>
      </c>
      <c r="L1042" s="4"/>
      <c r="M1042" s="24" t="str" cm="1">
        <f t="array" ref="M1042">_xlfn.IFS(I1042=Kontrakter!$B$3,Kontrakter!$C$3,I1042=Kontrakter!$B$2,Kontrakter!$C$2,I1042=Kontrakter!$B$4,Kontrakter!$C$4,I1042=Kontrakter!$B$5,Kontrakter!$C$5,I1042=Kontrakter!$B$6,Kontrakter!$C$6,I1042=Kontrakter!$B$7,Kontrakter!$C$7,I1042=Kontrakter!$B$8,Kontrakter!$C$8,I1042=Kontrakter!$B$9,Kontrakter!$C$9,I1042=Kontrakter!$B$10,Kontrakter!$C$10,I1042=Kontrakter!$B$11,Kontrakter!$C$11)</f>
        <v>Elsikkerhet Norge AS</v>
      </c>
      <c r="N1042" s="24" cm="1">
        <f t="array" ref="N1042">_xlfn.IFS(M1042=Kontrakter!$C$3,Kontrakter!$D$3,M1042=Kontrakter!$C$2,Kontrakter!$D$2,M1042=Kontrakter!$C$4,Kontrakter!$D$4,M1042=Kontrakter!$C$5,Kontrakter!$D$5,M1042=Kontrakter!$C$6,Kontrakter!$D$6,M1042=Kontrakter!$C$7,Kontrakter!$D$7,M1042=Kontrakter!$C$8,Kontrakter!$D$8,M1042=Kontrakter!$C$9,Kontrakter!$D$9,M1042=Kontrakter!$C$10,Kontrakter!$D$10,M1042=Kontrakter!$C$11,Kontrakter!$D$11)</f>
        <v>48055999</v>
      </c>
      <c r="O1042" s="1" t="str" cm="1">
        <f t="array" ref="O1042">_xlfn.IFS(M1042=Kontrakter!$C$3,Kontrakter!$E$3,M1042=Kontrakter!$C$2,Kontrakter!$E$2,M1042=Kontrakter!$C$4,Kontrakter!$E$4,M1042=Kontrakter!$C$5,Kontrakter!$E$5,M1042=Kontrakter!$C$6,Kontrakter!$E$6,M1042=Kontrakter!$C$7,Kontrakter!$E$7,M1042=Kontrakter!$C$8,Kontrakter!$E$8,M1042=Kontrakter!$C$9,Kontrakter!$E$9,M1042=Kontrakter!$C$10,Kontrakter!$E$10,M1042=Kontrakter!$C$11,Kontrakter!$E$11)</f>
        <v>post@elsikkerhetnorge.no</v>
      </c>
    </row>
    <row r="1043" spans="1:15">
      <c r="A1043" s="47">
        <v>2063</v>
      </c>
      <c r="B1043" s="3" t="s">
        <v>1198</v>
      </c>
      <c r="C1043" s="3" t="s">
        <v>1216</v>
      </c>
      <c r="D1043" s="3" t="s">
        <v>19</v>
      </c>
      <c r="F1043" s="3">
        <v>3033</v>
      </c>
      <c r="G1043" s="3" t="s">
        <v>1196</v>
      </c>
      <c r="H1043" s="3" t="s">
        <v>675</v>
      </c>
      <c r="I1043" s="26" t="str" cm="1">
        <f t="array" ref="I1043">_xlfn.IFS(J1043=Kontrakter!$A$3,Kontrakter!$B$3,J1043=Kontrakter!$A$2,Kontrakter!$B$2,J1043=Kontrakter!$A$4,Kontrakter!$B$4,J1043=Kontrakter!$A$5,Kontrakter!$B$5,J1043=Kontrakter!$A$6,Kontrakter!$B$6,J1043=Kontrakter!$A$7,Kontrakter!$B$7,J1043=Kontrakter!$A$8,Kontrakter!$B$8,J1043=Kontrakter!$A$9,Kontrakter!$B$9,J1043=Kontrakter!$A$10,Kontrakter!$B$10,J1043=Kontrakter!$A$11,Kontrakter!$B$11)</f>
        <v>Romerike Nord</v>
      </c>
      <c r="J1043" s="4">
        <v>5</v>
      </c>
      <c r="K1043" s="4" t="s">
        <v>1196</v>
      </c>
      <c r="L1043" s="4"/>
      <c r="M1043" s="24" t="str" cm="1">
        <f t="array" ref="M1043">_xlfn.IFS(I1043=Kontrakter!$B$3,Kontrakter!$C$3,I1043=Kontrakter!$B$2,Kontrakter!$C$2,I1043=Kontrakter!$B$4,Kontrakter!$C$4,I1043=Kontrakter!$B$5,Kontrakter!$C$5,I1043=Kontrakter!$B$6,Kontrakter!$C$6,I1043=Kontrakter!$B$7,Kontrakter!$C$7,I1043=Kontrakter!$B$8,Kontrakter!$C$8,I1043=Kontrakter!$B$9,Kontrakter!$C$9,I1043=Kontrakter!$B$10,Kontrakter!$C$10,I1043=Kontrakter!$B$11,Kontrakter!$C$11)</f>
        <v>Elsikkerhet Norge AS</v>
      </c>
      <c r="N1043" s="24" cm="1">
        <f t="array" ref="N1043">_xlfn.IFS(M1043=Kontrakter!$C$3,Kontrakter!$D$3,M1043=Kontrakter!$C$2,Kontrakter!$D$2,M1043=Kontrakter!$C$4,Kontrakter!$D$4,M1043=Kontrakter!$C$5,Kontrakter!$D$5,M1043=Kontrakter!$C$6,Kontrakter!$D$6,M1043=Kontrakter!$C$7,Kontrakter!$D$7,M1043=Kontrakter!$C$8,Kontrakter!$D$8,M1043=Kontrakter!$C$9,Kontrakter!$D$9,M1043=Kontrakter!$C$10,Kontrakter!$D$10,M1043=Kontrakter!$C$11,Kontrakter!$D$11)</f>
        <v>48055999</v>
      </c>
      <c r="O1043" s="1" t="str" cm="1">
        <f t="array" ref="O1043">_xlfn.IFS(M1043=Kontrakter!$C$3,Kontrakter!$E$3,M1043=Kontrakter!$C$2,Kontrakter!$E$2,M1043=Kontrakter!$C$4,Kontrakter!$E$4,M1043=Kontrakter!$C$5,Kontrakter!$E$5,M1043=Kontrakter!$C$6,Kontrakter!$E$6,M1043=Kontrakter!$C$7,Kontrakter!$E$7,M1043=Kontrakter!$C$8,Kontrakter!$E$8,M1043=Kontrakter!$C$9,Kontrakter!$E$9,M1043=Kontrakter!$C$10,Kontrakter!$E$10,M1043=Kontrakter!$C$11,Kontrakter!$E$11)</f>
        <v>post@elsikkerhetnorge.no</v>
      </c>
    </row>
    <row r="1044" spans="1:15">
      <c r="A1044" s="47">
        <v>2066</v>
      </c>
      <c r="B1044" s="3" t="s">
        <v>1198</v>
      </c>
      <c r="C1044" s="3" t="s">
        <v>1217</v>
      </c>
      <c r="D1044" s="3" t="s">
        <v>19</v>
      </c>
      <c r="F1044" s="3">
        <v>3033</v>
      </c>
      <c r="G1044" s="3" t="s">
        <v>1196</v>
      </c>
      <c r="H1044" s="3" t="s">
        <v>675</v>
      </c>
      <c r="I1044" s="26" t="str" cm="1">
        <f t="array" ref="I1044">_xlfn.IFS(J1044=Kontrakter!$A$3,Kontrakter!$B$3,J1044=Kontrakter!$A$2,Kontrakter!$B$2,J1044=Kontrakter!$A$4,Kontrakter!$B$4,J1044=Kontrakter!$A$5,Kontrakter!$B$5,J1044=Kontrakter!$A$6,Kontrakter!$B$6,J1044=Kontrakter!$A$7,Kontrakter!$B$7,J1044=Kontrakter!$A$8,Kontrakter!$B$8,J1044=Kontrakter!$A$9,Kontrakter!$B$9,J1044=Kontrakter!$A$10,Kontrakter!$B$10,J1044=Kontrakter!$A$11,Kontrakter!$B$11)</f>
        <v>Romerike Nord</v>
      </c>
      <c r="J1044" s="4">
        <v>5</v>
      </c>
      <c r="K1044" s="4" t="s">
        <v>1196</v>
      </c>
      <c r="L1044" s="4"/>
      <c r="M1044" s="24" t="str" cm="1">
        <f t="array" ref="M1044">_xlfn.IFS(I1044=Kontrakter!$B$3,Kontrakter!$C$3,I1044=Kontrakter!$B$2,Kontrakter!$C$2,I1044=Kontrakter!$B$4,Kontrakter!$C$4,I1044=Kontrakter!$B$5,Kontrakter!$C$5,I1044=Kontrakter!$B$6,Kontrakter!$C$6,I1044=Kontrakter!$B$7,Kontrakter!$C$7,I1044=Kontrakter!$B$8,Kontrakter!$C$8,I1044=Kontrakter!$B$9,Kontrakter!$C$9,I1044=Kontrakter!$B$10,Kontrakter!$C$10,I1044=Kontrakter!$B$11,Kontrakter!$C$11)</f>
        <v>Elsikkerhet Norge AS</v>
      </c>
      <c r="N1044" s="24" cm="1">
        <f t="array" ref="N1044">_xlfn.IFS(M1044=Kontrakter!$C$3,Kontrakter!$D$3,M1044=Kontrakter!$C$2,Kontrakter!$D$2,M1044=Kontrakter!$C$4,Kontrakter!$D$4,M1044=Kontrakter!$C$5,Kontrakter!$D$5,M1044=Kontrakter!$C$6,Kontrakter!$D$6,M1044=Kontrakter!$C$7,Kontrakter!$D$7,M1044=Kontrakter!$C$8,Kontrakter!$D$8,M1044=Kontrakter!$C$9,Kontrakter!$D$9,M1044=Kontrakter!$C$10,Kontrakter!$D$10,M1044=Kontrakter!$C$11,Kontrakter!$D$11)</f>
        <v>48055999</v>
      </c>
      <c r="O1044" s="1" t="str" cm="1">
        <f t="array" ref="O1044">_xlfn.IFS(M1044=Kontrakter!$C$3,Kontrakter!$E$3,M1044=Kontrakter!$C$2,Kontrakter!$E$2,M1044=Kontrakter!$C$4,Kontrakter!$E$4,M1044=Kontrakter!$C$5,Kontrakter!$E$5,M1044=Kontrakter!$C$6,Kontrakter!$E$6,M1044=Kontrakter!$C$7,Kontrakter!$E$7,M1044=Kontrakter!$C$8,Kontrakter!$E$8,M1044=Kontrakter!$C$9,Kontrakter!$E$9,M1044=Kontrakter!$C$10,Kontrakter!$E$10,M1044=Kontrakter!$C$11,Kontrakter!$E$11)</f>
        <v>post@elsikkerhetnorge.no</v>
      </c>
    </row>
    <row r="1045" spans="1:15">
      <c r="A1045" s="47">
        <v>2067</v>
      </c>
      <c r="B1045" s="3" t="s">
        <v>1198</v>
      </c>
      <c r="C1045" s="3" t="s">
        <v>1218</v>
      </c>
      <c r="D1045" s="3" t="s">
        <v>19</v>
      </c>
      <c r="F1045" s="3">
        <v>3033</v>
      </c>
      <c r="G1045" s="3" t="s">
        <v>1196</v>
      </c>
      <c r="H1045" s="3" t="s">
        <v>675</v>
      </c>
      <c r="I1045" s="26" t="str" cm="1">
        <f t="array" ref="I1045">_xlfn.IFS(J1045=Kontrakter!$A$3,Kontrakter!$B$3,J1045=Kontrakter!$A$2,Kontrakter!$B$2,J1045=Kontrakter!$A$4,Kontrakter!$B$4,J1045=Kontrakter!$A$5,Kontrakter!$B$5,J1045=Kontrakter!$A$6,Kontrakter!$B$6,J1045=Kontrakter!$A$7,Kontrakter!$B$7,J1045=Kontrakter!$A$8,Kontrakter!$B$8,J1045=Kontrakter!$A$9,Kontrakter!$B$9,J1045=Kontrakter!$A$10,Kontrakter!$B$10,J1045=Kontrakter!$A$11,Kontrakter!$B$11)</f>
        <v>Romerike Nord</v>
      </c>
      <c r="J1045" s="4">
        <v>5</v>
      </c>
      <c r="K1045" s="4" t="s">
        <v>1196</v>
      </c>
      <c r="L1045" s="4"/>
      <c r="M1045" s="24" t="str" cm="1">
        <f t="array" ref="M1045">_xlfn.IFS(I1045=Kontrakter!$B$3,Kontrakter!$C$3,I1045=Kontrakter!$B$2,Kontrakter!$C$2,I1045=Kontrakter!$B$4,Kontrakter!$C$4,I1045=Kontrakter!$B$5,Kontrakter!$C$5,I1045=Kontrakter!$B$6,Kontrakter!$C$6,I1045=Kontrakter!$B$7,Kontrakter!$C$7,I1045=Kontrakter!$B$8,Kontrakter!$C$8,I1045=Kontrakter!$B$9,Kontrakter!$C$9,I1045=Kontrakter!$B$10,Kontrakter!$C$10,I1045=Kontrakter!$B$11,Kontrakter!$C$11)</f>
        <v>Elsikkerhet Norge AS</v>
      </c>
      <c r="N1045" s="24" cm="1">
        <f t="array" ref="N1045">_xlfn.IFS(M1045=Kontrakter!$C$3,Kontrakter!$D$3,M1045=Kontrakter!$C$2,Kontrakter!$D$2,M1045=Kontrakter!$C$4,Kontrakter!$D$4,M1045=Kontrakter!$C$5,Kontrakter!$D$5,M1045=Kontrakter!$C$6,Kontrakter!$D$6,M1045=Kontrakter!$C$7,Kontrakter!$D$7,M1045=Kontrakter!$C$8,Kontrakter!$D$8,M1045=Kontrakter!$C$9,Kontrakter!$D$9,M1045=Kontrakter!$C$10,Kontrakter!$D$10,M1045=Kontrakter!$C$11,Kontrakter!$D$11)</f>
        <v>48055999</v>
      </c>
      <c r="O1045" s="1" t="str" cm="1">
        <f t="array" ref="O1045">_xlfn.IFS(M1045=Kontrakter!$C$3,Kontrakter!$E$3,M1045=Kontrakter!$C$2,Kontrakter!$E$2,M1045=Kontrakter!$C$4,Kontrakter!$E$4,M1045=Kontrakter!$C$5,Kontrakter!$E$5,M1045=Kontrakter!$C$6,Kontrakter!$E$6,M1045=Kontrakter!$C$7,Kontrakter!$E$7,M1045=Kontrakter!$C$8,Kontrakter!$E$8,M1045=Kontrakter!$C$9,Kontrakter!$E$9,M1045=Kontrakter!$C$10,Kontrakter!$E$10,M1045=Kontrakter!$C$11,Kontrakter!$E$11)</f>
        <v>post@elsikkerhetnorge.no</v>
      </c>
    </row>
    <row r="1046" spans="1:15">
      <c r="A1046" s="47">
        <v>2068</v>
      </c>
      <c r="B1046" s="3" t="s">
        <v>1198</v>
      </c>
      <c r="C1046" s="3" t="s">
        <v>1219</v>
      </c>
      <c r="D1046" s="3" t="s">
        <v>19</v>
      </c>
      <c r="F1046" s="3">
        <v>3033</v>
      </c>
      <c r="G1046" s="3" t="s">
        <v>1196</v>
      </c>
      <c r="H1046" s="3" t="s">
        <v>675</v>
      </c>
      <c r="I1046" s="26" t="str" cm="1">
        <f t="array" ref="I1046">_xlfn.IFS(J1046=Kontrakter!$A$3,Kontrakter!$B$3,J1046=Kontrakter!$A$2,Kontrakter!$B$2,J1046=Kontrakter!$A$4,Kontrakter!$B$4,J1046=Kontrakter!$A$5,Kontrakter!$B$5,J1046=Kontrakter!$A$6,Kontrakter!$B$6,J1046=Kontrakter!$A$7,Kontrakter!$B$7,J1046=Kontrakter!$A$8,Kontrakter!$B$8,J1046=Kontrakter!$A$9,Kontrakter!$B$9,J1046=Kontrakter!$A$10,Kontrakter!$B$10,J1046=Kontrakter!$A$11,Kontrakter!$B$11)</f>
        <v>Romerike Nord</v>
      </c>
      <c r="J1046" s="4">
        <v>5</v>
      </c>
      <c r="K1046" s="4" t="s">
        <v>1196</v>
      </c>
      <c r="L1046" s="4"/>
      <c r="M1046" s="24" t="str" cm="1">
        <f t="array" ref="M1046">_xlfn.IFS(I1046=Kontrakter!$B$3,Kontrakter!$C$3,I1046=Kontrakter!$B$2,Kontrakter!$C$2,I1046=Kontrakter!$B$4,Kontrakter!$C$4,I1046=Kontrakter!$B$5,Kontrakter!$C$5,I1046=Kontrakter!$B$6,Kontrakter!$C$6,I1046=Kontrakter!$B$7,Kontrakter!$C$7,I1046=Kontrakter!$B$8,Kontrakter!$C$8,I1046=Kontrakter!$B$9,Kontrakter!$C$9,I1046=Kontrakter!$B$10,Kontrakter!$C$10,I1046=Kontrakter!$B$11,Kontrakter!$C$11)</f>
        <v>Elsikkerhet Norge AS</v>
      </c>
      <c r="N1046" s="24" cm="1">
        <f t="array" ref="N1046">_xlfn.IFS(M1046=Kontrakter!$C$3,Kontrakter!$D$3,M1046=Kontrakter!$C$2,Kontrakter!$D$2,M1046=Kontrakter!$C$4,Kontrakter!$D$4,M1046=Kontrakter!$C$5,Kontrakter!$D$5,M1046=Kontrakter!$C$6,Kontrakter!$D$6,M1046=Kontrakter!$C$7,Kontrakter!$D$7,M1046=Kontrakter!$C$8,Kontrakter!$D$8,M1046=Kontrakter!$C$9,Kontrakter!$D$9,M1046=Kontrakter!$C$10,Kontrakter!$D$10,M1046=Kontrakter!$C$11,Kontrakter!$D$11)</f>
        <v>48055999</v>
      </c>
      <c r="O1046" s="1" t="str" cm="1">
        <f t="array" ref="O1046">_xlfn.IFS(M1046=Kontrakter!$C$3,Kontrakter!$E$3,M1046=Kontrakter!$C$2,Kontrakter!$E$2,M1046=Kontrakter!$C$4,Kontrakter!$E$4,M1046=Kontrakter!$C$5,Kontrakter!$E$5,M1046=Kontrakter!$C$6,Kontrakter!$E$6,M1046=Kontrakter!$C$7,Kontrakter!$E$7,M1046=Kontrakter!$C$8,Kontrakter!$E$8,M1046=Kontrakter!$C$9,Kontrakter!$E$9,M1046=Kontrakter!$C$10,Kontrakter!$E$10,M1046=Kontrakter!$C$11,Kontrakter!$E$11)</f>
        <v>post@elsikkerhetnorge.no</v>
      </c>
    </row>
    <row r="1047" spans="1:15">
      <c r="A1047" s="47">
        <v>2069</v>
      </c>
      <c r="B1047" s="3" t="s">
        <v>1198</v>
      </c>
      <c r="C1047" s="3" t="s">
        <v>1220</v>
      </c>
      <c r="D1047" s="3" t="s">
        <v>19</v>
      </c>
      <c r="F1047" s="3">
        <v>3033</v>
      </c>
      <c r="G1047" s="3" t="s">
        <v>1196</v>
      </c>
      <c r="H1047" s="3" t="s">
        <v>675</v>
      </c>
      <c r="I1047" s="26" t="str" cm="1">
        <f t="array" ref="I1047">_xlfn.IFS(J1047=Kontrakter!$A$3,Kontrakter!$B$3,J1047=Kontrakter!$A$2,Kontrakter!$B$2,J1047=Kontrakter!$A$4,Kontrakter!$B$4,J1047=Kontrakter!$A$5,Kontrakter!$B$5,J1047=Kontrakter!$A$6,Kontrakter!$B$6,J1047=Kontrakter!$A$7,Kontrakter!$B$7,J1047=Kontrakter!$A$8,Kontrakter!$B$8,J1047=Kontrakter!$A$9,Kontrakter!$B$9,J1047=Kontrakter!$A$10,Kontrakter!$B$10,J1047=Kontrakter!$A$11,Kontrakter!$B$11)</f>
        <v>Romerike Nord</v>
      </c>
      <c r="J1047" s="4">
        <v>5</v>
      </c>
      <c r="K1047" s="4" t="s">
        <v>1196</v>
      </c>
      <c r="L1047" s="4"/>
      <c r="M1047" s="24" t="str" cm="1">
        <f t="array" ref="M1047">_xlfn.IFS(I1047=Kontrakter!$B$3,Kontrakter!$C$3,I1047=Kontrakter!$B$2,Kontrakter!$C$2,I1047=Kontrakter!$B$4,Kontrakter!$C$4,I1047=Kontrakter!$B$5,Kontrakter!$C$5,I1047=Kontrakter!$B$6,Kontrakter!$C$6,I1047=Kontrakter!$B$7,Kontrakter!$C$7,I1047=Kontrakter!$B$8,Kontrakter!$C$8,I1047=Kontrakter!$B$9,Kontrakter!$C$9,I1047=Kontrakter!$B$10,Kontrakter!$C$10,I1047=Kontrakter!$B$11,Kontrakter!$C$11)</f>
        <v>Elsikkerhet Norge AS</v>
      </c>
      <c r="N1047" s="24" cm="1">
        <f t="array" ref="N1047">_xlfn.IFS(M1047=Kontrakter!$C$3,Kontrakter!$D$3,M1047=Kontrakter!$C$2,Kontrakter!$D$2,M1047=Kontrakter!$C$4,Kontrakter!$D$4,M1047=Kontrakter!$C$5,Kontrakter!$D$5,M1047=Kontrakter!$C$6,Kontrakter!$D$6,M1047=Kontrakter!$C$7,Kontrakter!$D$7,M1047=Kontrakter!$C$8,Kontrakter!$D$8,M1047=Kontrakter!$C$9,Kontrakter!$D$9,M1047=Kontrakter!$C$10,Kontrakter!$D$10,M1047=Kontrakter!$C$11,Kontrakter!$D$11)</f>
        <v>48055999</v>
      </c>
      <c r="O1047" s="1" t="str" cm="1">
        <f t="array" ref="O1047">_xlfn.IFS(M1047=Kontrakter!$C$3,Kontrakter!$E$3,M1047=Kontrakter!$C$2,Kontrakter!$E$2,M1047=Kontrakter!$C$4,Kontrakter!$E$4,M1047=Kontrakter!$C$5,Kontrakter!$E$5,M1047=Kontrakter!$C$6,Kontrakter!$E$6,M1047=Kontrakter!$C$7,Kontrakter!$E$7,M1047=Kontrakter!$C$8,Kontrakter!$E$8,M1047=Kontrakter!$C$9,Kontrakter!$E$9,M1047=Kontrakter!$C$10,Kontrakter!$E$10,M1047=Kontrakter!$C$11,Kontrakter!$E$11)</f>
        <v>post@elsikkerhetnorge.no</v>
      </c>
    </row>
    <row r="1048" spans="1:15">
      <c r="A1048" s="47">
        <v>2070</v>
      </c>
      <c r="B1048" s="3" t="s">
        <v>1221</v>
      </c>
      <c r="C1048" s="3" t="s">
        <v>1222</v>
      </c>
      <c r="D1048" s="3" t="s">
        <v>19</v>
      </c>
      <c r="F1048" s="3">
        <v>3035</v>
      </c>
      <c r="G1048" s="3" t="s">
        <v>1223</v>
      </c>
      <c r="H1048" s="3" t="s">
        <v>675</v>
      </c>
      <c r="I1048" s="26" t="str" cm="1">
        <f t="array" ref="I1048">_xlfn.IFS(J1048=Kontrakter!$A$3,Kontrakter!$B$3,J1048=Kontrakter!$A$2,Kontrakter!$B$2,J1048=Kontrakter!$A$4,Kontrakter!$B$4,J1048=Kontrakter!$A$5,Kontrakter!$B$5,J1048=Kontrakter!$A$6,Kontrakter!$B$6,J1048=Kontrakter!$A$7,Kontrakter!$B$7,J1048=Kontrakter!$A$8,Kontrakter!$B$8,J1048=Kontrakter!$A$9,Kontrakter!$B$9,J1048=Kontrakter!$A$10,Kontrakter!$B$10,J1048=Kontrakter!$A$11,Kontrakter!$B$11)</f>
        <v>Romerike Nord</v>
      </c>
      <c r="J1048" s="4">
        <v>5</v>
      </c>
      <c r="K1048" s="4" t="s">
        <v>1223</v>
      </c>
      <c r="L1048" s="4"/>
      <c r="M1048" s="24" t="str" cm="1">
        <f t="array" ref="M1048">_xlfn.IFS(I1048=Kontrakter!$B$3,Kontrakter!$C$3,I1048=Kontrakter!$B$2,Kontrakter!$C$2,I1048=Kontrakter!$B$4,Kontrakter!$C$4,I1048=Kontrakter!$B$5,Kontrakter!$C$5,I1048=Kontrakter!$B$6,Kontrakter!$C$6,I1048=Kontrakter!$B$7,Kontrakter!$C$7,I1048=Kontrakter!$B$8,Kontrakter!$C$8,I1048=Kontrakter!$B$9,Kontrakter!$C$9,I1048=Kontrakter!$B$10,Kontrakter!$C$10,I1048=Kontrakter!$B$11,Kontrakter!$C$11)</f>
        <v>Elsikkerhet Norge AS</v>
      </c>
      <c r="N1048" s="24" cm="1">
        <f t="array" ref="N1048">_xlfn.IFS(M1048=Kontrakter!$C$3,Kontrakter!$D$3,M1048=Kontrakter!$C$2,Kontrakter!$D$2,M1048=Kontrakter!$C$4,Kontrakter!$D$4,M1048=Kontrakter!$C$5,Kontrakter!$D$5,M1048=Kontrakter!$C$6,Kontrakter!$D$6,M1048=Kontrakter!$C$7,Kontrakter!$D$7,M1048=Kontrakter!$C$8,Kontrakter!$D$8,M1048=Kontrakter!$C$9,Kontrakter!$D$9,M1048=Kontrakter!$C$10,Kontrakter!$D$10,M1048=Kontrakter!$C$11,Kontrakter!$D$11)</f>
        <v>48055999</v>
      </c>
      <c r="O1048" s="1" t="str" cm="1">
        <f t="array" ref="O1048">_xlfn.IFS(M1048=Kontrakter!$C$3,Kontrakter!$E$3,M1048=Kontrakter!$C$2,Kontrakter!$E$2,M1048=Kontrakter!$C$4,Kontrakter!$E$4,M1048=Kontrakter!$C$5,Kontrakter!$E$5,M1048=Kontrakter!$C$6,Kontrakter!$E$6,M1048=Kontrakter!$C$7,Kontrakter!$E$7,M1048=Kontrakter!$C$8,Kontrakter!$E$8,M1048=Kontrakter!$C$9,Kontrakter!$E$9,M1048=Kontrakter!$C$10,Kontrakter!$E$10,M1048=Kontrakter!$C$11,Kontrakter!$E$11)</f>
        <v>post@elsikkerhetnorge.no</v>
      </c>
    </row>
    <row r="1049" spans="1:15">
      <c r="A1049" s="47">
        <v>2071</v>
      </c>
      <c r="B1049" s="3" t="s">
        <v>1221</v>
      </c>
      <c r="C1049" s="3" t="s">
        <v>1224</v>
      </c>
      <c r="D1049" s="3" t="s">
        <v>12</v>
      </c>
      <c r="F1049" s="3">
        <v>3035</v>
      </c>
      <c r="G1049" s="3" t="s">
        <v>1223</v>
      </c>
      <c r="H1049" s="3" t="s">
        <v>675</v>
      </c>
      <c r="I1049" s="26" t="str" cm="1">
        <f t="array" ref="I1049">_xlfn.IFS(J1049=Kontrakter!$A$3,Kontrakter!$B$3,J1049=Kontrakter!$A$2,Kontrakter!$B$2,J1049=Kontrakter!$A$4,Kontrakter!$B$4,J1049=Kontrakter!$A$5,Kontrakter!$B$5,J1049=Kontrakter!$A$6,Kontrakter!$B$6,J1049=Kontrakter!$A$7,Kontrakter!$B$7,J1049=Kontrakter!$A$8,Kontrakter!$B$8,J1049=Kontrakter!$A$9,Kontrakter!$B$9,J1049=Kontrakter!$A$10,Kontrakter!$B$10,J1049=Kontrakter!$A$11,Kontrakter!$B$11)</f>
        <v>Romerike Nord</v>
      </c>
      <c r="J1049" s="4">
        <v>5</v>
      </c>
      <c r="K1049" s="4" t="s">
        <v>1223</v>
      </c>
      <c r="L1049" s="4"/>
      <c r="M1049" s="24" t="str" cm="1">
        <f t="array" ref="M1049">_xlfn.IFS(I1049=Kontrakter!$B$3,Kontrakter!$C$3,I1049=Kontrakter!$B$2,Kontrakter!$C$2,I1049=Kontrakter!$B$4,Kontrakter!$C$4,I1049=Kontrakter!$B$5,Kontrakter!$C$5,I1049=Kontrakter!$B$6,Kontrakter!$C$6,I1049=Kontrakter!$B$7,Kontrakter!$C$7,I1049=Kontrakter!$B$8,Kontrakter!$C$8,I1049=Kontrakter!$B$9,Kontrakter!$C$9,I1049=Kontrakter!$B$10,Kontrakter!$C$10,I1049=Kontrakter!$B$11,Kontrakter!$C$11)</f>
        <v>Elsikkerhet Norge AS</v>
      </c>
      <c r="N1049" s="24" cm="1">
        <f t="array" ref="N1049">_xlfn.IFS(M1049=Kontrakter!$C$3,Kontrakter!$D$3,M1049=Kontrakter!$C$2,Kontrakter!$D$2,M1049=Kontrakter!$C$4,Kontrakter!$D$4,M1049=Kontrakter!$C$5,Kontrakter!$D$5,M1049=Kontrakter!$C$6,Kontrakter!$D$6,M1049=Kontrakter!$C$7,Kontrakter!$D$7,M1049=Kontrakter!$C$8,Kontrakter!$D$8,M1049=Kontrakter!$C$9,Kontrakter!$D$9,M1049=Kontrakter!$C$10,Kontrakter!$D$10,M1049=Kontrakter!$C$11,Kontrakter!$D$11)</f>
        <v>48055999</v>
      </c>
      <c r="O1049" s="1" t="str" cm="1">
        <f t="array" ref="O1049">_xlfn.IFS(M1049=Kontrakter!$C$3,Kontrakter!$E$3,M1049=Kontrakter!$C$2,Kontrakter!$E$2,M1049=Kontrakter!$C$4,Kontrakter!$E$4,M1049=Kontrakter!$C$5,Kontrakter!$E$5,M1049=Kontrakter!$C$6,Kontrakter!$E$6,M1049=Kontrakter!$C$7,Kontrakter!$E$7,M1049=Kontrakter!$C$8,Kontrakter!$E$8,M1049=Kontrakter!$C$9,Kontrakter!$E$9,M1049=Kontrakter!$C$10,Kontrakter!$E$10,M1049=Kontrakter!$C$11,Kontrakter!$E$11)</f>
        <v>post@elsikkerhetnorge.no</v>
      </c>
    </row>
    <row r="1050" spans="1:15">
      <c r="A1050" s="47">
        <v>2072</v>
      </c>
      <c r="B1050" s="3" t="s">
        <v>1225</v>
      </c>
      <c r="C1050" s="3" t="s">
        <v>1226</v>
      </c>
      <c r="D1050" s="3" t="s">
        <v>19</v>
      </c>
      <c r="F1050" s="3">
        <v>3035</v>
      </c>
      <c r="G1050" s="3" t="s">
        <v>1223</v>
      </c>
      <c r="H1050" s="3" t="s">
        <v>675</v>
      </c>
      <c r="I1050" s="26" t="str" cm="1">
        <f t="array" ref="I1050">_xlfn.IFS(J1050=Kontrakter!$A$3,Kontrakter!$B$3,J1050=Kontrakter!$A$2,Kontrakter!$B$2,J1050=Kontrakter!$A$4,Kontrakter!$B$4,J1050=Kontrakter!$A$5,Kontrakter!$B$5,J1050=Kontrakter!$A$6,Kontrakter!$B$6,J1050=Kontrakter!$A$7,Kontrakter!$B$7,J1050=Kontrakter!$A$8,Kontrakter!$B$8,J1050=Kontrakter!$A$9,Kontrakter!$B$9,J1050=Kontrakter!$A$10,Kontrakter!$B$10,J1050=Kontrakter!$A$11,Kontrakter!$B$11)</f>
        <v>Romerike Nord</v>
      </c>
      <c r="J1050" s="4">
        <v>5</v>
      </c>
      <c r="K1050" s="4" t="s">
        <v>1223</v>
      </c>
      <c r="L1050" s="4"/>
      <c r="M1050" s="24" t="str" cm="1">
        <f t="array" ref="M1050">_xlfn.IFS(I1050=Kontrakter!$B$3,Kontrakter!$C$3,I1050=Kontrakter!$B$2,Kontrakter!$C$2,I1050=Kontrakter!$B$4,Kontrakter!$C$4,I1050=Kontrakter!$B$5,Kontrakter!$C$5,I1050=Kontrakter!$B$6,Kontrakter!$C$6,I1050=Kontrakter!$B$7,Kontrakter!$C$7,I1050=Kontrakter!$B$8,Kontrakter!$C$8,I1050=Kontrakter!$B$9,Kontrakter!$C$9,I1050=Kontrakter!$B$10,Kontrakter!$C$10,I1050=Kontrakter!$B$11,Kontrakter!$C$11)</f>
        <v>Elsikkerhet Norge AS</v>
      </c>
      <c r="N1050" s="24" cm="1">
        <f t="array" ref="N1050">_xlfn.IFS(M1050=Kontrakter!$C$3,Kontrakter!$D$3,M1050=Kontrakter!$C$2,Kontrakter!$D$2,M1050=Kontrakter!$C$4,Kontrakter!$D$4,M1050=Kontrakter!$C$5,Kontrakter!$D$5,M1050=Kontrakter!$C$6,Kontrakter!$D$6,M1050=Kontrakter!$C$7,Kontrakter!$D$7,M1050=Kontrakter!$C$8,Kontrakter!$D$8,M1050=Kontrakter!$C$9,Kontrakter!$D$9,M1050=Kontrakter!$C$10,Kontrakter!$D$10,M1050=Kontrakter!$C$11,Kontrakter!$D$11)</f>
        <v>48055999</v>
      </c>
      <c r="O1050" s="1" t="str" cm="1">
        <f t="array" ref="O1050">_xlfn.IFS(M1050=Kontrakter!$C$3,Kontrakter!$E$3,M1050=Kontrakter!$C$2,Kontrakter!$E$2,M1050=Kontrakter!$C$4,Kontrakter!$E$4,M1050=Kontrakter!$C$5,Kontrakter!$E$5,M1050=Kontrakter!$C$6,Kontrakter!$E$6,M1050=Kontrakter!$C$7,Kontrakter!$E$7,M1050=Kontrakter!$C$8,Kontrakter!$E$8,M1050=Kontrakter!$C$9,Kontrakter!$E$9,M1050=Kontrakter!$C$10,Kontrakter!$E$10,M1050=Kontrakter!$C$11,Kontrakter!$E$11)</f>
        <v>post@elsikkerhetnorge.no</v>
      </c>
    </row>
    <row r="1051" spans="1:15">
      <c r="A1051" s="47">
        <v>2073</v>
      </c>
      <c r="B1051" s="3" t="s">
        <v>1227</v>
      </c>
      <c r="C1051" s="3" t="s">
        <v>1228</v>
      </c>
      <c r="D1051" s="3" t="s">
        <v>19</v>
      </c>
      <c r="F1051" s="3">
        <v>3035</v>
      </c>
      <c r="G1051" s="3" t="s">
        <v>1223</v>
      </c>
      <c r="H1051" s="3" t="s">
        <v>675</v>
      </c>
      <c r="I1051" s="26" t="str" cm="1">
        <f t="array" ref="I1051">_xlfn.IFS(J1051=Kontrakter!$A$3,Kontrakter!$B$3,J1051=Kontrakter!$A$2,Kontrakter!$B$2,J1051=Kontrakter!$A$4,Kontrakter!$B$4,J1051=Kontrakter!$A$5,Kontrakter!$B$5,J1051=Kontrakter!$A$6,Kontrakter!$B$6,J1051=Kontrakter!$A$7,Kontrakter!$B$7,J1051=Kontrakter!$A$8,Kontrakter!$B$8,J1051=Kontrakter!$A$9,Kontrakter!$B$9,J1051=Kontrakter!$A$10,Kontrakter!$B$10,J1051=Kontrakter!$A$11,Kontrakter!$B$11)</f>
        <v>Romerike Nord</v>
      </c>
      <c r="J1051" s="4">
        <v>5</v>
      </c>
      <c r="K1051" s="4" t="s">
        <v>1223</v>
      </c>
      <c r="L1051" s="4"/>
      <c r="M1051" s="24" t="str" cm="1">
        <f t="array" ref="M1051">_xlfn.IFS(I1051=Kontrakter!$B$3,Kontrakter!$C$3,I1051=Kontrakter!$B$2,Kontrakter!$C$2,I1051=Kontrakter!$B$4,Kontrakter!$C$4,I1051=Kontrakter!$B$5,Kontrakter!$C$5,I1051=Kontrakter!$B$6,Kontrakter!$C$6,I1051=Kontrakter!$B$7,Kontrakter!$C$7,I1051=Kontrakter!$B$8,Kontrakter!$C$8,I1051=Kontrakter!$B$9,Kontrakter!$C$9,I1051=Kontrakter!$B$10,Kontrakter!$C$10,I1051=Kontrakter!$B$11,Kontrakter!$C$11)</f>
        <v>Elsikkerhet Norge AS</v>
      </c>
      <c r="N1051" s="24" cm="1">
        <f t="array" ref="N1051">_xlfn.IFS(M1051=Kontrakter!$C$3,Kontrakter!$D$3,M1051=Kontrakter!$C$2,Kontrakter!$D$2,M1051=Kontrakter!$C$4,Kontrakter!$D$4,M1051=Kontrakter!$C$5,Kontrakter!$D$5,M1051=Kontrakter!$C$6,Kontrakter!$D$6,M1051=Kontrakter!$C$7,Kontrakter!$D$7,M1051=Kontrakter!$C$8,Kontrakter!$D$8,M1051=Kontrakter!$C$9,Kontrakter!$D$9,M1051=Kontrakter!$C$10,Kontrakter!$D$10,M1051=Kontrakter!$C$11,Kontrakter!$D$11)</f>
        <v>48055999</v>
      </c>
      <c r="O1051" s="1" t="str" cm="1">
        <f t="array" ref="O1051">_xlfn.IFS(M1051=Kontrakter!$C$3,Kontrakter!$E$3,M1051=Kontrakter!$C$2,Kontrakter!$E$2,M1051=Kontrakter!$C$4,Kontrakter!$E$4,M1051=Kontrakter!$C$5,Kontrakter!$E$5,M1051=Kontrakter!$C$6,Kontrakter!$E$6,M1051=Kontrakter!$C$7,Kontrakter!$E$7,M1051=Kontrakter!$C$8,Kontrakter!$E$8,M1051=Kontrakter!$C$9,Kontrakter!$E$9,M1051=Kontrakter!$C$10,Kontrakter!$E$10,M1051=Kontrakter!$C$11,Kontrakter!$E$11)</f>
        <v>post@elsikkerhetnorge.no</v>
      </c>
    </row>
    <row r="1052" spans="1:15">
      <c r="A1052" s="47">
        <v>2074</v>
      </c>
      <c r="B1052" s="3" t="s">
        <v>1229</v>
      </c>
      <c r="C1052" s="3" t="s">
        <v>1230</v>
      </c>
      <c r="D1052" s="3" t="s">
        <v>19</v>
      </c>
      <c r="F1052" s="3">
        <v>3035</v>
      </c>
      <c r="G1052" s="3" t="s">
        <v>1223</v>
      </c>
      <c r="H1052" s="3" t="s">
        <v>675</v>
      </c>
      <c r="I1052" s="26" t="str" cm="1">
        <f t="array" ref="I1052">_xlfn.IFS(J1052=Kontrakter!$A$3,Kontrakter!$B$3,J1052=Kontrakter!$A$2,Kontrakter!$B$2,J1052=Kontrakter!$A$4,Kontrakter!$B$4,J1052=Kontrakter!$A$5,Kontrakter!$B$5,J1052=Kontrakter!$A$6,Kontrakter!$B$6,J1052=Kontrakter!$A$7,Kontrakter!$B$7,J1052=Kontrakter!$A$8,Kontrakter!$B$8,J1052=Kontrakter!$A$9,Kontrakter!$B$9,J1052=Kontrakter!$A$10,Kontrakter!$B$10,J1052=Kontrakter!$A$11,Kontrakter!$B$11)</f>
        <v>Romerike Nord</v>
      </c>
      <c r="J1052" s="4">
        <v>5</v>
      </c>
      <c r="K1052" s="4" t="s">
        <v>1223</v>
      </c>
      <c r="L1052" s="4"/>
      <c r="M1052" s="24" t="str" cm="1">
        <f t="array" ref="M1052">_xlfn.IFS(I1052=Kontrakter!$B$3,Kontrakter!$C$3,I1052=Kontrakter!$B$2,Kontrakter!$C$2,I1052=Kontrakter!$B$4,Kontrakter!$C$4,I1052=Kontrakter!$B$5,Kontrakter!$C$5,I1052=Kontrakter!$B$6,Kontrakter!$C$6,I1052=Kontrakter!$B$7,Kontrakter!$C$7,I1052=Kontrakter!$B$8,Kontrakter!$C$8,I1052=Kontrakter!$B$9,Kontrakter!$C$9,I1052=Kontrakter!$B$10,Kontrakter!$C$10,I1052=Kontrakter!$B$11,Kontrakter!$C$11)</f>
        <v>Elsikkerhet Norge AS</v>
      </c>
      <c r="N1052" s="24" cm="1">
        <f t="array" ref="N1052">_xlfn.IFS(M1052=Kontrakter!$C$3,Kontrakter!$D$3,M1052=Kontrakter!$C$2,Kontrakter!$D$2,M1052=Kontrakter!$C$4,Kontrakter!$D$4,M1052=Kontrakter!$C$5,Kontrakter!$D$5,M1052=Kontrakter!$C$6,Kontrakter!$D$6,M1052=Kontrakter!$C$7,Kontrakter!$D$7,M1052=Kontrakter!$C$8,Kontrakter!$D$8,M1052=Kontrakter!$C$9,Kontrakter!$D$9,M1052=Kontrakter!$C$10,Kontrakter!$D$10,M1052=Kontrakter!$C$11,Kontrakter!$D$11)</f>
        <v>48055999</v>
      </c>
      <c r="O1052" s="1" t="str" cm="1">
        <f t="array" ref="O1052">_xlfn.IFS(M1052=Kontrakter!$C$3,Kontrakter!$E$3,M1052=Kontrakter!$C$2,Kontrakter!$E$2,M1052=Kontrakter!$C$4,Kontrakter!$E$4,M1052=Kontrakter!$C$5,Kontrakter!$E$5,M1052=Kontrakter!$C$6,Kontrakter!$E$6,M1052=Kontrakter!$C$7,Kontrakter!$E$7,M1052=Kontrakter!$C$8,Kontrakter!$E$8,M1052=Kontrakter!$C$9,Kontrakter!$E$9,M1052=Kontrakter!$C$10,Kontrakter!$E$10,M1052=Kontrakter!$C$11,Kontrakter!$E$11)</f>
        <v>post@elsikkerhetnorge.no</v>
      </c>
    </row>
    <row r="1053" spans="1:15">
      <c r="A1053" s="47">
        <v>2076</v>
      </c>
      <c r="B1053" s="3" t="s">
        <v>1225</v>
      </c>
      <c r="C1053" s="3" t="s">
        <v>1231</v>
      </c>
      <c r="D1053" s="3" t="s">
        <v>12</v>
      </c>
      <c r="F1053" s="3">
        <v>3035</v>
      </c>
      <c r="G1053" s="3" t="s">
        <v>1223</v>
      </c>
      <c r="H1053" s="3" t="s">
        <v>675</v>
      </c>
      <c r="I1053" s="26" t="str" cm="1">
        <f t="array" ref="I1053">_xlfn.IFS(J1053=Kontrakter!$A$3,Kontrakter!$B$3,J1053=Kontrakter!$A$2,Kontrakter!$B$2,J1053=Kontrakter!$A$4,Kontrakter!$B$4,J1053=Kontrakter!$A$5,Kontrakter!$B$5,J1053=Kontrakter!$A$6,Kontrakter!$B$6,J1053=Kontrakter!$A$7,Kontrakter!$B$7,J1053=Kontrakter!$A$8,Kontrakter!$B$8,J1053=Kontrakter!$A$9,Kontrakter!$B$9,J1053=Kontrakter!$A$10,Kontrakter!$B$10,J1053=Kontrakter!$A$11,Kontrakter!$B$11)</f>
        <v>Romerike Nord</v>
      </c>
      <c r="J1053" s="4">
        <v>5</v>
      </c>
      <c r="K1053" s="4" t="s">
        <v>1223</v>
      </c>
      <c r="L1053" s="4"/>
      <c r="M1053" s="24" t="str" cm="1">
        <f t="array" ref="M1053">_xlfn.IFS(I1053=Kontrakter!$B$3,Kontrakter!$C$3,I1053=Kontrakter!$B$2,Kontrakter!$C$2,I1053=Kontrakter!$B$4,Kontrakter!$C$4,I1053=Kontrakter!$B$5,Kontrakter!$C$5,I1053=Kontrakter!$B$6,Kontrakter!$C$6,I1053=Kontrakter!$B$7,Kontrakter!$C$7,I1053=Kontrakter!$B$8,Kontrakter!$C$8,I1053=Kontrakter!$B$9,Kontrakter!$C$9,I1053=Kontrakter!$B$10,Kontrakter!$C$10,I1053=Kontrakter!$B$11,Kontrakter!$C$11)</f>
        <v>Elsikkerhet Norge AS</v>
      </c>
      <c r="N1053" s="24" cm="1">
        <f t="array" ref="N1053">_xlfn.IFS(M1053=Kontrakter!$C$3,Kontrakter!$D$3,M1053=Kontrakter!$C$2,Kontrakter!$D$2,M1053=Kontrakter!$C$4,Kontrakter!$D$4,M1053=Kontrakter!$C$5,Kontrakter!$D$5,M1053=Kontrakter!$C$6,Kontrakter!$D$6,M1053=Kontrakter!$C$7,Kontrakter!$D$7,M1053=Kontrakter!$C$8,Kontrakter!$D$8,M1053=Kontrakter!$C$9,Kontrakter!$D$9,M1053=Kontrakter!$C$10,Kontrakter!$D$10,M1053=Kontrakter!$C$11,Kontrakter!$D$11)</f>
        <v>48055999</v>
      </c>
      <c r="O1053" s="1" t="str" cm="1">
        <f t="array" ref="O1053">_xlfn.IFS(M1053=Kontrakter!$C$3,Kontrakter!$E$3,M1053=Kontrakter!$C$2,Kontrakter!$E$2,M1053=Kontrakter!$C$4,Kontrakter!$E$4,M1053=Kontrakter!$C$5,Kontrakter!$E$5,M1053=Kontrakter!$C$6,Kontrakter!$E$6,M1053=Kontrakter!$C$7,Kontrakter!$E$7,M1053=Kontrakter!$C$8,Kontrakter!$E$8,M1053=Kontrakter!$C$9,Kontrakter!$E$9,M1053=Kontrakter!$C$10,Kontrakter!$E$10,M1053=Kontrakter!$C$11,Kontrakter!$E$11)</f>
        <v>post@elsikkerhetnorge.no</v>
      </c>
    </row>
    <row r="1054" spans="1:15">
      <c r="A1054" s="47">
        <v>2080</v>
      </c>
      <c r="B1054" s="3" t="s">
        <v>1223</v>
      </c>
      <c r="C1054" s="3" t="s">
        <v>1232</v>
      </c>
      <c r="D1054" s="3" t="s">
        <v>19</v>
      </c>
      <c r="F1054" s="3">
        <v>3035</v>
      </c>
      <c r="G1054" s="3" t="s">
        <v>1223</v>
      </c>
      <c r="H1054" s="3" t="s">
        <v>675</v>
      </c>
      <c r="I1054" s="26" t="str" cm="1">
        <f t="array" ref="I1054">_xlfn.IFS(J1054=Kontrakter!$A$3,Kontrakter!$B$3,J1054=Kontrakter!$A$2,Kontrakter!$B$2,J1054=Kontrakter!$A$4,Kontrakter!$B$4,J1054=Kontrakter!$A$5,Kontrakter!$B$5,J1054=Kontrakter!$A$6,Kontrakter!$B$6,J1054=Kontrakter!$A$7,Kontrakter!$B$7,J1054=Kontrakter!$A$8,Kontrakter!$B$8,J1054=Kontrakter!$A$9,Kontrakter!$B$9,J1054=Kontrakter!$A$10,Kontrakter!$B$10,J1054=Kontrakter!$A$11,Kontrakter!$B$11)</f>
        <v>Romerike Nord</v>
      </c>
      <c r="J1054" s="4">
        <v>5</v>
      </c>
      <c r="K1054" s="4" t="s">
        <v>1223</v>
      </c>
      <c r="L1054" s="4"/>
      <c r="M1054" s="24" t="str" cm="1">
        <f t="array" ref="M1054">_xlfn.IFS(I1054=Kontrakter!$B$3,Kontrakter!$C$3,I1054=Kontrakter!$B$2,Kontrakter!$C$2,I1054=Kontrakter!$B$4,Kontrakter!$C$4,I1054=Kontrakter!$B$5,Kontrakter!$C$5,I1054=Kontrakter!$B$6,Kontrakter!$C$6,I1054=Kontrakter!$B$7,Kontrakter!$C$7,I1054=Kontrakter!$B$8,Kontrakter!$C$8,I1054=Kontrakter!$B$9,Kontrakter!$C$9,I1054=Kontrakter!$B$10,Kontrakter!$C$10,I1054=Kontrakter!$B$11,Kontrakter!$C$11)</f>
        <v>Elsikkerhet Norge AS</v>
      </c>
      <c r="N1054" s="24" cm="1">
        <f t="array" ref="N1054">_xlfn.IFS(M1054=Kontrakter!$C$3,Kontrakter!$D$3,M1054=Kontrakter!$C$2,Kontrakter!$D$2,M1054=Kontrakter!$C$4,Kontrakter!$D$4,M1054=Kontrakter!$C$5,Kontrakter!$D$5,M1054=Kontrakter!$C$6,Kontrakter!$D$6,M1054=Kontrakter!$C$7,Kontrakter!$D$7,M1054=Kontrakter!$C$8,Kontrakter!$D$8,M1054=Kontrakter!$C$9,Kontrakter!$D$9,M1054=Kontrakter!$C$10,Kontrakter!$D$10,M1054=Kontrakter!$C$11,Kontrakter!$D$11)</f>
        <v>48055999</v>
      </c>
      <c r="O1054" s="1" t="str" cm="1">
        <f t="array" ref="O1054">_xlfn.IFS(M1054=Kontrakter!$C$3,Kontrakter!$E$3,M1054=Kontrakter!$C$2,Kontrakter!$E$2,M1054=Kontrakter!$C$4,Kontrakter!$E$4,M1054=Kontrakter!$C$5,Kontrakter!$E$5,M1054=Kontrakter!$C$6,Kontrakter!$E$6,M1054=Kontrakter!$C$7,Kontrakter!$E$7,M1054=Kontrakter!$C$8,Kontrakter!$E$8,M1054=Kontrakter!$C$9,Kontrakter!$E$9,M1054=Kontrakter!$C$10,Kontrakter!$E$10,M1054=Kontrakter!$C$11,Kontrakter!$E$11)</f>
        <v>post@elsikkerhetnorge.no</v>
      </c>
    </row>
    <row r="1055" spans="1:15">
      <c r="A1055" s="47">
        <v>2081</v>
      </c>
      <c r="B1055" s="3" t="s">
        <v>1223</v>
      </c>
      <c r="C1055" s="3" t="s">
        <v>1233</v>
      </c>
      <c r="D1055" s="3" t="s">
        <v>12</v>
      </c>
      <c r="F1055" s="3">
        <v>3035</v>
      </c>
      <c r="G1055" s="3" t="s">
        <v>1223</v>
      </c>
      <c r="H1055" s="3" t="s">
        <v>675</v>
      </c>
      <c r="I1055" s="26" t="str" cm="1">
        <f t="array" ref="I1055">_xlfn.IFS(J1055=Kontrakter!$A$3,Kontrakter!$B$3,J1055=Kontrakter!$A$2,Kontrakter!$B$2,J1055=Kontrakter!$A$4,Kontrakter!$B$4,J1055=Kontrakter!$A$5,Kontrakter!$B$5,J1055=Kontrakter!$A$6,Kontrakter!$B$6,J1055=Kontrakter!$A$7,Kontrakter!$B$7,J1055=Kontrakter!$A$8,Kontrakter!$B$8,J1055=Kontrakter!$A$9,Kontrakter!$B$9,J1055=Kontrakter!$A$10,Kontrakter!$B$10,J1055=Kontrakter!$A$11,Kontrakter!$B$11)</f>
        <v>Romerike Nord</v>
      </c>
      <c r="J1055" s="4">
        <v>5</v>
      </c>
      <c r="K1055" s="4" t="s">
        <v>1223</v>
      </c>
      <c r="L1055" s="4"/>
      <c r="M1055" s="24" t="str" cm="1">
        <f t="array" ref="M1055">_xlfn.IFS(I1055=Kontrakter!$B$3,Kontrakter!$C$3,I1055=Kontrakter!$B$2,Kontrakter!$C$2,I1055=Kontrakter!$B$4,Kontrakter!$C$4,I1055=Kontrakter!$B$5,Kontrakter!$C$5,I1055=Kontrakter!$B$6,Kontrakter!$C$6,I1055=Kontrakter!$B$7,Kontrakter!$C$7,I1055=Kontrakter!$B$8,Kontrakter!$C$8,I1055=Kontrakter!$B$9,Kontrakter!$C$9,I1055=Kontrakter!$B$10,Kontrakter!$C$10,I1055=Kontrakter!$B$11,Kontrakter!$C$11)</f>
        <v>Elsikkerhet Norge AS</v>
      </c>
      <c r="N1055" s="24" cm="1">
        <f t="array" ref="N1055">_xlfn.IFS(M1055=Kontrakter!$C$3,Kontrakter!$D$3,M1055=Kontrakter!$C$2,Kontrakter!$D$2,M1055=Kontrakter!$C$4,Kontrakter!$D$4,M1055=Kontrakter!$C$5,Kontrakter!$D$5,M1055=Kontrakter!$C$6,Kontrakter!$D$6,M1055=Kontrakter!$C$7,Kontrakter!$D$7,M1055=Kontrakter!$C$8,Kontrakter!$D$8,M1055=Kontrakter!$C$9,Kontrakter!$D$9,M1055=Kontrakter!$C$10,Kontrakter!$D$10,M1055=Kontrakter!$C$11,Kontrakter!$D$11)</f>
        <v>48055999</v>
      </c>
      <c r="O1055" s="1" t="str" cm="1">
        <f t="array" ref="O1055">_xlfn.IFS(M1055=Kontrakter!$C$3,Kontrakter!$E$3,M1055=Kontrakter!$C$2,Kontrakter!$E$2,M1055=Kontrakter!$C$4,Kontrakter!$E$4,M1055=Kontrakter!$C$5,Kontrakter!$E$5,M1055=Kontrakter!$C$6,Kontrakter!$E$6,M1055=Kontrakter!$C$7,Kontrakter!$E$7,M1055=Kontrakter!$C$8,Kontrakter!$E$8,M1055=Kontrakter!$C$9,Kontrakter!$E$9,M1055=Kontrakter!$C$10,Kontrakter!$E$10,M1055=Kontrakter!$C$11,Kontrakter!$E$11)</f>
        <v>post@elsikkerhetnorge.no</v>
      </c>
    </row>
    <row r="1056" spans="1:15">
      <c r="A1056" s="47">
        <v>2090</v>
      </c>
      <c r="B1056" s="3" t="s">
        <v>1234</v>
      </c>
      <c r="C1056" s="3" t="s">
        <v>1235</v>
      </c>
      <c r="D1056" s="3" t="s">
        <v>19</v>
      </c>
      <c r="F1056" s="3">
        <v>3037</v>
      </c>
      <c r="G1056" s="3" t="s">
        <v>1234</v>
      </c>
      <c r="H1056" s="3" t="s">
        <v>675</v>
      </c>
      <c r="I1056" s="26" t="str" cm="1">
        <f t="array" ref="I1056">_xlfn.IFS(J1056=Kontrakter!$A$3,Kontrakter!$B$3,J1056=Kontrakter!$A$2,Kontrakter!$B$2,J1056=Kontrakter!$A$4,Kontrakter!$B$4,J1056=Kontrakter!$A$5,Kontrakter!$B$5,J1056=Kontrakter!$A$6,Kontrakter!$B$6,J1056=Kontrakter!$A$7,Kontrakter!$B$7,J1056=Kontrakter!$A$8,Kontrakter!$B$8,J1056=Kontrakter!$A$9,Kontrakter!$B$9,J1056=Kontrakter!$A$10,Kontrakter!$B$10,J1056=Kontrakter!$A$11,Kontrakter!$B$11)</f>
        <v>Romerike Nord</v>
      </c>
      <c r="J1056" s="4">
        <v>5</v>
      </c>
      <c r="K1056" s="4" t="s">
        <v>1234</v>
      </c>
      <c r="L1056" s="4"/>
      <c r="M1056" s="24" t="str" cm="1">
        <f t="array" ref="M1056">_xlfn.IFS(I1056=Kontrakter!$B$3,Kontrakter!$C$3,I1056=Kontrakter!$B$2,Kontrakter!$C$2,I1056=Kontrakter!$B$4,Kontrakter!$C$4,I1056=Kontrakter!$B$5,Kontrakter!$C$5,I1056=Kontrakter!$B$6,Kontrakter!$C$6,I1056=Kontrakter!$B$7,Kontrakter!$C$7,I1056=Kontrakter!$B$8,Kontrakter!$C$8,I1056=Kontrakter!$B$9,Kontrakter!$C$9,I1056=Kontrakter!$B$10,Kontrakter!$C$10,I1056=Kontrakter!$B$11,Kontrakter!$C$11)</f>
        <v>Elsikkerhet Norge AS</v>
      </c>
      <c r="N1056" s="24" cm="1">
        <f t="array" ref="N1056">_xlfn.IFS(M1056=Kontrakter!$C$3,Kontrakter!$D$3,M1056=Kontrakter!$C$2,Kontrakter!$D$2,M1056=Kontrakter!$C$4,Kontrakter!$D$4,M1056=Kontrakter!$C$5,Kontrakter!$D$5,M1056=Kontrakter!$C$6,Kontrakter!$D$6,M1056=Kontrakter!$C$7,Kontrakter!$D$7,M1056=Kontrakter!$C$8,Kontrakter!$D$8,M1056=Kontrakter!$C$9,Kontrakter!$D$9,M1056=Kontrakter!$C$10,Kontrakter!$D$10,M1056=Kontrakter!$C$11,Kontrakter!$D$11)</f>
        <v>48055999</v>
      </c>
      <c r="O1056" s="1" t="str" cm="1">
        <f t="array" ref="O1056">_xlfn.IFS(M1056=Kontrakter!$C$3,Kontrakter!$E$3,M1056=Kontrakter!$C$2,Kontrakter!$E$2,M1056=Kontrakter!$C$4,Kontrakter!$E$4,M1056=Kontrakter!$C$5,Kontrakter!$E$5,M1056=Kontrakter!$C$6,Kontrakter!$E$6,M1056=Kontrakter!$C$7,Kontrakter!$E$7,M1056=Kontrakter!$C$8,Kontrakter!$E$8,M1056=Kontrakter!$C$9,Kontrakter!$E$9,M1056=Kontrakter!$C$10,Kontrakter!$E$10,M1056=Kontrakter!$C$11,Kontrakter!$E$11)</f>
        <v>post@elsikkerhetnorge.no</v>
      </c>
    </row>
    <row r="1057" spans="1:15">
      <c r="A1057" s="47">
        <v>2091</v>
      </c>
      <c r="B1057" s="3" t="s">
        <v>1234</v>
      </c>
      <c r="C1057" s="3" t="s">
        <v>1236</v>
      </c>
      <c r="D1057" s="3" t="s">
        <v>12</v>
      </c>
      <c r="F1057" s="3">
        <v>3037</v>
      </c>
      <c r="G1057" s="3" t="s">
        <v>1234</v>
      </c>
      <c r="H1057" s="3" t="s">
        <v>675</v>
      </c>
      <c r="I1057" s="26" t="str" cm="1">
        <f t="array" ref="I1057">_xlfn.IFS(J1057=Kontrakter!$A$3,Kontrakter!$B$3,J1057=Kontrakter!$A$2,Kontrakter!$B$2,J1057=Kontrakter!$A$4,Kontrakter!$B$4,J1057=Kontrakter!$A$5,Kontrakter!$B$5,J1057=Kontrakter!$A$6,Kontrakter!$B$6,J1057=Kontrakter!$A$7,Kontrakter!$B$7,J1057=Kontrakter!$A$8,Kontrakter!$B$8,J1057=Kontrakter!$A$9,Kontrakter!$B$9,J1057=Kontrakter!$A$10,Kontrakter!$B$10,J1057=Kontrakter!$A$11,Kontrakter!$B$11)</f>
        <v>Romerike Nord</v>
      </c>
      <c r="J1057" s="4">
        <v>5</v>
      </c>
      <c r="K1057" s="4" t="s">
        <v>1234</v>
      </c>
      <c r="L1057" s="4"/>
      <c r="M1057" s="24" t="str" cm="1">
        <f t="array" ref="M1057">_xlfn.IFS(I1057=Kontrakter!$B$3,Kontrakter!$C$3,I1057=Kontrakter!$B$2,Kontrakter!$C$2,I1057=Kontrakter!$B$4,Kontrakter!$C$4,I1057=Kontrakter!$B$5,Kontrakter!$C$5,I1057=Kontrakter!$B$6,Kontrakter!$C$6,I1057=Kontrakter!$B$7,Kontrakter!$C$7,I1057=Kontrakter!$B$8,Kontrakter!$C$8,I1057=Kontrakter!$B$9,Kontrakter!$C$9,I1057=Kontrakter!$B$10,Kontrakter!$C$10,I1057=Kontrakter!$B$11,Kontrakter!$C$11)</f>
        <v>Elsikkerhet Norge AS</v>
      </c>
      <c r="N1057" s="24" cm="1">
        <f t="array" ref="N1057">_xlfn.IFS(M1057=Kontrakter!$C$3,Kontrakter!$D$3,M1057=Kontrakter!$C$2,Kontrakter!$D$2,M1057=Kontrakter!$C$4,Kontrakter!$D$4,M1057=Kontrakter!$C$5,Kontrakter!$D$5,M1057=Kontrakter!$C$6,Kontrakter!$D$6,M1057=Kontrakter!$C$7,Kontrakter!$D$7,M1057=Kontrakter!$C$8,Kontrakter!$D$8,M1057=Kontrakter!$C$9,Kontrakter!$D$9,M1057=Kontrakter!$C$10,Kontrakter!$D$10,M1057=Kontrakter!$C$11,Kontrakter!$D$11)</f>
        <v>48055999</v>
      </c>
      <c r="O1057" s="1" t="str" cm="1">
        <f t="array" ref="O1057">_xlfn.IFS(M1057=Kontrakter!$C$3,Kontrakter!$E$3,M1057=Kontrakter!$C$2,Kontrakter!$E$2,M1057=Kontrakter!$C$4,Kontrakter!$E$4,M1057=Kontrakter!$C$5,Kontrakter!$E$5,M1057=Kontrakter!$C$6,Kontrakter!$E$6,M1057=Kontrakter!$C$7,Kontrakter!$E$7,M1057=Kontrakter!$C$8,Kontrakter!$E$8,M1057=Kontrakter!$C$9,Kontrakter!$E$9,M1057=Kontrakter!$C$10,Kontrakter!$E$10,M1057=Kontrakter!$C$11,Kontrakter!$E$11)</f>
        <v>post@elsikkerhetnorge.no</v>
      </c>
    </row>
    <row r="1058" spans="1:15">
      <c r="A1058" s="47">
        <v>2092</v>
      </c>
      <c r="B1058" s="3" t="s">
        <v>1237</v>
      </c>
      <c r="C1058" s="3" t="s">
        <v>1238</v>
      </c>
      <c r="D1058" s="3" t="s">
        <v>19</v>
      </c>
      <c r="F1058" s="3">
        <v>3035</v>
      </c>
      <c r="G1058" s="3" t="s">
        <v>1223</v>
      </c>
      <c r="H1058" s="3" t="s">
        <v>675</v>
      </c>
      <c r="I1058" s="26" t="str" cm="1">
        <f t="array" ref="I1058">_xlfn.IFS(J1058=Kontrakter!$A$3,Kontrakter!$B$3,J1058=Kontrakter!$A$2,Kontrakter!$B$2,J1058=Kontrakter!$A$4,Kontrakter!$B$4,J1058=Kontrakter!$A$5,Kontrakter!$B$5,J1058=Kontrakter!$A$6,Kontrakter!$B$6,J1058=Kontrakter!$A$7,Kontrakter!$B$7,J1058=Kontrakter!$A$8,Kontrakter!$B$8,J1058=Kontrakter!$A$9,Kontrakter!$B$9,J1058=Kontrakter!$A$10,Kontrakter!$B$10,J1058=Kontrakter!$A$11,Kontrakter!$B$11)</f>
        <v>Romerike Nord</v>
      </c>
      <c r="J1058" s="4">
        <v>5</v>
      </c>
      <c r="K1058" s="4" t="s">
        <v>1223</v>
      </c>
      <c r="L1058" s="4"/>
      <c r="M1058" s="24" t="str" cm="1">
        <f t="array" ref="M1058">_xlfn.IFS(I1058=Kontrakter!$B$3,Kontrakter!$C$3,I1058=Kontrakter!$B$2,Kontrakter!$C$2,I1058=Kontrakter!$B$4,Kontrakter!$C$4,I1058=Kontrakter!$B$5,Kontrakter!$C$5,I1058=Kontrakter!$B$6,Kontrakter!$C$6,I1058=Kontrakter!$B$7,Kontrakter!$C$7,I1058=Kontrakter!$B$8,Kontrakter!$C$8,I1058=Kontrakter!$B$9,Kontrakter!$C$9,I1058=Kontrakter!$B$10,Kontrakter!$C$10,I1058=Kontrakter!$B$11,Kontrakter!$C$11)</f>
        <v>Elsikkerhet Norge AS</v>
      </c>
      <c r="N1058" s="24" cm="1">
        <f t="array" ref="N1058">_xlfn.IFS(M1058=Kontrakter!$C$3,Kontrakter!$D$3,M1058=Kontrakter!$C$2,Kontrakter!$D$2,M1058=Kontrakter!$C$4,Kontrakter!$D$4,M1058=Kontrakter!$C$5,Kontrakter!$D$5,M1058=Kontrakter!$C$6,Kontrakter!$D$6,M1058=Kontrakter!$C$7,Kontrakter!$D$7,M1058=Kontrakter!$C$8,Kontrakter!$D$8,M1058=Kontrakter!$C$9,Kontrakter!$D$9,M1058=Kontrakter!$C$10,Kontrakter!$D$10,M1058=Kontrakter!$C$11,Kontrakter!$D$11)</f>
        <v>48055999</v>
      </c>
      <c r="O1058" s="1" t="str" cm="1">
        <f t="array" ref="O1058">_xlfn.IFS(M1058=Kontrakter!$C$3,Kontrakter!$E$3,M1058=Kontrakter!$C$2,Kontrakter!$E$2,M1058=Kontrakter!$C$4,Kontrakter!$E$4,M1058=Kontrakter!$C$5,Kontrakter!$E$5,M1058=Kontrakter!$C$6,Kontrakter!$E$6,M1058=Kontrakter!$C$7,Kontrakter!$E$7,M1058=Kontrakter!$C$8,Kontrakter!$E$8,M1058=Kontrakter!$C$9,Kontrakter!$E$9,M1058=Kontrakter!$C$10,Kontrakter!$E$10,M1058=Kontrakter!$C$11,Kontrakter!$E$11)</f>
        <v>post@elsikkerhetnorge.no</v>
      </c>
    </row>
    <row r="1059" spans="1:15">
      <c r="A1059" s="47">
        <v>2093</v>
      </c>
      <c r="B1059" s="3" t="s">
        <v>1239</v>
      </c>
      <c r="C1059" s="3" t="s">
        <v>1240</v>
      </c>
      <c r="D1059" s="3" t="s">
        <v>19</v>
      </c>
      <c r="F1059" s="3">
        <v>3035</v>
      </c>
      <c r="G1059" s="3" t="s">
        <v>1223</v>
      </c>
      <c r="H1059" s="3" t="s">
        <v>675</v>
      </c>
      <c r="I1059" s="26" t="str" cm="1">
        <f t="array" ref="I1059">_xlfn.IFS(J1059=Kontrakter!$A$3,Kontrakter!$B$3,J1059=Kontrakter!$A$2,Kontrakter!$B$2,J1059=Kontrakter!$A$4,Kontrakter!$B$4,J1059=Kontrakter!$A$5,Kontrakter!$B$5,J1059=Kontrakter!$A$6,Kontrakter!$B$6,J1059=Kontrakter!$A$7,Kontrakter!$B$7,J1059=Kontrakter!$A$8,Kontrakter!$B$8,J1059=Kontrakter!$A$9,Kontrakter!$B$9,J1059=Kontrakter!$A$10,Kontrakter!$B$10,J1059=Kontrakter!$A$11,Kontrakter!$B$11)</f>
        <v>Romerike Nord</v>
      </c>
      <c r="J1059" s="4">
        <v>5</v>
      </c>
      <c r="K1059" s="4" t="s">
        <v>1223</v>
      </c>
      <c r="L1059" s="4"/>
      <c r="M1059" s="24" t="str" cm="1">
        <f t="array" ref="M1059">_xlfn.IFS(I1059=Kontrakter!$B$3,Kontrakter!$C$3,I1059=Kontrakter!$B$2,Kontrakter!$C$2,I1059=Kontrakter!$B$4,Kontrakter!$C$4,I1059=Kontrakter!$B$5,Kontrakter!$C$5,I1059=Kontrakter!$B$6,Kontrakter!$C$6,I1059=Kontrakter!$B$7,Kontrakter!$C$7,I1059=Kontrakter!$B$8,Kontrakter!$C$8,I1059=Kontrakter!$B$9,Kontrakter!$C$9,I1059=Kontrakter!$B$10,Kontrakter!$C$10,I1059=Kontrakter!$B$11,Kontrakter!$C$11)</f>
        <v>Elsikkerhet Norge AS</v>
      </c>
      <c r="N1059" s="24" cm="1">
        <f t="array" ref="N1059">_xlfn.IFS(M1059=Kontrakter!$C$3,Kontrakter!$D$3,M1059=Kontrakter!$C$2,Kontrakter!$D$2,M1059=Kontrakter!$C$4,Kontrakter!$D$4,M1059=Kontrakter!$C$5,Kontrakter!$D$5,M1059=Kontrakter!$C$6,Kontrakter!$D$6,M1059=Kontrakter!$C$7,Kontrakter!$D$7,M1059=Kontrakter!$C$8,Kontrakter!$D$8,M1059=Kontrakter!$C$9,Kontrakter!$D$9,M1059=Kontrakter!$C$10,Kontrakter!$D$10,M1059=Kontrakter!$C$11,Kontrakter!$D$11)</f>
        <v>48055999</v>
      </c>
      <c r="O1059" s="1" t="str" cm="1">
        <f t="array" ref="O1059">_xlfn.IFS(M1059=Kontrakter!$C$3,Kontrakter!$E$3,M1059=Kontrakter!$C$2,Kontrakter!$E$2,M1059=Kontrakter!$C$4,Kontrakter!$E$4,M1059=Kontrakter!$C$5,Kontrakter!$E$5,M1059=Kontrakter!$C$6,Kontrakter!$E$6,M1059=Kontrakter!$C$7,Kontrakter!$E$7,M1059=Kontrakter!$C$8,Kontrakter!$E$8,M1059=Kontrakter!$C$9,Kontrakter!$E$9,M1059=Kontrakter!$C$10,Kontrakter!$E$10,M1059=Kontrakter!$C$11,Kontrakter!$E$11)</f>
        <v>post@elsikkerhetnorge.no</v>
      </c>
    </row>
    <row r="1060" spans="1:15">
      <c r="A1060" s="47">
        <v>2094</v>
      </c>
      <c r="B1060" s="3" t="s">
        <v>1237</v>
      </c>
      <c r="C1060" s="3" t="s">
        <v>1241</v>
      </c>
      <c r="D1060" s="3" t="s">
        <v>12</v>
      </c>
      <c r="F1060" s="3">
        <v>3035</v>
      </c>
      <c r="G1060" s="3" t="s">
        <v>1223</v>
      </c>
      <c r="H1060" s="3" t="s">
        <v>675</v>
      </c>
      <c r="I1060" s="26" t="str" cm="1">
        <f t="array" ref="I1060">_xlfn.IFS(J1060=Kontrakter!$A$3,Kontrakter!$B$3,J1060=Kontrakter!$A$2,Kontrakter!$B$2,J1060=Kontrakter!$A$4,Kontrakter!$B$4,J1060=Kontrakter!$A$5,Kontrakter!$B$5,J1060=Kontrakter!$A$6,Kontrakter!$B$6,J1060=Kontrakter!$A$7,Kontrakter!$B$7,J1060=Kontrakter!$A$8,Kontrakter!$B$8,J1060=Kontrakter!$A$9,Kontrakter!$B$9,J1060=Kontrakter!$A$10,Kontrakter!$B$10,J1060=Kontrakter!$A$11,Kontrakter!$B$11)</f>
        <v>Romerike Nord</v>
      </c>
      <c r="J1060" s="4">
        <v>5</v>
      </c>
      <c r="K1060" s="4" t="s">
        <v>1223</v>
      </c>
      <c r="L1060" s="4"/>
      <c r="M1060" s="24" t="str" cm="1">
        <f t="array" ref="M1060">_xlfn.IFS(I1060=Kontrakter!$B$3,Kontrakter!$C$3,I1060=Kontrakter!$B$2,Kontrakter!$C$2,I1060=Kontrakter!$B$4,Kontrakter!$C$4,I1060=Kontrakter!$B$5,Kontrakter!$C$5,I1060=Kontrakter!$B$6,Kontrakter!$C$6,I1060=Kontrakter!$B$7,Kontrakter!$C$7,I1060=Kontrakter!$B$8,Kontrakter!$C$8,I1060=Kontrakter!$B$9,Kontrakter!$C$9,I1060=Kontrakter!$B$10,Kontrakter!$C$10,I1060=Kontrakter!$B$11,Kontrakter!$C$11)</f>
        <v>Elsikkerhet Norge AS</v>
      </c>
      <c r="N1060" s="24" cm="1">
        <f t="array" ref="N1060">_xlfn.IFS(M1060=Kontrakter!$C$3,Kontrakter!$D$3,M1060=Kontrakter!$C$2,Kontrakter!$D$2,M1060=Kontrakter!$C$4,Kontrakter!$D$4,M1060=Kontrakter!$C$5,Kontrakter!$D$5,M1060=Kontrakter!$C$6,Kontrakter!$D$6,M1060=Kontrakter!$C$7,Kontrakter!$D$7,M1060=Kontrakter!$C$8,Kontrakter!$D$8,M1060=Kontrakter!$C$9,Kontrakter!$D$9,M1060=Kontrakter!$C$10,Kontrakter!$D$10,M1060=Kontrakter!$C$11,Kontrakter!$D$11)</f>
        <v>48055999</v>
      </c>
      <c r="O1060" s="1" t="str" cm="1">
        <f t="array" ref="O1060">_xlfn.IFS(M1060=Kontrakter!$C$3,Kontrakter!$E$3,M1060=Kontrakter!$C$2,Kontrakter!$E$2,M1060=Kontrakter!$C$4,Kontrakter!$E$4,M1060=Kontrakter!$C$5,Kontrakter!$E$5,M1060=Kontrakter!$C$6,Kontrakter!$E$6,M1060=Kontrakter!$C$7,Kontrakter!$E$7,M1060=Kontrakter!$C$8,Kontrakter!$E$8,M1060=Kontrakter!$C$9,Kontrakter!$E$9,M1060=Kontrakter!$C$10,Kontrakter!$E$10,M1060=Kontrakter!$C$11,Kontrakter!$E$11)</f>
        <v>post@elsikkerhetnorge.no</v>
      </c>
    </row>
    <row r="1061" spans="1:15">
      <c r="A1061" s="47">
        <v>2150</v>
      </c>
      <c r="B1061" s="3" t="s">
        <v>1242</v>
      </c>
      <c r="C1061" s="3" t="s">
        <v>1243</v>
      </c>
      <c r="D1061" s="3" t="s">
        <v>19</v>
      </c>
      <c r="F1061" s="3">
        <v>3034</v>
      </c>
      <c r="G1061" s="3" t="s">
        <v>1122</v>
      </c>
      <c r="H1061" s="3" t="s">
        <v>675</v>
      </c>
      <c r="I1061" s="26" t="str" cm="1">
        <f t="array" ref="I1061">_xlfn.IFS(J1061=Kontrakter!$A$3,Kontrakter!$B$3,J1061=Kontrakter!$A$2,Kontrakter!$B$2,J1061=Kontrakter!$A$4,Kontrakter!$B$4,J1061=Kontrakter!$A$5,Kontrakter!$B$5,J1061=Kontrakter!$A$6,Kontrakter!$B$6,J1061=Kontrakter!$A$7,Kontrakter!$B$7,J1061=Kontrakter!$A$8,Kontrakter!$B$8,J1061=Kontrakter!$A$9,Kontrakter!$B$9,J1061=Kontrakter!$A$10,Kontrakter!$B$10,J1061=Kontrakter!$A$11,Kontrakter!$B$11)</f>
        <v>Romerike Nord</v>
      </c>
      <c r="J1061" s="4">
        <v>5</v>
      </c>
      <c r="K1061" s="4" t="s">
        <v>1122</v>
      </c>
      <c r="L1061" s="4"/>
      <c r="M1061" s="24" t="str" cm="1">
        <f t="array" ref="M1061">_xlfn.IFS(I1061=Kontrakter!$B$3,Kontrakter!$C$3,I1061=Kontrakter!$B$2,Kontrakter!$C$2,I1061=Kontrakter!$B$4,Kontrakter!$C$4,I1061=Kontrakter!$B$5,Kontrakter!$C$5,I1061=Kontrakter!$B$6,Kontrakter!$C$6,I1061=Kontrakter!$B$7,Kontrakter!$C$7,I1061=Kontrakter!$B$8,Kontrakter!$C$8,I1061=Kontrakter!$B$9,Kontrakter!$C$9,I1061=Kontrakter!$B$10,Kontrakter!$C$10,I1061=Kontrakter!$B$11,Kontrakter!$C$11)</f>
        <v>Elsikkerhet Norge AS</v>
      </c>
      <c r="N1061" s="24" cm="1">
        <f t="array" ref="N1061">_xlfn.IFS(M1061=Kontrakter!$C$3,Kontrakter!$D$3,M1061=Kontrakter!$C$2,Kontrakter!$D$2,M1061=Kontrakter!$C$4,Kontrakter!$D$4,M1061=Kontrakter!$C$5,Kontrakter!$D$5,M1061=Kontrakter!$C$6,Kontrakter!$D$6,M1061=Kontrakter!$C$7,Kontrakter!$D$7,M1061=Kontrakter!$C$8,Kontrakter!$D$8,M1061=Kontrakter!$C$9,Kontrakter!$D$9,M1061=Kontrakter!$C$10,Kontrakter!$D$10,M1061=Kontrakter!$C$11,Kontrakter!$D$11)</f>
        <v>48055999</v>
      </c>
      <c r="O1061" s="1" t="str" cm="1">
        <f t="array" ref="O1061">_xlfn.IFS(M1061=Kontrakter!$C$3,Kontrakter!$E$3,M1061=Kontrakter!$C$2,Kontrakter!$E$2,M1061=Kontrakter!$C$4,Kontrakter!$E$4,M1061=Kontrakter!$C$5,Kontrakter!$E$5,M1061=Kontrakter!$C$6,Kontrakter!$E$6,M1061=Kontrakter!$C$7,Kontrakter!$E$7,M1061=Kontrakter!$C$8,Kontrakter!$E$8,M1061=Kontrakter!$C$9,Kontrakter!$E$9,M1061=Kontrakter!$C$10,Kontrakter!$E$10,M1061=Kontrakter!$C$11,Kontrakter!$E$11)</f>
        <v>post@elsikkerhetnorge.no</v>
      </c>
    </row>
    <row r="1062" spans="1:15">
      <c r="A1062" s="47">
        <v>2151</v>
      </c>
      <c r="B1062" s="3" t="s">
        <v>1242</v>
      </c>
      <c r="C1062" s="3" t="s">
        <v>1244</v>
      </c>
      <c r="D1062" s="3" t="s">
        <v>12</v>
      </c>
      <c r="F1062" s="3">
        <v>3034</v>
      </c>
      <c r="G1062" s="3" t="s">
        <v>1122</v>
      </c>
      <c r="H1062" s="3" t="s">
        <v>675</v>
      </c>
      <c r="I1062" s="26" t="str" cm="1">
        <f t="array" ref="I1062">_xlfn.IFS(J1062=Kontrakter!$A$3,Kontrakter!$B$3,J1062=Kontrakter!$A$2,Kontrakter!$B$2,J1062=Kontrakter!$A$4,Kontrakter!$B$4,J1062=Kontrakter!$A$5,Kontrakter!$B$5,J1062=Kontrakter!$A$6,Kontrakter!$B$6,J1062=Kontrakter!$A$7,Kontrakter!$B$7,J1062=Kontrakter!$A$8,Kontrakter!$B$8,J1062=Kontrakter!$A$9,Kontrakter!$B$9,J1062=Kontrakter!$A$10,Kontrakter!$B$10,J1062=Kontrakter!$A$11,Kontrakter!$B$11)</f>
        <v>Romerike Nord</v>
      </c>
      <c r="J1062" s="4">
        <v>5</v>
      </c>
      <c r="K1062" s="4" t="s">
        <v>1122</v>
      </c>
      <c r="L1062" s="4"/>
      <c r="M1062" s="24" t="str" cm="1">
        <f t="array" ref="M1062">_xlfn.IFS(I1062=Kontrakter!$B$3,Kontrakter!$C$3,I1062=Kontrakter!$B$2,Kontrakter!$C$2,I1062=Kontrakter!$B$4,Kontrakter!$C$4,I1062=Kontrakter!$B$5,Kontrakter!$C$5,I1062=Kontrakter!$B$6,Kontrakter!$C$6,I1062=Kontrakter!$B$7,Kontrakter!$C$7,I1062=Kontrakter!$B$8,Kontrakter!$C$8,I1062=Kontrakter!$B$9,Kontrakter!$C$9,I1062=Kontrakter!$B$10,Kontrakter!$C$10,I1062=Kontrakter!$B$11,Kontrakter!$C$11)</f>
        <v>Elsikkerhet Norge AS</v>
      </c>
      <c r="N1062" s="24" cm="1">
        <f t="array" ref="N1062">_xlfn.IFS(M1062=Kontrakter!$C$3,Kontrakter!$D$3,M1062=Kontrakter!$C$2,Kontrakter!$D$2,M1062=Kontrakter!$C$4,Kontrakter!$D$4,M1062=Kontrakter!$C$5,Kontrakter!$D$5,M1062=Kontrakter!$C$6,Kontrakter!$D$6,M1062=Kontrakter!$C$7,Kontrakter!$D$7,M1062=Kontrakter!$C$8,Kontrakter!$D$8,M1062=Kontrakter!$C$9,Kontrakter!$D$9,M1062=Kontrakter!$C$10,Kontrakter!$D$10,M1062=Kontrakter!$C$11,Kontrakter!$D$11)</f>
        <v>48055999</v>
      </c>
      <c r="O1062" s="1" t="str" cm="1">
        <f t="array" ref="O1062">_xlfn.IFS(M1062=Kontrakter!$C$3,Kontrakter!$E$3,M1062=Kontrakter!$C$2,Kontrakter!$E$2,M1062=Kontrakter!$C$4,Kontrakter!$E$4,M1062=Kontrakter!$C$5,Kontrakter!$E$5,M1062=Kontrakter!$C$6,Kontrakter!$E$6,M1062=Kontrakter!$C$7,Kontrakter!$E$7,M1062=Kontrakter!$C$8,Kontrakter!$E$8,M1062=Kontrakter!$C$9,Kontrakter!$E$9,M1062=Kontrakter!$C$10,Kontrakter!$E$10,M1062=Kontrakter!$C$11,Kontrakter!$E$11)</f>
        <v>post@elsikkerhetnorge.no</v>
      </c>
    </row>
    <row r="1063" spans="1:15">
      <c r="A1063" s="47">
        <v>2160</v>
      </c>
      <c r="B1063" s="3" t="s">
        <v>1245</v>
      </c>
      <c r="C1063" s="3" t="s">
        <v>1246</v>
      </c>
      <c r="D1063" s="3" t="s">
        <v>19</v>
      </c>
      <c r="F1063" s="3">
        <v>3034</v>
      </c>
      <c r="G1063" s="3" t="s">
        <v>1122</v>
      </c>
      <c r="H1063" s="3" t="s">
        <v>675</v>
      </c>
      <c r="I1063" s="26" t="str" cm="1">
        <f t="array" ref="I1063">_xlfn.IFS(J1063=Kontrakter!$A$3,Kontrakter!$B$3,J1063=Kontrakter!$A$2,Kontrakter!$B$2,J1063=Kontrakter!$A$4,Kontrakter!$B$4,J1063=Kontrakter!$A$5,Kontrakter!$B$5,J1063=Kontrakter!$A$6,Kontrakter!$B$6,J1063=Kontrakter!$A$7,Kontrakter!$B$7,J1063=Kontrakter!$A$8,Kontrakter!$B$8,J1063=Kontrakter!$A$9,Kontrakter!$B$9,J1063=Kontrakter!$A$10,Kontrakter!$B$10,J1063=Kontrakter!$A$11,Kontrakter!$B$11)</f>
        <v>Romerike Nord</v>
      </c>
      <c r="J1063" s="4">
        <v>5</v>
      </c>
      <c r="K1063" s="4" t="s">
        <v>1122</v>
      </c>
      <c r="L1063" s="4"/>
      <c r="M1063" s="24" t="str" cm="1">
        <f t="array" ref="M1063">_xlfn.IFS(I1063=Kontrakter!$B$3,Kontrakter!$C$3,I1063=Kontrakter!$B$2,Kontrakter!$C$2,I1063=Kontrakter!$B$4,Kontrakter!$C$4,I1063=Kontrakter!$B$5,Kontrakter!$C$5,I1063=Kontrakter!$B$6,Kontrakter!$C$6,I1063=Kontrakter!$B$7,Kontrakter!$C$7,I1063=Kontrakter!$B$8,Kontrakter!$C$8,I1063=Kontrakter!$B$9,Kontrakter!$C$9,I1063=Kontrakter!$B$10,Kontrakter!$C$10,I1063=Kontrakter!$B$11,Kontrakter!$C$11)</f>
        <v>Elsikkerhet Norge AS</v>
      </c>
      <c r="N1063" s="24" cm="1">
        <f t="array" ref="N1063">_xlfn.IFS(M1063=Kontrakter!$C$3,Kontrakter!$D$3,M1063=Kontrakter!$C$2,Kontrakter!$D$2,M1063=Kontrakter!$C$4,Kontrakter!$D$4,M1063=Kontrakter!$C$5,Kontrakter!$D$5,M1063=Kontrakter!$C$6,Kontrakter!$D$6,M1063=Kontrakter!$C$7,Kontrakter!$D$7,M1063=Kontrakter!$C$8,Kontrakter!$D$8,M1063=Kontrakter!$C$9,Kontrakter!$D$9,M1063=Kontrakter!$C$10,Kontrakter!$D$10,M1063=Kontrakter!$C$11,Kontrakter!$D$11)</f>
        <v>48055999</v>
      </c>
      <c r="O1063" s="1" t="str" cm="1">
        <f t="array" ref="O1063">_xlfn.IFS(M1063=Kontrakter!$C$3,Kontrakter!$E$3,M1063=Kontrakter!$C$2,Kontrakter!$E$2,M1063=Kontrakter!$C$4,Kontrakter!$E$4,M1063=Kontrakter!$C$5,Kontrakter!$E$5,M1063=Kontrakter!$C$6,Kontrakter!$E$6,M1063=Kontrakter!$C$7,Kontrakter!$E$7,M1063=Kontrakter!$C$8,Kontrakter!$E$8,M1063=Kontrakter!$C$9,Kontrakter!$E$9,M1063=Kontrakter!$C$10,Kontrakter!$E$10,M1063=Kontrakter!$C$11,Kontrakter!$E$11)</f>
        <v>post@elsikkerhetnorge.no</v>
      </c>
    </row>
    <row r="1064" spans="1:15">
      <c r="A1064" s="47">
        <v>2161</v>
      </c>
      <c r="B1064" s="3" t="s">
        <v>1245</v>
      </c>
      <c r="C1064" s="3" t="s">
        <v>1247</v>
      </c>
      <c r="D1064" s="3" t="s">
        <v>12</v>
      </c>
      <c r="F1064" s="3">
        <v>3034</v>
      </c>
      <c r="G1064" s="3" t="s">
        <v>1122</v>
      </c>
      <c r="H1064" s="3" t="s">
        <v>675</v>
      </c>
      <c r="I1064" s="26" t="str" cm="1">
        <f t="array" ref="I1064">_xlfn.IFS(J1064=Kontrakter!$A$3,Kontrakter!$B$3,J1064=Kontrakter!$A$2,Kontrakter!$B$2,J1064=Kontrakter!$A$4,Kontrakter!$B$4,J1064=Kontrakter!$A$5,Kontrakter!$B$5,J1064=Kontrakter!$A$6,Kontrakter!$B$6,J1064=Kontrakter!$A$7,Kontrakter!$B$7,J1064=Kontrakter!$A$8,Kontrakter!$B$8,J1064=Kontrakter!$A$9,Kontrakter!$B$9,J1064=Kontrakter!$A$10,Kontrakter!$B$10,J1064=Kontrakter!$A$11,Kontrakter!$B$11)</f>
        <v>Romerike Nord</v>
      </c>
      <c r="J1064" s="4">
        <v>5</v>
      </c>
      <c r="K1064" s="4" t="s">
        <v>1122</v>
      </c>
      <c r="L1064" s="4"/>
      <c r="M1064" s="24" t="str" cm="1">
        <f t="array" ref="M1064">_xlfn.IFS(I1064=Kontrakter!$B$3,Kontrakter!$C$3,I1064=Kontrakter!$B$2,Kontrakter!$C$2,I1064=Kontrakter!$B$4,Kontrakter!$C$4,I1064=Kontrakter!$B$5,Kontrakter!$C$5,I1064=Kontrakter!$B$6,Kontrakter!$C$6,I1064=Kontrakter!$B$7,Kontrakter!$C$7,I1064=Kontrakter!$B$8,Kontrakter!$C$8,I1064=Kontrakter!$B$9,Kontrakter!$C$9,I1064=Kontrakter!$B$10,Kontrakter!$C$10,I1064=Kontrakter!$B$11,Kontrakter!$C$11)</f>
        <v>Elsikkerhet Norge AS</v>
      </c>
      <c r="N1064" s="24" cm="1">
        <f t="array" ref="N1064">_xlfn.IFS(M1064=Kontrakter!$C$3,Kontrakter!$D$3,M1064=Kontrakter!$C$2,Kontrakter!$D$2,M1064=Kontrakter!$C$4,Kontrakter!$D$4,M1064=Kontrakter!$C$5,Kontrakter!$D$5,M1064=Kontrakter!$C$6,Kontrakter!$D$6,M1064=Kontrakter!$C$7,Kontrakter!$D$7,M1064=Kontrakter!$C$8,Kontrakter!$D$8,M1064=Kontrakter!$C$9,Kontrakter!$D$9,M1064=Kontrakter!$C$10,Kontrakter!$D$10,M1064=Kontrakter!$C$11,Kontrakter!$D$11)</f>
        <v>48055999</v>
      </c>
      <c r="O1064" s="1" t="str" cm="1">
        <f t="array" ref="O1064">_xlfn.IFS(M1064=Kontrakter!$C$3,Kontrakter!$E$3,M1064=Kontrakter!$C$2,Kontrakter!$E$2,M1064=Kontrakter!$C$4,Kontrakter!$E$4,M1064=Kontrakter!$C$5,Kontrakter!$E$5,M1064=Kontrakter!$C$6,Kontrakter!$E$6,M1064=Kontrakter!$C$7,Kontrakter!$E$7,M1064=Kontrakter!$C$8,Kontrakter!$E$8,M1064=Kontrakter!$C$9,Kontrakter!$E$9,M1064=Kontrakter!$C$10,Kontrakter!$E$10,M1064=Kontrakter!$C$11,Kontrakter!$E$11)</f>
        <v>post@elsikkerhetnorge.no</v>
      </c>
    </row>
    <row r="1065" spans="1:15">
      <c r="A1065" s="47">
        <v>2162</v>
      </c>
      <c r="B1065" s="3" t="s">
        <v>1248</v>
      </c>
      <c r="C1065" s="3" t="s">
        <v>1249</v>
      </c>
      <c r="D1065" s="3" t="s">
        <v>19</v>
      </c>
      <c r="F1065" s="3">
        <v>3034</v>
      </c>
      <c r="G1065" s="3" t="s">
        <v>1122</v>
      </c>
      <c r="H1065" s="3" t="s">
        <v>675</v>
      </c>
      <c r="I1065" s="26" t="str" cm="1">
        <f t="array" ref="I1065">_xlfn.IFS(J1065=Kontrakter!$A$3,Kontrakter!$B$3,J1065=Kontrakter!$A$2,Kontrakter!$B$2,J1065=Kontrakter!$A$4,Kontrakter!$B$4,J1065=Kontrakter!$A$5,Kontrakter!$B$5,J1065=Kontrakter!$A$6,Kontrakter!$B$6,J1065=Kontrakter!$A$7,Kontrakter!$B$7,J1065=Kontrakter!$A$8,Kontrakter!$B$8,J1065=Kontrakter!$A$9,Kontrakter!$B$9,J1065=Kontrakter!$A$10,Kontrakter!$B$10,J1065=Kontrakter!$A$11,Kontrakter!$B$11)</f>
        <v>Romerike Nord</v>
      </c>
      <c r="J1065" s="4">
        <v>5</v>
      </c>
      <c r="K1065" s="4" t="s">
        <v>1122</v>
      </c>
      <c r="L1065" s="4"/>
      <c r="M1065" s="24" t="str" cm="1">
        <f t="array" ref="M1065">_xlfn.IFS(I1065=Kontrakter!$B$3,Kontrakter!$C$3,I1065=Kontrakter!$B$2,Kontrakter!$C$2,I1065=Kontrakter!$B$4,Kontrakter!$C$4,I1065=Kontrakter!$B$5,Kontrakter!$C$5,I1065=Kontrakter!$B$6,Kontrakter!$C$6,I1065=Kontrakter!$B$7,Kontrakter!$C$7,I1065=Kontrakter!$B$8,Kontrakter!$C$8,I1065=Kontrakter!$B$9,Kontrakter!$C$9,I1065=Kontrakter!$B$10,Kontrakter!$C$10,I1065=Kontrakter!$B$11,Kontrakter!$C$11)</f>
        <v>Elsikkerhet Norge AS</v>
      </c>
      <c r="N1065" s="24" cm="1">
        <f t="array" ref="N1065">_xlfn.IFS(M1065=Kontrakter!$C$3,Kontrakter!$D$3,M1065=Kontrakter!$C$2,Kontrakter!$D$2,M1065=Kontrakter!$C$4,Kontrakter!$D$4,M1065=Kontrakter!$C$5,Kontrakter!$D$5,M1065=Kontrakter!$C$6,Kontrakter!$D$6,M1065=Kontrakter!$C$7,Kontrakter!$D$7,M1065=Kontrakter!$C$8,Kontrakter!$D$8,M1065=Kontrakter!$C$9,Kontrakter!$D$9,M1065=Kontrakter!$C$10,Kontrakter!$D$10,M1065=Kontrakter!$C$11,Kontrakter!$D$11)</f>
        <v>48055999</v>
      </c>
      <c r="O1065" s="1" t="str" cm="1">
        <f t="array" ref="O1065">_xlfn.IFS(M1065=Kontrakter!$C$3,Kontrakter!$E$3,M1065=Kontrakter!$C$2,Kontrakter!$E$2,M1065=Kontrakter!$C$4,Kontrakter!$E$4,M1065=Kontrakter!$C$5,Kontrakter!$E$5,M1065=Kontrakter!$C$6,Kontrakter!$E$6,M1065=Kontrakter!$C$7,Kontrakter!$E$7,M1065=Kontrakter!$C$8,Kontrakter!$E$8,M1065=Kontrakter!$C$9,Kontrakter!$E$9,M1065=Kontrakter!$C$10,Kontrakter!$E$10,M1065=Kontrakter!$C$11,Kontrakter!$E$11)</f>
        <v>post@elsikkerhetnorge.no</v>
      </c>
    </row>
    <row r="1066" spans="1:15">
      <c r="A1066" s="47">
        <v>2164</v>
      </c>
      <c r="B1066" s="3" t="s">
        <v>1250</v>
      </c>
      <c r="C1066" s="3" t="s">
        <v>1251</v>
      </c>
      <c r="D1066" s="3" t="s">
        <v>15</v>
      </c>
      <c r="F1066" s="3">
        <v>3034</v>
      </c>
      <c r="G1066" s="3" t="s">
        <v>1122</v>
      </c>
      <c r="H1066" s="3" t="s">
        <v>675</v>
      </c>
      <c r="I1066" s="26" t="str" cm="1">
        <f t="array" ref="I1066">_xlfn.IFS(J1066=Kontrakter!$A$3,Kontrakter!$B$3,J1066=Kontrakter!$A$2,Kontrakter!$B$2,J1066=Kontrakter!$A$4,Kontrakter!$B$4,J1066=Kontrakter!$A$5,Kontrakter!$B$5,J1066=Kontrakter!$A$6,Kontrakter!$B$6,J1066=Kontrakter!$A$7,Kontrakter!$B$7,J1066=Kontrakter!$A$8,Kontrakter!$B$8,J1066=Kontrakter!$A$9,Kontrakter!$B$9,J1066=Kontrakter!$A$10,Kontrakter!$B$10,J1066=Kontrakter!$A$11,Kontrakter!$B$11)</f>
        <v>Romerike Nord</v>
      </c>
      <c r="J1066" s="4">
        <v>5</v>
      </c>
      <c r="K1066" s="4" t="s">
        <v>1122</v>
      </c>
      <c r="L1066" s="4"/>
      <c r="M1066" s="24" t="str" cm="1">
        <f t="array" ref="M1066">_xlfn.IFS(I1066=Kontrakter!$B$3,Kontrakter!$C$3,I1066=Kontrakter!$B$2,Kontrakter!$C$2,I1066=Kontrakter!$B$4,Kontrakter!$C$4,I1066=Kontrakter!$B$5,Kontrakter!$C$5,I1066=Kontrakter!$B$6,Kontrakter!$C$6,I1066=Kontrakter!$B$7,Kontrakter!$C$7,I1066=Kontrakter!$B$8,Kontrakter!$C$8,I1066=Kontrakter!$B$9,Kontrakter!$C$9,I1066=Kontrakter!$B$10,Kontrakter!$C$10,I1066=Kontrakter!$B$11,Kontrakter!$C$11)</f>
        <v>Elsikkerhet Norge AS</v>
      </c>
      <c r="N1066" s="24" cm="1">
        <f t="array" ref="N1066">_xlfn.IFS(M1066=Kontrakter!$C$3,Kontrakter!$D$3,M1066=Kontrakter!$C$2,Kontrakter!$D$2,M1066=Kontrakter!$C$4,Kontrakter!$D$4,M1066=Kontrakter!$C$5,Kontrakter!$D$5,M1066=Kontrakter!$C$6,Kontrakter!$D$6,M1066=Kontrakter!$C$7,Kontrakter!$D$7,M1066=Kontrakter!$C$8,Kontrakter!$D$8,M1066=Kontrakter!$C$9,Kontrakter!$D$9,M1066=Kontrakter!$C$10,Kontrakter!$D$10,M1066=Kontrakter!$C$11,Kontrakter!$D$11)</f>
        <v>48055999</v>
      </c>
      <c r="O1066" s="1" t="str" cm="1">
        <f t="array" ref="O1066">_xlfn.IFS(M1066=Kontrakter!$C$3,Kontrakter!$E$3,M1066=Kontrakter!$C$2,Kontrakter!$E$2,M1066=Kontrakter!$C$4,Kontrakter!$E$4,M1066=Kontrakter!$C$5,Kontrakter!$E$5,M1066=Kontrakter!$C$6,Kontrakter!$E$6,M1066=Kontrakter!$C$7,Kontrakter!$E$7,M1066=Kontrakter!$C$8,Kontrakter!$E$8,M1066=Kontrakter!$C$9,Kontrakter!$E$9,M1066=Kontrakter!$C$10,Kontrakter!$E$10,M1066=Kontrakter!$C$11,Kontrakter!$E$11)</f>
        <v>post@elsikkerhetnorge.no</v>
      </c>
    </row>
    <row r="1067" spans="1:15">
      <c r="A1067" s="47">
        <v>2165</v>
      </c>
      <c r="B1067" s="3" t="s">
        <v>1252</v>
      </c>
      <c r="C1067" s="3" t="s">
        <v>1253</v>
      </c>
      <c r="D1067" s="3" t="s">
        <v>15</v>
      </c>
      <c r="F1067" s="3">
        <v>3034</v>
      </c>
      <c r="G1067" s="3" t="s">
        <v>1122</v>
      </c>
      <c r="H1067" s="3" t="s">
        <v>675</v>
      </c>
      <c r="I1067" s="26" t="str" cm="1">
        <f t="array" ref="I1067">_xlfn.IFS(J1067=Kontrakter!$A$3,Kontrakter!$B$3,J1067=Kontrakter!$A$2,Kontrakter!$B$2,J1067=Kontrakter!$A$4,Kontrakter!$B$4,J1067=Kontrakter!$A$5,Kontrakter!$B$5,J1067=Kontrakter!$A$6,Kontrakter!$B$6,J1067=Kontrakter!$A$7,Kontrakter!$B$7,J1067=Kontrakter!$A$8,Kontrakter!$B$8,J1067=Kontrakter!$A$9,Kontrakter!$B$9,J1067=Kontrakter!$A$10,Kontrakter!$B$10,J1067=Kontrakter!$A$11,Kontrakter!$B$11)</f>
        <v>Romerike Nord</v>
      </c>
      <c r="J1067" s="4">
        <v>5</v>
      </c>
      <c r="K1067" s="4" t="s">
        <v>1122</v>
      </c>
      <c r="L1067" s="4"/>
      <c r="M1067" s="24" t="str" cm="1">
        <f t="array" ref="M1067">_xlfn.IFS(I1067=Kontrakter!$B$3,Kontrakter!$C$3,I1067=Kontrakter!$B$2,Kontrakter!$C$2,I1067=Kontrakter!$B$4,Kontrakter!$C$4,I1067=Kontrakter!$B$5,Kontrakter!$C$5,I1067=Kontrakter!$B$6,Kontrakter!$C$6,I1067=Kontrakter!$B$7,Kontrakter!$C$7,I1067=Kontrakter!$B$8,Kontrakter!$C$8,I1067=Kontrakter!$B$9,Kontrakter!$C$9,I1067=Kontrakter!$B$10,Kontrakter!$C$10,I1067=Kontrakter!$B$11,Kontrakter!$C$11)</f>
        <v>Elsikkerhet Norge AS</v>
      </c>
      <c r="N1067" s="24" cm="1">
        <f t="array" ref="N1067">_xlfn.IFS(M1067=Kontrakter!$C$3,Kontrakter!$D$3,M1067=Kontrakter!$C$2,Kontrakter!$D$2,M1067=Kontrakter!$C$4,Kontrakter!$D$4,M1067=Kontrakter!$C$5,Kontrakter!$D$5,M1067=Kontrakter!$C$6,Kontrakter!$D$6,M1067=Kontrakter!$C$7,Kontrakter!$D$7,M1067=Kontrakter!$C$8,Kontrakter!$D$8,M1067=Kontrakter!$C$9,Kontrakter!$D$9,M1067=Kontrakter!$C$10,Kontrakter!$D$10,M1067=Kontrakter!$C$11,Kontrakter!$D$11)</f>
        <v>48055999</v>
      </c>
      <c r="O1067" s="1" t="str" cm="1">
        <f t="array" ref="O1067">_xlfn.IFS(M1067=Kontrakter!$C$3,Kontrakter!$E$3,M1067=Kontrakter!$C$2,Kontrakter!$E$2,M1067=Kontrakter!$C$4,Kontrakter!$E$4,M1067=Kontrakter!$C$5,Kontrakter!$E$5,M1067=Kontrakter!$C$6,Kontrakter!$E$6,M1067=Kontrakter!$C$7,Kontrakter!$E$7,M1067=Kontrakter!$C$8,Kontrakter!$E$8,M1067=Kontrakter!$C$9,Kontrakter!$E$9,M1067=Kontrakter!$C$10,Kontrakter!$E$10,M1067=Kontrakter!$C$11,Kontrakter!$E$11)</f>
        <v>post@elsikkerhetnorge.no</v>
      </c>
    </row>
    <row r="1068" spans="1:15">
      <c r="A1068" s="47">
        <v>2166</v>
      </c>
      <c r="B1068" s="3" t="s">
        <v>1254</v>
      </c>
      <c r="C1068" s="3" t="s">
        <v>1255</v>
      </c>
      <c r="D1068" s="3" t="s">
        <v>19</v>
      </c>
      <c r="F1068" s="3">
        <v>3034</v>
      </c>
      <c r="G1068" s="3" t="s">
        <v>1122</v>
      </c>
      <c r="H1068" s="3" t="s">
        <v>675</v>
      </c>
      <c r="I1068" s="26" t="str" cm="1">
        <f t="array" ref="I1068">_xlfn.IFS(J1068=Kontrakter!$A$3,Kontrakter!$B$3,J1068=Kontrakter!$A$2,Kontrakter!$B$2,J1068=Kontrakter!$A$4,Kontrakter!$B$4,J1068=Kontrakter!$A$5,Kontrakter!$B$5,J1068=Kontrakter!$A$6,Kontrakter!$B$6,J1068=Kontrakter!$A$7,Kontrakter!$B$7,J1068=Kontrakter!$A$8,Kontrakter!$B$8,J1068=Kontrakter!$A$9,Kontrakter!$B$9,J1068=Kontrakter!$A$10,Kontrakter!$B$10,J1068=Kontrakter!$A$11,Kontrakter!$B$11)</f>
        <v>Romerike Nord</v>
      </c>
      <c r="J1068" s="4">
        <v>5</v>
      </c>
      <c r="K1068" s="4" t="s">
        <v>1122</v>
      </c>
      <c r="L1068" s="4"/>
      <c r="M1068" s="24" t="str" cm="1">
        <f t="array" ref="M1068">_xlfn.IFS(I1068=Kontrakter!$B$3,Kontrakter!$C$3,I1068=Kontrakter!$B$2,Kontrakter!$C$2,I1068=Kontrakter!$B$4,Kontrakter!$C$4,I1068=Kontrakter!$B$5,Kontrakter!$C$5,I1068=Kontrakter!$B$6,Kontrakter!$C$6,I1068=Kontrakter!$B$7,Kontrakter!$C$7,I1068=Kontrakter!$B$8,Kontrakter!$C$8,I1068=Kontrakter!$B$9,Kontrakter!$C$9,I1068=Kontrakter!$B$10,Kontrakter!$C$10,I1068=Kontrakter!$B$11,Kontrakter!$C$11)</f>
        <v>Elsikkerhet Norge AS</v>
      </c>
      <c r="N1068" s="24" cm="1">
        <f t="array" ref="N1068">_xlfn.IFS(M1068=Kontrakter!$C$3,Kontrakter!$D$3,M1068=Kontrakter!$C$2,Kontrakter!$D$2,M1068=Kontrakter!$C$4,Kontrakter!$D$4,M1068=Kontrakter!$C$5,Kontrakter!$D$5,M1068=Kontrakter!$C$6,Kontrakter!$D$6,M1068=Kontrakter!$C$7,Kontrakter!$D$7,M1068=Kontrakter!$C$8,Kontrakter!$D$8,M1068=Kontrakter!$C$9,Kontrakter!$D$9,M1068=Kontrakter!$C$10,Kontrakter!$D$10,M1068=Kontrakter!$C$11,Kontrakter!$D$11)</f>
        <v>48055999</v>
      </c>
      <c r="O1068" s="1" t="str" cm="1">
        <f t="array" ref="O1068">_xlfn.IFS(M1068=Kontrakter!$C$3,Kontrakter!$E$3,M1068=Kontrakter!$C$2,Kontrakter!$E$2,M1068=Kontrakter!$C$4,Kontrakter!$E$4,M1068=Kontrakter!$C$5,Kontrakter!$E$5,M1068=Kontrakter!$C$6,Kontrakter!$E$6,M1068=Kontrakter!$C$7,Kontrakter!$E$7,M1068=Kontrakter!$C$8,Kontrakter!$E$8,M1068=Kontrakter!$C$9,Kontrakter!$E$9,M1068=Kontrakter!$C$10,Kontrakter!$E$10,M1068=Kontrakter!$C$11,Kontrakter!$E$11)</f>
        <v>post@elsikkerhetnorge.no</v>
      </c>
    </row>
    <row r="1069" spans="1:15">
      <c r="A1069" s="47">
        <v>2170</v>
      </c>
      <c r="B1069" s="3" t="s">
        <v>1256</v>
      </c>
      <c r="C1069" s="3" t="s">
        <v>1257</v>
      </c>
      <c r="D1069" s="3" t="s">
        <v>15</v>
      </c>
      <c r="F1069" s="3">
        <v>3034</v>
      </c>
      <c r="G1069" s="3" t="s">
        <v>1122</v>
      </c>
      <c r="H1069" s="3" t="s">
        <v>675</v>
      </c>
      <c r="I1069" s="26" t="str" cm="1">
        <f t="array" ref="I1069">_xlfn.IFS(J1069=Kontrakter!$A$3,Kontrakter!$B$3,J1069=Kontrakter!$A$2,Kontrakter!$B$2,J1069=Kontrakter!$A$4,Kontrakter!$B$4,J1069=Kontrakter!$A$5,Kontrakter!$B$5,J1069=Kontrakter!$A$6,Kontrakter!$B$6,J1069=Kontrakter!$A$7,Kontrakter!$B$7,J1069=Kontrakter!$A$8,Kontrakter!$B$8,J1069=Kontrakter!$A$9,Kontrakter!$B$9,J1069=Kontrakter!$A$10,Kontrakter!$B$10,J1069=Kontrakter!$A$11,Kontrakter!$B$11)</f>
        <v>Romerike Nord</v>
      </c>
      <c r="J1069" s="4">
        <v>5</v>
      </c>
      <c r="K1069" s="4" t="s">
        <v>1122</v>
      </c>
      <c r="L1069" s="4"/>
      <c r="M1069" s="24" t="str" cm="1">
        <f t="array" ref="M1069">_xlfn.IFS(I1069=Kontrakter!$B$3,Kontrakter!$C$3,I1069=Kontrakter!$B$2,Kontrakter!$C$2,I1069=Kontrakter!$B$4,Kontrakter!$C$4,I1069=Kontrakter!$B$5,Kontrakter!$C$5,I1069=Kontrakter!$B$6,Kontrakter!$C$6,I1069=Kontrakter!$B$7,Kontrakter!$C$7,I1069=Kontrakter!$B$8,Kontrakter!$C$8,I1069=Kontrakter!$B$9,Kontrakter!$C$9,I1069=Kontrakter!$B$10,Kontrakter!$C$10,I1069=Kontrakter!$B$11,Kontrakter!$C$11)</f>
        <v>Elsikkerhet Norge AS</v>
      </c>
      <c r="N1069" s="24" cm="1">
        <f t="array" ref="N1069">_xlfn.IFS(M1069=Kontrakter!$C$3,Kontrakter!$D$3,M1069=Kontrakter!$C$2,Kontrakter!$D$2,M1069=Kontrakter!$C$4,Kontrakter!$D$4,M1069=Kontrakter!$C$5,Kontrakter!$D$5,M1069=Kontrakter!$C$6,Kontrakter!$D$6,M1069=Kontrakter!$C$7,Kontrakter!$D$7,M1069=Kontrakter!$C$8,Kontrakter!$D$8,M1069=Kontrakter!$C$9,Kontrakter!$D$9,M1069=Kontrakter!$C$10,Kontrakter!$D$10,M1069=Kontrakter!$C$11,Kontrakter!$D$11)</f>
        <v>48055999</v>
      </c>
      <c r="O1069" s="1" t="str" cm="1">
        <f t="array" ref="O1069">_xlfn.IFS(M1069=Kontrakter!$C$3,Kontrakter!$E$3,M1069=Kontrakter!$C$2,Kontrakter!$E$2,M1069=Kontrakter!$C$4,Kontrakter!$E$4,M1069=Kontrakter!$C$5,Kontrakter!$E$5,M1069=Kontrakter!$C$6,Kontrakter!$E$6,M1069=Kontrakter!$C$7,Kontrakter!$E$7,M1069=Kontrakter!$C$8,Kontrakter!$E$8,M1069=Kontrakter!$C$9,Kontrakter!$E$9,M1069=Kontrakter!$C$10,Kontrakter!$E$10,M1069=Kontrakter!$C$11,Kontrakter!$E$11)</f>
        <v>post@elsikkerhetnorge.no</v>
      </c>
    </row>
    <row r="1070" spans="1:15">
      <c r="A1070" s="52">
        <v>2312</v>
      </c>
      <c r="B1070" s="3" t="s">
        <v>1456</v>
      </c>
      <c r="C1070" s="3" t="s">
        <v>1464</v>
      </c>
      <c r="D1070" s="3" t="s">
        <v>19</v>
      </c>
      <c r="F1070" s="3">
        <v>3413</v>
      </c>
      <c r="G1070" s="3" t="s">
        <v>1455</v>
      </c>
      <c r="H1070" s="3" t="s">
        <v>1260</v>
      </c>
      <c r="I1070" s="26" t="str" cm="1">
        <f t="array" ref="I1070">_xlfn.IFS(J1070=Kontrakter!$A$3,Kontrakter!$B$3,J1070=Kontrakter!$A$2,Kontrakter!$B$2,J1070=Kontrakter!$A$4,Kontrakter!$B$4,J1070=Kontrakter!$A$5,Kontrakter!$B$5,J1070=Kontrakter!$A$6,Kontrakter!$B$6,J1070=Kontrakter!$A$7,Kontrakter!$B$7,J1070=Kontrakter!$A$8,Kontrakter!$B$8,J1070=Kontrakter!$A$9,Kontrakter!$B$9,J1070=Kontrakter!$A$10,Kontrakter!$B$10,J1070=Kontrakter!$A$11,Kontrakter!$B$11)</f>
        <v>Innlandet Øst</v>
      </c>
      <c r="J1070" s="4">
        <v>10</v>
      </c>
      <c r="K1070" s="4" t="s">
        <v>1455</v>
      </c>
      <c r="L1070" s="4"/>
      <c r="M1070" s="24" t="str" cm="1">
        <f t="array" ref="M1070">_xlfn.IFS(I1070=Kontrakter!$B$3,Kontrakter!$C$3,I1070=Kontrakter!$B$2,Kontrakter!$C$2,I1070=Kontrakter!$B$4,Kontrakter!$C$4,I1070=Kontrakter!$B$5,Kontrakter!$C$5,I1070=Kontrakter!$B$6,Kontrakter!$C$6,I1070=Kontrakter!$B$7,Kontrakter!$C$7,I1070=Kontrakter!$B$8,Kontrakter!$C$8,I1070=Kontrakter!$B$9,Kontrakter!$C$9,I1070=Kontrakter!$B$10,Kontrakter!$C$10,I1070=Kontrakter!$B$11,Kontrakter!$C$11)</f>
        <v>Elsikkerhet Norge AS</v>
      </c>
      <c r="N1070" s="24" cm="1">
        <f t="array" ref="N1070">_xlfn.IFS(M1070=Kontrakter!$C$3,Kontrakter!$D$3,M1070=Kontrakter!$C$2,Kontrakter!$D$2,M1070=Kontrakter!$C$4,Kontrakter!$D$4,M1070=Kontrakter!$C$5,Kontrakter!$D$5,M1070=Kontrakter!$C$6,Kontrakter!$D$6,M1070=Kontrakter!$C$7,Kontrakter!$D$7,M1070=Kontrakter!$C$8,Kontrakter!$D$8,M1070=Kontrakter!$C$9,Kontrakter!$D$9,M1070=Kontrakter!$C$10,Kontrakter!$D$10,M1070=Kontrakter!$C$11,Kontrakter!$D$11)</f>
        <v>48055999</v>
      </c>
      <c r="O1070" s="1" t="str" cm="1">
        <f t="array" ref="O1070">_xlfn.IFS(M1070=Kontrakter!$C$3,Kontrakter!$E$3,M1070=Kontrakter!$C$2,Kontrakter!$E$2,M1070=Kontrakter!$C$4,Kontrakter!$E$4,M1070=Kontrakter!$C$5,Kontrakter!$E$5,M1070=Kontrakter!$C$6,Kontrakter!$E$6,M1070=Kontrakter!$C$7,Kontrakter!$E$7,M1070=Kontrakter!$C$8,Kontrakter!$E$8,M1070=Kontrakter!$C$9,Kontrakter!$E$9,M1070=Kontrakter!$C$10,Kontrakter!$E$10,M1070=Kontrakter!$C$11,Kontrakter!$E$11)</f>
        <v>post@elsikkerhetnorge.no</v>
      </c>
    </row>
    <row r="1071" spans="1:15">
      <c r="A1071" s="52">
        <v>2330</v>
      </c>
      <c r="B1071" s="3" t="s">
        <v>1457</v>
      </c>
      <c r="C1071" s="3" t="s">
        <v>1465</v>
      </c>
      <c r="D1071" s="3" t="s">
        <v>15</v>
      </c>
      <c r="F1071" s="3">
        <v>3413</v>
      </c>
      <c r="G1071" s="3" t="s">
        <v>1455</v>
      </c>
      <c r="H1071" s="3" t="s">
        <v>1260</v>
      </c>
      <c r="I1071" s="26" t="str" cm="1">
        <f t="array" ref="I1071">_xlfn.IFS(J1071=Kontrakter!$A$3,Kontrakter!$B$3,J1071=Kontrakter!$A$2,Kontrakter!$B$2,J1071=Kontrakter!$A$4,Kontrakter!$B$4,J1071=Kontrakter!$A$5,Kontrakter!$B$5,J1071=Kontrakter!$A$6,Kontrakter!$B$6,J1071=Kontrakter!$A$7,Kontrakter!$B$7,J1071=Kontrakter!$A$8,Kontrakter!$B$8,J1071=Kontrakter!$A$9,Kontrakter!$B$9,J1071=Kontrakter!$A$10,Kontrakter!$B$10,J1071=Kontrakter!$A$11,Kontrakter!$B$11)</f>
        <v>Innlandet Øst</v>
      </c>
      <c r="J1071" s="4">
        <v>10</v>
      </c>
      <c r="K1071" s="4" t="s">
        <v>1455</v>
      </c>
      <c r="L1071" s="4"/>
      <c r="M1071" s="24" t="str" cm="1">
        <f t="array" ref="M1071">_xlfn.IFS(I1071=Kontrakter!$B$3,Kontrakter!$C$3,I1071=Kontrakter!$B$2,Kontrakter!$C$2,I1071=Kontrakter!$B$4,Kontrakter!$C$4,I1071=Kontrakter!$B$5,Kontrakter!$C$5,I1071=Kontrakter!$B$6,Kontrakter!$C$6,I1071=Kontrakter!$B$7,Kontrakter!$C$7,I1071=Kontrakter!$B$8,Kontrakter!$C$8,I1071=Kontrakter!$B$9,Kontrakter!$C$9,I1071=Kontrakter!$B$10,Kontrakter!$C$10,I1071=Kontrakter!$B$11,Kontrakter!$C$11)</f>
        <v>Elsikkerhet Norge AS</v>
      </c>
      <c r="N1071" s="24" cm="1">
        <f t="array" ref="N1071">_xlfn.IFS(M1071=Kontrakter!$C$3,Kontrakter!$D$3,M1071=Kontrakter!$C$2,Kontrakter!$D$2,M1071=Kontrakter!$C$4,Kontrakter!$D$4,M1071=Kontrakter!$C$5,Kontrakter!$D$5,M1071=Kontrakter!$C$6,Kontrakter!$D$6,M1071=Kontrakter!$C$7,Kontrakter!$D$7,M1071=Kontrakter!$C$8,Kontrakter!$D$8,M1071=Kontrakter!$C$9,Kontrakter!$D$9,M1071=Kontrakter!$C$10,Kontrakter!$D$10,M1071=Kontrakter!$C$11,Kontrakter!$D$11)</f>
        <v>48055999</v>
      </c>
      <c r="O1071" s="1" t="str" cm="1">
        <f t="array" ref="O1071">_xlfn.IFS(M1071=Kontrakter!$C$3,Kontrakter!$E$3,M1071=Kontrakter!$C$2,Kontrakter!$E$2,M1071=Kontrakter!$C$4,Kontrakter!$E$4,M1071=Kontrakter!$C$5,Kontrakter!$E$5,M1071=Kontrakter!$C$6,Kontrakter!$E$6,M1071=Kontrakter!$C$7,Kontrakter!$E$7,M1071=Kontrakter!$C$8,Kontrakter!$E$8,M1071=Kontrakter!$C$9,Kontrakter!$E$9,M1071=Kontrakter!$C$10,Kontrakter!$E$10,M1071=Kontrakter!$C$11,Kontrakter!$E$11)</f>
        <v>post@elsikkerhetnorge.no</v>
      </c>
    </row>
    <row r="1072" spans="1:15">
      <c r="A1072" s="52">
        <v>2332</v>
      </c>
      <c r="B1072" s="3" t="s">
        <v>1458</v>
      </c>
      <c r="C1072" s="3" t="s">
        <v>1466</v>
      </c>
      <c r="D1072" s="3" t="s">
        <v>19</v>
      </c>
      <c r="F1072" s="3">
        <v>3413</v>
      </c>
      <c r="G1072" s="3" t="s">
        <v>1455</v>
      </c>
      <c r="H1072" s="3" t="s">
        <v>1260</v>
      </c>
      <c r="I1072" s="26" t="str" cm="1">
        <f t="array" ref="I1072">_xlfn.IFS(J1072=Kontrakter!$A$3,Kontrakter!$B$3,J1072=Kontrakter!$A$2,Kontrakter!$B$2,J1072=Kontrakter!$A$4,Kontrakter!$B$4,J1072=Kontrakter!$A$5,Kontrakter!$B$5,J1072=Kontrakter!$A$6,Kontrakter!$B$6,J1072=Kontrakter!$A$7,Kontrakter!$B$7,J1072=Kontrakter!$A$8,Kontrakter!$B$8,J1072=Kontrakter!$A$9,Kontrakter!$B$9,J1072=Kontrakter!$A$10,Kontrakter!$B$10,J1072=Kontrakter!$A$11,Kontrakter!$B$11)</f>
        <v>Innlandet Øst</v>
      </c>
      <c r="J1072" s="4">
        <v>10</v>
      </c>
      <c r="K1072" s="4" t="s">
        <v>1455</v>
      </c>
      <c r="L1072" s="4"/>
      <c r="M1072" s="24" t="str" cm="1">
        <f t="array" ref="M1072">_xlfn.IFS(I1072=Kontrakter!$B$3,Kontrakter!$C$3,I1072=Kontrakter!$B$2,Kontrakter!$C$2,I1072=Kontrakter!$B$4,Kontrakter!$C$4,I1072=Kontrakter!$B$5,Kontrakter!$C$5,I1072=Kontrakter!$B$6,Kontrakter!$C$6,I1072=Kontrakter!$B$7,Kontrakter!$C$7,I1072=Kontrakter!$B$8,Kontrakter!$C$8,I1072=Kontrakter!$B$9,Kontrakter!$C$9,I1072=Kontrakter!$B$10,Kontrakter!$C$10,I1072=Kontrakter!$B$11,Kontrakter!$C$11)</f>
        <v>Elsikkerhet Norge AS</v>
      </c>
      <c r="N1072" s="24" cm="1">
        <f t="array" ref="N1072">_xlfn.IFS(M1072=Kontrakter!$C$3,Kontrakter!$D$3,M1072=Kontrakter!$C$2,Kontrakter!$D$2,M1072=Kontrakter!$C$4,Kontrakter!$D$4,M1072=Kontrakter!$C$5,Kontrakter!$D$5,M1072=Kontrakter!$C$6,Kontrakter!$D$6,M1072=Kontrakter!$C$7,Kontrakter!$D$7,M1072=Kontrakter!$C$8,Kontrakter!$D$8,M1072=Kontrakter!$C$9,Kontrakter!$D$9,M1072=Kontrakter!$C$10,Kontrakter!$D$10,M1072=Kontrakter!$C$11,Kontrakter!$D$11)</f>
        <v>48055999</v>
      </c>
      <c r="O1072" s="1" t="str" cm="1">
        <f t="array" ref="O1072">_xlfn.IFS(M1072=Kontrakter!$C$3,Kontrakter!$E$3,M1072=Kontrakter!$C$2,Kontrakter!$E$2,M1072=Kontrakter!$C$4,Kontrakter!$E$4,M1072=Kontrakter!$C$5,Kontrakter!$E$5,M1072=Kontrakter!$C$6,Kontrakter!$E$6,M1072=Kontrakter!$C$7,Kontrakter!$E$7,M1072=Kontrakter!$C$8,Kontrakter!$E$8,M1072=Kontrakter!$C$9,Kontrakter!$E$9,M1072=Kontrakter!$C$10,Kontrakter!$E$10,M1072=Kontrakter!$C$11,Kontrakter!$E$11)</f>
        <v>post@elsikkerhetnorge.no</v>
      </c>
    </row>
    <row r="1073" spans="1:15">
      <c r="A1073" s="52">
        <v>2334</v>
      </c>
      <c r="B1073" s="3" t="s">
        <v>1459</v>
      </c>
      <c r="C1073" s="3" t="s">
        <v>1467</v>
      </c>
      <c r="D1073" s="3" t="s">
        <v>15</v>
      </c>
      <c r="F1073" s="3">
        <v>3413</v>
      </c>
      <c r="G1073" s="3" t="s">
        <v>1455</v>
      </c>
      <c r="H1073" s="3" t="s">
        <v>1260</v>
      </c>
      <c r="I1073" s="26" t="str" cm="1">
        <f t="array" ref="I1073">_xlfn.IFS(J1073=Kontrakter!$A$3,Kontrakter!$B$3,J1073=Kontrakter!$A$2,Kontrakter!$B$2,J1073=Kontrakter!$A$4,Kontrakter!$B$4,J1073=Kontrakter!$A$5,Kontrakter!$B$5,J1073=Kontrakter!$A$6,Kontrakter!$B$6,J1073=Kontrakter!$A$7,Kontrakter!$B$7,J1073=Kontrakter!$A$8,Kontrakter!$B$8,J1073=Kontrakter!$A$9,Kontrakter!$B$9,J1073=Kontrakter!$A$10,Kontrakter!$B$10,J1073=Kontrakter!$A$11,Kontrakter!$B$11)</f>
        <v>Innlandet Øst</v>
      </c>
      <c r="J1073" s="4">
        <v>10</v>
      </c>
      <c r="K1073" s="4" t="s">
        <v>1455</v>
      </c>
      <c r="L1073" s="4"/>
      <c r="M1073" s="24" t="str" cm="1">
        <f t="array" ref="M1073">_xlfn.IFS(I1073=Kontrakter!$B$3,Kontrakter!$C$3,I1073=Kontrakter!$B$2,Kontrakter!$C$2,I1073=Kontrakter!$B$4,Kontrakter!$C$4,I1073=Kontrakter!$B$5,Kontrakter!$C$5,I1073=Kontrakter!$B$6,Kontrakter!$C$6,I1073=Kontrakter!$B$7,Kontrakter!$C$7,I1073=Kontrakter!$B$8,Kontrakter!$C$8,I1073=Kontrakter!$B$9,Kontrakter!$C$9,I1073=Kontrakter!$B$10,Kontrakter!$C$10,I1073=Kontrakter!$B$11,Kontrakter!$C$11)</f>
        <v>Elsikkerhet Norge AS</v>
      </c>
      <c r="N1073" s="24" cm="1">
        <f t="array" ref="N1073">_xlfn.IFS(M1073=Kontrakter!$C$3,Kontrakter!$D$3,M1073=Kontrakter!$C$2,Kontrakter!$D$2,M1073=Kontrakter!$C$4,Kontrakter!$D$4,M1073=Kontrakter!$C$5,Kontrakter!$D$5,M1073=Kontrakter!$C$6,Kontrakter!$D$6,M1073=Kontrakter!$C$7,Kontrakter!$D$7,M1073=Kontrakter!$C$8,Kontrakter!$D$8,M1073=Kontrakter!$C$9,Kontrakter!$D$9,M1073=Kontrakter!$C$10,Kontrakter!$D$10,M1073=Kontrakter!$C$11,Kontrakter!$D$11)</f>
        <v>48055999</v>
      </c>
      <c r="O1073" s="1" t="str" cm="1">
        <f t="array" ref="O1073">_xlfn.IFS(M1073=Kontrakter!$C$3,Kontrakter!$E$3,M1073=Kontrakter!$C$2,Kontrakter!$E$2,M1073=Kontrakter!$C$4,Kontrakter!$E$4,M1073=Kontrakter!$C$5,Kontrakter!$E$5,M1073=Kontrakter!$C$6,Kontrakter!$E$6,M1073=Kontrakter!$C$7,Kontrakter!$E$7,M1073=Kontrakter!$C$8,Kontrakter!$E$8,M1073=Kontrakter!$C$9,Kontrakter!$E$9,M1073=Kontrakter!$C$10,Kontrakter!$E$10,M1073=Kontrakter!$C$11,Kontrakter!$E$11)</f>
        <v>post@elsikkerhetnorge.no</v>
      </c>
    </row>
    <row r="1074" spans="1:15">
      <c r="A1074" s="52">
        <v>2335</v>
      </c>
      <c r="B1074" s="3" t="s">
        <v>1455</v>
      </c>
      <c r="C1074" s="3" t="s">
        <v>1468</v>
      </c>
      <c r="D1074" s="3" t="s">
        <v>19</v>
      </c>
      <c r="F1074" s="3">
        <v>3413</v>
      </c>
      <c r="G1074" s="3" t="s">
        <v>1455</v>
      </c>
      <c r="H1074" s="3" t="s">
        <v>1260</v>
      </c>
      <c r="I1074" s="26" t="str" cm="1">
        <f t="array" ref="I1074">_xlfn.IFS(J1074=Kontrakter!$A$3,Kontrakter!$B$3,J1074=Kontrakter!$A$2,Kontrakter!$B$2,J1074=Kontrakter!$A$4,Kontrakter!$B$4,J1074=Kontrakter!$A$5,Kontrakter!$B$5,J1074=Kontrakter!$A$6,Kontrakter!$B$6,J1074=Kontrakter!$A$7,Kontrakter!$B$7,J1074=Kontrakter!$A$8,Kontrakter!$B$8,J1074=Kontrakter!$A$9,Kontrakter!$B$9,J1074=Kontrakter!$A$10,Kontrakter!$B$10,J1074=Kontrakter!$A$11,Kontrakter!$B$11)</f>
        <v>Innlandet Øst</v>
      </c>
      <c r="J1074" s="4">
        <v>10</v>
      </c>
      <c r="K1074" s="4" t="s">
        <v>1455</v>
      </c>
      <c r="L1074" s="4"/>
      <c r="M1074" s="24" t="str" cm="1">
        <f t="array" ref="M1074">_xlfn.IFS(I1074=Kontrakter!$B$3,Kontrakter!$C$3,I1074=Kontrakter!$B$2,Kontrakter!$C$2,I1074=Kontrakter!$B$4,Kontrakter!$C$4,I1074=Kontrakter!$B$5,Kontrakter!$C$5,I1074=Kontrakter!$B$6,Kontrakter!$C$6,I1074=Kontrakter!$B$7,Kontrakter!$C$7,I1074=Kontrakter!$B$8,Kontrakter!$C$8,I1074=Kontrakter!$B$9,Kontrakter!$C$9,I1074=Kontrakter!$B$10,Kontrakter!$C$10,I1074=Kontrakter!$B$11,Kontrakter!$C$11)</f>
        <v>Elsikkerhet Norge AS</v>
      </c>
      <c r="N1074" s="24" cm="1">
        <f t="array" ref="N1074">_xlfn.IFS(M1074=Kontrakter!$C$3,Kontrakter!$D$3,M1074=Kontrakter!$C$2,Kontrakter!$D$2,M1074=Kontrakter!$C$4,Kontrakter!$D$4,M1074=Kontrakter!$C$5,Kontrakter!$D$5,M1074=Kontrakter!$C$6,Kontrakter!$D$6,M1074=Kontrakter!$C$7,Kontrakter!$D$7,M1074=Kontrakter!$C$8,Kontrakter!$D$8,M1074=Kontrakter!$C$9,Kontrakter!$D$9,M1074=Kontrakter!$C$10,Kontrakter!$D$10,M1074=Kontrakter!$C$11,Kontrakter!$D$11)</f>
        <v>48055999</v>
      </c>
      <c r="O1074" s="1" t="str" cm="1">
        <f t="array" ref="O1074">_xlfn.IFS(M1074=Kontrakter!$C$3,Kontrakter!$E$3,M1074=Kontrakter!$C$2,Kontrakter!$E$2,M1074=Kontrakter!$C$4,Kontrakter!$E$4,M1074=Kontrakter!$C$5,Kontrakter!$E$5,M1074=Kontrakter!$C$6,Kontrakter!$E$6,M1074=Kontrakter!$C$7,Kontrakter!$E$7,M1074=Kontrakter!$C$8,Kontrakter!$E$8,M1074=Kontrakter!$C$9,Kontrakter!$E$9,M1074=Kontrakter!$C$10,Kontrakter!$E$10,M1074=Kontrakter!$C$11,Kontrakter!$E$11)</f>
        <v>post@elsikkerhetnorge.no</v>
      </c>
    </row>
    <row r="1075" spans="1:15">
      <c r="A1075" s="52">
        <v>2337</v>
      </c>
      <c r="B1075" s="3" t="s">
        <v>1460</v>
      </c>
      <c r="C1075" s="3" t="s">
        <v>1469</v>
      </c>
      <c r="D1075" s="3" t="s">
        <v>19</v>
      </c>
      <c r="F1075" s="3">
        <v>3413</v>
      </c>
      <c r="G1075" s="3" t="s">
        <v>1455</v>
      </c>
      <c r="H1075" s="3" t="s">
        <v>1260</v>
      </c>
      <c r="I1075" s="26" t="str" cm="1">
        <f t="array" ref="I1075">_xlfn.IFS(J1075=Kontrakter!$A$3,Kontrakter!$B$3,J1075=Kontrakter!$A$2,Kontrakter!$B$2,J1075=Kontrakter!$A$4,Kontrakter!$B$4,J1075=Kontrakter!$A$5,Kontrakter!$B$5,J1075=Kontrakter!$A$6,Kontrakter!$B$6,J1075=Kontrakter!$A$7,Kontrakter!$B$7,J1075=Kontrakter!$A$8,Kontrakter!$B$8,J1075=Kontrakter!$A$9,Kontrakter!$B$9,J1075=Kontrakter!$A$10,Kontrakter!$B$10,J1075=Kontrakter!$A$11,Kontrakter!$B$11)</f>
        <v>Innlandet Øst</v>
      </c>
      <c r="J1075" s="4">
        <v>10</v>
      </c>
      <c r="K1075" s="4" t="s">
        <v>1455</v>
      </c>
      <c r="L1075" s="4"/>
      <c r="M1075" s="24" t="str" cm="1">
        <f t="array" ref="M1075">_xlfn.IFS(I1075=Kontrakter!$B$3,Kontrakter!$C$3,I1075=Kontrakter!$B$2,Kontrakter!$C$2,I1075=Kontrakter!$B$4,Kontrakter!$C$4,I1075=Kontrakter!$B$5,Kontrakter!$C$5,I1075=Kontrakter!$B$6,Kontrakter!$C$6,I1075=Kontrakter!$B$7,Kontrakter!$C$7,I1075=Kontrakter!$B$8,Kontrakter!$C$8,I1075=Kontrakter!$B$9,Kontrakter!$C$9,I1075=Kontrakter!$B$10,Kontrakter!$C$10,I1075=Kontrakter!$B$11,Kontrakter!$C$11)</f>
        <v>Elsikkerhet Norge AS</v>
      </c>
      <c r="N1075" s="24" cm="1">
        <f t="array" ref="N1075">_xlfn.IFS(M1075=Kontrakter!$C$3,Kontrakter!$D$3,M1075=Kontrakter!$C$2,Kontrakter!$D$2,M1075=Kontrakter!$C$4,Kontrakter!$D$4,M1075=Kontrakter!$C$5,Kontrakter!$D$5,M1075=Kontrakter!$C$6,Kontrakter!$D$6,M1075=Kontrakter!$C$7,Kontrakter!$D$7,M1075=Kontrakter!$C$8,Kontrakter!$D$8,M1075=Kontrakter!$C$9,Kontrakter!$D$9,M1075=Kontrakter!$C$10,Kontrakter!$D$10,M1075=Kontrakter!$C$11,Kontrakter!$D$11)</f>
        <v>48055999</v>
      </c>
      <c r="O1075" s="1" t="str" cm="1">
        <f t="array" ref="O1075">_xlfn.IFS(M1075=Kontrakter!$C$3,Kontrakter!$E$3,M1075=Kontrakter!$C$2,Kontrakter!$E$2,M1075=Kontrakter!$C$4,Kontrakter!$E$4,M1075=Kontrakter!$C$5,Kontrakter!$E$5,M1075=Kontrakter!$C$6,Kontrakter!$E$6,M1075=Kontrakter!$C$7,Kontrakter!$E$7,M1075=Kontrakter!$C$8,Kontrakter!$E$8,M1075=Kontrakter!$C$9,Kontrakter!$E$9,M1075=Kontrakter!$C$10,Kontrakter!$E$10,M1075=Kontrakter!$C$11,Kontrakter!$E$11)</f>
        <v>post@elsikkerhetnorge.no</v>
      </c>
    </row>
    <row r="1076" spans="1:15">
      <c r="A1076" s="52">
        <v>2338</v>
      </c>
      <c r="B1076" s="3" t="s">
        <v>1461</v>
      </c>
      <c r="C1076" s="3" t="s">
        <v>1470</v>
      </c>
      <c r="D1076" s="3" t="s">
        <v>19</v>
      </c>
      <c r="F1076" s="3">
        <v>3413</v>
      </c>
      <c r="G1076" s="3" t="s">
        <v>1455</v>
      </c>
      <c r="H1076" s="3" t="s">
        <v>1260</v>
      </c>
      <c r="I1076" s="26" t="str" cm="1">
        <f t="array" ref="I1076">_xlfn.IFS(J1076=Kontrakter!$A$3,Kontrakter!$B$3,J1076=Kontrakter!$A$2,Kontrakter!$B$2,J1076=Kontrakter!$A$4,Kontrakter!$B$4,J1076=Kontrakter!$A$5,Kontrakter!$B$5,J1076=Kontrakter!$A$6,Kontrakter!$B$6,J1076=Kontrakter!$A$7,Kontrakter!$B$7,J1076=Kontrakter!$A$8,Kontrakter!$B$8,J1076=Kontrakter!$A$9,Kontrakter!$B$9,J1076=Kontrakter!$A$10,Kontrakter!$B$10,J1076=Kontrakter!$A$11,Kontrakter!$B$11)</f>
        <v>Innlandet Øst</v>
      </c>
      <c r="J1076" s="4">
        <v>10</v>
      </c>
      <c r="K1076" s="4" t="s">
        <v>1455</v>
      </c>
      <c r="L1076" s="4"/>
      <c r="M1076" s="24" t="str" cm="1">
        <f t="array" ref="M1076">_xlfn.IFS(I1076=Kontrakter!$B$3,Kontrakter!$C$3,I1076=Kontrakter!$B$2,Kontrakter!$C$2,I1076=Kontrakter!$B$4,Kontrakter!$C$4,I1076=Kontrakter!$B$5,Kontrakter!$C$5,I1076=Kontrakter!$B$6,Kontrakter!$C$6,I1076=Kontrakter!$B$7,Kontrakter!$C$7,I1076=Kontrakter!$B$8,Kontrakter!$C$8,I1076=Kontrakter!$B$9,Kontrakter!$C$9,I1076=Kontrakter!$B$10,Kontrakter!$C$10,I1076=Kontrakter!$B$11,Kontrakter!$C$11)</f>
        <v>Elsikkerhet Norge AS</v>
      </c>
      <c r="N1076" s="24" cm="1">
        <f t="array" ref="N1076">_xlfn.IFS(M1076=Kontrakter!$C$3,Kontrakter!$D$3,M1076=Kontrakter!$C$2,Kontrakter!$D$2,M1076=Kontrakter!$C$4,Kontrakter!$D$4,M1076=Kontrakter!$C$5,Kontrakter!$D$5,M1076=Kontrakter!$C$6,Kontrakter!$D$6,M1076=Kontrakter!$C$7,Kontrakter!$D$7,M1076=Kontrakter!$C$8,Kontrakter!$D$8,M1076=Kontrakter!$C$9,Kontrakter!$D$9,M1076=Kontrakter!$C$10,Kontrakter!$D$10,M1076=Kontrakter!$C$11,Kontrakter!$D$11)</f>
        <v>48055999</v>
      </c>
      <c r="O1076" s="1" t="str" cm="1">
        <f t="array" ref="O1076">_xlfn.IFS(M1076=Kontrakter!$C$3,Kontrakter!$E$3,M1076=Kontrakter!$C$2,Kontrakter!$E$2,M1076=Kontrakter!$C$4,Kontrakter!$E$4,M1076=Kontrakter!$C$5,Kontrakter!$E$5,M1076=Kontrakter!$C$6,Kontrakter!$E$6,M1076=Kontrakter!$C$7,Kontrakter!$E$7,M1076=Kontrakter!$C$8,Kontrakter!$E$8,M1076=Kontrakter!$C$9,Kontrakter!$E$9,M1076=Kontrakter!$C$10,Kontrakter!$E$10,M1076=Kontrakter!$C$11,Kontrakter!$E$11)</f>
        <v>post@elsikkerhetnorge.no</v>
      </c>
    </row>
    <row r="1077" spans="1:15">
      <c r="A1077" s="52">
        <v>2344</v>
      </c>
      <c r="B1077" s="3" t="s">
        <v>1462</v>
      </c>
      <c r="C1077" s="3" t="s">
        <v>1471</v>
      </c>
      <c r="D1077" s="3" t="s">
        <v>19</v>
      </c>
      <c r="F1077" s="3">
        <v>3413</v>
      </c>
      <c r="G1077" s="3" t="s">
        <v>1455</v>
      </c>
      <c r="H1077" s="3" t="s">
        <v>1260</v>
      </c>
      <c r="I1077" s="26" t="str" cm="1">
        <f t="array" ref="I1077">_xlfn.IFS(J1077=Kontrakter!$A$3,Kontrakter!$B$3,J1077=Kontrakter!$A$2,Kontrakter!$B$2,J1077=Kontrakter!$A$4,Kontrakter!$B$4,J1077=Kontrakter!$A$5,Kontrakter!$B$5,J1077=Kontrakter!$A$6,Kontrakter!$B$6,J1077=Kontrakter!$A$7,Kontrakter!$B$7,J1077=Kontrakter!$A$8,Kontrakter!$B$8,J1077=Kontrakter!$A$9,Kontrakter!$B$9,J1077=Kontrakter!$A$10,Kontrakter!$B$10,J1077=Kontrakter!$A$11,Kontrakter!$B$11)</f>
        <v>Innlandet Øst</v>
      </c>
      <c r="J1077" s="4">
        <v>10</v>
      </c>
      <c r="K1077" s="4" t="s">
        <v>1455</v>
      </c>
      <c r="L1077" s="4"/>
      <c r="M1077" s="24" t="str" cm="1">
        <f t="array" ref="M1077">_xlfn.IFS(I1077=Kontrakter!$B$3,Kontrakter!$C$3,I1077=Kontrakter!$B$2,Kontrakter!$C$2,I1077=Kontrakter!$B$4,Kontrakter!$C$4,I1077=Kontrakter!$B$5,Kontrakter!$C$5,I1077=Kontrakter!$B$6,Kontrakter!$C$6,I1077=Kontrakter!$B$7,Kontrakter!$C$7,I1077=Kontrakter!$B$8,Kontrakter!$C$8,I1077=Kontrakter!$B$9,Kontrakter!$C$9,I1077=Kontrakter!$B$10,Kontrakter!$C$10,I1077=Kontrakter!$B$11,Kontrakter!$C$11)</f>
        <v>Elsikkerhet Norge AS</v>
      </c>
      <c r="N1077" s="24" cm="1">
        <f t="array" ref="N1077">_xlfn.IFS(M1077=Kontrakter!$C$3,Kontrakter!$D$3,M1077=Kontrakter!$C$2,Kontrakter!$D$2,M1077=Kontrakter!$C$4,Kontrakter!$D$4,M1077=Kontrakter!$C$5,Kontrakter!$D$5,M1077=Kontrakter!$C$6,Kontrakter!$D$6,M1077=Kontrakter!$C$7,Kontrakter!$D$7,M1077=Kontrakter!$C$8,Kontrakter!$D$8,M1077=Kontrakter!$C$9,Kontrakter!$D$9,M1077=Kontrakter!$C$10,Kontrakter!$D$10,M1077=Kontrakter!$C$11,Kontrakter!$D$11)</f>
        <v>48055999</v>
      </c>
      <c r="O1077" s="1" t="str" cm="1">
        <f t="array" ref="O1077">_xlfn.IFS(M1077=Kontrakter!$C$3,Kontrakter!$E$3,M1077=Kontrakter!$C$2,Kontrakter!$E$2,M1077=Kontrakter!$C$4,Kontrakter!$E$4,M1077=Kontrakter!$C$5,Kontrakter!$E$5,M1077=Kontrakter!$C$6,Kontrakter!$E$6,M1077=Kontrakter!$C$7,Kontrakter!$E$7,M1077=Kontrakter!$C$8,Kontrakter!$E$8,M1077=Kontrakter!$C$9,Kontrakter!$E$9,M1077=Kontrakter!$C$10,Kontrakter!$E$10,M1077=Kontrakter!$C$11,Kontrakter!$E$11)</f>
        <v>post@elsikkerhetnorge.no</v>
      </c>
    </row>
    <row r="1078" spans="1:15">
      <c r="A1078" s="52">
        <v>2345</v>
      </c>
      <c r="B1078" s="3" t="s">
        <v>1463</v>
      </c>
      <c r="C1078" s="3" t="s">
        <v>1472</v>
      </c>
      <c r="D1078" s="3" t="s">
        <v>19</v>
      </c>
      <c r="F1078" s="3">
        <v>3413</v>
      </c>
      <c r="G1078" s="3" t="s">
        <v>1455</v>
      </c>
      <c r="H1078" s="3" t="s">
        <v>1260</v>
      </c>
      <c r="I1078" s="26" t="str" cm="1">
        <f t="array" ref="I1078">_xlfn.IFS(J1078=Kontrakter!$A$3,Kontrakter!$B$3,J1078=Kontrakter!$A$2,Kontrakter!$B$2,J1078=Kontrakter!$A$4,Kontrakter!$B$4,J1078=Kontrakter!$A$5,Kontrakter!$B$5,J1078=Kontrakter!$A$6,Kontrakter!$B$6,J1078=Kontrakter!$A$7,Kontrakter!$B$7,J1078=Kontrakter!$A$8,Kontrakter!$B$8,J1078=Kontrakter!$A$9,Kontrakter!$B$9,J1078=Kontrakter!$A$10,Kontrakter!$B$10,J1078=Kontrakter!$A$11,Kontrakter!$B$11)</f>
        <v>Innlandet Øst</v>
      </c>
      <c r="J1078" s="4">
        <v>10</v>
      </c>
      <c r="K1078" s="4" t="s">
        <v>1455</v>
      </c>
      <c r="L1078" s="4"/>
      <c r="M1078" s="24" t="str" cm="1">
        <f t="array" ref="M1078">_xlfn.IFS(I1078=Kontrakter!$B$3,Kontrakter!$C$3,I1078=Kontrakter!$B$2,Kontrakter!$C$2,I1078=Kontrakter!$B$4,Kontrakter!$C$4,I1078=Kontrakter!$B$5,Kontrakter!$C$5,I1078=Kontrakter!$B$6,Kontrakter!$C$6,I1078=Kontrakter!$B$7,Kontrakter!$C$7,I1078=Kontrakter!$B$8,Kontrakter!$C$8,I1078=Kontrakter!$B$9,Kontrakter!$C$9,I1078=Kontrakter!$B$10,Kontrakter!$C$10,I1078=Kontrakter!$B$11,Kontrakter!$C$11)</f>
        <v>Elsikkerhet Norge AS</v>
      </c>
      <c r="N1078" s="24" cm="1">
        <f t="array" ref="N1078">_xlfn.IFS(M1078=Kontrakter!$C$3,Kontrakter!$D$3,M1078=Kontrakter!$C$2,Kontrakter!$D$2,M1078=Kontrakter!$C$4,Kontrakter!$D$4,M1078=Kontrakter!$C$5,Kontrakter!$D$5,M1078=Kontrakter!$C$6,Kontrakter!$D$6,M1078=Kontrakter!$C$7,Kontrakter!$D$7,M1078=Kontrakter!$C$8,Kontrakter!$D$8,M1078=Kontrakter!$C$9,Kontrakter!$D$9,M1078=Kontrakter!$C$10,Kontrakter!$D$10,M1078=Kontrakter!$C$11,Kontrakter!$D$11)</f>
        <v>48055999</v>
      </c>
      <c r="O1078" s="1" t="str" cm="1">
        <f t="array" ref="O1078">_xlfn.IFS(M1078=Kontrakter!$C$3,Kontrakter!$E$3,M1078=Kontrakter!$C$2,Kontrakter!$E$2,M1078=Kontrakter!$C$4,Kontrakter!$E$4,M1078=Kontrakter!$C$5,Kontrakter!$E$5,M1078=Kontrakter!$C$6,Kontrakter!$E$6,M1078=Kontrakter!$C$7,Kontrakter!$E$7,M1078=Kontrakter!$C$8,Kontrakter!$E$8,M1078=Kontrakter!$C$9,Kontrakter!$E$9,M1078=Kontrakter!$C$10,Kontrakter!$E$10,M1078=Kontrakter!$C$11,Kontrakter!$E$11)</f>
        <v>post@elsikkerhetnorge.no</v>
      </c>
    </row>
    <row r="1079" spans="1:15">
      <c r="A1079" s="52">
        <v>2652</v>
      </c>
      <c r="B1079" s="3" t="s">
        <v>1350</v>
      </c>
      <c r="C1079" s="3" t="s">
        <v>1473</v>
      </c>
      <c r="F1079" s="3">
        <v>3441</v>
      </c>
      <c r="G1079" s="4" t="s">
        <v>1349</v>
      </c>
      <c r="H1079" s="3" t="s">
        <v>1260</v>
      </c>
      <c r="I1079" s="26" t="str" cm="1">
        <f t="array" ref="I1079">_xlfn.IFS(J1079=Kontrakter!$A$3,Kontrakter!$B$3,J1079=Kontrakter!$A$2,Kontrakter!$B$2,J1079=Kontrakter!$A$4,Kontrakter!$B$4,J1079=Kontrakter!$A$5,Kontrakter!$B$5,J1079=Kontrakter!$A$6,Kontrakter!$B$6,J1079=Kontrakter!$A$7,Kontrakter!$B$7,J1079=Kontrakter!$A$8,Kontrakter!$B$8,J1079=Kontrakter!$A$9,Kontrakter!$B$9,J1079=Kontrakter!$A$10,Kontrakter!$B$10,J1079=Kontrakter!$A$11,Kontrakter!$B$11)</f>
        <v>Innlandet Vest</v>
      </c>
      <c r="J1079" s="4">
        <v>9</v>
      </c>
      <c r="K1079" s="4" t="s">
        <v>1440</v>
      </c>
      <c r="L1079" s="4"/>
      <c r="M1079" s="24" t="str" cm="1">
        <f t="array" ref="M1079">_xlfn.IFS(I1079=Kontrakter!$B$3,Kontrakter!$C$3,I1079=Kontrakter!$B$2,Kontrakter!$C$2,I1079=Kontrakter!$B$4,Kontrakter!$C$4,I1079=Kontrakter!$B$5,Kontrakter!$C$5,I1079=Kontrakter!$B$6,Kontrakter!$C$6,I1079=Kontrakter!$B$7,Kontrakter!$C$7,I1079=Kontrakter!$B$8,Kontrakter!$C$8,I1079=Kontrakter!$B$9,Kontrakter!$C$9,I1079=Kontrakter!$B$10,Kontrakter!$C$10,I1079=Kontrakter!$B$11,Kontrakter!$C$11)</f>
        <v>Elsikkerhet Norge AS</v>
      </c>
      <c r="N1079" s="24" cm="1">
        <f t="array" ref="N1079">_xlfn.IFS(M1079=Kontrakter!$C$3,Kontrakter!$D$3,M1079=Kontrakter!$C$2,Kontrakter!$D$2,M1079=Kontrakter!$C$4,Kontrakter!$D$4,M1079=Kontrakter!$C$5,Kontrakter!$D$5,M1079=Kontrakter!$C$6,Kontrakter!$D$6,M1079=Kontrakter!$C$7,Kontrakter!$D$7,M1079=Kontrakter!$C$8,Kontrakter!$D$8,M1079=Kontrakter!$C$9,Kontrakter!$D$9,M1079=Kontrakter!$C$10,Kontrakter!$D$10,M1079=Kontrakter!$C$11,Kontrakter!$D$11)</f>
        <v>48055999</v>
      </c>
      <c r="O1079" s="1" t="str" cm="1">
        <f t="array" ref="O1079">_xlfn.IFS(M1079=Kontrakter!$C$3,Kontrakter!$E$3,M1079=Kontrakter!$C$2,Kontrakter!$E$2,M1079=Kontrakter!$C$4,Kontrakter!$E$4,M1079=Kontrakter!$C$5,Kontrakter!$E$5,M1079=Kontrakter!$C$6,Kontrakter!$E$6,M1079=Kontrakter!$C$7,Kontrakter!$E$7,M1079=Kontrakter!$C$8,Kontrakter!$E$8,M1079=Kontrakter!$C$9,Kontrakter!$E$9,M1079=Kontrakter!$C$10,Kontrakter!$E$10,M1079=Kontrakter!$C$11,Kontrakter!$E$11)</f>
        <v>post@elsikkerhetnorge.no</v>
      </c>
    </row>
    <row r="1080" spans="1:15">
      <c r="A1080" s="52">
        <v>2653</v>
      </c>
      <c r="B1080" s="3" t="s">
        <v>1351</v>
      </c>
      <c r="C1080" s="3" t="s">
        <v>1474</v>
      </c>
      <c r="F1080" s="3">
        <v>3441</v>
      </c>
      <c r="G1080" s="3" t="s">
        <v>1349</v>
      </c>
      <c r="H1080" s="3" t="s">
        <v>1260</v>
      </c>
      <c r="I1080" s="26" t="str" cm="1">
        <f t="array" ref="I1080">_xlfn.IFS(J1080=Kontrakter!$A$3,Kontrakter!$B$3,J1080=Kontrakter!$A$2,Kontrakter!$B$2,J1080=Kontrakter!$A$4,Kontrakter!$B$4,J1080=Kontrakter!$A$5,Kontrakter!$B$5,J1080=Kontrakter!$A$6,Kontrakter!$B$6,J1080=Kontrakter!$A$7,Kontrakter!$B$7,J1080=Kontrakter!$A$8,Kontrakter!$B$8,J1080=Kontrakter!$A$9,Kontrakter!$B$9,J1080=Kontrakter!$A$10,Kontrakter!$B$10,J1080=Kontrakter!$A$11,Kontrakter!$B$11)</f>
        <v>Innlandet Vest</v>
      </c>
      <c r="J1080" s="4">
        <v>9</v>
      </c>
      <c r="K1080" s="4" t="s">
        <v>1440</v>
      </c>
      <c r="L1080" s="4"/>
      <c r="M1080" s="24" t="str" cm="1">
        <f t="array" ref="M1080">_xlfn.IFS(I1080=Kontrakter!$B$3,Kontrakter!$C$3,I1080=Kontrakter!$B$2,Kontrakter!$C$2,I1080=Kontrakter!$B$4,Kontrakter!$C$4,I1080=Kontrakter!$B$5,Kontrakter!$C$5,I1080=Kontrakter!$B$6,Kontrakter!$C$6,I1080=Kontrakter!$B$7,Kontrakter!$C$7,I1080=Kontrakter!$B$8,Kontrakter!$C$8,I1080=Kontrakter!$B$9,Kontrakter!$C$9,I1080=Kontrakter!$B$10,Kontrakter!$C$10,I1080=Kontrakter!$B$11,Kontrakter!$C$11)</f>
        <v>Elsikkerhet Norge AS</v>
      </c>
      <c r="N1080" s="24" cm="1">
        <f t="array" ref="N1080">_xlfn.IFS(M1080=Kontrakter!$C$3,Kontrakter!$D$3,M1080=Kontrakter!$C$2,Kontrakter!$D$2,M1080=Kontrakter!$C$4,Kontrakter!$D$4,M1080=Kontrakter!$C$5,Kontrakter!$D$5,M1080=Kontrakter!$C$6,Kontrakter!$D$6,M1080=Kontrakter!$C$7,Kontrakter!$D$7,M1080=Kontrakter!$C$8,Kontrakter!$D$8,M1080=Kontrakter!$C$9,Kontrakter!$D$9,M1080=Kontrakter!$C$10,Kontrakter!$D$10,M1080=Kontrakter!$C$11,Kontrakter!$D$11)</f>
        <v>48055999</v>
      </c>
      <c r="O1080" s="1" t="str" cm="1">
        <f t="array" ref="O1080">_xlfn.IFS(M1080=Kontrakter!$C$3,Kontrakter!$E$3,M1080=Kontrakter!$C$2,Kontrakter!$E$2,M1080=Kontrakter!$C$4,Kontrakter!$E$4,M1080=Kontrakter!$C$5,Kontrakter!$E$5,M1080=Kontrakter!$C$6,Kontrakter!$E$6,M1080=Kontrakter!$C$7,Kontrakter!$E$7,M1080=Kontrakter!$C$8,Kontrakter!$E$8,M1080=Kontrakter!$C$9,Kontrakter!$E$9,M1080=Kontrakter!$C$10,Kontrakter!$E$10,M1080=Kontrakter!$C$11,Kontrakter!$E$11)</f>
        <v>post@elsikkerhetnorge.no</v>
      </c>
    </row>
    <row r="1081" spans="1:15">
      <c r="A1081" s="52">
        <v>2654</v>
      </c>
      <c r="B1081" s="3" t="s">
        <v>1351</v>
      </c>
      <c r="C1081" s="3" t="s">
        <v>1475</v>
      </c>
      <c r="F1081" s="3">
        <v>3441</v>
      </c>
      <c r="G1081" s="3" t="s">
        <v>1349</v>
      </c>
      <c r="H1081" s="3" t="s">
        <v>1260</v>
      </c>
      <c r="I1081" s="26" t="str" cm="1">
        <f t="array" ref="I1081">_xlfn.IFS(J1081=Kontrakter!$A$3,Kontrakter!$B$3,J1081=Kontrakter!$A$2,Kontrakter!$B$2,J1081=Kontrakter!$A$4,Kontrakter!$B$4,J1081=Kontrakter!$A$5,Kontrakter!$B$5,J1081=Kontrakter!$A$6,Kontrakter!$B$6,J1081=Kontrakter!$A$7,Kontrakter!$B$7,J1081=Kontrakter!$A$8,Kontrakter!$B$8,J1081=Kontrakter!$A$9,Kontrakter!$B$9,J1081=Kontrakter!$A$10,Kontrakter!$B$10,J1081=Kontrakter!$A$11,Kontrakter!$B$11)</f>
        <v>Innlandet Vest</v>
      </c>
      <c r="J1081" s="4">
        <v>9</v>
      </c>
      <c r="K1081" s="4" t="s">
        <v>1440</v>
      </c>
      <c r="L1081" s="4"/>
      <c r="M1081" s="24" t="str" cm="1">
        <f t="array" ref="M1081">_xlfn.IFS(I1081=Kontrakter!$B$3,Kontrakter!$C$3,I1081=Kontrakter!$B$2,Kontrakter!$C$2,I1081=Kontrakter!$B$4,Kontrakter!$C$4,I1081=Kontrakter!$B$5,Kontrakter!$C$5,I1081=Kontrakter!$B$6,Kontrakter!$C$6,I1081=Kontrakter!$B$7,Kontrakter!$C$7,I1081=Kontrakter!$B$8,Kontrakter!$C$8,I1081=Kontrakter!$B$9,Kontrakter!$C$9,I1081=Kontrakter!$B$10,Kontrakter!$C$10,I1081=Kontrakter!$B$11,Kontrakter!$C$11)</f>
        <v>Elsikkerhet Norge AS</v>
      </c>
      <c r="N1081" s="24" cm="1">
        <f t="array" ref="N1081">_xlfn.IFS(M1081=Kontrakter!$C$3,Kontrakter!$D$3,M1081=Kontrakter!$C$2,Kontrakter!$D$2,M1081=Kontrakter!$C$4,Kontrakter!$D$4,M1081=Kontrakter!$C$5,Kontrakter!$D$5,M1081=Kontrakter!$C$6,Kontrakter!$D$6,M1081=Kontrakter!$C$7,Kontrakter!$D$7,M1081=Kontrakter!$C$8,Kontrakter!$D$8,M1081=Kontrakter!$C$9,Kontrakter!$D$9,M1081=Kontrakter!$C$10,Kontrakter!$D$10,M1081=Kontrakter!$C$11,Kontrakter!$D$11)</f>
        <v>48055999</v>
      </c>
      <c r="O1081" s="1" t="str" cm="1">
        <f t="array" ref="O1081">_xlfn.IFS(M1081=Kontrakter!$C$3,Kontrakter!$E$3,M1081=Kontrakter!$C$2,Kontrakter!$E$2,M1081=Kontrakter!$C$4,Kontrakter!$E$4,M1081=Kontrakter!$C$5,Kontrakter!$E$5,M1081=Kontrakter!$C$6,Kontrakter!$E$6,M1081=Kontrakter!$C$7,Kontrakter!$E$7,M1081=Kontrakter!$C$8,Kontrakter!$E$8,M1081=Kontrakter!$C$9,Kontrakter!$E$9,M1081=Kontrakter!$C$10,Kontrakter!$E$10,M1081=Kontrakter!$C$11,Kontrakter!$E$11)</f>
        <v>post@elsikkerhetnorge.no</v>
      </c>
    </row>
    <row r="1082" spans="1:15">
      <c r="A1082" s="52">
        <v>2656</v>
      </c>
      <c r="B1082" s="3" t="s">
        <v>1352</v>
      </c>
      <c r="C1082" s="3" t="s">
        <v>1476</v>
      </c>
      <c r="F1082" s="3">
        <v>3441</v>
      </c>
      <c r="G1082" s="3" t="s">
        <v>1349</v>
      </c>
      <c r="H1082" s="3" t="s">
        <v>1260</v>
      </c>
      <c r="I1082" s="26" t="str" cm="1">
        <f t="array" ref="I1082">_xlfn.IFS(J1082=Kontrakter!$A$3,Kontrakter!$B$3,J1082=Kontrakter!$A$2,Kontrakter!$B$2,J1082=Kontrakter!$A$4,Kontrakter!$B$4,J1082=Kontrakter!$A$5,Kontrakter!$B$5,J1082=Kontrakter!$A$6,Kontrakter!$B$6,J1082=Kontrakter!$A$7,Kontrakter!$B$7,J1082=Kontrakter!$A$8,Kontrakter!$B$8,J1082=Kontrakter!$A$9,Kontrakter!$B$9,J1082=Kontrakter!$A$10,Kontrakter!$B$10,J1082=Kontrakter!$A$11,Kontrakter!$B$11)</f>
        <v>Innlandet Vest</v>
      </c>
      <c r="J1082" s="4">
        <v>9</v>
      </c>
      <c r="K1082" s="4" t="s">
        <v>1440</v>
      </c>
      <c r="L1082" s="4"/>
      <c r="M1082" s="24" t="str" cm="1">
        <f t="array" ref="M1082">_xlfn.IFS(I1082=Kontrakter!$B$3,Kontrakter!$C$3,I1082=Kontrakter!$B$2,Kontrakter!$C$2,I1082=Kontrakter!$B$4,Kontrakter!$C$4,I1082=Kontrakter!$B$5,Kontrakter!$C$5,I1082=Kontrakter!$B$6,Kontrakter!$C$6,I1082=Kontrakter!$B$7,Kontrakter!$C$7,I1082=Kontrakter!$B$8,Kontrakter!$C$8,I1082=Kontrakter!$B$9,Kontrakter!$C$9,I1082=Kontrakter!$B$10,Kontrakter!$C$10,I1082=Kontrakter!$B$11,Kontrakter!$C$11)</f>
        <v>Elsikkerhet Norge AS</v>
      </c>
      <c r="N1082" s="24" cm="1">
        <f t="array" ref="N1082">_xlfn.IFS(M1082=Kontrakter!$C$3,Kontrakter!$D$3,M1082=Kontrakter!$C$2,Kontrakter!$D$2,M1082=Kontrakter!$C$4,Kontrakter!$D$4,M1082=Kontrakter!$C$5,Kontrakter!$D$5,M1082=Kontrakter!$C$6,Kontrakter!$D$6,M1082=Kontrakter!$C$7,Kontrakter!$D$7,M1082=Kontrakter!$C$8,Kontrakter!$D$8,M1082=Kontrakter!$C$9,Kontrakter!$D$9,M1082=Kontrakter!$C$10,Kontrakter!$D$10,M1082=Kontrakter!$C$11,Kontrakter!$D$11)</f>
        <v>48055999</v>
      </c>
      <c r="O1082" s="1" t="str" cm="1">
        <f t="array" ref="O1082">_xlfn.IFS(M1082=Kontrakter!$C$3,Kontrakter!$E$3,M1082=Kontrakter!$C$2,Kontrakter!$E$2,M1082=Kontrakter!$C$4,Kontrakter!$E$4,M1082=Kontrakter!$C$5,Kontrakter!$E$5,M1082=Kontrakter!$C$6,Kontrakter!$E$6,M1082=Kontrakter!$C$7,Kontrakter!$E$7,M1082=Kontrakter!$C$8,Kontrakter!$E$8,M1082=Kontrakter!$C$9,Kontrakter!$E$9,M1082=Kontrakter!$C$10,Kontrakter!$E$10,M1082=Kontrakter!$C$11,Kontrakter!$E$11)</f>
        <v>post@elsikkerhetnorge.no</v>
      </c>
    </row>
    <row r="1083" spans="1:15">
      <c r="A1083" s="52">
        <v>2657</v>
      </c>
      <c r="B1083" s="3" t="s">
        <v>1353</v>
      </c>
      <c r="C1083" s="3" t="s">
        <v>1477</v>
      </c>
      <c r="F1083" s="3">
        <v>3441</v>
      </c>
      <c r="G1083" s="3" t="s">
        <v>1349</v>
      </c>
      <c r="H1083" s="3" t="s">
        <v>1260</v>
      </c>
      <c r="I1083" s="26" t="str" cm="1">
        <f t="array" ref="I1083">_xlfn.IFS(J1083=Kontrakter!$A$3,Kontrakter!$B$3,J1083=Kontrakter!$A$2,Kontrakter!$B$2,J1083=Kontrakter!$A$4,Kontrakter!$B$4,J1083=Kontrakter!$A$5,Kontrakter!$B$5,J1083=Kontrakter!$A$6,Kontrakter!$B$6,J1083=Kontrakter!$A$7,Kontrakter!$B$7,J1083=Kontrakter!$A$8,Kontrakter!$B$8,J1083=Kontrakter!$A$9,Kontrakter!$B$9,J1083=Kontrakter!$A$10,Kontrakter!$B$10,J1083=Kontrakter!$A$11,Kontrakter!$B$11)</f>
        <v>Innlandet Vest</v>
      </c>
      <c r="J1083" s="4">
        <v>9</v>
      </c>
      <c r="K1083" s="4" t="s">
        <v>1440</v>
      </c>
      <c r="L1083" s="4"/>
      <c r="M1083" s="24" t="str" cm="1">
        <f t="array" ref="M1083">_xlfn.IFS(I1083=Kontrakter!$B$3,Kontrakter!$C$3,I1083=Kontrakter!$B$2,Kontrakter!$C$2,I1083=Kontrakter!$B$4,Kontrakter!$C$4,I1083=Kontrakter!$B$5,Kontrakter!$C$5,I1083=Kontrakter!$B$6,Kontrakter!$C$6,I1083=Kontrakter!$B$7,Kontrakter!$C$7,I1083=Kontrakter!$B$8,Kontrakter!$C$8,I1083=Kontrakter!$B$9,Kontrakter!$C$9,I1083=Kontrakter!$B$10,Kontrakter!$C$10,I1083=Kontrakter!$B$11,Kontrakter!$C$11)</f>
        <v>Elsikkerhet Norge AS</v>
      </c>
      <c r="N1083" s="24" cm="1">
        <f t="array" ref="N1083">_xlfn.IFS(M1083=Kontrakter!$C$3,Kontrakter!$D$3,M1083=Kontrakter!$C$2,Kontrakter!$D$2,M1083=Kontrakter!$C$4,Kontrakter!$D$4,M1083=Kontrakter!$C$5,Kontrakter!$D$5,M1083=Kontrakter!$C$6,Kontrakter!$D$6,M1083=Kontrakter!$C$7,Kontrakter!$D$7,M1083=Kontrakter!$C$8,Kontrakter!$D$8,M1083=Kontrakter!$C$9,Kontrakter!$D$9,M1083=Kontrakter!$C$10,Kontrakter!$D$10,M1083=Kontrakter!$C$11,Kontrakter!$D$11)</f>
        <v>48055999</v>
      </c>
      <c r="O1083" s="1" t="str" cm="1">
        <f t="array" ref="O1083">_xlfn.IFS(M1083=Kontrakter!$C$3,Kontrakter!$E$3,M1083=Kontrakter!$C$2,Kontrakter!$E$2,M1083=Kontrakter!$C$4,Kontrakter!$E$4,M1083=Kontrakter!$C$5,Kontrakter!$E$5,M1083=Kontrakter!$C$6,Kontrakter!$E$6,M1083=Kontrakter!$C$7,Kontrakter!$E$7,M1083=Kontrakter!$C$8,Kontrakter!$E$8,M1083=Kontrakter!$C$9,Kontrakter!$E$9,M1083=Kontrakter!$C$10,Kontrakter!$E$10,M1083=Kontrakter!$C$11,Kontrakter!$E$11)</f>
        <v>post@elsikkerhetnorge.no</v>
      </c>
    </row>
    <row r="1084" spans="1:15">
      <c r="A1084" s="52">
        <v>2401</v>
      </c>
      <c r="B1084" s="3" t="s">
        <v>1312</v>
      </c>
      <c r="C1084" s="3" t="s">
        <v>1478</v>
      </c>
      <c r="F1084" s="3">
        <v>3420</v>
      </c>
      <c r="G1084" s="3" t="s">
        <v>1312</v>
      </c>
      <c r="H1084" s="3" t="s">
        <v>1260</v>
      </c>
      <c r="I1084" s="26" t="str" cm="1">
        <f t="array" ref="I1084">_xlfn.IFS(J1084=Kontrakter!$A$3,Kontrakter!$B$3,J1084=Kontrakter!$A$2,Kontrakter!$B$2,J1084=Kontrakter!$A$4,Kontrakter!$B$4,J1084=Kontrakter!$A$5,Kontrakter!$B$5,J1084=Kontrakter!$A$6,Kontrakter!$B$6,J1084=Kontrakter!$A$7,Kontrakter!$B$7,J1084=Kontrakter!$A$8,Kontrakter!$B$8,J1084=Kontrakter!$A$9,Kontrakter!$B$9,J1084=Kontrakter!$A$10,Kontrakter!$B$10,J1084=Kontrakter!$A$11,Kontrakter!$B$11)</f>
        <v>Innlandet Øst</v>
      </c>
      <c r="J1084" s="4">
        <v>10</v>
      </c>
      <c r="K1084" s="4" t="s">
        <v>1437</v>
      </c>
      <c r="L1084" s="4"/>
      <c r="M1084" s="24" t="str" cm="1">
        <f t="array" ref="M1084">_xlfn.IFS(I1084=Kontrakter!$B$3,Kontrakter!$C$3,I1084=Kontrakter!$B$2,Kontrakter!$C$2,I1084=Kontrakter!$B$4,Kontrakter!$C$4,I1084=Kontrakter!$B$5,Kontrakter!$C$5,I1084=Kontrakter!$B$6,Kontrakter!$C$6,I1084=Kontrakter!$B$7,Kontrakter!$C$7,I1084=Kontrakter!$B$8,Kontrakter!$C$8,I1084=Kontrakter!$B$9,Kontrakter!$C$9,I1084=Kontrakter!$B$10,Kontrakter!$C$10,I1084=Kontrakter!$B$11,Kontrakter!$C$11)</f>
        <v>Elsikkerhet Norge AS</v>
      </c>
      <c r="N1084" s="24" cm="1">
        <f t="array" ref="N1084">_xlfn.IFS(M1084=Kontrakter!$C$3,Kontrakter!$D$3,M1084=Kontrakter!$C$2,Kontrakter!$D$2,M1084=Kontrakter!$C$4,Kontrakter!$D$4,M1084=Kontrakter!$C$5,Kontrakter!$D$5,M1084=Kontrakter!$C$6,Kontrakter!$D$6,M1084=Kontrakter!$C$7,Kontrakter!$D$7,M1084=Kontrakter!$C$8,Kontrakter!$D$8,M1084=Kontrakter!$C$9,Kontrakter!$D$9,M1084=Kontrakter!$C$10,Kontrakter!$D$10,M1084=Kontrakter!$C$11,Kontrakter!$D$11)</f>
        <v>48055999</v>
      </c>
      <c r="O1084" s="1" t="str" cm="1">
        <f t="array" ref="O1084">_xlfn.IFS(M1084=Kontrakter!$C$3,Kontrakter!$E$3,M1084=Kontrakter!$C$2,Kontrakter!$E$2,M1084=Kontrakter!$C$4,Kontrakter!$E$4,M1084=Kontrakter!$C$5,Kontrakter!$E$5,M1084=Kontrakter!$C$6,Kontrakter!$E$6,M1084=Kontrakter!$C$7,Kontrakter!$E$7,M1084=Kontrakter!$C$8,Kontrakter!$E$8,M1084=Kontrakter!$C$9,Kontrakter!$E$9,M1084=Kontrakter!$C$10,Kontrakter!$E$10,M1084=Kontrakter!$C$11,Kontrakter!$E$11)</f>
        <v>post@elsikkerhetnorge.no</v>
      </c>
    </row>
    <row r="1085" spans="1:15">
      <c r="A1085" s="52">
        <v>2402</v>
      </c>
      <c r="B1085" s="3" t="s">
        <v>1312</v>
      </c>
      <c r="C1085" s="3" t="s">
        <v>1479</v>
      </c>
      <c r="F1085" s="3">
        <v>3420</v>
      </c>
      <c r="G1085" s="3" t="s">
        <v>1312</v>
      </c>
      <c r="H1085" s="3" t="s">
        <v>1260</v>
      </c>
      <c r="I1085" s="26" t="str" cm="1">
        <f t="array" ref="I1085">_xlfn.IFS(J1085=Kontrakter!$A$3,Kontrakter!$B$3,J1085=Kontrakter!$A$2,Kontrakter!$B$2,J1085=Kontrakter!$A$4,Kontrakter!$B$4,J1085=Kontrakter!$A$5,Kontrakter!$B$5,J1085=Kontrakter!$A$6,Kontrakter!$B$6,J1085=Kontrakter!$A$7,Kontrakter!$B$7,J1085=Kontrakter!$A$8,Kontrakter!$B$8,J1085=Kontrakter!$A$9,Kontrakter!$B$9,J1085=Kontrakter!$A$10,Kontrakter!$B$10,J1085=Kontrakter!$A$11,Kontrakter!$B$11)</f>
        <v>Innlandet Øst</v>
      </c>
      <c r="J1085" s="4">
        <v>10</v>
      </c>
      <c r="K1085" s="4" t="s">
        <v>1437</v>
      </c>
      <c r="L1085" s="4"/>
      <c r="M1085" s="24" t="str" cm="1">
        <f t="array" ref="M1085">_xlfn.IFS(I1085=Kontrakter!$B$3,Kontrakter!$C$3,I1085=Kontrakter!$B$2,Kontrakter!$C$2,I1085=Kontrakter!$B$4,Kontrakter!$C$4,I1085=Kontrakter!$B$5,Kontrakter!$C$5,I1085=Kontrakter!$B$6,Kontrakter!$C$6,I1085=Kontrakter!$B$7,Kontrakter!$C$7,I1085=Kontrakter!$B$8,Kontrakter!$C$8,I1085=Kontrakter!$B$9,Kontrakter!$C$9,I1085=Kontrakter!$B$10,Kontrakter!$C$10,I1085=Kontrakter!$B$11,Kontrakter!$C$11)</f>
        <v>Elsikkerhet Norge AS</v>
      </c>
      <c r="N1085" s="24" cm="1">
        <f t="array" ref="N1085">_xlfn.IFS(M1085=Kontrakter!$C$3,Kontrakter!$D$3,M1085=Kontrakter!$C$2,Kontrakter!$D$2,M1085=Kontrakter!$C$4,Kontrakter!$D$4,M1085=Kontrakter!$C$5,Kontrakter!$D$5,M1085=Kontrakter!$C$6,Kontrakter!$D$6,M1085=Kontrakter!$C$7,Kontrakter!$D$7,M1085=Kontrakter!$C$8,Kontrakter!$D$8,M1085=Kontrakter!$C$9,Kontrakter!$D$9,M1085=Kontrakter!$C$10,Kontrakter!$D$10,M1085=Kontrakter!$C$11,Kontrakter!$D$11)</f>
        <v>48055999</v>
      </c>
      <c r="O1085" s="1" t="str" cm="1">
        <f t="array" ref="O1085">_xlfn.IFS(M1085=Kontrakter!$C$3,Kontrakter!$E$3,M1085=Kontrakter!$C$2,Kontrakter!$E$2,M1085=Kontrakter!$C$4,Kontrakter!$E$4,M1085=Kontrakter!$C$5,Kontrakter!$E$5,M1085=Kontrakter!$C$6,Kontrakter!$E$6,M1085=Kontrakter!$C$7,Kontrakter!$E$7,M1085=Kontrakter!$C$8,Kontrakter!$E$8,M1085=Kontrakter!$C$9,Kontrakter!$E$9,M1085=Kontrakter!$C$10,Kontrakter!$E$10,M1085=Kontrakter!$C$11,Kontrakter!$E$11)</f>
        <v>post@elsikkerhetnorge.no</v>
      </c>
    </row>
    <row r="1086" spans="1:15">
      <c r="A1086" s="52">
        <v>2403</v>
      </c>
      <c r="B1086" s="3" t="s">
        <v>1312</v>
      </c>
      <c r="C1086" s="3" t="s">
        <v>1480</v>
      </c>
      <c r="F1086" s="3">
        <v>3420</v>
      </c>
      <c r="G1086" s="3" t="s">
        <v>1312</v>
      </c>
      <c r="H1086" s="3" t="s">
        <v>1260</v>
      </c>
      <c r="I1086" s="26" t="str" cm="1">
        <f t="array" ref="I1086">_xlfn.IFS(J1086=Kontrakter!$A$3,Kontrakter!$B$3,J1086=Kontrakter!$A$2,Kontrakter!$B$2,J1086=Kontrakter!$A$4,Kontrakter!$B$4,J1086=Kontrakter!$A$5,Kontrakter!$B$5,J1086=Kontrakter!$A$6,Kontrakter!$B$6,J1086=Kontrakter!$A$7,Kontrakter!$B$7,J1086=Kontrakter!$A$8,Kontrakter!$B$8,J1086=Kontrakter!$A$9,Kontrakter!$B$9,J1086=Kontrakter!$A$10,Kontrakter!$B$10,J1086=Kontrakter!$A$11,Kontrakter!$B$11)</f>
        <v>Innlandet Øst</v>
      </c>
      <c r="J1086" s="4">
        <v>10</v>
      </c>
      <c r="K1086" s="4" t="s">
        <v>1437</v>
      </c>
      <c r="L1086" s="4"/>
      <c r="M1086" s="24" t="str" cm="1">
        <f t="array" ref="M1086">_xlfn.IFS(I1086=Kontrakter!$B$3,Kontrakter!$C$3,I1086=Kontrakter!$B$2,Kontrakter!$C$2,I1086=Kontrakter!$B$4,Kontrakter!$C$4,I1086=Kontrakter!$B$5,Kontrakter!$C$5,I1086=Kontrakter!$B$6,Kontrakter!$C$6,I1086=Kontrakter!$B$7,Kontrakter!$C$7,I1086=Kontrakter!$B$8,Kontrakter!$C$8,I1086=Kontrakter!$B$9,Kontrakter!$C$9,I1086=Kontrakter!$B$10,Kontrakter!$C$10,I1086=Kontrakter!$B$11,Kontrakter!$C$11)</f>
        <v>Elsikkerhet Norge AS</v>
      </c>
      <c r="N1086" s="24" cm="1">
        <f t="array" ref="N1086">_xlfn.IFS(M1086=Kontrakter!$C$3,Kontrakter!$D$3,M1086=Kontrakter!$C$2,Kontrakter!$D$2,M1086=Kontrakter!$C$4,Kontrakter!$D$4,M1086=Kontrakter!$C$5,Kontrakter!$D$5,M1086=Kontrakter!$C$6,Kontrakter!$D$6,M1086=Kontrakter!$C$7,Kontrakter!$D$7,M1086=Kontrakter!$C$8,Kontrakter!$D$8,M1086=Kontrakter!$C$9,Kontrakter!$D$9,M1086=Kontrakter!$C$10,Kontrakter!$D$10,M1086=Kontrakter!$C$11,Kontrakter!$D$11)</f>
        <v>48055999</v>
      </c>
      <c r="O1086" s="1" t="str" cm="1">
        <f t="array" ref="O1086">_xlfn.IFS(M1086=Kontrakter!$C$3,Kontrakter!$E$3,M1086=Kontrakter!$C$2,Kontrakter!$E$2,M1086=Kontrakter!$C$4,Kontrakter!$E$4,M1086=Kontrakter!$C$5,Kontrakter!$E$5,M1086=Kontrakter!$C$6,Kontrakter!$E$6,M1086=Kontrakter!$C$7,Kontrakter!$E$7,M1086=Kontrakter!$C$8,Kontrakter!$E$8,M1086=Kontrakter!$C$9,Kontrakter!$E$9,M1086=Kontrakter!$C$10,Kontrakter!$E$10,M1086=Kontrakter!$C$11,Kontrakter!$E$11)</f>
        <v>post@elsikkerhetnorge.no</v>
      </c>
    </row>
    <row r="1087" spans="1:15">
      <c r="A1087" s="52">
        <v>2404</v>
      </c>
      <c r="B1087" s="3" t="s">
        <v>1312</v>
      </c>
      <c r="C1087" s="3" t="s">
        <v>1481</v>
      </c>
      <c r="F1087" s="3">
        <v>3420</v>
      </c>
      <c r="G1087" s="3" t="s">
        <v>1312</v>
      </c>
      <c r="H1087" s="3" t="s">
        <v>1260</v>
      </c>
      <c r="I1087" s="26" t="str" cm="1">
        <f t="array" ref="I1087">_xlfn.IFS(J1087=Kontrakter!$A$3,Kontrakter!$B$3,J1087=Kontrakter!$A$2,Kontrakter!$B$2,J1087=Kontrakter!$A$4,Kontrakter!$B$4,J1087=Kontrakter!$A$5,Kontrakter!$B$5,J1087=Kontrakter!$A$6,Kontrakter!$B$6,J1087=Kontrakter!$A$7,Kontrakter!$B$7,J1087=Kontrakter!$A$8,Kontrakter!$B$8,J1087=Kontrakter!$A$9,Kontrakter!$B$9,J1087=Kontrakter!$A$10,Kontrakter!$B$10,J1087=Kontrakter!$A$11,Kontrakter!$B$11)</f>
        <v>Innlandet Øst</v>
      </c>
      <c r="J1087" s="4">
        <v>10</v>
      </c>
      <c r="K1087" s="4" t="s">
        <v>1437</v>
      </c>
      <c r="L1087" s="4"/>
      <c r="M1087" s="24" t="str" cm="1">
        <f t="array" ref="M1087">_xlfn.IFS(I1087=Kontrakter!$B$3,Kontrakter!$C$3,I1087=Kontrakter!$B$2,Kontrakter!$C$2,I1087=Kontrakter!$B$4,Kontrakter!$C$4,I1087=Kontrakter!$B$5,Kontrakter!$C$5,I1087=Kontrakter!$B$6,Kontrakter!$C$6,I1087=Kontrakter!$B$7,Kontrakter!$C$7,I1087=Kontrakter!$B$8,Kontrakter!$C$8,I1087=Kontrakter!$B$9,Kontrakter!$C$9,I1087=Kontrakter!$B$10,Kontrakter!$C$10,I1087=Kontrakter!$B$11,Kontrakter!$C$11)</f>
        <v>Elsikkerhet Norge AS</v>
      </c>
      <c r="N1087" s="24" cm="1">
        <f t="array" ref="N1087">_xlfn.IFS(M1087=Kontrakter!$C$3,Kontrakter!$D$3,M1087=Kontrakter!$C$2,Kontrakter!$D$2,M1087=Kontrakter!$C$4,Kontrakter!$D$4,M1087=Kontrakter!$C$5,Kontrakter!$D$5,M1087=Kontrakter!$C$6,Kontrakter!$D$6,M1087=Kontrakter!$C$7,Kontrakter!$D$7,M1087=Kontrakter!$C$8,Kontrakter!$D$8,M1087=Kontrakter!$C$9,Kontrakter!$D$9,M1087=Kontrakter!$C$10,Kontrakter!$D$10,M1087=Kontrakter!$C$11,Kontrakter!$D$11)</f>
        <v>48055999</v>
      </c>
      <c r="O1087" s="1" t="str" cm="1">
        <f t="array" ref="O1087">_xlfn.IFS(M1087=Kontrakter!$C$3,Kontrakter!$E$3,M1087=Kontrakter!$C$2,Kontrakter!$E$2,M1087=Kontrakter!$C$4,Kontrakter!$E$4,M1087=Kontrakter!$C$5,Kontrakter!$E$5,M1087=Kontrakter!$C$6,Kontrakter!$E$6,M1087=Kontrakter!$C$7,Kontrakter!$E$7,M1087=Kontrakter!$C$8,Kontrakter!$E$8,M1087=Kontrakter!$C$9,Kontrakter!$E$9,M1087=Kontrakter!$C$10,Kontrakter!$E$10,M1087=Kontrakter!$C$11,Kontrakter!$E$11)</f>
        <v>post@elsikkerhetnorge.no</v>
      </c>
    </row>
    <row r="1088" spans="1:15">
      <c r="A1088" s="52">
        <v>2405</v>
      </c>
      <c r="B1088" s="3" t="s">
        <v>1312</v>
      </c>
      <c r="C1088" s="3" t="s">
        <v>1482</v>
      </c>
      <c r="F1088" s="3">
        <v>3420</v>
      </c>
      <c r="G1088" s="3" t="s">
        <v>1312</v>
      </c>
      <c r="H1088" s="3" t="s">
        <v>1260</v>
      </c>
      <c r="I1088" s="26" t="str" cm="1">
        <f t="array" ref="I1088">_xlfn.IFS(J1088=Kontrakter!$A$3,Kontrakter!$B$3,J1088=Kontrakter!$A$2,Kontrakter!$B$2,J1088=Kontrakter!$A$4,Kontrakter!$B$4,J1088=Kontrakter!$A$5,Kontrakter!$B$5,J1088=Kontrakter!$A$6,Kontrakter!$B$6,J1088=Kontrakter!$A$7,Kontrakter!$B$7,J1088=Kontrakter!$A$8,Kontrakter!$B$8,J1088=Kontrakter!$A$9,Kontrakter!$B$9,J1088=Kontrakter!$A$10,Kontrakter!$B$10,J1088=Kontrakter!$A$11,Kontrakter!$B$11)</f>
        <v>Innlandet Øst</v>
      </c>
      <c r="J1088" s="4">
        <v>10</v>
      </c>
      <c r="K1088" s="4" t="s">
        <v>1437</v>
      </c>
      <c r="L1088" s="4"/>
      <c r="M1088" s="24" t="str" cm="1">
        <f t="array" ref="M1088">_xlfn.IFS(I1088=Kontrakter!$B$3,Kontrakter!$C$3,I1088=Kontrakter!$B$2,Kontrakter!$C$2,I1088=Kontrakter!$B$4,Kontrakter!$C$4,I1088=Kontrakter!$B$5,Kontrakter!$C$5,I1088=Kontrakter!$B$6,Kontrakter!$C$6,I1088=Kontrakter!$B$7,Kontrakter!$C$7,I1088=Kontrakter!$B$8,Kontrakter!$C$8,I1088=Kontrakter!$B$9,Kontrakter!$C$9,I1088=Kontrakter!$B$10,Kontrakter!$C$10,I1088=Kontrakter!$B$11,Kontrakter!$C$11)</f>
        <v>Elsikkerhet Norge AS</v>
      </c>
      <c r="N1088" s="24" cm="1">
        <f t="array" ref="N1088">_xlfn.IFS(M1088=Kontrakter!$C$3,Kontrakter!$D$3,M1088=Kontrakter!$C$2,Kontrakter!$D$2,M1088=Kontrakter!$C$4,Kontrakter!$D$4,M1088=Kontrakter!$C$5,Kontrakter!$D$5,M1088=Kontrakter!$C$6,Kontrakter!$D$6,M1088=Kontrakter!$C$7,Kontrakter!$D$7,M1088=Kontrakter!$C$8,Kontrakter!$D$8,M1088=Kontrakter!$C$9,Kontrakter!$D$9,M1088=Kontrakter!$C$10,Kontrakter!$D$10,M1088=Kontrakter!$C$11,Kontrakter!$D$11)</f>
        <v>48055999</v>
      </c>
      <c r="O1088" s="1" t="str" cm="1">
        <f t="array" ref="O1088">_xlfn.IFS(M1088=Kontrakter!$C$3,Kontrakter!$E$3,M1088=Kontrakter!$C$2,Kontrakter!$E$2,M1088=Kontrakter!$C$4,Kontrakter!$E$4,M1088=Kontrakter!$C$5,Kontrakter!$E$5,M1088=Kontrakter!$C$6,Kontrakter!$E$6,M1088=Kontrakter!$C$7,Kontrakter!$E$7,M1088=Kontrakter!$C$8,Kontrakter!$E$8,M1088=Kontrakter!$C$9,Kontrakter!$E$9,M1088=Kontrakter!$C$10,Kontrakter!$E$10,M1088=Kontrakter!$C$11,Kontrakter!$E$11)</f>
        <v>post@elsikkerhetnorge.no</v>
      </c>
    </row>
    <row r="1089" spans="1:15">
      <c r="A1089" s="52">
        <v>2406</v>
      </c>
      <c r="B1089" s="3" t="s">
        <v>1312</v>
      </c>
      <c r="C1089" s="3" t="s">
        <v>1483</v>
      </c>
      <c r="F1089" s="3">
        <v>3420</v>
      </c>
      <c r="G1089" s="3" t="s">
        <v>1312</v>
      </c>
      <c r="H1089" s="3" t="s">
        <v>1260</v>
      </c>
      <c r="I1089" s="26" t="str" cm="1">
        <f t="array" ref="I1089">_xlfn.IFS(J1089=Kontrakter!$A$3,Kontrakter!$B$3,J1089=Kontrakter!$A$2,Kontrakter!$B$2,J1089=Kontrakter!$A$4,Kontrakter!$B$4,J1089=Kontrakter!$A$5,Kontrakter!$B$5,J1089=Kontrakter!$A$6,Kontrakter!$B$6,J1089=Kontrakter!$A$7,Kontrakter!$B$7,J1089=Kontrakter!$A$8,Kontrakter!$B$8,J1089=Kontrakter!$A$9,Kontrakter!$B$9,J1089=Kontrakter!$A$10,Kontrakter!$B$10,J1089=Kontrakter!$A$11,Kontrakter!$B$11)</f>
        <v>Innlandet Øst</v>
      </c>
      <c r="J1089" s="4">
        <v>10</v>
      </c>
      <c r="K1089" s="4" t="s">
        <v>1437</v>
      </c>
      <c r="L1089" s="4"/>
      <c r="M1089" s="24" t="str" cm="1">
        <f t="array" ref="M1089">_xlfn.IFS(I1089=Kontrakter!$B$3,Kontrakter!$C$3,I1089=Kontrakter!$B$2,Kontrakter!$C$2,I1089=Kontrakter!$B$4,Kontrakter!$C$4,I1089=Kontrakter!$B$5,Kontrakter!$C$5,I1089=Kontrakter!$B$6,Kontrakter!$C$6,I1089=Kontrakter!$B$7,Kontrakter!$C$7,I1089=Kontrakter!$B$8,Kontrakter!$C$8,I1089=Kontrakter!$B$9,Kontrakter!$C$9,I1089=Kontrakter!$B$10,Kontrakter!$C$10,I1089=Kontrakter!$B$11,Kontrakter!$C$11)</f>
        <v>Elsikkerhet Norge AS</v>
      </c>
      <c r="N1089" s="24" cm="1">
        <f t="array" ref="N1089">_xlfn.IFS(M1089=Kontrakter!$C$3,Kontrakter!$D$3,M1089=Kontrakter!$C$2,Kontrakter!$D$2,M1089=Kontrakter!$C$4,Kontrakter!$D$4,M1089=Kontrakter!$C$5,Kontrakter!$D$5,M1089=Kontrakter!$C$6,Kontrakter!$D$6,M1089=Kontrakter!$C$7,Kontrakter!$D$7,M1089=Kontrakter!$C$8,Kontrakter!$D$8,M1089=Kontrakter!$C$9,Kontrakter!$D$9,M1089=Kontrakter!$C$10,Kontrakter!$D$10,M1089=Kontrakter!$C$11,Kontrakter!$D$11)</f>
        <v>48055999</v>
      </c>
      <c r="O1089" s="1" t="str" cm="1">
        <f t="array" ref="O1089">_xlfn.IFS(M1089=Kontrakter!$C$3,Kontrakter!$E$3,M1089=Kontrakter!$C$2,Kontrakter!$E$2,M1089=Kontrakter!$C$4,Kontrakter!$E$4,M1089=Kontrakter!$C$5,Kontrakter!$E$5,M1089=Kontrakter!$C$6,Kontrakter!$E$6,M1089=Kontrakter!$C$7,Kontrakter!$E$7,M1089=Kontrakter!$C$8,Kontrakter!$E$8,M1089=Kontrakter!$C$9,Kontrakter!$E$9,M1089=Kontrakter!$C$10,Kontrakter!$E$10,M1089=Kontrakter!$C$11,Kontrakter!$E$11)</f>
        <v>post@elsikkerhetnorge.no</v>
      </c>
    </row>
    <row r="1090" spans="1:15">
      <c r="A1090" s="52">
        <v>2407</v>
      </c>
      <c r="B1090" s="3" t="s">
        <v>1312</v>
      </c>
      <c r="C1090" s="3" t="s">
        <v>1484</v>
      </c>
      <c r="F1090" s="3">
        <v>3420</v>
      </c>
      <c r="G1090" s="3" t="s">
        <v>1312</v>
      </c>
      <c r="H1090" s="3" t="s">
        <v>1260</v>
      </c>
      <c r="I1090" s="26" t="str" cm="1">
        <f t="array" ref="I1090">_xlfn.IFS(J1090=Kontrakter!$A$3,Kontrakter!$B$3,J1090=Kontrakter!$A$2,Kontrakter!$B$2,J1090=Kontrakter!$A$4,Kontrakter!$B$4,J1090=Kontrakter!$A$5,Kontrakter!$B$5,J1090=Kontrakter!$A$6,Kontrakter!$B$6,J1090=Kontrakter!$A$7,Kontrakter!$B$7,J1090=Kontrakter!$A$8,Kontrakter!$B$8,J1090=Kontrakter!$A$9,Kontrakter!$B$9,J1090=Kontrakter!$A$10,Kontrakter!$B$10,J1090=Kontrakter!$A$11,Kontrakter!$B$11)</f>
        <v>Innlandet Øst</v>
      </c>
      <c r="J1090" s="4">
        <v>10</v>
      </c>
      <c r="K1090" s="4" t="s">
        <v>1437</v>
      </c>
      <c r="L1090" s="4"/>
      <c r="M1090" s="24" t="str" cm="1">
        <f t="array" ref="M1090">_xlfn.IFS(I1090=Kontrakter!$B$3,Kontrakter!$C$3,I1090=Kontrakter!$B$2,Kontrakter!$C$2,I1090=Kontrakter!$B$4,Kontrakter!$C$4,I1090=Kontrakter!$B$5,Kontrakter!$C$5,I1090=Kontrakter!$B$6,Kontrakter!$C$6,I1090=Kontrakter!$B$7,Kontrakter!$C$7,I1090=Kontrakter!$B$8,Kontrakter!$C$8,I1090=Kontrakter!$B$9,Kontrakter!$C$9,I1090=Kontrakter!$B$10,Kontrakter!$C$10,I1090=Kontrakter!$B$11,Kontrakter!$C$11)</f>
        <v>Elsikkerhet Norge AS</v>
      </c>
      <c r="N1090" s="24" cm="1">
        <f t="array" ref="N1090">_xlfn.IFS(M1090=Kontrakter!$C$3,Kontrakter!$D$3,M1090=Kontrakter!$C$2,Kontrakter!$D$2,M1090=Kontrakter!$C$4,Kontrakter!$D$4,M1090=Kontrakter!$C$5,Kontrakter!$D$5,M1090=Kontrakter!$C$6,Kontrakter!$D$6,M1090=Kontrakter!$C$7,Kontrakter!$D$7,M1090=Kontrakter!$C$8,Kontrakter!$D$8,M1090=Kontrakter!$C$9,Kontrakter!$D$9,M1090=Kontrakter!$C$10,Kontrakter!$D$10,M1090=Kontrakter!$C$11,Kontrakter!$D$11)</f>
        <v>48055999</v>
      </c>
      <c r="O1090" s="1" t="str" cm="1">
        <f t="array" ref="O1090">_xlfn.IFS(M1090=Kontrakter!$C$3,Kontrakter!$E$3,M1090=Kontrakter!$C$2,Kontrakter!$E$2,M1090=Kontrakter!$C$4,Kontrakter!$E$4,M1090=Kontrakter!$C$5,Kontrakter!$E$5,M1090=Kontrakter!$C$6,Kontrakter!$E$6,M1090=Kontrakter!$C$7,Kontrakter!$E$7,M1090=Kontrakter!$C$8,Kontrakter!$E$8,M1090=Kontrakter!$C$9,Kontrakter!$E$9,M1090=Kontrakter!$C$10,Kontrakter!$E$10,M1090=Kontrakter!$C$11,Kontrakter!$E$11)</f>
        <v>post@elsikkerhetnorge.no</v>
      </c>
    </row>
    <row r="1091" spans="1:15">
      <c r="A1091" s="52">
        <v>2801</v>
      </c>
      <c r="B1091" s="3" t="s">
        <v>1354</v>
      </c>
      <c r="C1091" s="3" t="s">
        <v>1485</v>
      </c>
      <c r="F1091" s="3">
        <v>3407</v>
      </c>
      <c r="G1091" s="3" t="s">
        <v>1354</v>
      </c>
      <c r="H1091" s="3" t="s">
        <v>1260</v>
      </c>
      <c r="I1091" s="26" t="str" cm="1">
        <f t="array" ref="I1091">_xlfn.IFS(J1091=Kontrakter!$A$3,Kontrakter!$B$3,J1091=Kontrakter!$A$2,Kontrakter!$B$2,J1091=Kontrakter!$A$4,Kontrakter!$B$4,J1091=Kontrakter!$A$5,Kontrakter!$B$5,J1091=Kontrakter!$A$6,Kontrakter!$B$6,J1091=Kontrakter!$A$7,Kontrakter!$B$7,J1091=Kontrakter!$A$8,Kontrakter!$B$8,J1091=Kontrakter!$A$9,Kontrakter!$B$9,J1091=Kontrakter!$A$10,Kontrakter!$B$10,J1091=Kontrakter!$A$11,Kontrakter!$B$11)</f>
        <v>Innlandet Vest</v>
      </c>
      <c r="J1091" s="4">
        <v>9</v>
      </c>
      <c r="K1091" s="4" t="s">
        <v>1441</v>
      </c>
      <c r="L1091" s="4"/>
      <c r="M1091" s="24" t="str" cm="1">
        <f t="array" ref="M1091">_xlfn.IFS(I1091=Kontrakter!$B$3,Kontrakter!$C$3,I1091=Kontrakter!$B$2,Kontrakter!$C$2,I1091=Kontrakter!$B$4,Kontrakter!$C$4,I1091=Kontrakter!$B$5,Kontrakter!$C$5,I1091=Kontrakter!$B$6,Kontrakter!$C$6,I1091=Kontrakter!$B$7,Kontrakter!$C$7,I1091=Kontrakter!$B$8,Kontrakter!$C$8,I1091=Kontrakter!$B$9,Kontrakter!$C$9,I1091=Kontrakter!$B$10,Kontrakter!$C$10,I1091=Kontrakter!$B$11,Kontrakter!$C$11)</f>
        <v>Elsikkerhet Norge AS</v>
      </c>
      <c r="N1091" s="24" cm="1">
        <f t="array" ref="N1091">_xlfn.IFS(M1091=Kontrakter!$C$3,Kontrakter!$D$3,M1091=Kontrakter!$C$2,Kontrakter!$D$2,M1091=Kontrakter!$C$4,Kontrakter!$D$4,M1091=Kontrakter!$C$5,Kontrakter!$D$5,M1091=Kontrakter!$C$6,Kontrakter!$D$6,M1091=Kontrakter!$C$7,Kontrakter!$D$7,M1091=Kontrakter!$C$8,Kontrakter!$D$8,M1091=Kontrakter!$C$9,Kontrakter!$D$9,M1091=Kontrakter!$C$10,Kontrakter!$D$10,M1091=Kontrakter!$C$11,Kontrakter!$D$11)</f>
        <v>48055999</v>
      </c>
      <c r="O1091" s="1" t="str" cm="1">
        <f t="array" ref="O1091">_xlfn.IFS(M1091=Kontrakter!$C$3,Kontrakter!$E$3,M1091=Kontrakter!$C$2,Kontrakter!$E$2,M1091=Kontrakter!$C$4,Kontrakter!$E$4,M1091=Kontrakter!$C$5,Kontrakter!$E$5,M1091=Kontrakter!$C$6,Kontrakter!$E$6,M1091=Kontrakter!$C$7,Kontrakter!$E$7,M1091=Kontrakter!$C$8,Kontrakter!$E$8,M1091=Kontrakter!$C$9,Kontrakter!$E$9,M1091=Kontrakter!$C$10,Kontrakter!$E$10,M1091=Kontrakter!$C$11,Kontrakter!$E$11)</f>
        <v>post@elsikkerhetnorge.no</v>
      </c>
    </row>
    <row r="1092" spans="1:15">
      <c r="A1092" s="52">
        <v>2802</v>
      </c>
      <c r="B1092" s="3" t="s">
        <v>1354</v>
      </c>
      <c r="C1092" s="3" t="s">
        <v>1486</v>
      </c>
      <c r="F1092" s="3">
        <v>3407</v>
      </c>
      <c r="G1092" s="3" t="s">
        <v>1354</v>
      </c>
      <c r="H1092" s="3" t="s">
        <v>1260</v>
      </c>
      <c r="I1092" s="26" t="str" cm="1">
        <f t="array" ref="I1092">_xlfn.IFS(J1092=Kontrakter!$A$3,Kontrakter!$B$3,J1092=Kontrakter!$A$2,Kontrakter!$B$2,J1092=Kontrakter!$A$4,Kontrakter!$B$4,J1092=Kontrakter!$A$5,Kontrakter!$B$5,J1092=Kontrakter!$A$6,Kontrakter!$B$6,J1092=Kontrakter!$A$7,Kontrakter!$B$7,J1092=Kontrakter!$A$8,Kontrakter!$B$8,J1092=Kontrakter!$A$9,Kontrakter!$B$9,J1092=Kontrakter!$A$10,Kontrakter!$B$10,J1092=Kontrakter!$A$11,Kontrakter!$B$11)</f>
        <v>Innlandet Vest</v>
      </c>
      <c r="J1092" s="4">
        <v>9</v>
      </c>
      <c r="K1092" s="4" t="s">
        <v>1441</v>
      </c>
      <c r="L1092" s="4"/>
      <c r="M1092" s="24" t="str" cm="1">
        <f t="array" ref="M1092">_xlfn.IFS(I1092=Kontrakter!$B$3,Kontrakter!$C$3,I1092=Kontrakter!$B$2,Kontrakter!$C$2,I1092=Kontrakter!$B$4,Kontrakter!$C$4,I1092=Kontrakter!$B$5,Kontrakter!$C$5,I1092=Kontrakter!$B$6,Kontrakter!$C$6,I1092=Kontrakter!$B$7,Kontrakter!$C$7,I1092=Kontrakter!$B$8,Kontrakter!$C$8,I1092=Kontrakter!$B$9,Kontrakter!$C$9,I1092=Kontrakter!$B$10,Kontrakter!$C$10,I1092=Kontrakter!$B$11,Kontrakter!$C$11)</f>
        <v>Elsikkerhet Norge AS</v>
      </c>
      <c r="N1092" s="24" cm="1">
        <f t="array" ref="N1092">_xlfn.IFS(M1092=Kontrakter!$C$3,Kontrakter!$D$3,M1092=Kontrakter!$C$2,Kontrakter!$D$2,M1092=Kontrakter!$C$4,Kontrakter!$D$4,M1092=Kontrakter!$C$5,Kontrakter!$D$5,M1092=Kontrakter!$C$6,Kontrakter!$D$6,M1092=Kontrakter!$C$7,Kontrakter!$D$7,M1092=Kontrakter!$C$8,Kontrakter!$D$8,M1092=Kontrakter!$C$9,Kontrakter!$D$9,M1092=Kontrakter!$C$10,Kontrakter!$D$10,M1092=Kontrakter!$C$11,Kontrakter!$D$11)</f>
        <v>48055999</v>
      </c>
      <c r="O1092" s="1" t="str" cm="1">
        <f t="array" ref="O1092">_xlfn.IFS(M1092=Kontrakter!$C$3,Kontrakter!$E$3,M1092=Kontrakter!$C$2,Kontrakter!$E$2,M1092=Kontrakter!$C$4,Kontrakter!$E$4,M1092=Kontrakter!$C$5,Kontrakter!$E$5,M1092=Kontrakter!$C$6,Kontrakter!$E$6,M1092=Kontrakter!$C$7,Kontrakter!$E$7,M1092=Kontrakter!$C$8,Kontrakter!$E$8,M1092=Kontrakter!$C$9,Kontrakter!$E$9,M1092=Kontrakter!$C$10,Kontrakter!$E$10,M1092=Kontrakter!$C$11,Kontrakter!$E$11)</f>
        <v>post@elsikkerhetnorge.no</v>
      </c>
    </row>
    <row r="1093" spans="1:15">
      <c r="A1093" s="52">
        <v>2803</v>
      </c>
      <c r="B1093" s="3" t="s">
        <v>1354</v>
      </c>
      <c r="C1093" s="3" t="s">
        <v>1487</v>
      </c>
      <c r="F1093" s="3">
        <v>3407</v>
      </c>
      <c r="G1093" s="3" t="s">
        <v>1354</v>
      </c>
      <c r="H1093" s="3" t="s">
        <v>1260</v>
      </c>
      <c r="I1093" s="26" t="str" cm="1">
        <f t="array" ref="I1093">_xlfn.IFS(J1093=Kontrakter!$A$3,Kontrakter!$B$3,J1093=Kontrakter!$A$2,Kontrakter!$B$2,J1093=Kontrakter!$A$4,Kontrakter!$B$4,J1093=Kontrakter!$A$5,Kontrakter!$B$5,J1093=Kontrakter!$A$6,Kontrakter!$B$6,J1093=Kontrakter!$A$7,Kontrakter!$B$7,J1093=Kontrakter!$A$8,Kontrakter!$B$8,J1093=Kontrakter!$A$9,Kontrakter!$B$9,J1093=Kontrakter!$A$10,Kontrakter!$B$10,J1093=Kontrakter!$A$11,Kontrakter!$B$11)</f>
        <v>Innlandet Vest</v>
      </c>
      <c r="J1093" s="4">
        <v>9</v>
      </c>
      <c r="K1093" s="4" t="s">
        <v>1441</v>
      </c>
      <c r="L1093" s="4"/>
      <c r="M1093" s="24" t="str" cm="1">
        <f t="array" ref="M1093">_xlfn.IFS(I1093=Kontrakter!$B$3,Kontrakter!$C$3,I1093=Kontrakter!$B$2,Kontrakter!$C$2,I1093=Kontrakter!$B$4,Kontrakter!$C$4,I1093=Kontrakter!$B$5,Kontrakter!$C$5,I1093=Kontrakter!$B$6,Kontrakter!$C$6,I1093=Kontrakter!$B$7,Kontrakter!$C$7,I1093=Kontrakter!$B$8,Kontrakter!$C$8,I1093=Kontrakter!$B$9,Kontrakter!$C$9,I1093=Kontrakter!$B$10,Kontrakter!$C$10,I1093=Kontrakter!$B$11,Kontrakter!$C$11)</f>
        <v>Elsikkerhet Norge AS</v>
      </c>
      <c r="N1093" s="24" cm="1">
        <f t="array" ref="N1093">_xlfn.IFS(M1093=Kontrakter!$C$3,Kontrakter!$D$3,M1093=Kontrakter!$C$2,Kontrakter!$D$2,M1093=Kontrakter!$C$4,Kontrakter!$D$4,M1093=Kontrakter!$C$5,Kontrakter!$D$5,M1093=Kontrakter!$C$6,Kontrakter!$D$6,M1093=Kontrakter!$C$7,Kontrakter!$D$7,M1093=Kontrakter!$C$8,Kontrakter!$D$8,M1093=Kontrakter!$C$9,Kontrakter!$D$9,M1093=Kontrakter!$C$10,Kontrakter!$D$10,M1093=Kontrakter!$C$11,Kontrakter!$D$11)</f>
        <v>48055999</v>
      </c>
      <c r="O1093" s="1" t="str" cm="1">
        <f t="array" ref="O1093">_xlfn.IFS(M1093=Kontrakter!$C$3,Kontrakter!$E$3,M1093=Kontrakter!$C$2,Kontrakter!$E$2,M1093=Kontrakter!$C$4,Kontrakter!$E$4,M1093=Kontrakter!$C$5,Kontrakter!$E$5,M1093=Kontrakter!$C$6,Kontrakter!$E$6,M1093=Kontrakter!$C$7,Kontrakter!$E$7,M1093=Kontrakter!$C$8,Kontrakter!$E$8,M1093=Kontrakter!$C$9,Kontrakter!$E$9,M1093=Kontrakter!$C$10,Kontrakter!$E$10,M1093=Kontrakter!$C$11,Kontrakter!$E$11)</f>
        <v>post@elsikkerhetnorge.no</v>
      </c>
    </row>
    <row r="1094" spans="1:15">
      <c r="A1094" s="52">
        <v>2804</v>
      </c>
      <c r="B1094" s="3" t="s">
        <v>1354</v>
      </c>
      <c r="C1094" s="3" t="s">
        <v>1488</v>
      </c>
      <c r="F1094" s="3">
        <v>3407</v>
      </c>
      <c r="G1094" s="3" t="s">
        <v>1354</v>
      </c>
      <c r="H1094" s="3" t="s">
        <v>1260</v>
      </c>
      <c r="I1094" s="26" t="str" cm="1">
        <f t="array" ref="I1094">_xlfn.IFS(J1094=Kontrakter!$A$3,Kontrakter!$B$3,J1094=Kontrakter!$A$2,Kontrakter!$B$2,J1094=Kontrakter!$A$4,Kontrakter!$B$4,J1094=Kontrakter!$A$5,Kontrakter!$B$5,J1094=Kontrakter!$A$6,Kontrakter!$B$6,J1094=Kontrakter!$A$7,Kontrakter!$B$7,J1094=Kontrakter!$A$8,Kontrakter!$B$8,J1094=Kontrakter!$A$9,Kontrakter!$B$9,J1094=Kontrakter!$A$10,Kontrakter!$B$10,J1094=Kontrakter!$A$11,Kontrakter!$B$11)</f>
        <v>Innlandet Vest</v>
      </c>
      <c r="J1094" s="4">
        <v>9</v>
      </c>
      <c r="K1094" s="4" t="s">
        <v>1441</v>
      </c>
      <c r="L1094" s="4"/>
      <c r="M1094" s="24" t="str" cm="1">
        <f t="array" ref="M1094">_xlfn.IFS(I1094=Kontrakter!$B$3,Kontrakter!$C$3,I1094=Kontrakter!$B$2,Kontrakter!$C$2,I1094=Kontrakter!$B$4,Kontrakter!$C$4,I1094=Kontrakter!$B$5,Kontrakter!$C$5,I1094=Kontrakter!$B$6,Kontrakter!$C$6,I1094=Kontrakter!$B$7,Kontrakter!$C$7,I1094=Kontrakter!$B$8,Kontrakter!$C$8,I1094=Kontrakter!$B$9,Kontrakter!$C$9,I1094=Kontrakter!$B$10,Kontrakter!$C$10,I1094=Kontrakter!$B$11,Kontrakter!$C$11)</f>
        <v>Elsikkerhet Norge AS</v>
      </c>
      <c r="N1094" s="24" cm="1">
        <f t="array" ref="N1094">_xlfn.IFS(M1094=Kontrakter!$C$3,Kontrakter!$D$3,M1094=Kontrakter!$C$2,Kontrakter!$D$2,M1094=Kontrakter!$C$4,Kontrakter!$D$4,M1094=Kontrakter!$C$5,Kontrakter!$D$5,M1094=Kontrakter!$C$6,Kontrakter!$D$6,M1094=Kontrakter!$C$7,Kontrakter!$D$7,M1094=Kontrakter!$C$8,Kontrakter!$D$8,M1094=Kontrakter!$C$9,Kontrakter!$D$9,M1094=Kontrakter!$C$10,Kontrakter!$D$10,M1094=Kontrakter!$C$11,Kontrakter!$D$11)</f>
        <v>48055999</v>
      </c>
      <c r="O1094" s="1" t="str" cm="1">
        <f t="array" ref="O1094">_xlfn.IFS(M1094=Kontrakter!$C$3,Kontrakter!$E$3,M1094=Kontrakter!$C$2,Kontrakter!$E$2,M1094=Kontrakter!$C$4,Kontrakter!$E$4,M1094=Kontrakter!$C$5,Kontrakter!$E$5,M1094=Kontrakter!$C$6,Kontrakter!$E$6,M1094=Kontrakter!$C$7,Kontrakter!$E$7,M1094=Kontrakter!$C$8,Kontrakter!$E$8,M1094=Kontrakter!$C$9,Kontrakter!$E$9,M1094=Kontrakter!$C$10,Kontrakter!$E$10,M1094=Kontrakter!$C$11,Kontrakter!$E$11)</f>
        <v>post@elsikkerhetnorge.no</v>
      </c>
    </row>
    <row r="1095" spans="1:15">
      <c r="A1095" s="52">
        <v>2805</v>
      </c>
      <c r="B1095" s="3" t="s">
        <v>1354</v>
      </c>
      <c r="C1095" s="3" t="s">
        <v>1489</v>
      </c>
      <c r="F1095" s="3">
        <v>3407</v>
      </c>
      <c r="G1095" s="3" t="s">
        <v>1354</v>
      </c>
      <c r="H1095" s="3" t="s">
        <v>1260</v>
      </c>
      <c r="I1095" s="26" t="str" cm="1">
        <f t="array" ref="I1095">_xlfn.IFS(J1095=Kontrakter!$A$3,Kontrakter!$B$3,J1095=Kontrakter!$A$2,Kontrakter!$B$2,J1095=Kontrakter!$A$4,Kontrakter!$B$4,J1095=Kontrakter!$A$5,Kontrakter!$B$5,J1095=Kontrakter!$A$6,Kontrakter!$B$6,J1095=Kontrakter!$A$7,Kontrakter!$B$7,J1095=Kontrakter!$A$8,Kontrakter!$B$8,J1095=Kontrakter!$A$9,Kontrakter!$B$9,J1095=Kontrakter!$A$10,Kontrakter!$B$10,J1095=Kontrakter!$A$11,Kontrakter!$B$11)</f>
        <v>Innlandet Vest</v>
      </c>
      <c r="J1095" s="4">
        <v>9</v>
      </c>
      <c r="K1095" s="4" t="s">
        <v>1441</v>
      </c>
      <c r="L1095" s="4"/>
      <c r="M1095" s="24" t="str" cm="1">
        <f t="array" ref="M1095">_xlfn.IFS(I1095=Kontrakter!$B$3,Kontrakter!$C$3,I1095=Kontrakter!$B$2,Kontrakter!$C$2,I1095=Kontrakter!$B$4,Kontrakter!$C$4,I1095=Kontrakter!$B$5,Kontrakter!$C$5,I1095=Kontrakter!$B$6,Kontrakter!$C$6,I1095=Kontrakter!$B$7,Kontrakter!$C$7,I1095=Kontrakter!$B$8,Kontrakter!$C$8,I1095=Kontrakter!$B$9,Kontrakter!$C$9,I1095=Kontrakter!$B$10,Kontrakter!$C$10,I1095=Kontrakter!$B$11,Kontrakter!$C$11)</f>
        <v>Elsikkerhet Norge AS</v>
      </c>
      <c r="N1095" s="24" cm="1">
        <f t="array" ref="N1095">_xlfn.IFS(M1095=Kontrakter!$C$3,Kontrakter!$D$3,M1095=Kontrakter!$C$2,Kontrakter!$D$2,M1095=Kontrakter!$C$4,Kontrakter!$D$4,M1095=Kontrakter!$C$5,Kontrakter!$D$5,M1095=Kontrakter!$C$6,Kontrakter!$D$6,M1095=Kontrakter!$C$7,Kontrakter!$D$7,M1095=Kontrakter!$C$8,Kontrakter!$D$8,M1095=Kontrakter!$C$9,Kontrakter!$D$9,M1095=Kontrakter!$C$10,Kontrakter!$D$10,M1095=Kontrakter!$C$11,Kontrakter!$D$11)</f>
        <v>48055999</v>
      </c>
      <c r="O1095" s="1" t="str" cm="1">
        <f t="array" ref="O1095">_xlfn.IFS(M1095=Kontrakter!$C$3,Kontrakter!$E$3,M1095=Kontrakter!$C$2,Kontrakter!$E$2,M1095=Kontrakter!$C$4,Kontrakter!$E$4,M1095=Kontrakter!$C$5,Kontrakter!$E$5,M1095=Kontrakter!$C$6,Kontrakter!$E$6,M1095=Kontrakter!$C$7,Kontrakter!$E$7,M1095=Kontrakter!$C$8,Kontrakter!$E$8,M1095=Kontrakter!$C$9,Kontrakter!$E$9,M1095=Kontrakter!$C$10,Kontrakter!$E$10,M1095=Kontrakter!$C$11,Kontrakter!$E$11)</f>
        <v>post@elsikkerhetnorge.no</v>
      </c>
    </row>
    <row r="1096" spans="1:15">
      <c r="A1096" s="52">
        <v>2806</v>
      </c>
      <c r="B1096" s="3" t="s">
        <v>1354</v>
      </c>
      <c r="C1096" s="3" t="s">
        <v>1490</v>
      </c>
      <c r="F1096" s="3">
        <v>3407</v>
      </c>
      <c r="G1096" s="3" t="s">
        <v>1354</v>
      </c>
      <c r="H1096" s="3" t="s">
        <v>1260</v>
      </c>
      <c r="I1096" s="26" t="str" cm="1">
        <f t="array" ref="I1096">_xlfn.IFS(J1096=Kontrakter!$A$3,Kontrakter!$B$3,J1096=Kontrakter!$A$2,Kontrakter!$B$2,J1096=Kontrakter!$A$4,Kontrakter!$B$4,J1096=Kontrakter!$A$5,Kontrakter!$B$5,J1096=Kontrakter!$A$6,Kontrakter!$B$6,J1096=Kontrakter!$A$7,Kontrakter!$B$7,J1096=Kontrakter!$A$8,Kontrakter!$B$8,J1096=Kontrakter!$A$9,Kontrakter!$B$9,J1096=Kontrakter!$A$10,Kontrakter!$B$10,J1096=Kontrakter!$A$11,Kontrakter!$B$11)</f>
        <v>Innlandet Vest</v>
      </c>
      <c r="J1096" s="4">
        <v>9</v>
      </c>
      <c r="K1096" s="4" t="s">
        <v>1441</v>
      </c>
      <c r="L1096" s="4"/>
      <c r="M1096" s="24" t="str" cm="1">
        <f t="array" ref="M1096">_xlfn.IFS(I1096=Kontrakter!$B$3,Kontrakter!$C$3,I1096=Kontrakter!$B$2,Kontrakter!$C$2,I1096=Kontrakter!$B$4,Kontrakter!$C$4,I1096=Kontrakter!$B$5,Kontrakter!$C$5,I1096=Kontrakter!$B$6,Kontrakter!$C$6,I1096=Kontrakter!$B$7,Kontrakter!$C$7,I1096=Kontrakter!$B$8,Kontrakter!$C$8,I1096=Kontrakter!$B$9,Kontrakter!$C$9,I1096=Kontrakter!$B$10,Kontrakter!$C$10,I1096=Kontrakter!$B$11,Kontrakter!$C$11)</f>
        <v>Elsikkerhet Norge AS</v>
      </c>
      <c r="N1096" s="24" cm="1">
        <f t="array" ref="N1096">_xlfn.IFS(M1096=Kontrakter!$C$3,Kontrakter!$D$3,M1096=Kontrakter!$C$2,Kontrakter!$D$2,M1096=Kontrakter!$C$4,Kontrakter!$D$4,M1096=Kontrakter!$C$5,Kontrakter!$D$5,M1096=Kontrakter!$C$6,Kontrakter!$D$6,M1096=Kontrakter!$C$7,Kontrakter!$D$7,M1096=Kontrakter!$C$8,Kontrakter!$D$8,M1096=Kontrakter!$C$9,Kontrakter!$D$9,M1096=Kontrakter!$C$10,Kontrakter!$D$10,M1096=Kontrakter!$C$11,Kontrakter!$D$11)</f>
        <v>48055999</v>
      </c>
      <c r="O1096" s="1" t="str" cm="1">
        <f t="array" ref="O1096">_xlfn.IFS(M1096=Kontrakter!$C$3,Kontrakter!$E$3,M1096=Kontrakter!$C$2,Kontrakter!$E$2,M1096=Kontrakter!$C$4,Kontrakter!$E$4,M1096=Kontrakter!$C$5,Kontrakter!$E$5,M1096=Kontrakter!$C$6,Kontrakter!$E$6,M1096=Kontrakter!$C$7,Kontrakter!$E$7,M1096=Kontrakter!$C$8,Kontrakter!$E$8,M1096=Kontrakter!$C$9,Kontrakter!$E$9,M1096=Kontrakter!$C$10,Kontrakter!$E$10,M1096=Kontrakter!$C$11,Kontrakter!$E$11)</f>
        <v>post@elsikkerhetnorge.no</v>
      </c>
    </row>
    <row r="1097" spans="1:15">
      <c r="A1097" s="52">
        <v>2807</v>
      </c>
      <c r="B1097" s="3" t="s">
        <v>1355</v>
      </c>
      <c r="C1097" s="3" t="s">
        <v>1491</v>
      </c>
      <c r="F1097" s="3">
        <v>3407</v>
      </c>
      <c r="G1097" s="3" t="s">
        <v>1354</v>
      </c>
      <c r="H1097" s="3" t="s">
        <v>1260</v>
      </c>
      <c r="I1097" s="26" t="str" cm="1">
        <f t="array" ref="I1097">_xlfn.IFS(J1097=Kontrakter!$A$3,Kontrakter!$B$3,J1097=Kontrakter!$A$2,Kontrakter!$B$2,J1097=Kontrakter!$A$4,Kontrakter!$B$4,J1097=Kontrakter!$A$5,Kontrakter!$B$5,J1097=Kontrakter!$A$6,Kontrakter!$B$6,J1097=Kontrakter!$A$7,Kontrakter!$B$7,J1097=Kontrakter!$A$8,Kontrakter!$B$8,J1097=Kontrakter!$A$9,Kontrakter!$B$9,J1097=Kontrakter!$A$10,Kontrakter!$B$10,J1097=Kontrakter!$A$11,Kontrakter!$B$11)</f>
        <v>Innlandet Vest</v>
      </c>
      <c r="J1097" s="4">
        <v>9</v>
      </c>
      <c r="K1097" s="4" t="s">
        <v>1441</v>
      </c>
      <c r="L1097" s="4"/>
      <c r="M1097" s="24" t="str" cm="1">
        <f t="array" ref="M1097">_xlfn.IFS(I1097=Kontrakter!$B$3,Kontrakter!$C$3,I1097=Kontrakter!$B$2,Kontrakter!$C$2,I1097=Kontrakter!$B$4,Kontrakter!$C$4,I1097=Kontrakter!$B$5,Kontrakter!$C$5,I1097=Kontrakter!$B$6,Kontrakter!$C$6,I1097=Kontrakter!$B$7,Kontrakter!$C$7,I1097=Kontrakter!$B$8,Kontrakter!$C$8,I1097=Kontrakter!$B$9,Kontrakter!$C$9,I1097=Kontrakter!$B$10,Kontrakter!$C$10,I1097=Kontrakter!$B$11,Kontrakter!$C$11)</f>
        <v>Elsikkerhet Norge AS</v>
      </c>
      <c r="N1097" s="24" cm="1">
        <f t="array" ref="N1097">_xlfn.IFS(M1097=Kontrakter!$C$3,Kontrakter!$D$3,M1097=Kontrakter!$C$2,Kontrakter!$D$2,M1097=Kontrakter!$C$4,Kontrakter!$D$4,M1097=Kontrakter!$C$5,Kontrakter!$D$5,M1097=Kontrakter!$C$6,Kontrakter!$D$6,M1097=Kontrakter!$C$7,Kontrakter!$D$7,M1097=Kontrakter!$C$8,Kontrakter!$D$8,M1097=Kontrakter!$C$9,Kontrakter!$D$9,M1097=Kontrakter!$C$10,Kontrakter!$D$10,M1097=Kontrakter!$C$11,Kontrakter!$D$11)</f>
        <v>48055999</v>
      </c>
      <c r="O1097" s="1" t="str" cm="1">
        <f t="array" ref="O1097">_xlfn.IFS(M1097=Kontrakter!$C$3,Kontrakter!$E$3,M1097=Kontrakter!$C$2,Kontrakter!$E$2,M1097=Kontrakter!$C$4,Kontrakter!$E$4,M1097=Kontrakter!$C$5,Kontrakter!$E$5,M1097=Kontrakter!$C$6,Kontrakter!$E$6,M1097=Kontrakter!$C$7,Kontrakter!$E$7,M1097=Kontrakter!$C$8,Kontrakter!$E$8,M1097=Kontrakter!$C$9,Kontrakter!$E$9,M1097=Kontrakter!$C$10,Kontrakter!$E$10,M1097=Kontrakter!$C$11,Kontrakter!$E$11)</f>
        <v>post@elsikkerhetnorge.no</v>
      </c>
    </row>
    <row r="1098" spans="1:15">
      <c r="A1098" s="52">
        <v>2808</v>
      </c>
      <c r="B1098" s="3" t="s">
        <v>1354</v>
      </c>
      <c r="C1098" s="3" t="s">
        <v>1492</v>
      </c>
      <c r="F1098" s="3">
        <v>3407</v>
      </c>
      <c r="G1098" s="3" t="s">
        <v>1354</v>
      </c>
      <c r="H1098" s="3" t="s">
        <v>1260</v>
      </c>
      <c r="I1098" s="26" t="str" cm="1">
        <f t="array" ref="I1098">_xlfn.IFS(J1098=Kontrakter!$A$3,Kontrakter!$B$3,J1098=Kontrakter!$A$2,Kontrakter!$B$2,J1098=Kontrakter!$A$4,Kontrakter!$B$4,J1098=Kontrakter!$A$5,Kontrakter!$B$5,J1098=Kontrakter!$A$6,Kontrakter!$B$6,J1098=Kontrakter!$A$7,Kontrakter!$B$7,J1098=Kontrakter!$A$8,Kontrakter!$B$8,J1098=Kontrakter!$A$9,Kontrakter!$B$9,J1098=Kontrakter!$A$10,Kontrakter!$B$10,J1098=Kontrakter!$A$11,Kontrakter!$B$11)</f>
        <v>Innlandet Vest</v>
      </c>
      <c r="J1098" s="4">
        <v>9</v>
      </c>
      <c r="K1098" s="4" t="s">
        <v>1441</v>
      </c>
      <c r="L1098" s="4"/>
      <c r="M1098" s="24" t="str" cm="1">
        <f t="array" ref="M1098">_xlfn.IFS(I1098=Kontrakter!$B$3,Kontrakter!$C$3,I1098=Kontrakter!$B$2,Kontrakter!$C$2,I1098=Kontrakter!$B$4,Kontrakter!$C$4,I1098=Kontrakter!$B$5,Kontrakter!$C$5,I1098=Kontrakter!$B$6,Kontrakter!$C$6,I1098=Kontrakter!$B$7,Kontrakter!$C$7,I1098=Kontrakter!$B$8,Kontrakter!$C$8,I1098=Kontrakter!$B$9,Kontrakter!$C$9,I1098=Kontrakter!$B$10,Kontrakter!$C$10,I1098=Kontrakter!$B$11,Kontrakter!$C$11)</f>
        <v>Elsikkerhet Norge AS</v>
      </c>
      <c r="N1098" s="24" cm="1">
        <f t="array" ref="N1098">_xlfn.IFS(M1098=Kontrakter!$C$3,Kontrakter!$D$3,M1098=Kontrakter!$C$2,Kontrakter!$D$2,M1098=Kontrakter!$C$4,Kontrakter!$D$4,M1098=Kontrakter!$C$5,Kontrakter!$D$5,M1098=Kontrakter!$C$6,Kontrakter!$D$6,M1098=Kontrakter!$C$7,Kontrakter!$D$7,M1098=Kontrakter!$C$8,Kontrakter!$D$8,M1098=Kontrakter!$C$9,Kontrakter!$D$9,M1098=Kontrakter!$C$10,Kontrakter!$D$10,M1098=Kontrakter!$C$11,Kontrakter!$D$11)</f>
        <v>48055999</v>
      </c>
      <c r="O1098" s="1" t="str" cm="1">
        <f t="array" ref="O1098">_xlfn.IFS(M1098=Kontrakter!$C$3,Kontrakter!$E$3,M1098=Kontrakter!$C$2,Kontrakter!$E$2,M1098=Kontrakter!$C$4,Kontrakter!$E$4,M1098=Kontrakter!$C$5,Kontrakter!$E$5,M1098=Kontrakter!$C$6,Kontrakter!$E$6,M1098=Kontrakter!$C$7,Kontrakter!$E$7,M1098=Kontrakter!$C$8,Kontrakter!$E$8,M1098=Kontrakter!$C$9,Kontrakter!$E$9,M1098=Kontrakter!$C$10,Kontrakter!$E$10,M1098=Kontrakter!$C$11,Kontrakter!$E$11)</f>
        <v>post@elsikkerhetnorge.no</v>
      </c>
    </row>
    <row r="1099" spans="1:15">
      <c r="A1099" s="52">
        <v>2809</v>
      </c>
      <c r="B1099" s="3" t="s">
        <v>1354</v>
      </c>
      <c r="C1099" s="3" t="s">
        <v>1493</v>
      </c>
      <c r="F1099" s="3">
        <v>3407</v>
      </c>
      <c r="G1099" s="3" t="s">
        <v>1354</v>
      </c>
      <c r="H1099" s="3" t="s">
        <v>1260</v>
      </c>
      <c r="I1099" s="26" t="str" cm="1">
        <f t="array" ref="I1099">_xlfn.IFS(J1099=Kontrakter!$A$3,Kontrakter!$B$3,J1099=Kontrakter!$A$2,Kontrakter!$B$2,J1099=Kontrakter!$A$4,Kontrakter!$B$4,J1099=Kontrakter!$A$5,Kontrakter!$B$5,J1099=Kontrakter!$A$6,Kontrakter!$B$6,J1099=Kontrakter!$A$7,Kontrakter!$B$7,J1099=Kontrakter!$A$8,Kontrakter!$B$8,J1099=Kontrakter!$A$9,Kontrakter!$B$9,J1099=Kontrakter!$A$10,Kontrakter!$B$10,J1099=Kontrakter!$A$11,Kontrakter!$B$11)</f>
        <v>Innlandet Vest</v>
      </c>
      <c r="J1099" s="4">
        <v>9</v>
      </c>
      <c r="K1099" s="4" t="s">
        <v>1441</v>
      </c>
      <c r="L1099" s="4"/>
      <c r="M1099" s="24" t="str" cm="1">
        <f t="array" ref="M1099">_xlfn.IFS(I1099=Kontrakter!$B$3,Kontrakter!$C$3,I1099=Kontrakter!$B$2,Kontrakter!$C$2,I1099=Kontrakter!$B$4,Kontrakter!$C$4,I1099=Kontrakter!$B$5,Kontrakter!$C$5,I1099=Kontrakter!$B$6,Kontrakter!$C$6,I1099=Kontrakter!$B$7,Kontrakter!$C$7,I1099=Kontrakter!$B$8,Kontrakter!$C$8,I1099=Kontrakter!$B$9,Kontrakter!$C$9,I1099=Kontrakter!$B$10,Kontrakter!$C$10,I1099=Kontrakter!$B$11,Kontrakter!$C$11)</f>
        <v>Elsikkerhet Norge AS</v>
      </c>
      <c r="N1099" s="24" cm="1">
        <f t="array" ref="N1099">_xlfn.IFS(M1099=Kontrakter!$C$3,Kontrakter!$D$3,M1099=Kontrakter!$C$2,Kontrakter!$D$2,M1099=Kontrakter!$C$4,Kontrakter!$D$4,M1099=Kontrakter!$C$5,Kontrakter!$D$5,M1099=Kontrakter!$C$6,Kontrakter!$D$6,M1099=Kontrakter!$C$7,Kontrakter!$D$7,M1099=Kontrakter!$C$8,Kontrakter!$D$8,M1099=Kontrakter!$C$9,Kontrakter!$D$9,M1099=Kontrakter!$C$10,Kontrakter!$D$10,M1099=Kontrakter!$C$11,Kontrakter!$D$11)</f>
        <v>48055999</v>
      </c>
      <c r="O1099" s="1" t="str" cm="1">
        <f t="array" ref="O1099">_xlfn.IFS(M1099=Kontrakter!$C$3,Kontrakter!$E$3,M1099=Kontrakter!$C$2,Kontrakter!$E$2,M1099=Kontrakter!$C$4,Kontrakter!$E$4,M1099=Kontrakter!$C$5,Kontrakter!$E$5,M1099=Kontrakter!$C$6,Kontrakter!$E$6,M1099=Kontrakter!$C$7,Kontrakter!$E$7,M1099=Kontrakter!$C$8,Kontrakter!$E$8,M1099=Kontrakter!$C$9,Kontrakter!$E$9,M1099=Kontrakter!$C$10,Kontrakter!$E$10,M1099=Kontrakter!$C$11,Kontrakter!$E$11)</f>
        <v>post@elsikkerhetnorge.no</v>
      </c>
    </row>
    <row r="1100" spans="1:15">
      <c r="A1100" s="52">
        <v>2810</v>
      </c>
      <c r="B1100" s="3" t="s">
        <v>1354</v>
      </c>
      <c r="C1100" s="3" t="s">
        <v>1494</v>
      </c>
      <c r="F1100" s="3">
        <v>3407</v>
      </c>
      <c r="G1100" s="3" t="s">
        <v>1354</v>
      </c>
      <c r="H1100" s="3" t="s">
        <v>1260</v>
      </c>
      <c r="I1100" s="26" t="str" cm="1">
        <f t="array" ref="I1100">_xlfn.IFS(J1100=Kontrakter!$A$3,Kontrakter!$B$3,J1100=Kontrakter!$A$2,Kontrakter!$B$2,J1100=Kontrakter!$A$4,Kontrakter!$B$4,J1100=Kontrakter!$A$5,Kontrakter!$B$5,J1100=Kontrakter!$A$6,Kontrakter!$B$6,J1100=Kontrakter!$A$7,Kontrakter!$B$7,J1100=Kontrakter!$A$8,Kontrakter!$B$8,J1100=Kontrakter!$A$9,Kontrakter!$B$9,J1100=Kontrakter!$A$10,Kontrakter!$B$10,J1100=Kontrakter!$A$11,Kontrakter!$B$11)</f>
        <v>Innlandet Vest</v>
      </c>
      <c r="J1100" s="4">
        <v>9</v>
      </c>
      <c r="K1100" s="4" t="s">
        <v>1441</v>
      </c>
      <c r="L1100" s="4"/>
      <c r="M1100" s="24" t="str" cm="1">
        <f t="array" ref="M1100">_xlfn.IFS(I1100=Kontrakter!$B$3,Kontrakter!$C$3,I1100=Kontrakter!$B$2,Kontrakter!$C$2,I1100=Kontrakter!$B$4,Kontrakter!$C$4,I1100=Kontrakter!$B$5,Kontrakter!$C$5,I1100=Kontrakter!$B$6,Kontrakter!$C$6,I1100=Kontrakter!$B$7,Kontrakter!$C$7,I1100=Kontrakter!$B$8,Kontrakter!$C$8,I1100=Kontrakter!$B$9,Kontrakter!$C$9,I1100=Kontrakter!$B$10,Kontrakter!$C$10,I1100=Kontrakter!$B$11,Kontrakter!$C$11)</f>
        <v>Elsikkerhet Norge AS</v>
      </c>
      <c r="N1100" s="24" cm="1">
        <f t="array" ref="N1100">_xlfn.IFS(M1100=Kontrakter!$C$3,Kontrakter!$D$3,M1100=Kontrakter!$C$2,Kontrakter!$D$2,M1100=Kontrakter!$C$4,Kontrakter!$D$4,M1100=Kontrakter!$C$5,Kontrakter!$D$5,M1100=Kontrakter!$C$6,Kontrakter!$D$6,M1100=Kontrakter!$C$7,Kontrakter!$D$7,M1100=Kontrakter!$C$8,Kontrakter!$D$8,M1100=Kontrakter!$C$9,Kontrakter!$D$9,M1100=Kontrakter!$C$10,Kontrakter!$D$10,M1100=Kontrakter!$C$11,Kontrakter!$D$11)</f>
        <v>48055999</v>
      </c>
      <c r="O1100" s="1" t="str" cm="1">
        <f t="array" ref="O1100">_xlfn.IFS(M1100=Kontrakter!$C$3,Kontrakter!$E$3,M1100=Kontrakter!$C$2,Kontrakter!$E$2,M1100=Kontrakter!$C$4,Kontrakter!$E$4,M1100=Kontrakter!$C$5,Kontrakter!$E$5,M1100=Kontrakter!$C$6,Kontrakter!$E$6,M1100=Kontrakter!$C$7,Kontrakter!$E$7,M1100=Kontrakter!$C$8,Kontrakter!$E$8,M1100=Kontrakter!$C$9,Kontrakter!$E$9,M1100=Kontrakter!$C$10,Kontrakter!$E$10,M1100=Kontrakter!$C$11,Kontrakter!$E$11)</f>
        <v>post@elsikkerhetnorge.no</v>
      </c>
    </row>
    <row r="1101" spans="1:15">
      <c r="A1101" s="52">
        <v>2811</v>
      </c>
      <c r="B1101" s="3" t="s">
        <v>1355</v>
      </c>
      <c r="C1101" s="3" t="s">
        <v>1495</v>
      </c>
      <c r="F1101" s="3">
        <v>3407</v>
      </c>
      <c r="G1101" s="3" t="s">
        <v>1354</v>
      </c>
      <c r="H1101" s="3" t="s">
        <v>1260</v>
      </c>
      <c r="I1101" s="26" t="str" cm="1">
        <f t="array" ref="I1101">_xlfn.IFS(J1101=Kontrakter!$A$3,Kontrakter!$B$3,J1101=Kontrakter!$A$2,Kontrakter!$B$2,J1101=Kontrakter!$A$4,Kontrakter!$B$4,J1101=Kontrakter!$A$5,Kontrakter!$B$5,J1101=Kontrakter!$A$6,Kontrakter!$B$6,J1101=Kontrakter!$A$7,Kontrakter!$B$7,J1101=Kontrakter!$A$8,Kontrakter!$B$8,J1101=Kontrakter!$A$9,Kontrakter!$B$9,J1101=Kontrakter!$A$10,Kontrakter!$B$10,J1101=Kontrakter!$A$11,Kontrakter!$B$11)</f>
        <v>Innlandet Vest</v>
      </c>
      <c r="J1101" s="4">
        <v>9</v>
      </c>
      <c r="K1101" s="4" t="s">
        <v>1441</v>
      </c>
      <c r="L1101" s="4"/>
      <c r="M1101" s="24" t="str" cm="1">
        <f t="array" ref="M1101">_xlfn.IFS(I1101=Kontrakter!$B$3,Kontrakter!$C$3,I1101=Kontrakter!$B$2,Kontrakter!$C$2,I1101=Kontrakter!$B$4,Kontrakter!$C$4,I1101=Kontrakter!$B$5,Kontrakter!$C$5,I1101=Kontrakter!$B$6,Kontrakter!$C$6,I1101=Kontrakter!$B$7,Kontrakter!$C$7,I1101=Kontrakter!$B$8,Kontrakter!$C$8,I1101=Kontrakter!$B$9,Kontrakter!$C$9,I1101=Kontrakter!$B$10,Kontrakter!$C$10,I1101=Kontrakter!$B$11,Kontrakter!$C$11)</f>
        <v>Elsikkerhet Norge AS</v>
      </c>
      <c r="N1101" s="24" cm="1">
        <f t="array" ref="N1101">_xlfn.IFS(M1101=Kontrakter!$C$3,Kontrakter!$D$3,M1101=Kontrakter!$C$2,Kontrakter!$D$2,M1101=Kontrakter!$C$4,Kontrakter!$D$4,M1101=Kontrakter!$C$5,Kontrakter!$D$5,M1101=Kontrakter!$C$6,Kontrakter!$D$6,M1101=Kontrakter!$C$7,Kontrakter!$D$7,M1101=Kontrakter!$C$8,Kontrakter!$D$8,M1101=Kontrakter!$C$9,Kontrakter!$D$9,M1101=Kontrakter!$C$10,Kontrakter!$D$10,M1101=Kontrakter!$C$11,Kontrakter!$D$11)</f>
        <v>48055999</v>
      </c>
      <c r="O1101" s="1" t="str" cm="1">
        <f t="array" ref="O1101">_xlfn.IFS(M1101=Kontrakter!$C$3,Kontrakter!$E$3,M1101=Kontrakter!$C$2,Kontrakter!$E$2,M1101=Kontrakter!$C$4,Kontrakter!$E$4,M1101=Kontrakter!$C$5,Kontrakter!$E$5,M1101=Kontrakter!$C$6,Kontrakter!$E$6,M1101=Kontrakter!$C$7,Kontrakter!$E$7,M1101=Kontrakter!$C$8,Kontrakter!$E$8,M1101=Kontrakter!$C$9,Kontrakter!$E$9,M1101=Kontrakter!$C$10,Kontrakter!$E$10,M1101=Kontrakter!$C$11,Kontrakter!$E$11)</f>
        <v>post@elsikkerhetnorge.no</v>
      </c>
    </row>
    <row r="1102" spans="1:15">
      <c r="A1102" s="52">
        <v>2812</v>
      </c>
      <c r="B1102" s="3" t="s">
        <v>1354</v>
      </c>
      <c r="C1102" s="3" t="s">
        <v>1496</v>
      </c>
      <c r="F1102" s="3">
        <v>3407</v>
      </c>
      <c r="G1102" s="3" t="s">
        <v>1354</v>
      </c>
      <c r="H1102" s="3" t="s">
        <v>1260</v>
      </c>
      <c r="I1102" s="26" t="str" cm="1">
        <f t="array" ref="I1102">_xlfn.IFS(J1102=Kontrakter!$A$3,Kontrakter!$B$3,J1102=Kontrakter!$A$2,Kontrakter!$B$2,J1102=Kontrakter!$A$4,Kontrakter!$B$4,J1102=Kontrakter!$A$5,Kontrakter!$B$5,J1102=Kontrakter!$A$6,Kontrakter!$B$6,J1102=Kontrakter!$A$7,Kontrakter!$B$7,J1102=Kontrakter!$A$8,Kontrakter!$B$8,J1102=Kontrakter!$A$9,Kontrakter!$B$9,J1102=Kontrakter!$A$10,Kontrakter!$B$10,J1102=Kontrakter!$A$11,Kontrakter!$B$11)</f>
        <v>Innlandet Vest</v>
      </c>
      <c r="J1102" s="4">
        <v>9</v>
      </c>
      <c r="K1102" s="4" t="s">
        <v>1441</v>
      </c>
      <c r="L1102" s="4"/>
      <c r="M1102" s="24" t="str" cm="1">
        <f t="array" ref="M1102">_xlfn.IFS(I1102=Kontrakter!$B$3,Kontrakter!$C$3,I1102=Kontrakter!$B$2,Kontrakter!$C$2,I1102=Kontrakter!$B$4,Kontrakter!$C$4,I1102=Kontrakter!$B$5,Kontrakter!$C$5,I1102=Kontrakter!$B$6,Kontrakter!$C$6,I1102=Kontrakter!$B$7,Kontrakter!$C$7,I1102=Kontrakter!$B$8,Kontrakter!$C$8,I1102=Kontrakter!$B$9,Kontrakter!$C$9,I1102=Kontrakter!$B$10,Kontrakter!$C$10,I1102=Kontrakter!$B$11,Kontrakter!$C$11)</f>
        <v>Elsikkerhet Norge AS</v>
      </c>
      <c r="N1102" s="24" cm="1">
        <f t="array" ref="N1102">_xlfn.IFS(M1102=Kontrakter!$C$3,Kontrakter!$D$3,M1102=Kontrakter!$C$2,Kontrakter!$D$2,M1102=Kontrakter!$C$4,Kontrakter!$D$4,M1102=Kontrakter!$C$5,Kontrakter!$D$5,M1102=Kontrakter!$C$6,Kontrakter!$D$6,M1102=Kontrakter!$C$7,Kontrakter!$D$7,M1102=Kontrakter!$C$8,Kontrakter!$D$8,M1102=Kontrakter!$C$9,Kontrakter!$D$9,M1102=Kontrakter!$C$10,Kontrakter!$D$10,M1102=Kontrakter!$C$11,Kontrakter!$D$11)</f>
        <v>48055999</v>
      </c>
      <c r="O1102" s="1" t="str" cm="1">
        <f t="array" ref="O1102">_xlfn.IFS(M1102=Kontrakter!$C$3,Kontrakter!$E$3,M1102=Kontrakter!$C$2,Kontrakter!$E$2,M1102=Kontrakter!$C$4,Kontrakter!$E$4,M1102=Kontrakter!$C$5,Kontrakter!$E$5,M1102=Kontrakter!$C$6,Kontrakter!$E$6,M1102=Kontrakter!$C$7,Kontrakter!$E$7,M1102=Kontrakter!$C$8,Kontrakter!$E$8,M1102=Kontrakter!$C$9,Kontrakter!$E$9,M1102=Kontrakter!$C$10,Kontrakter!$E$10,M1102=Kontrakter!$C$11,Kontrakter!$E$11)</f>
        <v>post@elsikkerhetnorge.no</v>
      </c>
    </row>
    <row r="1103" spans="1:15">
      <c r="A1103" s="52">
        <v>2815</v>
      </c>
      <c r="B1103" s="3" t="s">
        <v>1354</v>
      </c>
      <c r="C1103" s="3" t="s">
        <v>1497</v>
      </c>
      <c r="F1103" s="3">
        <v>3407</v>
      </c>
      <c r="G1103" s="3" t="s">
        <v>1354</v>
      </c>
      <c r="H1103" s="3" t="s">
        <v>1260</v>
      </c>
      <c r="I1103" s="26" t="str" cm="1">
        <f t="array" ref="I1103">_xlfn.IFS(J1103=Kontrakter!$A$3,Kontrakter!$B$3,J1103=Kontrakter!$A$2,Kontrakter!$B$2,J1103=Kontrakter!$A$4,Kontrakter!$B$4,J1103=Kontrakter!$A$5,Kontrakter!$B$5,J1103=Kontrakter!$A$6,Kontrakter!$B$6,J1103=Kontrakter!$A$7,Kontrakter!$B$7,J1103=Kontrakter!$A$8,Kontrakter!$B$8,J1103=Kontrakter!$A$9,Kontrakter!$B$9,J1103=Kontrakter!$A$10,Kontrakter!$B$10,J1103=Kontrakter!$A$11,Kontrakter!$B$11)</f>
        <v>Innlandet Vest</v>
      </c>
      <c r="J1103" s="4">
        <v>9</v>
      </c>
      <c r="K1103" s="4" t="s">
        <v>1441</v>
      </c>
      <c r="L1103" s="4"/>
      <c r="M1103" s="24" t="str" cm="1">
        <f t="array" ref="M1103">_xlfn.IFS(I1103=Kontrakter!$B$3,Kontrakter!$C$3,I1103=Kontrakter!$B$2,Kontrakter!$C$2,I1103=Kontrakter!$B$4,Kontrakter!$C$4,I1103=Kontrakter!$B$5,Kontrakter!$C$5,I1103=Kontrakter!$B$6,Kontrakter!$C$6,I1103=Kontrakter!$B$7,Kontrakter!$C$7,I1103=Kontrakter!$B$8,Kontrakter!$C$8,I1103=Kontrakter!$B$9,Kontrakter!$C$9,I1103=Kontrakter!$B$10,Kontrakter!$C$10,I1103=Kontrakter!$B$11,Kontrakter!$C$11)</f>
        <v>Elsikkerhet Norge AS</v>
      </c>
      <c r="N1103" s="24" cm="1">
        <f t="array" ref="N1103">_xlfn.IFS(M1103=Kontrakter!$C$3,Kontrakter!$D$3,M1103=Kontrakter!$C$2,Kontrakter!$D$2,M1103=Kontrakter!$C$4,Kontrakter!$D$4,M1103=Kontrakter!$C$5,Kontrakter!$D$5,M1103=Kontrakter!$C$6,Kontrakter!$D$6,M1103=Kontrakter!$C$7,Kontrakter!$D$7,M1103=Kontrakter!$C$8,Kontrakter!$D$8,M1103=Kontrakter!$C$9,Kontrakter!$D$9,M1103=Kontrakter!$C$10,Kontrakter!$D$10,M1103=Kontrakter!$C$11,Kontrakter!$D$11)</f>
        <v>48055999</v>
      </c>
      <c r="O1103" s="1" t="str" cm="1">
        <f t="array" ref="O1103">_xlfn.IFS(M1103=Kontrakter!$C$3,Kontrakter!$E$3,M1103=Kontrakter!$C$2,Kontrakter!$E$2,M1103=Kontrakter!$C$4,Kontrakter!$E$4,M1103=Kontrakter!$C$5,Kontrakter!$E$5,M1103=Kontrakter!$C$6,Kontrakter!$E$6,M1103=Kontrakter!$C$7,Kontrakter!$E$7,M1103=Kontrakter!$C$8,Kontrakter!$E$8,M1103=Kontrakter!$C$9,Kontrakter!$E$9,M1103=Kontrakter!$C$10,Kontrakter!$E$10,M1103=Kontrakter!$C$11,Kontrakter!$E$11)</f>
        <v>post@elsikkerhetnorge.no</v>
      </c>
    </row>
    <row r="1104" spans="1:15">
      <c r="A1104" s="52">
        <v>2816</v>
      </c>
      <c r="B1104" s="3" t="s">
        <v>1354</v>
      </c>
      <c r="C1104" s="3" t="s">
        <v>1498</v>
      </c>
      <c r="F1104" s="3">
        <v>3407</v>
      </c>
      <c r="G1104" s="3" t="s">
        <v>1354</v>
      </c>
      <c r="H1104" s="3" t="s">
        <v>1260</v>
      </c>
      <c r="I1104" s="26" t="str" cm="1">
        <f t="array" ref="I1104">_xlfn.IFS(J1104=Kontrakter!$A$3,Kontrakter!$B$3,J1104=Kontrakter!$A$2,Kontrakter!$B$2,J1104=Kontrakter!$A$4,Kontrakter!$B$4,J1104=Kontrakter!$A$5,Kontrakter!$B$5,J1104=Kontrakter!$A$6,Kontrakter!$B$6,J1104=Kontrakter!$A$7,Kontrakter!$B$7,J1104=Kontrakter!$A$8,Kontrakter!$B$8,J1104=Kontrakter!$A$9,Kontrakter!$B$9,J1104=Kontrakter!$A$10,Kontrakter!$B$10,J1104=Kontrakter!$A$11,Kontrakter!$B$11)</f>
        <v>Innlandet Vest</v>
      </c>
      <c r="J1104" s="4">
        <v>9</v>
      </c>
      <c r="K1104" s="4" t="s">
        <v>1441</v>
      </c>
      <c r="L1104" s="4"/>
      <c r="M1104" s="24" t="str" cm="1">
        <f t="array" ref="M1104">_xlfn.IFS(I1104=Kontrakter!$B$3,Kontrakter!$C$3,I1104=Kontrakter!$B$2,Kontrakter!$C$2,I1104=Kontrakter!$B$4,Kontrakter!$C$4,I1104=Kontrakter!$B$5,Kontrakter!$C$5,I1104=Kontrakter!$B$6,Kontrakter!$C$6,I1104=Kontrakter!$B$7,Kontrakter!$C$7,I1104=Kontrakter!$B$8,Kontrakter!$C$8,I1104=Kontrakter!$B$9,Kontrakter!$C$9,I1104=Kontrakter!$B$10,Kontrakter!$C$10,I1104=Kontrakter!$B$11,Kontrakter!$C$11)</f>
        <v>Elsikkerhet Norge AS</v>
      </c>
      <c r="N1104" s="24" cm="1">
        <f t="array" ref="N1104">_xlfn.IFS(M1104=Kontrakter!$C$3,Kontrakter!$D$3,M1104=Kontrakter!$C$2,Kontrakter!$D$2,M1104=Kontrakter!$C$4,Kontrakter!$D$4,M1104=Kontrakter!$C$5,Kontrakter!$D$5,M1104=Kontrakter!$C$6,Kontrakter!$D$6,M1104=Kontrakter!$C$7,Kontrakter!$D$7,M1104=Kontrakter!$C$8,Kontrakter!$D$8,M1104=Kontrakter!$C$9,Kontrakter!$D$9,M1104=Kontrakter!$C$10,Kontrakter!$D$10,M1104=Kontrakter!$C$11,Kontrakter!$D$11)</f>
        <v>48055999</v>
      </c>
      <c r="O1104" s="1" t="str" cm="1">
        <f t="array" ref="O1104">_xlfn.IFS(M1104=Kontrakter!$C$3,Kontrakter!$E$3,M1104=Kontrakter!$C$2,Kontrakter!$E$2,M1104=Kontrakter!$C$4,Kontrakter!$E$4,M1104=Kontrakter!$C$5,Kontrakter!$E$5,M1104=Kontrakter!$C$6,Kontrakter!$E$6,M1104=Kontrakter!$C$7,Kontrakter!$E$7,M1104=Kontrakter!$C$8,Kontrakter!$E$8,M1104=Kontrakter!$C$9,Kontrakter!$E$9,M1104=Kontrakter!$C$10,Kontrakter!$E$10,M1104=Kontrakter!$C$11,Kontrakter!$E$11)</f>
        <v>post@elsikkerhetnorge.no</v>
      </c>
    </row>
    <row r="1105" spans="1:15">
      <c r="A1105" s="52">
        <v>2817</v>
      </c>
      <c r="B1105" s="3" t="s">
        <v>1354</v>
      </c>
      <c r="C1105" s="3" t="s">
        <v>1499</v>
      </c>
      <c r="F1105" s="3">
        <v>3407</v>
      </c>
      <c r="G1105" s="3" t="s">
        <v>1354</v>
      </c>
      <c r="H1105" s="3" t="s">
        <v>1260</v>
      </c>
      <c r="I1105" s="26" t="str" cm="1">
        <f t="array" ref="I1105">_xlfn.IFS(J1105=Kontrakter!$A$3,Kontrakter!$B$3,J1105=Kontrakter!$A$2,Kontrakter!$B$2,J1105=Kontrakter!$A$4,Kontrakter!$B$4,J1105=Kontrakter!$A$5,Kontrakter!$B$5,J1105=Kontrakter!$A$6,Kontrakter!$B$6,J1105=Kontrakter!$A$7,Kontrakter!$B$7,J1105=Kontrakter!$A$8,Kontrakter!$B$8,J1105=Kontrakter!$A$9,Kontrakter!$B$9,J1105=Kontrakter!$A$10,Kontrakter!$B$10,J1105=Kontrakter!$A$11,Kontrakter!$B$11)</f>
        <v>Innlandet Vest</v>
      </c>
      <c r="J1105" s="4">
        <v>9</v>
      </c>
      <c r="K1105" s="4" t="s">
        <v>1441</v>
      </c>
      <c r="L1105" s="4"/>
      <c r="M1105" s="24" t="str" cm="1">
        <f t="array" ref="M1105">_xlfn.IFS(I1105=Kontrakter!$B$3,Kontrakter!$C$3,I1105=Kontrakter!$B$2,Kontrakter!$C$2,I1105=Kontrakter!$B$4,Kontrakter!$C$4,I1105=Kontrakter!$B$5,Kontrakter!$C$5,I1105=Kontrakter!$B$6,Kontrakter!$C$6,I1105=Kontrakter!$B$7,Kontrakter!$C$7,I1105=Kontrakter!$B$8,Kontrakter!$C$8,I1105=Kontrakter!$B$9,Kontrakter!$C$9,I1105=Kontrakter!$B$10,Kontrakter!$C$10,I1105=Kontrakter!$B$11,Kontrakter!$C$11)</f>
        <v>Elsikkerhet Norge AS</v>
      </c>
      <c r="N1105" s="24" cm="1">
        <f t="array" ref="N1105">_xlfn.IFS(M1105=Kontrakter!$C$3,Kontrakter!$D$3,M1105=Kontrakter!$C$2,Kontrakter!$D$2,M1105=Kontrakter!$C$4,Kontrakter!$D$4,M1105=Kontrakter!$C$5,Kontrakter!$D$5,M1105=Kontrakter!$C$6,Kontrakter!$D$6,M1105=Kontrakter!$C$7,Kontrakter!$D$7,M1105=Kontrakter!$C$8,Kontrakter!$D$8,M1105=Kontrakter!$C$9,Kontrakter!$D$9,M1105=Kontrakter!$C$10,Kontrakter!$D$10,M1105=Kontrakter!$C$11,Kontrakter!$D$11)</f>
        <v>48055999</v>
      </c>
      <c r="O1105" s="1" t="str" cm="1">
        <f t="array" ref="O1105">_xlfn.IFS(M1105=Kontrakter!$C$3,Kontrakter!$E$3,M1105=Kontrakter!$C$2,Kontrakter!$E$2,M1105=Kontrakter!$C$4,Kontrakter!$E$4,M1105=Kontrakter!$C$5,Kontrakter!$E$5,M1105=Kontrakter!$C$6,Kontrakter!$E$6,M1105=Kontrakter!$C$7,Kontrakter!$E$7,M1105=Kontrakter!$C$8,Kontrakter!$E$8,M1105=Kontrakter!$C$9,Kontrakter!$E$9,M1105=Kontrakter!$C$10,Kontrakter!$E$10,M1105=Kontrakter!$C$11,Kontrakter!$E$11)</f>
        <v>post@elsikkerhetnorge.no</v>
      </c>
    </row>
    <row r="1106" spans="1:15">
      <c r="A1106" s="52">
        <v>2818</v>
      </c>
      <c r="B1106" s="3" t="s">
        <v>1354</v>
      </c>
      <c r="C1106" s="3" t="s">
        <v>1500</v>
      </c>
      <c r="F1106" s="3">
        <v>3407</v>
      </c>
      <c r="G1106" s="3" t="s">
        <v>1354</v>
      </c>
      <c r="H1106" s="3" t="s">
        <v>1260</v>
      </c>
      <c r="I1106" s="26" t="str" cm="1">
        <f t="array" ref="I1106">_xlfn.IFS(J1106=Kontrakter!$A$3,Kontrakter!$B$3,J1106=Kontrakter!$A$2,Kontrakter!$B$2,J1106=Kontrakter!$A$4,Kontrakter!$B$4,J1106=Kontrakter!$A$5,Kontrakter!$B$5,J1106=Kontrakter!$A$6,Kontrakter!$B$6,J1106=Kontrakter!$A$7,Kontrakter!$B$7,J1106=Kontrakter!$A$8,Kontrakter!$B$8,J1106=Kontrakter!$A$9,Kontrakter!$B$9,J1106=Kontrakter!$A$10,Kontrakter!$B$10,J1106=Kontrakter!$A$11,Kontrakter!$B$11)</f>
        <v>Innlandet Vest</v>
      </c>
      <c r="J1106" s="4">
        <v>9</v>
      </c>
      <c r="K1106" s="4" t="s">
        <v>1441</v>
      </c>
      <c r="L1106" s="4"/>
      <c r="M1106" s="24" t="str" cm="1">
        <f t="array" ref="M1106">_xlfn.IFS(I1106=Kontrakter!$B$3,Kontrakter!$C$3,I1106=Kontrakter!$B$2,Kontrakter!$C$2,I1106=Kontrakter!$B$4,Kontrakter!$C$4,I1106=Kontrakter!$B$5,Kontrakter!$C$5,I1106=Kontrakter!$B$6,Kontrakter!$C$6,I1106=Kontrakter!$B$7,Kontrakter!$C$7,I1106=Kontrakter!$B$8,Kontrakter!$C$8,I1106=Kontrakter!$B$9,Kontrakter!$C$9,I1106=Kontrakter!$B$10,Kontrakter!$C$10,I1106=Kontrakter!$B$11,Kontrakter!$C$11)</f>
        <v>Elsikkerhet Norge AS</v>
      </c>
      <c r="N1106" s="24" cm="1">
        <f t="array" ref="N1106">_xlfn.IFS(M1106=Kontrakter!$C$3,Kontrakter!$D$3,M1106=Kontrakter!$C$2,Kontrakter!$D$2,M1106=Kontrakter!$C$4,Kontrakter!$D$4,M1106=Kontrakter!$C$5,Kontrakter!$D$5,M1106=Kontrakter!$C$6,Kontrakter!$D$6,M1106=Kontrakter!$C$7,Kontrakter!$D$7,M1106=Kontrakter!$C$8,Kontrakter!$D$8,M1106=Kontrakter!$C$9,Kontrakter!$D$9,M1106=Kontrakter!$C$10,Kontrakter!$D$10,M1106=Kontrakter!$C$11,Kontrakter!$D$11)</f>
        <v>48055999</v>
      </c>
      <c r="O1106" s="1" t="str" cm="1">
        <f t="array" ref="O1106">_xlfn.IFS(M1106=Kontrakter!$C$3,Kontrakter!$E$3,M1106=Kontrakter!$C$2,Kontrakter!$E$2,M1106=Kontrakter!$C$4,Kontrakter!$E$4,M1106=Kontrakter!$C$5,Kontrakter!$E$5,M1106=Kontrakter!$C$6,Kontrakter!$E$6,M1106=Kontrakter!$C$7,Kontrakter!$E$7,M1106=Kontrakter!$C$8,Kontrakter!$E$8,M1106=Kontrakter!$C$9,Kontrakter!$E$9,M1106=Kontrakter!$C$10,Kontrakter!$E$10,M1106=Kontrakter!$C$11,Kontrakter!$E$11)</f>
        <v>post@elsikkerhetnorge.no</v>
      </c>
    </row>
    <row r="1107" spans="1:15">
      <c r="A1107" s="52">
        <v>2819</v>
      </c>
      <c r="B1107" s="3" t="s">
        <v>1354</v>
      </c>
      <c r="C1107" s="3" t="s">
        <v>1501</v>
      </c>
      <c r="F1107" s="3">
        <v>3407</v>
      </c>
      <c r="G1107" s="3" t="s">
        <v>1354</v>
      </c>
      <c r="H1107" s="3" t="s">
        <v>1260</v>
      </c>
      <c r="I1107" s="26" t="str" cm="1">
        <f t="array" ref="I1107">_xlfn.IFS(J1107=Kontrakter!$A$3,Kontrakter!$B$3,J1107=Kontrakter!$A$2,Kontrakter!$B$2,J1107=Kontrakter!$A$4,Kontrakter!$B$4,J1107=Kontrakter!$A$5,Kontrakter!$B$5,J1107=Kontrakter!$A$6,Kontrakter!$B$6,J1107=Kontrakter!$A$7,Kontrakter!$B$7,J1107=Kontrakter!$A$8,Kontrakter!$B$8,J1107=Kontrakter!$A$9,Kontrakter!$B$9,J1107=Kontrakter!$A$10,Kontrakter!$B$10,J1107=Kontrakter!$A$11,Kontrakter!$B$11)</f>
        <v>Innlandet Vest</v>
      </c>
      <c r="J1107" s="4">
        <v>9</v>
      </c>
      <c r="K1107" s="4" t="s">
        <v>1441</v>
      </c>
      <c r="L1107" s="4"/>
      <c r="M1107" s="24" t="str" cm="1">
        <f t="array" ref="M1107">_xlfn.IFS(I1107=Kontrakter!$B$3,Kontrakter!$C$3,I1107=Kontrakter!$B$2,Kontrakter!$C$2,I1107=Kontrakter!$B$4,Kontrakter!$C$4,I1107=Kontrakter!$B$5,Kontrakter!$C$5,I1107=Kontrakter!$B$6,Kontrakter!$C$6,I1107=Kontrakter!$B$7,Kontrakter!$C$7,I1107=Kontrakter!$B$8,Kontrakter!$C$8,I1107=Kontrakter!$B$9,Kontrakter!$C$9,I1107=Kontrakter!$B$10,Kontrakter!$C$10,I1107=Kontrakter!$B$11,Kontrakter!$C$11)</f>
        <v>Elsikkerhet Norge AS</v>
      </c>
      <c r="N1107" s="24" cm="1">
        <f t="array" ref="N1107">_xlfn.IFS(M1107=Kontrakter!$C$3,Kontrakter!$D$3,M1107=Kontrakter!$C$2,Kontrakter!$D$2,M1107=Kontrakter!$C$4,Kontrakter!$D$4,M1107=Kontrakter!$C$5,Kontrakter!$D$5,M1107=Kontrakter!$C$6,Kontrakter!$D$6,M1107=Kontrakter!$C$7,Kontrakter!$D$7,M1107=Kontrakter!$C$8,Kontrakter!$D$8,M1107=Kontrakter!$C$9,Kontrakter!$D$9,M1107=Kontrakter!$C$10,Kontrakter!$D$10,M1107=Kontrakter!$C$11,Kontrakter!$D$11)</f>
        <v>48055999</v>
      </c>
      <c r="O1107" s="1" t="str" cm="1">
        <f t="array" ref="O1107">_xlfn.IFS(M1107=Kontrakter!$C$3,Kontrakter!$E$3,M1107=Kontrakter!$C$2,Kontrakter!$E$2,M1107=Kontrakter!$C$4,Kontrakter!$E$4,M1107=Kontrakter!$C$5,Kontrakter!$E$5,M1107=Kontrakter!$C$6,Kontrakter!$E$6,M1107=Kontrakter!$C$7,Kontrakter!$E$7,M1107=Kontrakter!$C$8,Kontrakter!$E$8,M1107=Kontrakter!$C$9,Kontrakter!$E$9,M1107=Kontrakter!$C$10,Kontrakter!$E$10,M1107=Kontrakter!$C$11,Kontrakter!$E$11)</f>
        <v>post@elsikkerhetnorge.no</v>
      </c>
    </row>
    <row r="1108" spans="1:15">
      <c r="A1108" s="52">
        <v>2821</v>
      </c>
      <c r="B1108" s="3" t="s">
        <v>1354</v>
      </c>
      <c r="C1108" s="3" t="s">
        <v>1502</v>
      </c>
      <c r="F1108" s="3">
        <v>3407</v>
      </c>
      <c r="G1108" s="3" t="s">
        <v>1354</v>
      </c>
      <c r="H1108" s="3" t="s">
        <v>1260</v>
      </c>
      <c r="I1108" s="26" t="str" cm="1">
        <f t="array" ref="I1108">_xlfn.IFS(J1108=Kontrakter!$A$3,Kontrakter!$B$3,J1108=Kontrakter!$A$2,Kontrakter!$B$2,J1108=Kontrakter!$A$4,Kontrakter!$B$4,J1108=Kontrakter!$A$5,Kontrakter!$B$5,J1108=Kontrakter!$A$6,Kontrakter!$B$6,J1108=Kontrakter!$A$7,Kontrakter!$B$7,J1108=Kontrakter!$A$8,Kontrakter!$B$8,J1108=Kontrakter!$A$9,Kontrakter!$B$9,J1108=Kontrakter!$A$10,Kontrakter!$B$10,J1108=Kontrakter!$A$11,Kontrakter!$B$11)</f>
        <v>Innlandet Vest</v>
      </c>
      <c r="J1108" s="4">
        <v>9</v>
      </c>
      <c r="K1108" s="4" t="s">
        <v>1441</v>
      </c>
      <c r="L1108" s="4"/>
      <c r="M1108" s="24" t="str" cm="1">
        <f t="array" ref="M1108">_xlfn.IFS(I1108=Kontrakter!$B$3,Kontrakter!$C$3,I1108=Kontrakter!$B$2,Kontrakter!$C$2,I1108=Kontrakter!$B$4,Kontrakter!$C$4,I1108=Kontrakter!$B$5,Kontrakter!$C$5,I1108=Kontrakter!$B$6,Kontrakter!$C$6,I1108=Kontrakter!$B$7,Kontrakter!$C$7,I1108=Kontrakter!$B$8,Kontrakter!$C$8,I1108=Kontrakter!$B$9,Kontrakter!$C$9,I1108=Kontrakter!$B$10,Kontrakter!$C$10,I1108=Kontrakter!$B$11,Kontrakter!$C$11)</f>
        <v>Elsikkerhet Norge AS</v>
      </c>
      <c r="N1108" s="24" cm="1">
        <f t="array" ref="N1108">_xlfn.IFS(M1108=Kontrakter!$C$3,Kontrakter!$D$3,M1108=Kontrakter!$C$2,Kontrakter!$D$2,M1108=Kontrakter!$C$4,Kontrakter!$D$4,M1108=Kontrakter!$C$5,Kontrakter!$D$5,M1108=Kontrakter!$C$6,Kontrakter!$D$6,M1108=Kontrakter!$C$7,Kontrakter!$D$7,M1108=Kontrakter!$C$8,Kontrakter!$D$8,M1108=Kontrakter!$C$9,Kontrakter!$D$9,M1108=Kontrakter!$C$10,Kontrakter!$D$10,M1108=Kontrakter!$C$11,Kontrakter!$D$11)</f>
        <v>48055999</v>
      </c>
      <c r="O1108" s="1" t="str" cm="1">
        <f t="array" ref="O1108">_xlfn.IFS(M1108=Kontrakter!$C$3,Kontrakter!$E$3,M1108=Kontrakter!$C$2,Kontrakter!$E$2,M1108=Kontrakter!$C$4,Kontrakter!$E$4,M1108=Kontrakter!$C$5,Kontrakter!$E$5,M1108=Kontrakter!$C$6,Kontrakter!$E$6,M1108=Kontrakter!$C$7,Kontrakter!$E$7,M1108=Kontrakter!$C$8,Kontrakter!$E$8,M1108=Kontrakter!$C$9,Kontrakter!$E$9,M1108=Kontrakter!$C$10,Kontrakter!$E$10,M1108=Kontrakter!$C$11,Kontrakter!$E$11)</f>
        <v>post@elsikkerhetnorge.no</v>
      </c>
    </row>
    <row r="1109" spans="1:15">
      <c r="A1109" s="52">
        <v>2822</v>
      </c>
      <c r="B1109" s="3" t="s">
        <v>1358</v>
      </c>
      <c r="C1109" s="3" t="s">
        <v>1503</v>
      </c>
      <c r="F1109" s="3">
        <v>3407</v>
      </c>
      <c r="G1109" s="3" t="s">
        <v>1354</v>
      </c>
      <c r="H1109" s="3" t="s">
        <v>1260</v>
      </c>
      <c r="I1109" s="26" t="str" cm="1">
        <f t="array" ref="I1109">_xlfn.IFS(J1109=Kontrakter!$A$3,Kontrakter!$B$3,J1109=Kontrakter!$A$2,Kontrakter!$B$2,J1109=Kontrakter!$A$4,Kontrakter!$B$4,J1109=Kontrakter!$A$5,Kontrakter!$B$5,J1109=Kontrakter!$A$6,Kontrakter!$B$6,J1109=Kontrakter!$A$7,Kontrakter!$B$7,J1109=Kontrakter!$A$8,Kontrakter!$B$8,J1109=Kontrakter!$A$9,Kontrakter!$B$9,J1109=Kontrakter!$A$10,Kontrakter!$B$10,J1109=Kontrakter!$A$11,Kontrakter!$B$11)</f>
        <v>Innlandet Vest</v>
      </c>
      <c r="J1109" s="4">
        <v>9</v>
      </c>
      <c r="K1109" s="4" t="s">
        <v>1441</v>
      </c>
      <c r="L1109" s="4"/>
      <c r="M1109" s="24" t="str" cm="1">
        <f t="array" ref="M1109">_xlfn.IFS(I1109=Kontrakter!$B$3,Kontrakter!$C$3,I1109=Kontrakter!$B$2,Kontrakter!$C$2,I1109=Kontrakter!$B$4,Kontrakter!$C$4,I1109=Kontrakter!$B$5,Kontrakter!$C$5,I1109=Kontrakter!$B$6,Kontrakter!$C$6,I1109=Kontrakter!$B$7,Kontrakter!$C$7,I1109=Kontrakter!$B$8,Kontrakter!$C$8,I1109=Kontrakter!$B$9,Kontrakter!$C$9,I1109=Kontrakter!$B$10,Kontrakter!$C$10,I1109=Kontrakter!$B$11,Kontrakter!$C$11)</f>
        <v>Elsikkerhet Norge AS</v>
      </c>
      <c r="N1109" s="24" cm="1">
        <f t="array" ref="N1109">_xlfn.IFS(M1109=Kontrakter!$C$3,Kontrakter!$D$3,M1109=Kontrakter!$C$2,Kontrakter!$D$2,M1109=Kontrakter!$C$4,Kontrakter!$D$4,M1109=Kontrakter!$C$5,Kontrakter!$D$5,M1109=Kontrakter!$C$6,Kontrakter!$D$6,M1109=Kontrakter!$C$7,Kontrakter!$D$7,M1109=Kontrakter!$C$8,Kontrakter!$D$8,M1109=Kontrakter!$C$9,Kontrakter!$D$9,M1109=Kontrakter!$C$10,Kontrakter!$D$10,M1109=Kontrakter!$C$11,Kontrakter!$D$11)</f>
        <v>48055999</v>
      </c>
      <c r="O1109" s="1" t="str" cm="1">
        <f t="array" ref="O1109">_xlfn.IFS(M1109=Kontrakter!$C$3,Kontrakter!$E$3,M1109=Kontrakter!$C$2,Kontrakter!$E$2,M1109=Kontrakter!$C$4,Kontrakter!$E$4,M1109=Kontrakter!$C$5,Kontrakter!$E$5,M1109=Kontrakter!$C$6,Kontrakter!$E$6,M1109=Kontrakter!$C$7,Kontrakter!$E$7,M1109=Kontrakter!$C$8,Kontrakter!$E$8,M1109=Kontrakter!$C$9,Kontrakter!$E$9,M1109=Kontrakter!$C$10,Kontrakter!$E$10,M1109=Kontrakter!$C$11,Kontrakter!$E$11)</f>
        <v>post@elsikkerhetnorge.no</v>
      </c>
    </row>
    <row r="1110" spans="1:15">
      <c r="A1110" s="52">
        <v>2220</v>
      </c>
      <c r="B1110" s="3" t="s">
        <v>1276</v>
      </c>
      <c r="C1110" s="3" t="s">
        <v>1504</v>
      </c>
      <c r="F1110" s="3">
        <v>3416</v>
      </c>
      <c r="G1110" s="3" t="s">
        <v>1277</v>
      </c>
      <c r="H1110" s="3" t="s">
        <v>1260</v>
      </c>
      <c r="I1110" s="26" t="str" cm="1">
        <f t="array" ref="I1110">_xlfn.IFS(J1110=Kontrakter!$A$3,Kontrakter!$B$3,J1110=Kontrakter!$A$2,Kontrakter!$B$2,J1110=Kontrakter!$A$4,Kontrakter!$B$4,J1110=Kontrakter!$A$5,Kontrakter!$B$5,J1110=Kontrakter!$A$6,Kontrakter!$B$6,J1110=Kontrakter!$A$7,Kontrakter!$B$7,J1110=Kontrakter!$A$8,Kontrakter!$B$8,J1110=Kontrakter!$A$9,Kontrakter!$B$9,J1110=Kontrakter!$A$10,Kontrakter!$B$10,J1110=Kontrakter!$A$11,Kontrakter!$B$11)</f>
        <v>Romerike Nord</v>
      </c>
      <c r="J1110" s="4">
        <v>5</v>
      </c>
      <c r="K1110" s="4" t="s">
        <v>1436</v>
      </c>
      <c r="L1110" s="4"/>
      <c r="M1110" s="24" t="str" cm="1">
        <f t="array" ref="M1110">_xlfn.IFS(I1110=Kontrakter!$B$3,Kontrakter!$C$3,I1110=Kontrakter!$B$2,Kontrakter!$C$2,I1110=Kontrakter!$B$4,Kontrakter!$C$4,I1110=Kontrakter!$B$5,Kontrakter!$C$5,I1110=Kontrakter!$B$6,Kontrakter!$C$6,I1110=Kontrakter!$B$7,Kontrakter!$C$7,I1110=Kontrakter!$B$8,Kontrakter!$C$8,I1110=Kontrakter!$B$9,Kontrakter!$C$9,I1110=Kontrakter!$B$10,Kontrakter!$C$10,I1110=Kontrakter!$B$11,Kontrakter!$C$11)</f>
        <v>Elsikkerhet Norge AS</v>
      </c>
      <c r="N1110" s="24" cm="1">
        <f t="array" ref="N1110">_xlfn.IFS(M1110=Kontrakter!$C$3,Kontrakter!$D$3,M1110=Kontrakter!$C$2,Kontrakter!$D$2,M1110=Kontrakter!$C$4,Kontrakter!$D$4,M1110=Kontrakter!$C$5,Kontrakter!$D$5,M1110=Kontrakter!$C$6,Kontrakter!$D$6,M1110=Kontrakter!$C$7,Kontrakter!$D$7,M1110=Kontrakter!$C$8,Kontrakter!$D$8,M1110=Kontrakter!$C$9,Kontrakter!$D$9,M1110=Kontrakter!$C$10,Kontrakter!$D$10,M1110=Kontrakter!$C$11,Kontrakter!$D$11)</f>
        <v>48055999</v>
      </c>
      <c r="O1110" s="1" t="str" cm="1">
        <f t="array" ref="O1110">_xlfn.IFS(M1110=Kontrakter!$C$3,Kontrakter!$E$3,M1110=Kontrakter!$C$2,Kontrakter!$E$2,M1110=Kontrakter!$C$4,Kontrakter!$E$4,M1110=Kontrakter!$C$5,Kontrakter!$E$5,M1110=Kontrakter!$C$6,Kontrakter!$E$6,M1110=Kontrakter!$C$7,Kontrakter!$E$7,M1110=Kontrakter!$C$8,Kontrakter!$E$8,M1110=Kontrakter!$C$9,Kontrakter!$E$9,M1110=Kontrakter!$C$10,Kontrakter!$E$10,M1110=Kontrakter!$C$11,Kontrakter!$E$11)</f>
        <v>post@elsikkerhetnorge.no</v>
      </c>
    </row>
    <row r="1111" spans="1:15">
      <c r="A1111" s="52">
        <v>2825</v>
      </c>
      <c r="B1111" s="3" t="s">
        <v>1354</v>
      </c>
      <c r="C1111" s="3" t="s">
        <v>1505</v>
      </c>
      <c r="F1111" s="3">
        <v>3407</v>
      </c>
      <c r="G1111" s="3" t="s">
        <v>1354</v>
      </c>
      <c r="H1111" s="3" t="s">
        <v>1260</v>
      </c>
      <c r="I1111" s="26" t="str" cm="1">
        <f t="array" ref="I1111">_xlfn.IFS(J1111=Kontrakter!$A$3,Kontrakter!$B$3,J1111=Kontrakter!$A$2,Kontrakter!$B$2,J1111=Kontrakter!$A$4,Kontrakter!$B$4,J1111=Kontrakter!$A$5,Kontrakter!$B$5,J1111=Kontrakter!$A$6,Kontrakter!$B$6,J1111=Kontrakter!$A$7,Kontrakter!$B$7,J1111=Kontrakter!$A$8,Kontrakter!$B$8,J1111=Kontrakter!$A$9,Kontrakter!$B$9,J1111=Kontrakter!$A$10,Kontrakter!$B$10,J1111=Kontrakter!$A$11,Kontrakter!$B$11)</f>
        <v>Innlandet Vest</v>
      </c>
      <c r="J1111" s="4">
        <v>9</v>
      </c>
      <c r="K1111" s="4" t="s">
        <v>1441</v>
      </c>
      <c r="L1111" s="4"/>
      <c r="M1111" s="24" t="str" cm="1">
        <f t="array" ref="M1111">_xlfn.IFS(I1111=Kontrakter!$B$3,Kontrakter!$C$3,I1111=Kontrakter!$B$2,Kontrakter!$C$2,I1111=Kontrakter!$B$4,Kontrakter!$C$4,I1111=Kontrakter!$B$5,Kontrakter!$C$5,I1111=Kontrakter!$B$6,Kontrakter!$C$6,I1111=Kontrakter!$B$7,Kontrakter!$C$7,I1111=Kontrakter!$B$8,Kontrakter!$C$8,I1111=Kontrakter!$B$9,Kontrakter!$C$9,I1111=Kontrakter!$B$10,Kontrakter!$C$10,I1111=Kontrakter!$B$11,Kontrakter!$C$11)</f>
        <v>Elsikkerhet Norge AS</v>
      </c>
      <c r="N1111" s="24" cm="1">
        <f t="array" ref="N1111">_xlfn.IFS(M1111=Kontrakter!$C$3,Kontrakter!$D$3,M1111=Kontrakter!$C$2,Kontrakter!$D$2,M1111=Kontrakter!$C$4,Kontrakter!$D$4,M1111=Kontrakter!$C$5,Kontrakter!$D$5,M1111=Kontrakter!$C$6,Kontrakter!$D$6,M1111=Kontrakter!$C$7,Kontrakter!$D$7,M1111=Kontrakter!$C$8,Kontrakter!$D$8,M1111=Kontrakter!$C$9,Kontrakter!$D$9,M1111=Kontrakter!$C$10,Kontrakter!$D$10,M1111=Kontrakter!$C$11,Kontrakter!$D$11)</f>
        <v>48055999</v>
      </c>
      <c r="O1111" s="1" t="str" cm="1">
        <f t="array" ref="O1111">_xlfn.IFS(M1111=Kontrakter!$C$3,Kontrakter!$E$3,M1111=Kontrakter!$C$2,Kontrakter!$E$2,M1111=Kontrakter!$C$4,Kontrakter!$E$4,M1111=Kontrakter!$C$5,Kontrakter!$E$5,M1111=Kontrakter!$C$6,Kontrakter!$E$6,M1111=Kontrakter!$C$7,Kontrakter!$E$7,M1111=Kontrakter!$C$8,Kontrakter!$E$8,M1111=Kontrakter!$C$9,Kontrakter!$E$9,M1111=Kontrakter!$C$10,Kontrakter!$E$10,M1111=Kontrakter!$C$11,Kontrakter!$E$11)</f>
        <v>post@elsikkerhetnorge.no</v>
      </c>
    </row>
    <row r="1112" spans="1:15">
      <c r="A1112" s="52">
        <v>2827</v>
      </c>
      <c r="B1112" s="3" t="s">
        <v>1355</v>
      </c>
      <c r="C1112" s="3" t="s">
        <v>1506</v>
      </c>
      <c r="F1112" s="3">
        <v>3407</v>
      </c>
      <c r="G1112" s="3" t="s">
        <v>1354</v>
      </c>
      <c r="H1112" s="3" t="s">
        <v>1260</v>
      </c>
      <c r="I1112" s="26" t="str" cm="1">
        <f t="array" ref="I1112">_xlfn.IFS(J1112=Kontrakter!$A$3,Kontrakter!$B$3,J1112=Kontrakter!$A$2,Kontrakter!$B$2,J1112=Kontrakter!$A$4,Kontrakter!$B$4,J1112=Kontrakter!$A$5,Kontrakter!$B$5,J1112=Kontrakter!$A$6,Kontrakter!$B$6,J1112=Kontrakter!$A$7,Kontrakter!$B$7,J1112=Kontrakter!$A$8,Kontrakter!$B$8,J1112=Kontrakter!$A$9,Kontrakter!$B$9,J1112=Kontrakter!$A$10,Kontrakter!$B$10,J1112=Kontrakter!$A$11,Kontrakter!$B$11)</f>
        <v>Innlandet Vest</v>
      </c>
      <c r="J1112" s="4">
        <v>9</v>
      </c>
      <c r="K1112" s="4" t="s">
        <v>1441</v>
      </c>
      <c r="L1112" s="4"/>
      <c r="M1112" s="24" t="str" cm="1">
        <f t="array" ref="M1112">_xlfn.IFS(I1112=Kontrakter!$B$3,Kontrakter!$C$3,I1112=Kontrakter!$B$2,Kontrakter!$C$2,I1112=Kontrakter!$B$4,Kontrakter!$C$4,I1112=Kontrakter!$B$5,Kontrakter!$C$5,I1112=Kontrakter!$B$6,Kontrakter!$C$6,I1112=Kontrakter!$B$7,Kontrakter!$C$7,I1112=Kontrakter!$B$8,Kontrakter!$C$8,I1112=Kontrakter!$B$9,Kontrakter!$C$9,I1112=Kontrakter!$B$10,Kontrakter!$C$10,I1112=Kontrakter!$B$11,Kontrakter!$C$11)</f>
        <v>Elsikkerhet Norge AS</v>
      </c>
      <c r="N1112" s="24" cm="1">
        <f t="array" ref="N1112">_xlfn.IFS(M1112=Kontrakter!$C$3,Kontrakter!$D$3,M1112=Kontrakter!$C$2,Kontrakter!$D$2,M1112=Kontrakter!$C$4,Kontrakter!$D$4,M1112=Kontrakter!$C$5,Kontrakter!$D$5,M1112=Kontrakter!$C$6,Kontrakter!$D$6,M1112=Kontrakter!$C$7,Kontrakter!$D$7,M1112=Kontrakter!$C$8,Kontrakter!$D$8,M1112=Kontrakter!$C$9,Kontrakter!$D$9,M1112=Kontrakter!$C$10,Kontrakter!$D$10,M1112=Kontrakter!$C$11,Kontrakter!$D$11)</f>
        <v>48055999</v>
      </c>
      <c r="O1112" s="1" t="str" cm="1">
        <f t="array" ref="O1112">_xlfn.IFS(M1112=Kontrakter!$C$3,Kontrakter!$E$3,M1112=Kontrakter!$C$2,Kontrakter!$E$2,M1112=Kontrakter!$C$4,Kontrakter!$E$4,M1112=Kontrakter!$C$5,Kontrakter!$E$5,M1112=Kontrakter!$C$6,Kontrakter!$E$6,M1112=Kontrakter!$C$7,Kontrakter!$E$7,M1112=Kontrakter!$C$8,Kontrakter!$E$8,M1112=Kontrakter!$C$9,Kontrakter!$E$9,M1112=Kontrakter!$C$10,Kontrakter!$E$10,M1112=Kontrakter!$C$11,Kontrakter!$E$11)</f>
        <v>post@elsikkerhetnorge.no</v>
      </c>
    </row>
    <row r="1113" spans="1:15">
      <c r="A1113" s="52">
        <v>2832</v>
      </c>
      <c r="B1113" s="3" t="s">
        <v>1361</v>
      </c>
      <c r="C1113" s="3" t="s">
        <v>1507</v>
      </c>
      <c r="F1113" s="3">
        <v>3407</v>
      </c>
      <c r="G1113" s="3" t="s">
        <v>1354</v>
      </c>
      <c r="H1113" s="3" t="s">
        <v>1260</v>
      </c>
      <c r="I1113" s="26" t="str" cm="1">
        <f t="array" ref="I1113">_xlfn.IFS(J1113=Kontrakter!$A$3,Kontrakter!$B$3,J1113=Kontrakter!$A$2,Kontrakter!$B$2,J1113=Kontrakter!$A$4,Kontrakter!$B$4,J1113=Kontrakter!$A$5,Kontrakter!$B$5,J1113=Kontrakter!$A$6,Kontrakter!$B$6,J1113=Kontrakter!$A$7,Kontrakter!$B$7,J1113=Kontrakter!$A$8,Kontrakter!$B$8,J1113=Kontrakter!$A$9,Kontrakter!$B$9,J1113=Kontrakter!$A$10,Kontrakter!$B$10,J1113=Kontrakter!$A$11,Kontrakter!$B$11)</f>
        <v>Innlandet Vest</v>
      </c>
      <c r="J1113" s="4">
        <v>9</v>
      </c>
      <c r="K1113" s="4" t="s">
        <v>1441</v>
      </c>
      <c r="L1113" s="4"/>
      <c r="M1113" s="24" t="str" cm="1">
        <f t="array" ref="M1113">_xlfn.IFS(I1113=Kontrakter!$B$3,Kontrakter!$C$3,I1113=Kontrakter!$B$2,Kontrakter!$C$2,I1113=Kontrakter!$B$4,Kontrakter!$C$4,I1113=Kontrakter!$B$5,Kontrakter!$C$5,I1113=Kontrakter!$B$6,Kontrakter!$C$6,I1113=Kontrakter!$B$7,Kontrakter!$C$7,I1113=Kontrakter!$B$8,Kontrakter!$C$8,I1113=Kontrakter!$B$9,Kontrakter!$C$9,I1113=Kontrakter!$B$10,Kontrakter!$C$10,I1113=Kontrakter!$B$11,Kontrakter!$C$11)</f>
        <v>Elsikkerhet Norge AS</v>
      </c>
      <c r="N1113" s="24" cm="1">
        <f t="array" ref="N1113">_xlfn.IFS(M1113=Kontrakter!$C$3,Kontrakter!$D$3,M1113=Kontrakter!$C$2,Kontrakter!$D$2,M1113=Kontrakter!$C$4,Kontrakter!$D$4,M1113=Kontrakter!$C$5,Kontrakter!$D$5,M1113=Kontrakter!$C$6,Kontrakter!$D$6,M1113=Kontrakter!$C$7,Kontrakter!$D$7,M1113=Kontrakter!$C$8,Kontrakter!$D$8,M1113=Kontrakter!$C$9,Kontrakter!$D$9,M1113=Kontrakter!$C$10,Kontrakter!$D$10,M1113=Kontrakter!$C$11,Kontrakter!$D$11)</f>
        <v>48055999</v>
      </c>
      <c r="O1113" s="1" t="str" cm="1">
        <f t="array" ref="O1113">_xlfn.IFS(M1113=Kontrakter!$C$3,Kontrakter!$E$3,M1113=Kontrakter!$C$2,Kontrakter!$E$2,M1113=Kontrakter!$C$4,Kontrakter!$E$4,M1113=Kontrakter!$C$5,Kontrakter!$E$5,M1113=Kontrakter!$C$6,Kontrakter!$E$6,M1113=Kontrakter!$C$7,Kontrakter!$E$7,M1113=Kontrakter!$C$8,Kontrakter!$E$8,M1113=Kontrakter!$C$9,Kontrakter!$E$9,M1113=Kontrakter!$C$10,Kontrakter!$E$10,M1113=Kontrakter!$C$11,Kontrakter!$E$11)</f>
        <v>post@elsikkerhetnorge.no</v>
      </c>
    </row>
    <row r="1114" spans="1:15">
      <c r="A1114" s="52">
        <v>2836</v>
      </c>
      <c r="B1114" s="3" t="s">
        <v>1361</v>
      </c>
      <c r="C1114" s="3" t="s">
        <v>1508</v>
      </c>
      <c r="F1114" s="3">
        <v>3407</v>
      </c>
      <c r="G1114" s="3" t="s">
        <v>1354</v>
      </c>
      <c r="H1114" s="3" t="s">
        <v>1260</v>
      </c>
      <c r="I1114" s="26" t="str" cm="1">
        <f t="array" ref="I1114">_xlfn.IFS(J1114=Kontrakter!$A$3,Kontrakter!$B$3,J1114=Kontrakter!$A$2,Kontrakter!$B$2,J1114=Kontrakter!$A$4,Kontrakter!$B$4,J1114=Kontrakter!$A$5,Kontrakter!$B$5,J1114=Kontrakter!$A$6,Kontrakter!$B$6,J1114=Kontrakter!$A$7,Kontrakter!$B$7,J1114=Kontrakter!$A$8,Kontrakter!$B$8,J1114=Kontrakter!$A$9,Kontrakter!$B$9,J1114=Kontrakter!$A$10,Kontrakter!$B$10,J1114=Kontrakter!$A$11,Kontrakter!$B$11)</f>
        <v>Innlandet Vest</v>
      </c>
      <c r="J1114" s="4">
        <v>9</v>
      </c>
      <c r="K1114" s="4" t="s">
        <v>1441</v>
      </c>
      <c r="L1114" s="4"/>
      <c r="M1114" s="24" t="str" cm="1">
        <f t="array" ref="M1114">_xlfn.IFS(I1114=Kontrakter!$B$3,Kontrakter!$C$3,I1114=Kontrakter!$B$2,Kontrakter!$C$2,I1114=Kontrakter!$B$4,Kontrakter!$C$4,I1114=Kontrakter!$B$5,Kontrakter!$C$5,I1114=Kontrakter!$B$6,Kontrakter!$C$6,I1114=Kontrakter!$B$7,Kontrakter!$C$7,I1114=Kontrakter!$B$8,Kontrakter!$C$8,I1114=Kontrakter!$B$9,Kontrakter!$C$9,I1114=Kontrakter!$B$10,Kontrakter!$C$10,I1114=Kontrakter!$B$11,Kontrakter!$C$11)</f>
        <v>Elsikkerhet Norge AS</v>
      </c>
      <c r="N1114" s="24" cm="1">
        <f t="array" ref="N1114">_xlfn.IFS(M1114=Kontrakter!$C$3,Kontrakter!$D$3,M1114=Kontrakter!$C$2,Kontrakter!$D$2,M1114=Kontrakter!$C$4,Kontrakter!$D$4,M1114=Kontrakter!$C$5,Kontrakter!$D$5,M1114=Kontrakter!$C$6,Kontrakter!$D$6,M1114=Kontrakter!$C$7,Kontrakter!$D$7,M1114=Kontrakter!$C$8,Kontrakter!$D$8,M1114=Kontrakter!$C$9,Kontrakter!$D$9,M1114=Kontrakter!$C$10,Kontrakter!$D$10,M1114=Kontrakter!$C$11,Kontrakter!$D$11)</f>
        <v>48055999</v>
      </c>
      <c r="O1114" s="1" t="str" cm="1">
        <f t="array" ref="O1114">_xlfn.IFS(M1114=Kontrakter!$C$3,Kontrakter!$E$3,M1114=Kontrakter!$C$2,Kontrakter!$E$2,M1114=Kontrakter!$C$4,Kontrakter!$E$4,M1114=Kontrakter!$C$5,Kontrakter!$E$5,M1114=Kontrakter!$C$6,Kontrakter!$E$6,M1114=Kontrakter!$C$7,Kontrakter!$E$7,M1114=Kontrakter!$C$8,Kontrakter!$E$8,M1114=Kontrakter!$C$9,Kontrakter!$E$9,M1114=Kontrakter!$C$10,Kontrakter!$E$10,M1114=Kontrakter!$C$11,Kontrakter!$E$11)</f>
        <v>post@elsikkerhetnorge.no</v>
      </c>
    </row>
    <row r="1115" spans="1:15">
      <c r="A1115" s="52">
        <v>2837</v>
      </c>
      <c r="B1115" s="3" t="s">
        <v>1362</v>
      </c>
      <c r="C1115" s="3" t="s">
        <v>1509</v>
      </c>
      <c r="F1115" s="3">
        <v>3407</v>
      </c>
      <c r="G1115" s="3" t="s">
        <v>1354</v>
      </c>
      <c r="H1115" s="3" t="s">
        <v>1260</v>
      </c>
      <c r="I1115" s="26" t="str" cm="1">
        <f t="array" ref="I1115">_xlfn.IFS(J1115=Kontrakter!$A$3,Kontrakter!$B$3,J1115=Kontrakter!$A$2,Kontrakter!$B$2,J1115=Kontrakter!$A$4,Kontrakter!$B$4,J1115=Kontrakter!$A$5,Kontrakter!$B$5,J1115=Kontrakter!$A$6,Kontrakter!$B$6,J1115=Kontrakter!$A$7,Kontrakter!$B$7,J1115=Kontrakter!$A$8,Kontrakter!$B$8,J1115=Kontrakter!$A$9,Kontrakter!$B$9,J1115=Kontrakter!$A$10,Kontrakter!$B$10,J1115=Kontrakter!$A$11,Kontrakter!$B$11)</f>
        <v>Innlandet Vest</v>
      </c>
      <c r="J1115" s="4">
        <v>9</v>
      </c>
      <c r="K1115" s="4" t="s">
        <v>1441</v>
      </c>
      <c r="L1115" s="4"/>
      <c r="M1115" s="24" t="str" cm="1">
        <f t="array" ref="M1115">_xlfn.IFS(I1115=Kontrakter!$B$3,Kontrakter!$C$3,I1115=Kontrakter!$B$2,Kontrakter!$C$2,I1115=Kontrakter!$B$4,Kontrakter!$C$4,I1115=Kontrakter!$B$5,Kontrakter!$C$5,I1115=Kontrakter!$B$6,Kontrakter!$C$6,I1115=Kontrakter!$B$7,Kontrakter!$C$7,I1115=Kontrakter!$B$8,Kontrakter!$C$8,I1115=Kontrakter!$B$9,Kontrakter!$C$9,I1115=Kontrakter!$B$10,Kontrakter!$C$10,I1115=Kontrakter!$B$11,Kontrakter!$C$11)</f>
        <v>Elsikkerhet Norge AS</v>
      </c>
      <c r="N1115" s="24" cm="1">
        <f t="array" ref="N1115">_xlfn.IFS(M1115=Kontrakter!$C$3,Kontrakter!$D$3,M1115=Kontrakter!$C$2,Kontrakter!$D$2,M1115=Kontrakter!$C$4,Kontrakter!$D$4,M1115=Kontrakter!$C$5,Kontrakter!$D$5,M1115=Kontrakter!$C$6,Kontrakter!$D$6,M1115=Kontrakter!$C$7,Kontrakter!$D$7,M1115=Kontrakter!$C$8,Kontrakter!$D$8,M1115=Kontrakter!$C$9,Kontrakter!$D$9,M1115=Kontrakter!$C$10,Kontrakter!$D$10,M1115=Kontrakter!$C$11,Kontrakter!$D$11)</f>
        <v>48055999</v>
      </c>
      <c r="O1115" s="1" t="str" cm="1">
        <f t="array" ref="O1115">_xlfn.IFS(M1115=Kontrakter!$C$3,Kontrakter!$E$3,M1115=Kontrakter!$C$2,Kontrakter!$E$2,M1115=Kontrakter!$C$4,Kontrakter!$E$4,M1115=Kontrakter!$C$5,Kontrakter!$E$5,M1115=Kontrakter!$C$6,Kontrakter!$E$6,M1115=Kontrakter!$C$7,Kontrakter!$E$7,M1115=Kontrakter!$C$8,Kontrakter!$E$8,M1115=Kontrakter!$C$9,Kontrakter!$E$9,M1115=Kontrakter!$C$10,Kontrakter!$E$10,M1115=Kontrakter!$C$11,Kontrakter!$E$11)</f>
        <v>post@elsikkerhetnorge.no</v>
      </c>
    </row>
    <row r="1116" spans="1:15">
      <c r="A1116" s="52">
        <v>2230</v>
      </c>
      <c r="B1116" s="3" t="s">
        <v>1280</v>
      </c>
      <c r="C1116" s="3" t="s">
        <v>1510</v>
      </c>
      <c r="F1116" s="3">
        <v>3416</v>
      </c>
      <c r="G1116" s="3" t="s">
        <v>1277</v>
      </c>
      <c r="H1116" s="3" t="s">
        <v>1260</v>
      </c>
      <c r="I1116" s="26" t="str" cm="1">
        <f t="array" ref="I1116">_xlfn.IFS(J1116=Kontrakter!$A$3,Kontrakter!$B$3,J1116=Kontrakter!$A$2,Kontrakter!$B$2,J1116=Kontrakter!$A$4,Kontrakter!$B$4,J1116=Kontrakter!$A$5,Kontrakter!$B$5,J1116=Kontrakter!$A$6,Kontrakter!$B$6,J1116=Kontrakter!$A$7,Kontrakter!$B$7,J1116=Kontrakter!$A$8,Kontrakter!$B$8,J1116=Kontrakter!$A$9,Kontrakter!$B$9,J1116=Kontrakter!$A$10,Kontrakter!$B$10,J1116=Kontrakter!$A$11,Kontrakter!$B$11)</f>
        <v>Romerike Nord</v>
      </c>
      <c r="J1116" s="4">
        <v>5</v>
      </c>
      <c r="K1116" s="4" t="s">
        <v>1436</v>
      </c>
      <c r="L1116" s="4"/>
      <c r="M1116" s="24" t="str" cm="1">
        <f t="array" ref="M1116">_xlfn.IFS(I1116=Kontrakter!$B$3,Kontrakter!$C$3,I1116=Kontrakter!$B$2,Kontrakter!$C$2,I1116=Kontrakter!$B$4,Kontrakter!$C$4,I1116=Kontrakter!$B$5,Kontrakter!$C$5,I1116=Kontrakter!$B$6,Kontrakter!$C$6,I1116=Kontrakter!$B$7,Kontrakter!$C$7,I1116=Kontrakter!$B$8,Kontrakter!$C$8,I1116=Kontrakter!$B$9,Kontrakter!$C$9,I1116=Kontrakter!$B$10,Kontrakter!$C$10,I1116=Kontrakter!$B$11,Kontrakter!$C$11)</f>
        <v>Elsikkerhet Norge AS</v>
      </c>
      <c r="N1116" s="24" cm="1">
        <f t="array" ref="N1116">_xlfn.IFS(M1116=Kontrakter!$C$3,Kontrakter!$D$3,M1116=Kontrakter!$C$2,Kontrakter!$D$2,M1116=Kontrakter!$C$4,Kontrakter!$D$4,M1116=Kontrakter!$C$5,Kontrakter!$D$5,M1116=Kontrakter!$C$6,Kontrakter!$D$6,M1116=Kontrakter!$C$7,Kontrakter!$D$7,M1116=Kontrakter!$C$8,Kontrakter!$D$8,M1116=Kontrakter!$C$9,Kontrakter!$D$9,M1116=Kontrakter!$C$10,Kontrakter!$D$10,M1116=Kontrakter!$C$11,Kontrakter!$D$11)</f>
        <v>48055999</v>
      </c>
      <c r="O1116" s="1" t="str" cm="1">
        <f t="array" ref="O1116">_xlfn.IFS(M1116=Kontrakter!$C$3,Kontrakter!$E$3,M1116=Kontrakter!$C$2,Kontrakter!$E$2,M1116=Kontrakter!$C$4,Kontrakter!$E$4,M1116=Kontrakter!$C$5,Kontrakter!$E$5,M1116=Kontrakter!$C$6,Kontrakter!$E$6,M1116=Kontrakter!$C$7,Kontrakter!$E$7,M1116=Kontrakter!$C$8,Kontrakter!$E$8,M1116=Kontrakter!$C$9,Kontrakter!$E$9,M1116=Kontrakter!$C$10,Kontrakter!$E$10,M1116=Kontrakter!$C$11,Kontrakter!$E$11)</f>
        <v>post@elsikkerhetnorge.no</v>
      </c>
    </row>
    <row r="1117" spans="1:15">
      <c r="A1117" s="52">
        <v>2231</v>
      </c>
      <c r="B1117" s="3" t="s">
        <v>1280</v>
      </c>
      <c r="C1117" s="3" t="s">
        <v>1511</v>
      </c>
      <c r="F1117" s="3">
        <v>3416</v>
      </c>
      <c r="G1117" s="3" t="s">
        <v>1277</v>
      </c>
      <c r="H1117" s="3" t="s">
        <v>1260</v>
      </c>
      <c r="I1117" s="26" t="str" cm="1">
        <f t="array" ref="I1117">_xlfn.IFS(J1117=Kontrakter!$A$3,Kontrakter!$B$3,J1117=Kontrakter!$A$2,Kontrakter!$B$2,J1117=Kontrakter!$A$4,Kontrakter!$B$4,J1117=Kontrakter!$A$5,Kontrakter!$B$5,J1117=Kontrakter!$A$6,Kontrakter!$B$6,J1117=Kontrakter!$A$7,Kontrakter!$B$7,J1117=Kontrakter!$A$8,Kontrakter!$B$8,J1117=Kontrakter!$A$9,Kontrakter!$B$9,J1117=Kontrakter!$A$10,Kontrakter!$B$10,J1117=Kontrakter!$A$11,Kontrakter!$B$11)</f>
        <v>Romerike Nord</v>
      </c>
      <c r="J1117" s="4">
        <v>5</v>
      </c>
      <c r="K1117" s="4" t="s">
        <v>1436</v>
      </c>
      <c r="L1117" s="4"/>
      <c r="M1117" s="24" t="str" cm="1">
        <f t="array" ref="M1117">_xlfn.IFS(I1117=Kontrakter!$B$3,Kontrakter!$C$3,I1117=Kontrakter!$B$2,Kontrakter!$C$2,I1117=Kontrakter!$B$4,Kontrakter!$C$4,I1117=Kontrakter!$B$5,Kontrakter!$C$5,I1117=Kontrakter!$B$6,Kontrakter!$C$6,I1117=Kontrakter!$B$7,Kontrakter!$C$7,I1117=Kontrakter!$B$8,Kontrakter!$C$8,I1117=Kontrakter!$B$9,Kontrakter!$C$9,I1117=Kontrakter!$B$10,Kontrakter!$C$10,I1117=Kontrakter!$B$11,Kontrakter!$C$11)</f>
        <v>Elsikkerhet Norge AS</v>
      </c>
      <c r="N1117" s="24" cm="1">
        <f t="array" ref="N1117">_xlfn.IFS(M1117=Kontrakter!$C$3,Kontrakter!$D$3,M1117=Kontrakter!$C$2,Kontrakter!$D$2,M1117=Kontrakter!$C$4,Kontrakter!$D$4,M1117=Kontrakter!$C$5,Kontrakter!$D$5,M1117=Kontrakter!$C$6,Kontrakter!$D$6,M1117=Kontrakter!$C$7,Kontrakter!$D$7,M1117=Kontrakter!$C$8,Kontrakter!$D$8,M1117=Kontrakter!$C$9,Kontrakter!$D$9,M1117=Kontrakter!$C$10,Kontrakter!$D$10,M1117=Kontrakter!$C$11,Kontrakter!$D$11)</f>
        <v>48055999</v>
      </c>
      <c r="O1117" s="1" t="str" cm="1">
        <f t="array" ref="O1117">_xlfn.IFS(M1117=Kontrakter!$C$3,Kontrakter!$E$3,M1117=Kontrakter!$C$2,Kontrakter!$E$2,M1117=Kontrakter!$C$4,Kontrakter!$E$4,M1117=Kontrakter!$C$5,Kontrakter!$E$5,M1117=Kontrakter!$C$6,Kontrakter!$E$6,M1117=Kontrakter!$C$7,Kontrakter!$E$7,M1117=Kontrakter!$C$8,Kontrakter!$E$8,M1117=Kontrakter!$C$9,Kontrakter!$E$9,M1117=Kontrakter!$C$10,Kontrakter!$E$10,M1117=Kontrakter!$C$11,Kontrakter!$E$11)</f>
        <v>post@elsikkerhetnorge.no</v>
      </c>
    </row>
    <row r="1118" spans="1:15">
      <c r="A1118" s="52">
        <v>2232</v>
      </c>
      <c r="B1118" s="3" t="s">
        <v>1281</v>
      </c>
      <c r="C1118" s="3" t="s">
        <v>1512</v>
      </c>
      <c r="F1118" s="3">
        <v>3416</v>
      </c>
      <c r="G1118" s="3" t="s">
        <v>1277</v>
      </c>
      <c r="H1118" s="3" t="s">
        <v>1260</v>
      </c>
      <c r="I1118" s="26" t="str" cm="1">
        <f t="array" ref="I1118">_xlfn.IFS(J1118=Kontrakter!$A$3,Kontrakter!$B$3,J1118=Kontrakter!$A$2,Kontrakter!$B$2,J1118=Kontrakter!$A$4,Kontrakter!$B$4,J1118=Kontrakter!$A$5,Kontrakter!$B$5,J1118=Kontrakter!$A$6,Kontrakter!$B$6,J1118=Kontrakter!$A$7,Kontrakter!$B$7,J1118=Kontrakter!$A$8,Kontrakter!$B$8,J1118=Kontrakter!$A$9,Kontrakter!$B$9,J1118=Kontrakter!$A$10,Kontrakter!$B$10,J1118=Kontrakter!$A$11,Kontrakter!$B$11)</f>
        <v>Romerike Nord</v>
      </c>
      <c r="J1118" s="4">
        <v>5</v>
      </c>
      <c r="K1118" s="4" t="s">
        <v>1436</v>
      </c>
      <c r="L1118" s="4"/>
      <c r="M1118" s="24" t="str" cm="1">
        <f t="array" ref="M1118">_xlfn.IFS(I1118=Kontrakter!$B$3,Kontrakter!$C$3,I1118=Kontrakter!$B$2,Kontrakter!$C$2,I1118=Kontrakter!$B$4,Kontrakter!$C$4,I1118=Kontrakter!$B$5,Kontrakter!$C$5,I1118=Kontrakter!$B$6,Kontrakter!$C$6,I1118=Kontrakter!$B$7,Kontrakter!$C$7,I1118=Kontrakter!$B$8,Kontrakter!$C$8,I1118=Kontrakter!$B$9,Kontrakter!$C$9,I1118=Kontrakter!$B$10,Kontrakter!$C$10,I1118=Kontrakter!$B$11,Kontrakter!$C$11)</f>
        <v>Elsikkerhet Norge AS</v>
      </c>
      <c r="N1118" s="24" cm="1">
        <f t="array" ref="N1118">_xlfn.IFS(M1118=Kontrakter!$C$3,Kontrakter!$D$3,M1118=Kontrakter!$C$2,Kontrakter!$D$2,M1118=Kontrakter!$C$4,Kontrakter!$D$4,M1118=Kontrakter!$C$5,Kontrakter!$D$5,M1118=Kontrakter!$C$6,Kontrakter!$D$6,M1118=Kontrakter!$C$7,Kontrakter!$D$7,M1118=Kontrakter!$C$8,Kontrakter!$D$8,M1118=Kontrakter!$C$9,Kontrakter!$D$9,M1118=Kontrakter!$C$10,Kontrakter!$D$10,M1118=Kontrakter!$C$11,Kontrakter!$D$11)</f>
        <v>48055999</v>
      </c>
      <c r="O1118" s="1" t="str" cm="1">
        <f t="array" ref="O1118">_xlfn.IFS(M1118=Kontrakter!$C$3,Kontrakter!$E$3,M1118=Kontrakter!$C$2,Kontrakter!$E$2,M1118=Kontrakter!$C$4,Kontrakter!$E$4,M1118=Kontrakter!$C$5,Kontrakter!$E$5,M1118=Kontrakter!$C$6,Kontrakter!$E$6,M1118=Kontrakter!$C$7,Kontrakter!$E$7,M1118=Kontrakter!$C$8,Kontrakter!$E$8,M1118=Kontrakter!$C$9,Kontrakter!$E$9,M1118=Kontrakter!$C$10,Kontrakter!$E$10,M1118=Kontrakter!$C$11,Kontrakter!$E$11)</f>
        <v>post@elsikkerhetnorge.no</v>
      </c>
    </row>
    <row r="1119" spans="1:15">
      <c r="A1119" s="52">
        <v>2233</v>
      </c>
      <c r="B1119" s="3" t="s">
        <v>1282</v>
      </c>
      <c r="C1119" s="3" t="s">
        <v>1513</v>
      </c>
      <c r="F1119" s="3">
        <v>3416</v>
      </c>
      <c r="G1119" s="3" t="s">
        <v>1277</v>
      </c>
      <c r="H1119" s="3" t="s">
        <v>1260</v>
      </c>
      <c r="I1119" s="26" t="str" cm="1">
        <f t="array" ref="I1119">_xlfn.IFS(J1119=Kontrakter!$A$3,Kontrakter!$B$3,J1119=Kontrakter!$A$2,Kontrakter!$B$2,J1119=Kontrakter!$A$4,Kontrakter!$B$4,J1119=Kontrakter!$A$5,Kontrakter!$B$5,J1119=Kontrakter!$A$6,Kontrakter!$B$6,J1119=Kontrakter!$A$7,Kontrakter!$B$7,J1119=Kontrakter!$A$8,Kontrakter!$B$8,J1119=Kontrakter!$A$9,Kontrakter!$B$9,J1119=Kontrakter!$A$10,Kontrakter!$B$10,J1119=Kontrakter!$A$11,Kontrakter!$B$11)</f>
        <v>Romerike Nord</v>
      </c>
      <c r="J1119" s="4">
        <v>5</v>
      </c>
      <c r="K1119" s="4" t="s">
        <v>1436</v>
      </c>
      <c r="L1119" s="4"/>
      <c r="M1119" s="24" t="str" cm="1">
        <f t="array" ref="M1119">_xlfn.IFS(I1119=Kontrakter!$B$3,Kontrakter!$C$3,I1119=Kontrakter!$B$2,Kontrakter!$C$2,I1119=Kontrakter!$B$4,Kontrakter!$C$4,I1119=Kontrakter!$B$5,Kontrakter!$C$5,I1119=Kontrakter!$B$6,Kontrakter!$C$6,I1119=Kontrakter!$B$7,Kontrakter!$C$7,I1119=Kontrakter!$B$8,Kontrakter!$C$8,I1119=Kontrakter!$B$9,Kontrakter!$C$9,I1119=Kontrakter!$B$10,Kontrakter!$C$10,I1119=Kontrakter!$B$11,Kontrakter!$C$11)</f>
        <v>Elsikkerhet Norge AS</v>
      </c>
      <c r="N1119" s="24" cm="1">
        <f t="array" ref="N1119">_xlfn.IFS(M1119=Kontrakter!$C$3,Kontrakter!$D$3,M1119=Kontrakter!$C$2,Kontrakter!$D$2,M1119=Kontrakter!$C$4,Kontrakter!$D$4,M1119=Kontrakter!$C$5,Kontrakter!$D$5,M1119=Kontrakter!$C$6,Kontrakter!$D$6,M1119=Kontrakter!$C$7,Kontrakter!$D$7,M1119=Kontrakter!$C$8,Kontrakter!$D$8,M1119=Kontrakter!$C$9,Kontrakter!$D$9,M1119=Kontrakter!$C$10,Kontrakter!$D$10,M1119=Kontrakter!$C$11,Kontrakter!$D$11)</f>
        <v>48055999</v>
      </c>
      <c r="O1119" s="1" t="str" cm="1">
        <f t="array" ref="O1119">_xlfn.IFS(M1119=Kontrakter!$C$3,Kontrakter!$E$3,M1119=Kontrakter!$C$2,Kontrakter!$E$2,M1119=Kontrakter!$C$4,Kontrakter!$E$4,M1119=Kontrakter!$C$5,Kontrakter!$E$5,M1119=Kontrakter!$C$6,Kontrakter!$E$6,M1119=Kontrakter!$C$7,Kontrakter!$E$7,M1119=Kontrakter!$C$8,Kontrakter!$E$8,M1119=Kontrakter!$C$9,Kontrakter!$E$9,M1119=Kontrakter!$C$10,Kontrakter!$E$10,M1119=Kontrakter!$C$11,Kontrakter!$E$11)</f>
        <v>post@elsikkerhetnorge.no</v>
      </c>
    </row>
    <row r="1120" spans="1:15">
      <c r="A1120" s="52">
        <v>2235</v>
      </c>
      <c r="B1120" s="3" t="s">
        <v>1283</v>
      </c>
      <c r="C1120" s="3" t="s">
        <v>1514</v>
      </c>
      <c r="F1120" s="3">
        <v>3416</v>
      </c>
      <c r="G1120" s="3" t="s">
        <v>1277</v>
      </c>
      <c r="H1120" s="3" t="s">
        <v>1260</v>
      </c>
      <c r="I1120" s="26" t="str" cm="1">
        <f t="array" ref="I1120">_xlfn.IFS(J1120=Kontrakter!$A$3,Kontrakter!$B$3,J1120=Kontrakter!$A$2,Kontrakter!$B$2,J1120=Kontrakter!$A$4,Kontrakter!$B$4,J1120=Kontrakter!$A$5,Kontrakter!$B$5,J1120=Kontrakter!$A$6,Kontrakter!$B$6,J1120=Kontrakter!$A$7,Kontrakter!$B$7,J1120=Kontrakter!$A$8,Kontrakter!$B$8,J1120=Kontrakter!$A$9,Kontrakter!$B$9,J1120=Kontrakter!$A$10,Kontrakter!$B$10,J1120=Kontrakter!$A$11,Kontrakter!$B$11)</f>
        <v>Romerike Nord</v>
      </c>
      <c r="J1120" s="4">
        <v>5</v>
      </c>
      <c r="K1120" s="4" t="s">
        <v>1436</v>
      </c>
      <c r="L1120" s="4"/>
      <c r="M1120" s="24" t="str" cm="1">
        <f t="array" ref="M1120">_xlfn.IFS(I1120=Kontrakter!$B$3,Kontrakter!$C$3,I1120=Kontrakter!$B$2,Kontrakter!$C$2,I1120=Kontrakter!$B$4,Kontrakter!$C$4,I1120=Kontrakter!$B$5,Kontrakter!$C$5,I1120=Kontrakter!$B$6,Kontrakter!$C$6,I1120=Kontrakter!$B$7,Kontrakter!$C$7,I1120=Kontrakter!$B$8,Kontrakter!$C$8,I1120=Kontrakter!$B$9,Kontrakter!$C$9,I1120=Kontrakter!$B$10,Kontrakter!$C$10,I1120=Kontrakter!$B$11,Kontrakter!$C$11)</f>
        <v>Elsikkerhet Norge AS</v>
      </c>
      <c r="N1120" s="24" cm="1">
        <f t="array" ref="N1120">_xlfn.IFS(M1120=Kontrakter!$C$3,Kontrakter!$D$3,M1120=Kontrakter!$C$2,Kontrakter!$D$2,M1120=Kontrakter!$C$4,Kontrakter!$D$4,M1120=Kontrakter!$C$5,Kontrakter!$D$5,M1120=Kontrakter!$C$6,Kontrakter!$D$6,M1120=Kontrakter!$C$7,Kontrakter!$D$7,M1120=Kontrakter!$C$8,Kontrakter!$D$8,M1120=Kontrakter!$C$9,Kontrakter!$D$9,M1120=Kontrakter!$C$10,Kontrakter!$D$10,M1120=Kontrakter!$C$11,Kontrakter!$D$11)</f>
        <v>48055999</v>
      </c>
      <c r="O1120" s="1" t="str" cm="1">
        <f t="array" ref="O1120">_xlfn.IFS(M1120=Kontrakter!$C$3,Kontrakter!$E$3,M1120=Kontrakter!$C$2,Kontrakter!$E$2,M1120=Kontrakter!$C$4,Kontrakter!$E$4,M1120=Kontrakter!$C$5,Kontrakter!$E$5,M1120=Kontrakter!$C$6,Kontrakter!$E$6,M1120=Kontrakter!$C$7,Kontrakter!$E$7,M1120=Kontrakter!$C$8,Kontrakter!$E$8,M1120=Kontrakter!$C$9,Kontrakter!$E$9,M1120=Kontrakter!$C$10,Kontrakter!$E$10,M1120=Kontrakter!$C$11,Kontrakter!$E$11)</f>
        <v>post@elsikkerhetnorge.no</v>
      </c>
    </row>
    <row r="1121" spans="1:15">
      <c r="A1121" s="52">
        <v>2240</v>
      </c>
      <c r="B1121" s="3" t="s">
        <v>1284</v>
      </c>
      <c r="C1121" s="3" t="s">
        <v>1515</v>
      </c>
      <c r="F1121" s="3">
        <v>3416</v>
      </c>
      <c r="G1121" s="3" t="s">
        <v>1277</v>
      </c>
      <c r="H1121" s="3" t="s">
        <v>1260</v>
      </c>
      <c r="I1121" s="26" t="str" cm="1">
        <f t="array" ref="I1121">_xlfn.IFS(J1121=Kontrakter!$A$3,Kontrakter!$B$3,J1121=Kontrakter!$A$2,Kontrakter!$B$2,J1121=Kontrakter!$A$4,Kontrakter!$B$4,J1121=Kontrakter!$A$5,Kontrakter!$B$5,J1121=Kontrakter!$A$6,Kontrakter!$B$6,J1121=Kontrakter!$A$7,Kontrakter!$B$7,J1121=Kontrakter!$A$8,Kontrakter!$B$8,J1121=Kontrakter!$A$9,Kontrakter!$B$9,J1121=Kontrakter!$A$10,Kontrakter!$B$10,J1121=Kontrakter!$A$11,Kontrakter!$B$11)</f>
        <v>Romerike Nord</v>
      </c>
      <c r="J1121" s="4">
        <v>5</v>
      </c>
      <c r="K1121" s="4" t="s">
        <v>1436</v>
      </c>
      <c r="L1121" s="4"/>
      <c r="M1121" s="24" t="str" cm="1">
        <f t="array" ref="M1121">_xlfn.IFS(I1121=Kontrakter!$B$3,Kontrakter!$C$3,I1121=Kontrakter!$B$2,Kontrakter!$C$2,I1121=Kontrakter!$B$4,Kontrakter!$C$4,I1121=Kontrakter!$B$5,Kontrakter!$C$5,I1121=Kontrakter!$B$6,Kontrakter!$C$6,I1121=Kontrakter!$B$7,Kontrakter!$C$7,I1121=Kontrakter!$B$8,Kontrakter!$C$8,I1121=Kontrakter!$B$9,Kontrakter!$C$9,I1121=Kontrakter!$B$10,Kontrakter!$C$10,I1121=Kontrakter!$B$11,Kontrakter!$C$11)</f>
        <v>Elsikkerhet Norge AS</v>
      </c>
      <c r="N1121" s="24" cm="1">
        <f t="array" ref="N1121">_xlfn.IFS(M1121=Kontrakter!$C$3,Kontrakter!$D$3,M1121=Kontrakter!$C$2,Kontrakter!$D$2,M1121=Kontrakter!$C$4,Kontrakter!$D$4,M1121=Kontrakter!$C$5,Kontrakter!$D$5,M1121=Kontrakter!$C$6,Kontrakter!$D$6,M1121=Kontrakter!$C$7,Kontrakter!$D$7,M1121=Kontrakter!$C$8,Kontrakter!$D$8,M1121=Kontrakter!$C$9,Kontrakter!$D$9,M1121=Kontrakter!$C$10,Kontrakter!$D$10,M1121=Kontrakter!$C$11,Kontrakter!$D$11)</f>
        <v>48055999</v>
      </c>
      <c r="O1121" s="1" t="str" cm="1">
        <f t="array" ref="O1121">_xlfn.IFS(M1121=Kontrakter!$C$3,Kontrakter!$E$3,M1121=Kontrakter!$C$2,Kontrakter!$E$2,M1121=Kontrakter!$C$4,Kontrakter!$E$4,M1121=Kontrakter!$C$5,Kontrakter!$E$5,M1121=Kontrakter!$C$6,Kontrakter!$E$6,M1121=Kontrakter!$C$7,Kontrakter!$E$7,M1121=Kontrakter!$C$8,Kontrakter!$E$8,M1121=Kontrakter!$C$9,Kontrakter!$E$9,M1121=Kontrakter!$C$10,Kontrakter!$E$10,M1121=Kontrakter!$C$11,Kontrakter!$E$11)</f>
        <v>post@elsikkerhetnorge.no</v>
      </c>
    </row>
    <row r="1122" spans="1:15">
      <c r="A1122" s="52">
        <v>2241</v>
      </c>
      <c r="B1122" s="3" t="s">
        <v>1284</v>
      </c>
      <c r="C1122" s="3" t="s">
        <v>1516</v>
      </c>
      <c r="F1122" s="3">
        <v>3416</v>
      </c>
      <c r="G1122" s="3" t="s">
        <v>1277</v>
      </c>
      <c r="H1122" s="3" t="s">
        <v>1260</v>
      </c>
      <c r="I1122" s="26" t="str" cm="1">
        <f t="array" ref="I1122">_xlfn.IFS(J1122=Kontrakter!$A$3,Kontrakter!$B$3,J1122=Kontrakter!$A$2,Kontrakter!$B$2,J1122=Kontrakter!$A$4,Kontrakter!$B$4,J1122=Kontrakter!$A$5,Kontrakter!$B$5,J1122=Kontrakter!$A$6,Kontrakter!$B$6,J1122=Kontrakter!$A$7,Kontrakter!$B$7,J1122=Kontrakter!$A$8,Kontrakter!$B$8,J1122=Kontrakter!$A$9,Kontrakter!$B$9,J1122=Kontrakter!$A$10,Kontrakter!$B$10,J1122=Kontrakter!$A$11,Kontrakter!$B$11)</f>
        <v>Romerike Nord</v>
      </c>
      <c r="J1122" s="4">
        <v>5</v>
      </c>
      <c r="K1122" s="4" t="s">
        <v>1436</v>
      </c>
      <c r="L1122" s="4"/>
      <c r="M1122" s="24" t="str" cm="1">
        <f t="array" ref="M1122">_xlfn.IFS(I1122=Kontrakter!$B$3,Kontrakter!$C$3,I1122=Kontrakter!$B$2,Kontrakter!$C$2,I1122=Kontrakter!$B$4,Kontrakter!$C$4,I1122=Kontrakter!$B$5,Kontrakter!$C$5,I1122=Kontrakter!$B$6,Kontrakter!$C$6,I1122=Kontrakter!$B$7,Kontrakter!$C$7,I1122=Kontrakter!$B$8,Kontrakter!$C$8,I1122=Kontrakter!$B$9,Kontrakter!$C$9,I1122=Kontrakter!$B$10,Kontrakter!$C$10,I1122=Kontrakter!$B$11,Kontrakter!$C$11)</f>
        <v>Elsikkerhet Norge AS</v>
      </c>
      <c r="N1122" s="24" cm="1">
        <f t="array" ref="N1122">_xlfn.IFS(M1122=Kontrakter!$C$3,Kontrakter!$D$3,M1122=Kontrakter!$C$2,Kontrakter!$D$2,M1122=Kontrakter!$C$4,Kontrakter!$D$4,M1122=Kontrakter!$C$5,Kontrakter!$D$5,M1122=Kontrakter!$C$6,Kontrakter!$D$6,M1122=Kontrakter!$C$7,Kontrakter!$D$7,M1122=Kontrakter!$C$8,Kontrakter!$D$8,M1122=Kontrakter!$C$9,Kontrakter!$D$9,M1122=Kontrakter!$C$10,Kontrakter!$D$10,M1122=Kontrakter!$C$11,Kontrakter!$D$11)</f>
        <v>48055999</v>
      </c>
      <c r="O1122" s="1" t="str" cm="1">
        <f t="array" ref="O1122">_xlfn.IFS(M1122=Kontrakter!$C$3,Kontrakter!$E$3,M1122=Kontrakter!$C$2,Kontrakter!$E$2,M1122=Kontrakter!$C$4,Kontrakter!$E$4,M1122=Kontrakter!$C$5,Kontrakter!$E$5,M1122=Kontrakter!$C$6,Kontrakter!$E$6,M1122=Kontrakter!$C$7,Kontrakter!$E$7,M1122=Kontrakter!$C$8,Kontrakter!$E$8,M1122=Kontrakter!$C$9,Kontrakter!$E$9,M1122=Kontrakter!$C$10,Kontrakter!$E$10,M1122=Kontrakter!$C$11,Kontrakter!$E$11)</f>
        <v>post@elsikkerhetnorge.no</v>
      </c>
    </row>
    <row r="1123" spans="1:15">
      <c r="A1123" s="52">
        <v>2408</v>
      </c>
      <c r="B1123" s="3" t="s">
        <v>1312</v>
      </c>
      <c r="C1123" s="3" t="s">
        <v>1517</v>
      </c>
      <c r="F1123" s="3">
        <v>3420</v>
      </c>
      <c r="G1123" s="3" t="s">
        <v>1312</v>
      </c>
      <c r="H1123" s="3" t="s">
        <v>1260</v>
      </c>
      <c r="I1123" s="26" t="str" cm="1">
        <f t="array" ref="I1123">_xlfn.IFS(J1123=Kontrakter!$A$3,Kontrakter!$B$3,J1123=Kontrakter!$A$2,Kontrakter!$B$2,J1123=Kontrakter!$A$4,Kontrakter!$B$4,J1123=Kontrakter!$A$5,Kontrakter!$B$5,J1123=Kontrakter!$A$6,Kontrakter!$B$6,J1123=Kontrakter!$A$7,Kontrakter!$B$7,J1123=Kontrakter!$A$8,Kontrakter!$B$8,J1123=Kontrakter!$A$9,Kontrakter!$B$9,J1123=Kontrakter!$A$10,Kontrakter!$B$10,J1123=Kontrakter!$A$11,Kontrakter!$B$11)</f>
        <v>Innlandet Øst</v>
      </c>
      <c r="J1123" s="4">
        <v>10</v>
      </c>
      <c r="K1123" s="4" t="s">
        <v>1437</v>
      </c>
      <c r="L1123" s="4"/>
      <c r="M1123" s="24" t="str" cm="1">
        <f t="array" ref="M1123">_xlfn.IFS(I1123=Kontrakter!$B$3,Kontrakter!$C$3,I1123=Kontrakter!$B$2,Kontrakter!$C$2,I1123=Kontrakter!$B$4,Kontrakter!$C$4,I1123=Kontrakter!$B$5,Kontrakter!$C$5,I1123=Kontrakter!$B$6,Kontrakter!$C$6,I1123=Kontrakter!$B$7,Kontrakter!$C$7,I1123=Kontrakter!$B$8,Kontrakter!$C$8,I1123=Kontrakter!$B$9,Kontrakter!$C$9,I1123=Kontrakter!$B$10,Kontrakter!$C$10,I1123=Kontrakter!$B$11,Kontrakter!$C$11)</f>
        <v>Elsikkerhet Norge AS</v>
      </c>
      <c r="N1123" s="24" cm="1">
        <f t="array" ref="N1123">_xlfn.IFS(M1123=Kontrakter!$C$3,Kontrakter!$D$3,M1123=Kontrakter!$C$2,Kontrakter!$D$2,M1123=Kontrakter!$C$4,Kontrakter!$D$4,M1123=Kontrakter!$C$5,Kontrakter!$D$5,M1123=Kontrakter!$C$6,Kontrakter!$D$6,M1123=Kontrakter!$C$7,Kontrakter!$D$7,M1123=Kontrakter!$C$8,Kontrakter!$D$8,M1123=Kontrakter!$C$9,Kontrakter!$D$9,M1123=Kontrakter!$C$10,Kontrakter!$D$10,M1123=Kontrakter!$C$11,Kontrakter!$D$11)</f>
        <v>48055999</v>
      </c>
      <c r="O1123" s="1" t="str" cm="1">
        <f t="array" ref="O1123">_xlfn.IFS(M1123=Kontrakter!$C$3,Kontrakter!$E$3,M1123=Kontrakter!$C$2,Kontrakter!$E$2,M1123=Kontrakter!$C$4,Kontrakter!$E$4,M1123=Kontrakter!$C$5,Kontrakter!$E$5,M1123=Kontrakter!$C$6,Kontrakter!$E$6,M1123=Kontrakter!$C$7,Kontrakter!$E$7,M1123=Kontrakter!$C$8,Kontrakter!$E$8,M1123=Kontrakter!$C$9,Kontrakter!$E$9,M1123=Kontrakter!$C$10,Kontrakter!$E$10,M1123=Kontrakter!$C$11,Kontrakter!$E$11)</f>
        <v>post@elsikkerhetnorge.no</v>
      </c>
    </row>
    <row r="1124" spans="1:15">
      <c r="A1124" s="52">
        <v>2409</v>
      </c>
      <c r="B1124" s="3" t="s">
        <v>1312</v>
      </c>
      <c r="C1124" s="3" t="s">
        <v>1518</v>
      </c>
      <c r="F1124" s="3">
        <v>3420</v>
      </c>
      <c r="G1124" s="3" t="s">
        <v>1312</v>
      </c>
      <c r="H1124" s="3" t="s">
        <v>1260</v>
      </c>
      <c r="I1124" s="26" t="str" cm="1">
        <f t="array" ref="I1124">_xlfn.IFS(J1124=Kontrakter!$A$3,Kontrakter!$B$3,J1124=Kontrakter!$A$2,Kontrakter!$B$2,J1124=Kontrakter!$A$4,Kontrakter!$B$4,J1124=Kontrakter!$A$5,Kontrakter!$B$5,J1124=Kontrakter!$A$6,Kontrakter!$B$6,J1124=Kontrakter!$A$7,Kontrakter!$B$7,J1124=Kontrakter!$A$8,Kontrakter!$B$8,J1124=Kontrakter!$A$9,Kontrakter!$B$9,J1124=Kontrakter!$A$10,Kontrakter!$B$10,J1124=Kontrakter!$A$11,Kontrakter!$B$11)</f>
        <v>Innlandet Øst</v>
      </c>
      <c r="J1124" s="4">
        <v>10</v>
      </c>
      <c r="K1124" s="4" t="s">
        <v>1437</v>
      </c>
      <c r="L1124" s="4"/>
      <c r="M1124" s="24" t="str" cm="1">
        <f t="array" ref="M1124">_xlfn.IFS(I1124=Kontrakter!$B$3,Kontrakter!$C$3,I1124=Kontrakter!$B$2,Kontrakter!$C$2,I1124=Kontrakter!$B$4,Kontrakter!$C$4,I1124=Kontrakter!$B$5,Kontrakter!$C$5,I1124=Kontrakter!$B$6,Kontrakter!$C$6,I1124=Kontrakter!$B$7,Kontrakter!$C$7,I1124=Kontrakter!$B$8,Kontrakter!$C$8,I1124=Kontrakter!$B$9,Kontrakter!$C$9,I1124=Kontrakter!$B$10,Kontrakter!$C$10,I1124=Kontrakter!$B$11,Kontrakter!$C$11)</f>
        <v>Elsikkerhet Norge AS</v>
      </c>
      <c r="N1124" s="24" cm="1">
        <f t="array" ref="N1124">_xlfn.IFS(M1124=Kontrakter!$C$3,Kontrakter!$D$3,M1124=Kontrakter!$C$2,Kontrakter!$D$2,M1124=Kontrakter!$C$4,Kontrakter!$D$4,M1124=Kontrakter!$C$5,Kontrakter!$D$5,M1124=Kontrakter!$C$6,Kontrakter!$D$6,M1124=Kontrakter!$C$7,Kontrakter!$D$7,M1124=Kontrakter!$C$8,Kontrakter!$D$8,M1124=Kontrakter!$C$9,Kontrakter!$D$9,M1124=Kontrakter!$C$10,Kontrakter!$D$10,M1124=Kontrakter!$C$11,Kontrakter!$D$11)</f>
        <v>48055999</v>
      </c>
      <c r="O1124" s="1" t="str" cm="1">
        <f t="array" ref="O1124">_xlfn.IFS(M1124=Kontrakter!$C$3,Kontrakter!$E$3,M1124=Kontrakter!$C$2,Kontrakter!$E$2,M1124=Kontrakter!$C$4,Kontrakter!$E$4,M1124=Kontrakter!$C$5,Kontrakter!$E$5,M1124=Kontrakter!$C$6,Kontrakter!$E$6,M1124=Kontrakter!$C$7,Kontrakter!$E$7,M1124=Kontrakter!$C$8,Kontrakter!$E$8,M1124=Kontrakter!$C$9,Kontrakter!$E$9,M1124=Kontrakter!$C$10,Kontrakter!$E$10,M1124=Kontrakter!$C$11,Kontrakter!$E$11)</f>
        <v>post@elsikkerhetnorge.no</v>
      </c>
    </row>
    <row r="1125" spans="1:15">
      <c r="A1125" s="52">
        <v>2410</v>
      </c>
      <c r="B1125" s="3" t="s">
        <v>1313</v>
      </c>
      <c r="C1125" s="3" t="s">
        <v>1519</v>
      </c>
      <c r="F1125" s="3">
        <v>3420</v>
      </c>
      <c r="G1125" s="3" t="s">
        <v>1312</v>
      </c>
      <c r="H1125" s="3" t="s">
        <v>1260</v>
      </c>
      <c r="I1125" s="26" t="str" cm="1">
        <f t="array" ref="I1125">_xlfn.IFS(J1125=Kontrakter!$A$3,Kontrakter!$B$3,J1125=Kontrakter!$A$2,Kontrakter!$B$2,J1125=Kontrakter!$A$4,Kontrakter!$B$4,J1125=Kontrakter!$A$5,Kontrakter!$B$5,J1125=Kontrakter!$A$6,Kontrakter!$B$6,J1125=Kontrakter!$A$7,Kontrakter!$B$7,J1125=Kontrakter!$A$8,Kontrakter!$B$8,J1125=Kontrakter!$A$9,Kontrakter!$B$9,J1125=Kontrakter!$A$10,Kontrakter!$B$10,J1125=Kontrakter!$A$11,Kontrakter!$B$11)</f>
        <v>Innlandet Øst</v>
      </c>
      <c r="J1125" s="4">
        <v>10</v>
      </c>
      <c r="K1125" s="4" t="s">
        <v>1437</v>
      </c>
      <c r="L1125" s="4"/>
      <c r="M1125" s="24" t="str" cm="1">
        <f t="array" ref="M1125">_xlfn.IFS(I1125=Kontrakter!$B$3,Kontrakter!$C$3,I1125=Kontrakter!$B$2,Kontrakter!$C$2,I1125=Kontrakter!$B$4,Kontrakter!$C$4,I1125=Kontrakter!$B$5,Kontrakter!$C$5,I1125=Kontrakter!$B$6,Kontrakter!$C$6,I1125=Kontrakter!$B$7,Kontrakter!$C$7,I1125=Kontrakter!$B$8,Kontrakter!$C$8,I1125=Kontrakter!$B$9,Kontrakter!$C$9,I1125=Kontrakter!$B$10,Kontrakter!$C$10,I1125=Kontrakter!$B$11,Kontrakter!$C$11)</f>
        <v>Elsikkerhet Norge AS</v>
      </c>
      <c r="N1125" s="24" cm="1">
        <f t="array" ref="N1125">_xlfn.IFS(M1125=Kontrakter!$C$3,Kontrakter!$D$3,M1125=Kontrakter!$C$2,Kontrakter!$D$2,M1125=Kontrakter!$C$4,Kontrakter!$D$4,M1125=Kontrakter!$C$5,Kontrakter!$D$5,M1125=Kontrakter!$C$6,Kontrakter!$D$6,M1125=Kontrakter!$C$7,Kontrakter!$D$7,M1125=Kontrakter!$C$8,Kontrakter!$D$8,M1125=Kontrakter!$C$9,Kontrakter!$D$9,M1125=Kontrakter!$C$10,Kontrakter!$D$10,M1125=Kontrakter!$C$11,Kontrakter!$D$11)</f>
        <v>48055999</v>
      </c>
      <c r="O1125" s="1" t="str" cm="1">
        <f t="array" ref="O1125">_xlfn.IFS(M1125=Kontrakter!$C$3,Kontrakter!$E$3,M1125=Kontrakter!$C$2,Kontrakter!$E$2,M1125=Kontrakter!$C$4,Kontrakter!$E$4,M1125=Kontrakter!$C$5,Kontrakter!$E$5,M1125=Kontrakter!$C$6,Kontrakter!$E$6,M1125=Kontrakter!$C$7,Kontrakter!$E$7,M1125=Kontrakter!$C$8,Kontrakter!$E$8,M1125=Kontrakter!$C$9,Kontrakter!$E$9,M1125=Kontrakter!$C$10,Kontrakter!$E$10,M1125=Kontrakter!$C$11,Kontrakter!$E$11)</f>
        <v>post@elsikkerhetnorge.no</v>
      </c>
    </row>
    <row r="1126" spans="1:15">
      <c r="A1126" s="52">
        <v>2411</v>
      </c>
      <c r="B1126" s="3" t="s">
        <v>1312</v>
      </c>
      <c r="C1126" s="3" t="s">
        <v>1520</v>
      </c>
      <c r="F1126" s="3">
        <v>3420</v>
      </c>
      <c r="G1126" s="3" t="s">
        <v>1312</v>
      </c>
      <c r="H1126" s="3" t="s">
        <v>1260</v>
      </c>
      <c r="I1126" s="26" t="str" cm="1">
        <f t="array" ref="I1126">_xlfn.IFS(J1126=Kontrakter!$A$3,Kontrakter!$B$3,J1126=Kontrakter!$A$2,Kontrakter!$B$2,J1126=Kontrakter!$A$4,Kontrakter!$B$4,J1126=Kontrakter!$A$5,Kontrakter!$B$5,J1126=Kontrakter!$A$6,Kontrakter!$B$6,J1126=Kontrakter!$A$7,Kontrakter!$B$7,J1126=Kontrakter!$A$8,Kontrakter!$B$8,J1126=Kontrakter!$A$9,Kontrakter!$B$9,J1126=Kontrakter!$A$10,Kontrakter!$B$10,J1126=Kontrakter!$A$11,Kontrakter!$B$11)</f>
        <v>Innlandet Øst</v>
      </c>
      <c r="J1126" s="4">
        <v>10</v>
      </c>
      <c r="K1126" s="4" t="s">
        <v>1437</v>
      </c>
      <c r="L1126" s="4"/>
      <c r="M1126" s="24" t="str" cm="1">
        <f t="array" ref="M1126">_xlfn.IFS(I1126=Kontrakter!$B$3,Kontrakter!$C$3,I1126=Kontrakter!$B$2,Kontrakter!$C$2,I1126=Kontrakter!$B$4,Kontrakter!$C$4,I1126=Kontrakter!$B$5,Kontrakter!$C$5,I1126=Kontrakter!$B$6,Kontrakter!$C$6,I1126=Kontrakter!$B$7,Kontrakter!$C$7,I1126=Kontrakter!$B$8,Kontrakter!$C$8,I1126=Kontrakter!$B$9,Kontrakter!$C$9,I1126=Kontrakter!$B$10,Kontrakter!$C$10,I1126=Kontrakter!$B$11,Kontrakter!$C$11)</f>
        <v>Elsikkerhet Norge AS</v>
      </c>
      <c r="N1126" s="24" cm="1">
        <f t="array" ref="N1126">_xlfn.IFS(M1126=Kontrakter!$C$3,Kontrakter!$D$3,M1126=Kontrakter!$C$2,Kontrakter!$D$2,M1126=Kontrakter!$C$4,Kontrakter!$D$4,M1126=Kontrakter!$C$5,Kontrakter!$D$5,M1126=Kontrakter!$C$6,Kontrakter!$D$6,M1126=Kontrakter!$C$7,Kontrakter!$D$7,M1126=Kontrakter!$C$8,Kontrakter!$D$8,M1126=Kontrakter!$C$9,Kontrakter!$D$9,M1126=Kontrakter!$C$10,Kontrakter!$D$10,M1126=Kontrakter!$C$11,Kontrakter!$D$11)</f>
        <v>48055999</v>
      </c>
      <c r="O1126" s="1" t="str" cm="1">
        <f t="array" ref="O1126">_xlfn.IFS(M1126=Kontrakter!$C$3,Kontrakter!$E$3,M1126=Kontrakter!$C$2,Kontrakter!$E$2,M1126=Kontrakter!$C$4,Kontrakter!$E$4,M1126=Kontrakter!$C$5,Kontrakter!$E$5,M1126=Kontrakter!$C$6,Kontrakter!$E$6,M1126=Kontrakter!$C$7,Kontrakter!$E$7,M1126=Kontrakter!$C$8,Kontrakter!$E$8,M1126=Kontrakter!$C$9,Kontrakter!$E$9,M1126=Kontrakter!$C$10,Kontrakter!$E$10,M1126=Kontrakter!$C$11,Kontrakter!$E$11)</f>
        <v>post@elsikkerhetnorge.no</v>
      </c>
    </row>
    <row r="1127" spans="1:15">
      <c r="A1127" s="52">
        <v>2412</v>
      </c>
      <c r="B1127" s="3" t="s">
        <v>1314</v>
      </c>
      <c r="C1127" s="3" t="s">
        <v>1521</v>
      </c>
      <c r="F1127" s="3">
        <v>3420</v>
      </c>
      <c r="G1127" s="3" t="s">
        <v>1312</v>
      </c>
      <c r="H1127" s="3" t="s">
        <v>1260</v>
      </c>
      <c r="I1127" s="26" t="str" cm="1">
        <f t="array" ref="I1127">_xlfn.IFS(J1127=Kontrakter!$A$3,Kontrakter!$B$3,J1127=Kontrakter!$A$2,Kontrakter!$B$2,J1127=Kontrakter!$A$4,Kontrakter!$B$4,J1127=Kontrakter!$A$5,Kontrakter!$B$5,J1127=Kontrakter!$A$6,Kontrakter!$B$6,J1127=Kontrakter!$A$7,Kontrakter!$B$7,J1127=Kontrakter!$A$8,Kontrakter!$B$8,J1127=Kontrakter!$A$9,Kontrakter!$B$9,J1127=Kontrakter!$A$10,Kontrakter!$B$10,J1127=Kontrakter!$A$11,Kontrakter!$B$11)</f>
        <v>Innlandet Øst</v>
      </c>
      <c r="J1127" s="4">
        <v>10</v>
      </c>
      <c r="K1127" s="4" t="s">
        <v>1437</v>
      </c>
      <c r="L1127" s="4"/>
      <c r="M1127" s="24" t="str" cm="1">
        <f t="array" ref="M1127">_xlfn.IFS(I1127=Kontrakter!$B$3,Kontrakter!$C$3,I1127=Kontrakter!$B$2,Kontrakter!$C$2,I1127=Kontrakter!$B$4,Kontrakter!$C$4,I1127=Kontrakter!$B$5,Kontrakter!$C$5,I1127=Kontrakter!$B$6,Kontrakter!$C$6,I1127=Kontrakter!$B$7,Kontrakter!$C$7,I1127=Kontrakter!$B$8,Kontrakter!$C$8,I1127=Kontrakter!$B$9,Kontrakter!$C$9,I1127=Kontrakter!$B$10,Kontrakter!$C$10,I1127=Kontrakter!$B$11,Kontrakter!$C$11)</f>
        <v>Elsikkerhet Norge AS</v>
      </c>
      <c r="N1127" s="24" cm="1">
        <f t="array" ref="N1127">_xlfn.IFS(M1127=Kontrakter!$C$3,Kontrakter!$D$3,M1127=Kontrakter!$C$2,Kontrakter!$D$2,M1127=Kontrakter!$C$4,Kontrakter!$D$4,M1127=Kontrakter!$C$5,Kontrakter!$D$5,M1127=Kontrakter!$C$6,Kontrakter!$D$6,M1127=Kontrakter!$C$7,Kontrakter!$D$7,M1127=Kontrakter!$C$8,Kontrakter!$D$8,M1127=Kontrakter!$C$9,Kontrakter!$D$9,M1127=Kontrakter!$C$10,Kontrakter!$D$10,M1127=Kontrakter!$C$11,Kontrakter!$D$11)</f>
        <v>48055999</v>
      </c>
      <c r="O1127" s="1" t="str" cm="1">
        <f t="array" ref="O1127">_xlfn.IFS(M1127=Kontrakter!$C$3,Kontrakter!$E$3,M1127=Kontrakter!$C$2,Kontrakter!$E$2,M1127=Kontrakter!$C$4,Kontrakter!$E$4,M1127=Kontrakter!$C$5,Kontrakter!$E$5,M1127=Kontrakter!$C$6,Kontrakter!$E$6,M1127=Kontrakter!$C$7,Kontrakter!$E$7,M1127=Kontrakter!$C$8,Kontrakter!$E$8,M1127=Kontrakter!$C$9,Kontrakter!$E$9,M1127=Kontrakter!$C$10,Kontrakter!$E$10,M1127=Kontrakter!$C$11,Kontrakter!$E$11)</f>
        <v>post@elsikkerhetnorge.no</v>
      </c>
    </row>
    <row r="1128" spans="1:15">
      <c r="A1128" s="52">
        <v>2413</v>
      </c>
      <c r="B1128" s="3" t="s">
        <v>1312</v>
      </c>
      <c r="C1128" s="3" t="s">
        <v>1522</v>
      </c>
      <c r="F1128" s="3">
        <v>3420</v>
      </c>
      <c r="G1128" s="3" t="s">
        <v>1312</v>
      </c>
      <c r="H1128" s="3" t="s">
        <v>1260</v>
      </c>
      <c r="I1128" s="26" t="str" cm="1">
        <f t="array" ref="I1128">_xlfn.IFS(J1128=Kontrakter!$A$3,Kontrakter!$B$3,J1128=Kontrakter!$A$2,Kontrakter!$B$2,J1128=Kontrakter!$A$4,Kontrakter!$B$4,J1128=Kontrakter!$A$5,Kontrakter!$B$5,J1128=Kontrakter!$A$6,Kontrakter!$B$6,J1128=Kontrakter!$A$7,Kontrakter!$B$7,J1128=Kontrakter!$A$8,Kontrakter!$B$8,J1128=Kontrakter!$A$9,Kontrakter!$B$9,J1128=Kontrakter!$A$10,Kontrakter!$B$10,J1128=Kontrakter!$A$11,Kontrakter!$B$11)</f>
        <v>Innlandet Øst</v>
      </c>
      <c r="J1128" s="4">
        <v>10</v>
      </c>
      <c r="K1128" s="4" t="s">
        <v>1437</v>
      </c>
      <c r="L1128" s="4"/>
      <c r="M1128" s="24" t="str" cm="1">
        <f t="array" ref="M1128">_xlfn.IFS(I1128=Kontrakter!$B$3,Kontrakter!$C$3,I1128=Kontrakter!$B$2,Kontrakter!$C$2,I1128=Kontrakter!$B$4,Kontrakter!$C$4,I1128=Kontrakter!$B$5,Kontrakter!$C$5,I1128=Kontrakter!$B$6,Kontrakter!$C$6,I1128=Kontrakter!$B$7,Kontrakter!$C$7,I1128=Kontrakter!$B$8,Kontrakter!$C$8,I1128=Kontrakter!$B$9,Kontrakter!$C$9,I1128=Kontrakter!$B$10,Kontrakter!$C$10,I1128=Kontrakter!$B$11,Kontrakter!$C$11)</f>
        <v>Elsikkerhet Norge AS</v>
      </c>
      <c r="N1128" s="24" cm="1">
        <f t="array" ref="N1128">_xlfn.IFS(M1128=Kontrakter!$C$3,Kontrakter!$D$3,M1128=Kontrakter!$C$2,Kontrakter!$D$2,M1128=Kontrakter!$C$4,Kontrakter!$D$4,M1128=Kontrakter!$C$5,Kontrakter!$D$5,M1128=Kontrakter!$C$6,Kontrakter!$D$6,M1128=Kontrakter!$C$7,Kontrakter!$D$7,M1128=Kontrakter!$C$8,Kontrakter!$D$8,M1128=Kontrakter!$C$9,Kontrakter!$D$9,M1128=Kontrakter!$C$10,Kontrakter!$D$10,M1128=Kontrakter!$C$11,Kontrakter!$D$11)</f>
        <v>48055999</v>
      </c>
      <c r="O1128" s="1" t="str" cm="1">
        <f t="array" ref="O1128">_xlfn.IFS(M1128=Kontrakter!$C$3,Kontrakter!$E$3,M1128=Kontrakter!$C$2,Kontrakter!$E$2,M1128=Kontrakter!$C$4,Kontrakter!$E$4,M1128=Kontrakter!$C$5,Kontrakter!$E$5,M1128=Kontrakter!$C$6,Kontrakter!$E$6,M1128=Kontrakter!$C$7,Kontrakter!$E$7,M1128=Kontrakter!$C$8,Kontrakter!$E$8,M1128=Kontrakter!$C$9,Kontrakter!$E$9,M1128=Kontrakter!$C$10,Kontrakter!$E$10,M1128=Kontrakter!$C$11,Kontrakter!$E$11)</f>
        <v>post@elsikkerhetnorge.no</v>
      </c>
    </row>
    <row r="1129" spans="1:15">
      <c r="A1129" s="52">
        <v>2414</v>
      </c>
      <c r="B1129" s="3" t="s">
        <v>1312</v>
      </c>
      <c r="C1129" s="3" t="s">
        <v>1523</v>
      </c>
      <c r="F1129" s="3">
        <v>3420</v>
      </c>
      <c r="G1129" s="3" t="s">
        <v>1312</v>
      </c>
      <c r="H1129" s="3" t="s">
        <v>1260</v>
      </c>
      <c r="I1129" s="26" t="str" cm="1">
        <f t="array" ref="I1129">_xlfn.IFS(J1129=Kontrakter!$A$3,Kontrakter!$B$3,J1129=Kontrakter!$A$2,Kontrakter!$B$2,J1129=Kontrakter!$A$4,Kontrakter!$B$4,J1129=Kontrakter!$A$5,Kontrakter!$B$5,J1129=Kontrakter!$A$6,Kontrakter!$B$6,J1129=Kontrakter!$A$7,Kontrakter!$B$7,J1129=Kontrakter!$A$8,Kontrakter!$B$8,J1129=Kontrakter!$A$9,Kontrakter!$B$9,J1129=Kontrakter!$A$10,Kontrakter!$B$10,J1129=Kontrakter!$A$11,Kontrakter!$B$11)</f>
        <v>Innlandet Øst</v>
      </c>
      <c r="J1129" s="4">
        <v>10</v>
      </c>
      <c r="K1129" s="4" t="s">
        <v>1437</v>
      </c>
      <c r="L1129" s="4"/>
      <c r="M1129" s="24" t="str" cm="1">
        <f t="array" ref="M1129">_xlfn.IFS(I1129=Kontrakter!$B$3,Kontrakter!$C$3,I1129=Kontrakter!$B$2,Kontrakter!$C$2,I1129=Kontrakter!$B$4,Kontrakter!$C$4,I1129=Kontrakter!$B$5,Kontrakter!$C$5,I1129=Kontrakter!$B$6,Kontrakter!$C$6,I1129=Kontrakter!$B$7,Kontrakter!$C$7,I1129=Kontrakter!$B$8,Kontrakter!$C$8,I1129=Kontrakter!$B$9,Kontrakter!$C$9,I1129=Kontrakter!$B$10,Kontrakter!$C$10,I1129=Kontrakter!$B$11,Kontrakter!$C$11)</f>
        <v>Elsikkerhet Norge AS</v>
      </c>
      <c r="N1129" s="24" cm="1">
        <f t="array" ref="N1129">_xlfn.IFS(M1129=Kontrakter!$C$3,Kontrakter!$D$3,M1129=Kontrakter!$C$2,Kontrakter!$D$2,M1129=Kontrakter!$C$4,Kontrakter!$D$4,M1129=Kontrakter!$C$5,Kontrakter!$D$5,M1129=Kontrakter!$C$6,Kontrakter!$D$6,M1129=Kontrakter!$C$7,Kontrakter!$D$7,M1129=Kontrakter!$C$8,Kontrakter!$D$8,M1129=Kontrakter!$C$9,Kontrakter!$D$9,M1129=Kontrakter!$C$10,Kontrakter!$D$10,M1129=Kontrakter!$C$11,Kontrakter!$D$11)</f>
        <v>48055999</v>
      </c>
      <c r="O1129" s="1" t="str" cm="1">
        <f t="array" ref="O1129">_xlfn.IFS(M1129=Kontrakter!$C$3,Kontrakter!$E$3,M1129=Kontrakter!$C$2,Kontrakter!$E$2,M1129=Kontrakter!$C$4,Kontrakter!$E$4,M1129=Kontrakter!$C$5,Kontrakter!$E$5,M1129=Kontrakter!$C$6,Kontrakter!$E$6,M1129=Kontrakter!$C$7,Kontrakter!$E$7,M1129=Kontrakter!$C$8,Kontrakter!$E$8,M1129=Kontrakter!$C$9,Kontrakter!$E$9,M1129=Kontrakter!$C$10,Kontrakter!$E$10,M1129=Kontrakter!$C$11,Kontrakter!$E$11)</f>
        <v>post@elsikkerhetnorge.no</v>
      </c>
    </row>
    <row r="1130" spans="1:15">
      <c r="A1130" s="52">
        <v>2415</v>
      </c>
      <c r="B1130" s="3" t="s">
        <v>1315</v>
      </c>
      <c r="C1130" s="3" t="s">
        <v>1524</v>
      </c>
      <c r="F1130" s="3">
        <v>3420</v>
      </c>
      <c r="G1130" s="3" t="s">
        <v>1312</v>
      </c>
      <c r="H1130" s="3" t="s">
        <v>1260</v>
      </c>
      <c r="I1130" s="26" t="str" cm="1">
        <f t="array" ref="I1130">_xlfn.IFS(J1130=Kontrakter!$A$3,Kontrakter!$B$3,J1130=Kontrakter!$A$2,Kontrakter!$B$2,J1130=Kontrakter!$A$4,Kontrakter!$B$4,J1130=Kontrakter!$A$5,Kontrakter!$B$5,J1130=Kontrakter!$A$6,Kontrakter!$B$6,J1130=Kontrakter!$A$7,Kontrakter!$B$7,J1130=Kontrakter!$A$8,Kontrakter!$B$8,J1130=Kontrakter!$A$9,Kontrakter!$B$9,J1130=Kontrakter!$A$10,Kontrakter!$B$10,J1130=Kontrakter!$A$11,Kontrakter!$B$11)</f>
        <v>Innlandet Øst</v>
      </c>
      <c r="J1130" s="4">
        <v>10</v>
      </c>
      <c r="K1130" s="4" t="s">
        <v>1437</v>
      </c>
      <c r="L1130" s="4"/>
      <c r="M1130" s="24" t="str" cm="1">
        <f t="array" ref="M1130">_xlfn.IFS(I1130=Kontrakter!$B$3,Kontrakter!$C$3,I1130=Kontrakter!$B$2,Kontrakter!$C$2,I1130=Kontrakter!$B$4,Kontrakter!$C$4,I1130=Kontrakter!$B$5,Kontrakter!$C$5,I1130=Kontrakter!$B$6,Kontrakter!$C$6,I1130=Kontrakter!$B$7,Kontrakter!$C$7,I1130=Kontrakter!$B$8,Kontrakter!$C$8,I1130=Kontrakter!$B$9,Kontrakter!$C$9,I1130=Kontrakter!$B$10,Kontrakter!$C$10,I1130=Kontrakter!$B$11,Kontrakter!$C$11)</f>
        <v>Elsikkerhet Norge AS</v>
      </c>
      <c r="N1130" s="24" cm="1">
        <f t="array" ref="N1130">_xlfn.IFS(M1130=Kontrakter!$C$3,Kontrakter!$D$3,M1130=Kontrakter!$C$2,Kontrakter!$D$2,M1130=Kontrakter!$C$4,Kontrakter!$D$4,M1130=Kontrakter!$C$5,Kontrakter!$D$5,M1130=Kontrakter!$C$6,Kontrakter!$D$6,M1130=Kontrakter!$C$7,Kontrakter!$D$7,M1130=Kontrakter!$C$8,Kontrakter!$D$8,M1130=Kontrakter!$C$9,Kontrakter!$D$9,M1130=Kontrakter!$C$10,Kontrakter!$D$10,M1130=Kontrakter!$C$11,Kontrakter!$D$11)</f>
        <v>48055999</v>
      </c>
      <c r="O1130" s="1" t="str" cm="1">
        <f t="array" ref="O1130">_xlfn.IFS(M1130=Kontrakter!$C$3,Kontrakter!$E$3,M1130=Kontrakter!$C$2,Kontrakter!$E$2,M1130=Kontrakter!$C$4,Kontrakter!$E$4,M1130=Kontrakter!$C$5,Kontrakter!$E$5,M1130=Kontrakter!$C$6,Kontrakter!$E$6,M1130=Kontrakter!$C$7,Kontrakter!$E$7,M1130=Kontrakter!$C$8,Kontrakter!$E$8,M1130=Kontrakter!$C$9,Kontrakter!$E$9,M1130=Kontrakter!$C$10,Kontrakter!$E$10,M1130=Kontrakter!$C$11,Kontrakter!$E$11)</f>
        <v>post@elsikkerhetnorge.no</v>
      </c>
    </row>
    <row r="1131" spans="1:15">
      <c r="A1131" s="52">
        <v>2416</v>
      </c>
      <c r="B1131" s="3" t="s">
        <v>1316</v>
      </c>
      <c r="C1131" s="3" t="s">
        <v>1525</v>
      </c>
      <c r="F1131" s="3">
        <v>3420</v>
      </c>
      <c r="G1131" s="3" t="s">
        <v>1312</v>
      </c>
      <c r="H1131" s="3" t="s">
        <v>1260</v>
      </c>
      <c r="I1131" s="26" t="str" cm="1">
        <f t="array" ref="I1131">_xlfn.IFS(J1131=Kontrakter!$A$3,Kontrakter!$B$3,J1131=Kontrakter!$A$2,Kontrakter!$B$2,J1131=Kontrakter!$A$4,Kontrakter!$B$4,J1131=Kontrakter!$A$5,Kontrakter!$B$5,J1131=Kontrakter!$A$6,Kontrakter!$B$6,J1131=Kontrakter!$A$7,Kontrakter!$B$7,J1131=Kontrakter!$A$8,Kontrakter!$B$8,J1131=Kontrakter!$A$9,Kontrakter!$B$9,J1131=Kontrakter!$A$10,Kontrakter!$B$10,J1131=Kontrakter!$A$11,Kontrakter!$B$11)</f>
        <v>Innlandet Øst</v>
      </c>
      <c r="J1131" s="4">
        <v>10</v>
      </c>
      <c r="K1131" s="4" t="s">
        <v>1437</v>
      </c>
      <c r="L1131" s="4"/>
      <c r="M1131" s="24" t="str" cm="1">
        <f t="array" ref="M1131">_xlfn.IFS(I1131=Kontrakter!$B$3,Kontrakter!$C$3,I1131=Kontrakter!$B$2,Kontrakter!$C$2,I1131=Kontrakter!$B$4,Kontrakter!$C$4,I1131=Kontrakter!$B$5,Kontrakter!$C$5,I1131=Kontrakter!$B$6,Kontrakter!$C$6,I1131=Kontrakter!$B$7,Kontrakter!$C$7,I1131=Kontrakter!$B$8,Kontrakter!$C$8,I1131=Kontrakter!$B$9,Kontrakter!$C$9,I1131=Kontrakter!$B$10,Kontrakter!$C$10,I1131=Kontrakter!$B$11,Kontrakter!$C$11)</f>
        <v>Elsikkerhet Norge AS</v>
      </c>
      <c r="N1131" s="24" cm="1">
        <f t="array" ref="N1131">_xlfn.IFS(M1131=Kontrakter!$C$3,Kontrakter!$D$3,M1131=Kontrakter!$C$2,Kontrakter!$D$2,M1131=Kontrakter!$C$4,Kontrakter!$D$4,M1131=Kontrakter!$C$5,Kontrakter!$D$5,M1131=Kontrakter!$C$6,Kontrakter!$D$6,M1131=Kontrakter!$C$7,Kontrakter!$D$7,M1131=Kontrakter!$C$8,Kontrakter!$D$8,M1131=Kontrakter!$C$9,Kontrakter!$D$9,M1131=Kontrakter!$C$10,Kontrakter!$D$10,M1131=Kontrakter!$C$11,Kontrakter!$D$11)</f>
        <v>48055999</v>
      </c>
      <c r="O1131" s="1" t="str" cm="1">
        <f t="array" ref="O1131">_xlfn.IFS(M1131=Kontrakter!$C$3,Kontrakter!$E$3,M1131=Kontrakter!$C$2,Kontrakter!$E$2,M1131=Kontrakter!$C$4,Kontrakter!$E$4,M1131=Kontrakter!$C$5,Kontrakter!$E$5,M1131=Kontrakter!$C$6,Kontrakter!$E$6,M1131=Kontrakter!$C$7,Kontrakter!$E$7,M1131=Kontrakter!$C$8,Kontrakter!$E$8,M1131=Kontrakter!$C$9,Kontrakter!$E$9,M1131=Kontrakter!$C$10,Kontrakter!$E$10,M1131=Kontrakter!$C$11,Kontrakter!$E$11)</f>
        <v>post@elsikkerhetnorge.no</v>
      </c>
    </row>
    <row r="1132" spans="1:15">
      <c r="A1132" s="52">
        <v>2417</v>
      </c>
      <c r="B1132" s="3" t="s">
        <v>1312</v>
      </c>
      <c r="C1132" s="3" t="s">
        <v>1526</v>
      </c>
      <c r="F1132" s="3">
        <v>3420</v>
      </c>
      <c r="G1132" s="3" t="s">
        <v>1312</v>
      </c>
      <c r="H1132" s="3" t="s">
        <v>1260</v>
      </c>
      <c r="I1132" s="26" t="str" cm="1">
        <f t="array" ref="I1132">_xlfn.IFS(J1132=Kontrakter!$A$3,Kontrakter!$B$3,J1132=Kontrakter!$A$2,Kontrakter!$B$2,J1132=Kontrakter!$A$4,Kontrakter!$B$4,J1132=Kontrakter!$A$5,Kontrakter!$B$5,J1132=Kontrakter!$A$6,Kontrakter!$B$6,J1132=Kontrakter!$A$7,Kontrakter!$B$7,J1132=Kontrakter!$A$8,Kontrakter!$B$8,J1132=Kontrakter!$A$9,Kontrakter!$B$9,J1132=Kontrakter!$A$10,Kontrakter!$B$10,J1132=Kontrakter!$A$11,Kontrakter!$B$11)</f>
        <v>Innlandet Øst</v>
      </c>
      <c r="J1132" s="4">
        <v>10</v>
      </c>
      <c r="K1132" s="4" t="s">
        <v>1437</v>
      </c>
      <c r="L1132" s="4"/>
      <c r="M1132" s="24" t="str" cm="1">
        <f t="array" ref="M1132">_xlfn.IFS(I1132=Kontrakter!$B$3,Kontrakter!$C$3,I1132=Kontrakter!$B$2,Kontrakter!$C$2,I1132=Kontrakter!$B$4,Kontrakter!$C$4,I1132=Kontrakter!$B$5,Kontrakter!$C$5,I1132=Kontrakter!$B$6,Kontrakter!$C$6,I1132=Kontrakter!$B$7,Kontrakter!$C$7,I1132=Kontrakter!$B$8,Kontrakter!$C$8,I1132=Kontrakter!$B$9,Kontrakter!$C$9,I1132=Kontrakter!$B$10,Kontrakter!$C$10,I1132=Kontrakter!$B$11,Kontrakter!$C$11)</f>
        <v>Elsikkerhet Norge AS</v>
      </c>
      <c r="N1132" s="24" cm="1">
        <f t="array" ref="N1132">_xlfn.IFS(M1132=Kontrakter!$C$3,Kontrakter!$D$3,M1132=Kontrakter!$C$2,Kontrakter!$D$2,M1132=Kontrakter!$C$4,Kontrakter!$D$4,M1132=Kontrakter!$C$5,Kontrakter!$D$5,M1132=Kontrakter!$C$6,Kontrakter!$D$6,M1132=Kontrakter!$C$7,Kontrakter!$D$7,M1132=Kontrakter!$C$8,Kontrakter!$D$8,M1132=Kontrakter!$C$9,Kontrakter!$D$9,M1132=Kontrakter!$C$10,Kontrakter!$D$10,M1132=Kontrakter!$C$11,Kontrakter!$D$11)</f>
        <v>48055999</v>
      </c>
      <c r="O1132" s="1" t="str" cm="1">
        <f t="array" ref="O1132">_xlfn.IFS(M1132=Kontrakter!$C$3,Kontrakter!$E$3,M1132=Kontrakter!$C$2,Kontrakter!$E$2,M1132=Kontrakter!$C$4,Kontrakter!$E$4,M1132=Kontrakter!$C$5,Kontrakter!$E$5,M1132=Kontrakter!$C$6,Kontrakter!$E$6,M1132=Kontrakter!$C$7,Kontrakter!$E$7,M1132=Kontrakter!$C$8,Kontrakter!$E$8,M1132=Kontrakter!$C$9,Kontrakter!$E$9,M1132=Kontrakter!$C$10,Kontrakter!$E$10,M1132=Kontrakter!$C$11,Kontrakter!$E$11)</f>
        <v>post@elsikkerhetnorge.no</v>
      </c>
    </row>
    <row r="1133" spans="1:15">
      <c r="A1133" s="52">
        <v>2418</v>
      </c>
      <c r="B1133" s="3" t="s">
        <v>1312</v>
      </c>
      <c r="C1133" s="3" t="s">
        <v>1527</v>
      </c>
      <c r="F1133" s="3">
        <v>3420</v>
      </c>
      <c r="G1133" s="3" t="s">
        <v>1312</v>
      </c>
      <c r="H1133" s="3" t="s">
        <v>1260</v>
      </c>
      <c r="I1133" s="26" t="str" cm="1">
        <f t="array" ref="I1133">_xlfn.IFS(J1133=Kontrakter!$A$3,Kontrakter!$B$3,J1133=Kontrakter!$A$2,Kontrakter!$B$2,J1133=Kontrakter!$A$4,Kontrakter!$B$4,J1133=Kontrakter!$A$5,Kontrakter!$B$5,J1133=Kontrakter!$A$6,Kontrakter!$B$6,J1133=Kontrakter!$A$7,Kontrakter!$B$7,J1133=Kontrakter!$A$8,Kontrakter!$B$8,J1133=Kontrakter!$A$9,Kontrakter!$B$9,J1133=Kontrakter!$A$10,Kontrakter!$B$10,J1133=Kontrakter!$A$11,Kontrakter!$B$11)</f>
        <v>Innlandet Øst</v>
      </c>
      <c r="J1133" s="4">
        <v>10</v>
      </c>
      <c r="K1133" s="4" t="s">
        <v>1437</v>
      </c>
      <c r="L1133" s="4"/>
      <c r="M1133" s="24" t="str" cm="1">
        <f t="array" ref="M1133">_xlfn.IFS(I1133=Kontrakter!$B$3,Kontrakter!$C$3,I1133=Kontrakter!$B$2,Kontrakter!$C$2,I1133=Kontrakter!$B$4,Kontrakter!$C$4,I1133=Kontrakter!$B$5,Kontrakter!$C$5,I1133=Kontrakter!$B$6,Kontrakter!$C$6,I1133=Kontrakter!$B$7,Kontrakter!$C$7,I1133=Kontrakter!$B$8,Kontrakter!$C$8,I1133=Kontrakter!$B$9,Kontrakter!$C$9,I1133=Kontrakter!$B$10,Kontrakter!$C$10,I1133=Kontrakter!$B$11,Kontrakter!$C$11)</f>
        <v>Elsikkerhet Norge AS</v>
      </c>
      <c r="N1133" s="24" cm="1">
        <f t="array" ref="N1133">_xlfn.IFS(M1133=Kontrakter!$C$3,Kontrakter!$D$3,M1133=Kontrakter!$C$2,Kontrakter!$D$2,M1133=Kontrakter!$C$4,Kontrakter!$D$4,M1133=Kontrakter!$C$5,Kontrakter!$D$5,M1133=Kontrakter!$C$6,Kontrakter!$D$6,M1133=Kontrakter!$C$7,Kontrakter!$D$7,M1133=Kontrakter!$C$8,Kontrakter!$D$8,M1133=Kontrakter!$C$9,Kontrakter!$D$9,M1133=Kontrakter!$C$10,Kontrakter!$D$10,M1133=Kontrakter!$C$11,Kontrakter!$D$11)</f>
        <v>48055999</v>
      </c>
      <c r="O1133" s="1" t="str" cm="1">
        <f t="array" ref="O1133">_xlfn.IFS(M1133=Kontrakter!$C$3,Kontrakter!$E$3,M1133=Kontrakter!$C$2,Kontrakter!$E$2,M1133=Kontrakter!$C$4,Kontrakter!$E$4,M1133=Kontrakter!$C$5,Kontrakter!$E$5,M1133=Kontrakter!$C$6,Kontrakter!$E$6,M1133=Kontrakter!$C$7,Kontrakter!$E$7,M1133=Kontrakter!$C$8,Kontrakter!$E$8,M1133=Kontrakter!$C$9,Kontrakter!$E$9,M1133=Kontrakter!$C$10,Kontrakter!$E$10,M1133=Kontrakter!$C$11,Kontrakter!$E$11)</f>
        <v>post@elsikkerhetnorge.no</v>
      </c>
    </row>
    <row r="1134" spans="1:15">
      <c r="A1134" s="52">
        <v>2419</v>
      </c>
      <c r="B1134" s="3" t="s">
        <v>1312</v>
      </c>
      <c r="C1134" s="3" t="s">
        <v>1528</v>
      </c>
      <c r="F1134" s="3">
        <v>3420</v>
      </c>
      <c r="G1134" s="3" t="s">
        <v>1312</v>
      </c>
      <c r="H1134" s="3" t="s">
        <v>1260</v>
      </c>
      <c r="I1134" s="26" t="str" cm="1">
        <f t="array" ref="I1134">_xlfn.IFS(J1134=Kontrakter!$A$3,Kontrakter!$B$3,J1134=Kontrakter!$A$2,Kontrakter!$B$2,J1134=Kontrakter!$A$4,Kontrakter!$B$4,J1134=Kontrakter!$A$5,Kontrakter!$B$5,J1134=Kontrakter!$A$6,Kontrakter!$B$6,J1134=Kontrakter!$A$7,Kontrakter!$B$7,J1134=Kontrakter!$A$8,Kontrakter!$B$8,J1134=Kontrakter!$A$9,Kontrakter!$B$9,J1134=Kontrakter!$A$10,Kontrakter!$B$10,J1134=Kontrakter!$A$11,Kontrakter!$B$11)</f>
        <v>Innlandet Øst</v>
      </c>
      <c r="J1134" s="4">
        <v>10</v>
      </c>
      <c r="K1134" s="4" t="s">
        <v>1437</v>
      </c>
      <c r="L1134" s="4"/>
      <c r="M1134" s="24" t="str" cm="1">
        <f t="array" ref="M1134">_xlfn.IFS(I1134=Kontrakter!$B$3,Kontrakter!$C$3,I1134=Kontrakter!$B$2,Kontrakter!$C$2,I1134=Kontrakter!$B$4,Kontrakter!$C$4,I1134=Kontrakter!$B$5,Kontrakter!$C$5,I1134=Kontrakter!$B$6,Kontrakter!$C$6,I1134=Kontrakter!$B$7,Kontrakter!$C$7,I1134=Kontrakter!$B$8,Kontrakter!$C$8,I1134=Kontrakter!$B$9,Kontrakter!$C$9,I1134=Kontrakter!$B$10,Kontrakter!$C$10,I1134=Kontrakter!$B$11,Kontrakter!$C$11)</f>
        <v>Elsikkerhet Norge AS</v>
      </c>
      <c r="N1134" s="24" cm="1">
        <f t="array" ref="N1134">_xlfn.IFS(M1134=Kontrakter!$C$3,Kontrakter!$D$3,M1134=Kontrakter!$C$2,Kontrakter!$D$2,M1134=Kontrakter!$C$4,Kontrakter!$D$4,M1134=Kontrakter!$C$5,Kontrakter!$D$5,M1134=Kontrakter!$C$6,Kontrakter!$D$6,M1134=Kontrakter!$C$7,Kontrakter!$D$7,M1134=Kontrakter!$C$8,Kontrakter!$D$8,M1134=Kontrakter!$C$9,Kontrakter!$D$9,M1134=Kontrakter!$C$10,Kontrakter!$D$10,M1134=Kontrakter!$C$11,Kontrakter!$D$11)</f>
        <v>48055999</v>
      </c>
      <c r="O1134" s="1" t="str" cm="1">
        <f t="array" ref="O1134">_xlfn.IFS(M1134=Kontrakter!$C$3,Kontrakter!$E$3,M1134=Kontrakter!$C$2,Kontrakter!$E$2,M1134=Kontrakter!$C$4,Kontrakter!$E$4,M1134=Kontrakter!$C$5,Kontrakter!$E$5,M1134=Kontrakter!$C$6,Kontrakter!$E$6,M1134=Kontrakter!$C$7,Kontrakter!$E$7,M1134=Kontrakter!$C$8,Kontrakter!$E$8,M1134=Kontrakter!$C$9,Kontrakter!$E$9,M1134=Kontrakter!$C$10,Kontrakter!$E$10,M1134=Kontrakter!$C$11,Kontrakter!$E$11)</f>
        <v>post@elsikkerhetnorge.no</v>
      </c>
    </row>
    <row r="1135" spans="1:15">
      <c r="A1135" s="52">
        <v>2442</v>
      </c>
      <c r="B1135" s="3" t="s">
        <v>1315</v>
      </c>
      <c r="C1135" s="3" t="s">
        <v>1529</v>
      </c>
      <c r="F1135" s="3">
        <v>3420</v>
      </c>
      <c r="G1135" s="3" t="s">
        <v>1312</v>
      </c>
      <c r="H1135" s="3" t="s">
        <v>1260</v>
      </c>
      <c r="I1135" s="26" t="str" cm="1">
        <f t="array" ref="I1135">_xlfn.IFS(J1135=Kontrakter!$A$3,Kontrakter!$B$3,J1135=Kontrakter!$A$2,Kontrakter!$B$2,J1135=Kontrakter!$A$4,Kontrakter!$B$4,J1135=Kontrakter!$A$5,Kontrakter!$B$5,J1135=Kontrakter!$A$6,Kontrakter!$B$6,J1135=Kontrakter!$A$7,Kontrakter!$B$7,J1135=Kontrakter!$A$8,Kontrakter!$B$8,J1135=Kontrakter!$A$9,Kontrakter!$B$9,J1135=Kontrakter!$A$10,Kontrakter!$B$10,J1135=Kontrakter!$A$11,Kontrakter!$B$11)</f>
        <v>Innlandet Øst</v>
      </c>
      <c r="J1135" s="4">
        <v>10</v>
      </c>
      <c r="K1135" s="4" t="s">
        <v>1437</v>
      </c>
      <c r="L1135" s="4"/>
      <c r="M1135" s="24" t="str" cm="1">
        <f t="array" ref="M1135">_xlfn.IFS(I1135=Kontrakter!$B$3,Kontrakter!$C$3,I1135=Kontrakter!$B$2,Kontrakter!$C$2,I1135=Kontrakter!$B$4,Kontrakter!$C$4,I1135=Kontrakter!$B$5,Kontrakter!$C$5,I1135=Kontrakter!$B$6,Kontrakter!$C$6,I1135=Kontrakter!$B$7,Kontrakter!$C$7,I1135=Kontrakter!$B$8,Kontrakter!$C$8,I1135=Kontrakter!$B$9,Kontrakter!$C$9,I1135=Kontrakter!$B$10,Kontrakter!$C$10,I1135=Kontrakter!$B$11,Kontrakter!$C$11)</f>
        <v>Elsikkerhet Norge AS</v>
      </c>
      <c r="N1135" s="24" cm="1">
        <f t="array" ref="N1135">_xlfn.IFS(M1135=Kontrakter!$C$3,Kontrakter!$D$3,M1135=Kontrakter!$C$2,Kontrakter!$D$2,M1135=Kontrakter!$C$4,Kontrakter!$D$4,M1135=Kontrakter!$C$5,Kontrakter!$D$5,M1135=Kontrakter!$C$6,Kontrakter!$D$6,M1135=Kontrakter!$C$7,Kontrakter!$D$7,M1135=Kontrakter!$C$8,Kontrakter!$D$8,M1135=Kontrakter!$C$9,Kontrakter!$D$9,M1135=Kontrakter!$C$10,Kontrakter!$D$10,M1135=Kontrakter!$C$11,Kontrakter!$D$11)</f>
        <v>48055999</v>
      </c>
      <c r="O1135" s="1" t="str" cm="1">
        <f t="array" ref="O1135">_xlfn.IFS(M1135=Kontrakter!$C$3,Kontrakter!$E$3,M1135=Kontrakter!$C$2,Kontrakter!$E$2,M1135=Kontrakter!$C$4,Kontrakter!$E$4,M1135=Kontrakter!$C$5,Kontrakter!$E$5,M1135=Kontrakter!$C$6,Kontrakter!$E$6,M1135=Kontrakter!$C$7,Kontrakter!$E$7,M1135=Kontrakter!$C$8,Kontrakter!$E$8,M1135=Kontrakter!$C$9,Kontrakter!$E$9,M1135=Kontrakter!$C$10,Kontrakter!$E$10,M1135=Kontrakter!$C$11,Kontrakter!$E$11)</f>
        <v>post@elsikkerhetnorge.no</v>
      </c>
    </row>
    <row r="1136" spans="1:15">
      <c r="A1136" s="52">
        <v>2838</v>
      </c>
      <c r="B1136" s="3" t="s">
        <v>1363</v>
      </c>
      <c r="C1136" s="3" t="s">
        <v>1530</v>
      </c>
      <c r="F1136" s="3">
        <v>3407</v>
      </c>
      <c r="G1136" s="3" t="s">
        <v>1354</v>
      </c>
      <c r="H1136" s="3" t="s">
        <v>1260</v>
      </c>
      <c r="I1136" s="26" t="str" cm="1">
        <f t="array" ref="I1136">_xlfn.IFS(J1136=Kontrakter!$A$3,Kontrakter!$B$3,J1136=Kontrakter!$A$2,Kontrakter!$B$2,J1136=Kontrakter!$A$4,Kontrakter!$B$4,J1136=Kontrakter!$A$5,Kontrakter!$B$5,J1136=Kontrakter!$A$6,Kontrakter!$B$6,J1136=Kontrakter!$A$7,Kontrakter!$B$7,J1136=Kontrakter!$A$8,Kontrakter!$B$8,J1136=Kontrakter!$A$9,Kontrakter!$B$9,J1136=Kontrakter!$A$10,Kontrakter!$B$10,J1136=Kontrakter!$A$11,Kontrakter!$B$11)</f>
        <v>Innlandet Vest</v>
      </c>
      <c r="J1136" s="4">
        <v>9</v>
      </c>
      <c r="K1136" s="4" t="s">
        <v>1441</v>
      </c>
      <c r="L1136" s="4"/>
      <c r="M1136" s="24" t="str" cm="1">
        <f t="array" ref="M1136">_xlfn.IFS(I1136=Kontrakter!$B$3,Kontrakter!$C$3,I1136=Kontrakter!$B$2,Kontrakter!$C$2,I1136=Kontrakter!$B$4,Kontrakter!$C$4,I1136=Kontrakter!$B$5,Kontrakter!$C$5,I1136=Kontrakter!$B$6,Kontrakter!$C$6,I1136=Kontrakter!$B$7,Kontrakter!$C$7,I1136=Kontrakter!$B$8,Kontrakter!$C$8,I1136=Kontrakter!$B$9,Kontrakter!$C$9,I1136=Kontrakter!$B$10,Kontrakter!$C$10,I1136=Kontrakter!$B$11,Kontrakter!$C$11)</f>
        <v>Elsikkerhet Norge AS</v>
      </c>
      <c r="N1136" s="24" cm="1">
        <f t="array" ref="N1136">_xlfn.IFS(M1136=Kontrakter!$C$3,Kontrakter!$D$3,M1136=Kontrakter!$C$2,Kontrakter!$D$2,M1136=Kontrakter!$C$4,Kontrakter!$D$4,M1136=Kontrakter!$C$5,Kontrakter!$D$5,M1136=Kontrakter!$C$6,Kontrakter!$D$6,M1136=Kontrakter!$C$7,Kontrakter!$D$7,M1136=Kontrakter!$C$8,Kontrakter!$D$8,M1136=Kontrakter!$C$9,Kontrakter!$D$9,M1136=Kontrakter!$C$10,Kontrakter!$D$10,M1136=Kontrakter!$C$11,Kontrakter!$D$11)</f>
        <v>48055999</v>
      </c>
      <c r="O1136" s="1" t="str" cm="1">
        <f t="array" ref="O1136">_xlfn.IFS(M1136=Kontrakter!$C$3,Kontrakter!$E$3,M1136=Kontrakter!$C$2,Kontrakter!$E$2,M1136=Kontrakter!$C$4,Kontrakter!$E$4,M1136=Kontrakter!$C$5,Kontrakter!$E$5,M1136=Kontrakter!$C$6,Kontrakter!$E$6,M1136=Kontrakter!$C$7,Kontrakter!$E$7,M1136=Kontrakter!$C$8,Kontrakter!$E$8,M1136=Kontrakter!$C$9,Kontrakter!$E$9,M1136=Kontrakter!$C$10,Kontrakter!$E$10,M1136=Kontrakter!$C$11,Kontrakter!$E$11)</f>
        <v>post@elsikkerhetnorge.no</v>
      </c>
    </row>
    <row r="1137" spans="1:15">
      <c r="A1137" s="52">
        <v>2839</v>
      </c>
      <c r="B1137" s="3" t="s">
        <v>1364</v>
      </c>
      <c r="C1137" s="3" t="s">
        <v>1531</v>
      </c>
      <c r="F1137" s="3">
        <v>3407</v>
      </c>
      <c r="G1137" s="3" t="s">
        <v>1354</v>
      </c>
      <c r="H1137" s="3" t="s">
        <v>1260</v>
      </c>
      <c r="I1137" s="26" t="str" cm="1">
        <f t="array" ref="I1137">_xlfn.IFS(J1137=Kontrakter!$A$3,Kontrakter!$B$3,J1137=Kontrakter!$A$2,Kontrakter!$B$2,J1137=Kontrakter!$A$4,Kontrakter!$B$4,J1137=Kontrakter!$A$5,Kontrakter!$B$5,J1137=Kontrakter!$A$6,Kontrakter!$B$6,J1137=Kontrakter!$A$7,Kontrakter!$B$7,J1137=Kontrakter!$A$8,Kontrakter!$B$8,J1137=Kontrakter!$A$9,Kontrakter!$B$9,J1137=Kontrakter!$A$10,Kontrakter!$B$10,J1137=Kontrakter!$A$11,Kontrakter!$B$11)</f>
        <v>Innlandet Vest</v>
      </c>
      <c r="J1137" s="4">
        <v>9</v>
      </c>
      <c r="K1137" s="4" t="s">
        <v>1441</v>
      </c>
      <c r="L1137" s="4"/>
      <c r="M1137" s="24" t="str" cm="1">
        <f t="array" ref="M1137">_xlfn.IFS(I1137=Kontrakter!$B$3,Kontrakter!$C$3,I1137=Kontrakter!$B$2,Kontrakter!$C$2,I1137=Kontrakter!$B$4,Kontrakter!$C$4,I1137=Kontrakter!$B$5,Kontrakter!$C$5,I1137=Kontrakter!$B$6,Kontrakter!$C$6,I1137=Kontrakter!$B$7,Kontrakter!$C$7,I1137=Kontrakter!$B$8,Kontrakter!$C$8,I1137=Kontrakter!$B$9,Kontrakter!$C$9,I1137=Kontrakter!$B$10,Kontrakter!$C$10,I1137=Kontrakter!$B$11,Kontrakter!$C$11)</f>
        <v>Elsikkerhet Norge AS</v>
      </c>
      <c r="N1137" s="24" cm="1">
        <f t="array" ref="N1137">_xlfn.IFS(M1137=Kontrakter!$C$3,Kontrakter!$D$3,M1137=Kontrakter!$C$2,Kontrakter!$D$2,M1137=Kontrakter!$C$4,Kontrakter!$D$4,M1137=Kontrakter!$C$5,Kontrakter!$D$5,M1137=Kontrakter!$C$6,Kontrakter!$D$6,M1137=Kontrakter!$C$7,Kontrakter!$D$7,M1137=Kontrakter!$C$8,Kontrakter!$D$8,M1137=Kontrakter!$C$9,Kontrakter!$D$9,M1137=Kontrakter!$C$10,Kontrakter!$D$10,M1137=Kontrakter!$C$11,Kontrakter!$D$11)</f>
        <v>48055999</v>
      </c>
      <c r="O1137" s="1" t="str" cm="1">
        <f t="array" ref="O1137">_xlfn.IFS(M1137=Kontrakter!$C$3,Kontrakter!$E$3,M1137=Kontrakter!$C$2,Kontrakter!$E$2,M1137=Kontrakter!$C$4,Kontrakter!$E$4,M1137=Kontrakter!$C$5,Kontrakter!$E$5,M1137=Kontrakter!$C$6,Kontrakter!$E$6,M1137=Kontrakter!$C$7,Kontrakter!$E$7,M1137=Kontrakter!$C$8,Kontrakter!$E$8,M1137=Kontrakter!$C$9,Kontrakter!$E$9,M1137=Kontrakter!$C$10,Kontrakter!$E$10,M1137=Kontrakter!$C$11,Kontrakter!$E$11)</f>
        <v>post@elsikkerhetnorge.no</v>
      </c>
    </row>
    <row r="1138" spans="1:15">
      <c r="A1138" s="52">
        <v>2841</v>
      </c>
      <c r="B1138" s="3" t="s">
        <v>1363</v>
      </c>
      <c r="C1138" s="3" t="s">
        <v>1532</v>
      </c>
      <c r="F1138" s="3">
        <v>3407</v>
      </c>
      <c r="G1138" s="3" t="s">
        <v>1354</v>
      </c>
      <c r="H1138" s="3" t="s">
        <v>1260</v>
      </c>
      <c r="I1138" s="26" t="str" cm="1">
        <f t="array" ref="I1138">_xlfn.IFS(J1138=Kontrakter!$A$3,Kontrakter!$B$3,J1138=Kontrakter!$A$2,Kontrakter!$B$2,J1138=Kontrakter!$A$4,Kontrakter!$B$4,J1138=Kontrakter!$A$5,Kontrakter!$B$5,J1138=Kontrakter!$A$6,Kontrakter!$B$6,J1138=Kontrakter!$A$7,Kontrakter!$B$7,J1138=Kontrakter!$A$8,Kontrakter!$B$8,J1138=Kontrakter!$A$9,Kontrakter!$B$9,J1138=Kontrakter!$A$10,Kontrakter!$B$10,J1138=Kontrakter!$A$11,Kontrakter!$B$11)</f>
        <v>Innlandet Vest</v>
      </c>
      <c r="J1138" s="4">
        <v>9</v>
      </c>
      <c r="K1138" s="4" t="s">
        <v>1441</v>
      </c>
      <c r="L1138" s="4"/>
      <c r="M1138" s="24" t="str" cm="1">
        <f t="array" ref="M1138">_xlfn.IFS(I1138=Kontrakter!$B$3,Kontrakter!$C$3,I1138=Kontrakter!$B$2,Kontrakter!$C$2,I1138=Kontrakter!$B$4,Kontrakter!$C$4,I1138=Kontrakter!$B$5,Kontrakter!$C$5,I1138=Kontrakter!$B$6,Kontrakter!$C$6,I1138=Kontrakter!$B$7,Kontrakter!$C$7,I1138=Kontrakter!$B$8,Kontrakter!$C$8,I1138=Kontrakter!$B$9,Kontrakter!$C$9,I1138=Kontrakter!$B$10,Kontrakter!$C$10,I1138=Kontrakter!$B$11,Kontrakter!$C$11)</f>
        <v>Elsikkerhet Norge AS</v>
      </c>
      <c r="N1138" s="24" cm="1">
        <f t="array" ref="N1138">_xlfn.IFS(M1138=Kontrakter!$C$3,Kontrakter!$D$3,M1138=Kontrakter!$C$2,Kontrakter!$D$2,M1138=Kontrakter!$C$4,Kontrakter!$D$4,M1138=Kontrakter!$C$5,Kontrakter!$D$5,M1138=Kontrakter!$C$6,Kontrakter!$D$6,M1138=Kontrakter!$C$7,Kontrakter!$D$7,M1138=Kontrakter!$C$8,Kontrakter!$D$8,M1138=Kontrakter!$C$9,Kontrakter!$D$9,M1138=Kontrakter!$C$10,Kontrakter!$D$10,M1138=Kontrakter!$C$11,Kontrakter!$D$11)</f>
        <v>48055999</v>
      </c>
      <c r="O1138" s="1" t="str" cm="1">
        <f t="array" ref="O1138">_xlfn.IFS(M1138=Kontrakter!$C$3,Kontrakter!$E$3,M1138=Kontrakter!$C$2,Kontrakter!$E$2,M1138=Kontrakter!$C$4,Kontrakter!$E$4,M1138=Kontrakter!$C$5,Kontrakter!$E$5,M1138=Kontrakter!$C$6,Kontrakter!$E$6,M1138=Kontrakter!$C$7,Kontrakter!$E$7,M1138=Kontrakter!$C$8,Kontrakter!$E$8,M1138=Kontrakter!$C$9,Kontrakter!$E$9,M1138=Kontrakter!$C$10,Kontrakter!$E$10,M1138=Kontrakter!$C$11,Kontrakter!$E$11)</f>
        <v>post@elsikkerhetnorge.no</v>
      </c>
    </row>
    <row r="1139" spans="1:15">
      <c r="A1139" s="52">
        <v>2301</v>
      </c>
      <c r="B1139" s="3" t="s">
        <v>1295</v>
      </c>
      <c r="C1139" s="3" t="s">
        <v>1533</v>
      </c>
      <c r="F1139" s="3">
        <v>3403</v>
      </c>
      <c r="G1139" s="3" t="s">
        <v>1295</v>
      </c>
      <c r="H1139" s="3" t="s">
        <v>1260</v>
      </c>
      <c r="I1139" s="26" t="str" cm="1">
        <f t="array" ref="I1139">_xlfn.IFS(J1139=Kontrakter!$A$3,Kontrakter!$B$3,J1139=Kontrakter!$A$2,Kontrakter!$B$2,J1139=Kontrakter!$A$4,Kontrakter!$B$4,J1139=Kontrakter!$A$5,Kontrakter!$B$5,J1139=Kontrakter!$A$6,Kontrakter!$B$6,J1139=Kontrakter!$A$7,Kontrakter!$B$7,J1139=Kontrakter!$A$8,Kontrakter!$B$8,J1139=Kontrakter!$A$9,Kontrakter!$B$9,J1139=Kontrakter!$A$10,Kontrakter!$B$10,J1139=Kontrakter!$A$11,Kontrakter!$B$11)</f>
        <v>Innlandet Øst</v>
      </c>
      <c r="J1139" s="4">
        <v>10</v>
      </c>
      <c r="K1139" s="4" t="s">
        <v>1442</v>
      </c>
      <c r="L1139" s="4"/>
      <c r="M1139" s="24" t="str" cm="1">
        <f t="array" ref="M1139">_xlfn.IFS(I1139=Kontrakter!$B$3,Kontrakter!$C$3,I1139=Kontrakter!$B$2,Kontrakter!$C$2,I1139=Kontrakter!$B$4,Kontrakter!$C$4,I1139=Kontrakter!$B$5,Kontrakter!$C$5,I1139=Kontrakter!$B$6,Kontrakter!$C$6,I1139=Kontrakter!$B$7,Kontrakter!$C$7,I1139=Kontrakter!$B$8,Kontrakter!$C$8,I1139=Kontrakter!$B$9,Kontrakter!$C$9,I1139=Kontrakter!$B$10,Kontrakter!$C$10,I1139=Kontrakter!$B$11,Kontrakter!$C$11)</f>
        <v>Elsikkerhet Norge AS</v>
      </c>
      <c r="N1139" s="24" cm="1">
        <f t="array" ref="N1139">_xlfn.IFS(M1139=Kontrakter!$C$3,Kontrakter!$D$3,M1139=Kontrakter!$C$2,Kontrakter!$D$2,M1139=Kontrakter!$C$4,Kontrakter!$D$4,M1139=Kontrakter!$C$5,Kontrakter!$D$5,M1139=Kontrakter!$C$6,Kontrakter!$D$6,M1139=Kontrakter!$C$7,Kontrakter!$D$7,M1139=Kontrakter!$C$8,Kontrakter!$D$8,M1139=Kontrakter!$C$9,Kontrakter!$D$9,M1139=Kontrakter!$C$10,Kontrakter!$D$10,M1139=Kontrakter!$C$11,Kontrakter!$D$11)</f>
        <v>48055999</v>
      </c>
      <c r="O1139" s="1" t="str" cm="1">
        <f t="array" ref="O1139">_xlfn.IFS(M1139=Kontrakter!$C$3,Kontrakter!$E$3,M1139=Kontrakter!$C$2,Kontrakter!$E$2,M1139=Kontrakter!$C$4,Kontrakter!$E$4,M1139=Kontrakter!$C$5,Kontrakter!$E$5,M1139=Kontrakter!$C$6,Kontrakter!$E$6,M1139=Kontrakter!$C$7,Kontrakter!$E$7,M1139=Kontrakter!$C$8,Kontrakter!$E$8,M1139=Kontrakter!$C$9,Kontrakter!$E$9,M1139=Kontrakter!$C$10,Kontrakter!$E$10,M1139=Kontrakter!$C$11,Kontrakter!$E$11)</f>
        <v>post@elsikkerhetnorge.no</v>
      </c>
    </row>
    <row r="1140" spans="1:15">
      <c r="A1140" s="52">
        <v>2302</v>
      </c>
      <c r="B1140" s="3" t="s">
        <v>1295</v>
      </c>
      <c r="C1140" s="3" t="s">
        <v>1534</v>
      </c>
      <c r="F1140" s="3">
        <v>3403</v>
      </c>
      <c r="G1140" s="3" t="s">
        <v>1295</v>
      </c>
      <c r="H1140" s="3" t="s">
        <v>1260</v>
      </c>
      <c r="I1140" s="26" t="str" cm="1">
        <f t="array" ref="I1140">_xlfn.IFS(J1140=Kontrakter!$A$3,Kontrakter!$B$3,J1140=Kontrakter!$A$2,Kontrakter!$B$2,J1140=Kontrakter!$A$4,Kontrakter!$B$4,J1140=Kontrakter!$A$5,Kontrakter!$B$5,J1140=Kontrakter!$A$6,Kontrakter!$B$6,J1140=Kontrakter!$A$7,Kontrakter!$B$7,J1140=Kontrakter!$A$8,Kontrakter!$B$8,J1140=Kontrakter!$A$9,Kontrakter!$B$9,J1140=Kontrakter!$A$10,Kontrakter!$B$10,J1140=Kontrakter!$A$11,Kontrakter!$B$11)</f>
        <v>Innlandet Øst</v>
      </c>
      <c r="J1140" s="4">
        <v>10</v>
      </c>
      <c r="K1140" s="4" t="s">
        <v>1442</v>
      </c>
      <c r="L1140" s="4"/>
      <c r="M1140" s="24" t="str" cm="1">
        <f t="array" ref="M1140">_xlfn.IFS(I1140=Kontrakter!$B$3,Kontrakter!$C$3,I1140=Kontrakter!$B$2,Kontrakter!$C$2,I1140=Kontrakter!$B$4,Kontrakter!$C$4,I1140=Kontrakter!$B$5,Kontrakter!$C$5,I1140=Kontrakter!$B$6,Kontrakter!$C$6,I1140=Kontrakter!$B$7,Kontrakter!$C$7,I1140=Kontrakter!$B$8,Kontrakter!$C$8,I1140=Kontrakter!$B$9,Kontrakter!$C$9,I1140=Kontrakter!$B$10,Kontrakter!$C$10,I1140=Kontrakter!$B$11,Kontrakter!$C$11)</f>
        <v>Elsikkerhet Norge AS</v>
      </c>
      <c r="N1140" s="24" cm="1">
        <f t="array" ref="N1140">_xlfn.IFS(M1140=Kontrakter!$C$3,Kontrakter!$D$3,M1140=Kontrakter!$C$2,Kontrakter!$D$2,M1140=Kontrakter!$C$4,Kontrakter!$D$4,M1140=Kontrakter!$C$5,Kontrakter!$D$5,M1140=Kontrakter!$C$6,Kontrakter!$D$6,M1140=Kontrakter!$C$7,Kontrakter!$D$7,M1140=Kontrakter!$C$8,Kontrakter!$D$8,M1140=Kontrakter!$C$9,Kontrakter!$D$9,M1140=Kontrakter!$C$10,Kontrakter!$D$10,M1140=Kontrakter!$C$11,Kontrakter!$D$11)</f>
        <v>48055999</v>
      </c>
      <c r="O1140" s="1" t="str" cm="1">
        <f t="array" ref="O1140">_xlfn.IFS(M1140=Kontrakter!$C$3,Kontrakter!$E$3,M1140=Kontrakter!$C$2,Kontrakter!$E$2,M1140=Kontrakter!$C$4,Kontrakter!$E$4,M1140=Kontrakter!$C$5,Kontrakter!$E$5,M1140=Kontrakter!$C$6,Kontrakter!$E$6,M1140=Kontrakter!$C$7,Kontrakter!$E$7,M1140=Kontrakter!$C$8,Kontrakter!$E$8,M1140=Kontrakter!$C$9,Kontrakter!$E$9,M1140=Kontrakter!$C$10,Kontrakter!$E$10,M1140=Kontrakter!$C$11,Kontrakter!$E$11)</f>
        <v>post@elsikkerhetnorge.no</v>
      </c>
    </row>
    <row r="1141" spans="1:15">
      <c r="A1141" s="52">
        <v>2303</v>
      </c>
      <c r="B1141" s="3" t="s">
        <v>1295</v>
      </c>
      <c r="C1141" s="3" t="s">
        <v>1535</v>
      </c>
      <c r="F1141" s="3">
        <v>3403</v>
      </c>
      <c r="G1141" s="3" t="s">
        <v>1295</v>
      </c>
      <c r="H1141" s="3" t="s">
        <v>1260</v>
      </c>
      <c r="I1141" s="26" t="str" cm="1">
        <f t="array" ref="I1141">_xlfn.IFS(J1141=Kontrakter!$A$3,Kontrakter!$B$3,J1141=Kontrakter!$A$2,Kontrakter!$B$2,J1141=Kontrakter!$A$4,Kontrakter!$B$4,J1141=Kontrakter!$A$5,Kontrakter!$B$5,J1141=Kontrakter!$A$6,Kontrakter!$B$6,J1141=Kontrakter!$A$7,Kontrakter!$B$7,J1141=Kontrakter!$A$8,Kontrakter!$B$8,J1141=Kontrakter!$A$9,Kontrakter!$B$9,J1141=Kontrakter!$A$10,Kontrakter!$B$10,J1141=Kontrakter!$A$11,Kontrakter!$B$11)</f>
        <v>Innlandet Øst</v>
      </c>
      <c r="J1141" s="4">
        <v>10</v>
      </c>
      <c r="K1141" s="4" t="s">
        <v>1442</v>
      </c>
      <c r="L1141" s="4"/>
      <c r="M1141" s="24" t="str" cm="1">
        <f t="array" ref="M1141">_xlfn.IFS(I1141=Kontrakter!$B$3,Kontrakter!$C$3,I1141=Kontrakter!$B$2,Kontrakter!$C$2,I1141=Kontrakter!$B$4,Kontrakter!$C$4,I1141=Kontrakter!$B$5,Kontrakter!$C$5,I1141=Kontrakter!$B$6,Kontrakter!$C$6,I1141=Kontrakter!$B$7,Kontrakter!$C$7,I1141=Kontrakter!$B$8,Kontrakter!$C$8,I1141=Kontrakter!$B$9,Kontrakter!$C$9,I1141=Kontrakter!$B$10,Kontrakter!$C$10,I1141=Kontrakter!$B$11,Kontrakter!$C$11)</f>
        <v>Elsikkerhet Norge AS</v>
      </c>
      <c r="N1141" s="24" cm="1">
        <f t="array" ref="N1141">_xlfn.IFS(M1141=Kontrakter!$C$3,Kontrakter!$D$3,M1141=Kontrakter!$C$2,Kontrakter!$D$2,M1141=Kontrakter!$C$4,Kontrakter!$D$4,M1141=Kontrakter!$C$5,Kontrakter!$D$5,M1141=Kontrakter!$C$6,Kontrakter!$D$6,M1141=Kontrakter!$C$7,Kontrakter!$D$7,M1141=Kontrakter!$C$8,Kontrakter!$D$8,M1141=Kontrakter!$C$9,Kontrakter!$D$9,M1141=Kontrakter!$C$10,Kontrakter!$D$10,M1141=Kontrakter!$C$11,Kontrakter!$D$11)</f>
        <v>48055999</v>
      </c>
      <c r="O1141" s="1" t="str" cm="1">
        <f t="array" ref="O1141">_xlfn.IFS(M1141=Kontrakter!$C$3,Kontrakter!$E$3,M1141=Kontrakter!$C$2,Kontrakter!$E$2,M1141=Kontrakter!$C$4,Kontrakter!$E$4,M1141=Kontrakter!$C$5,Kontrakter!$E$5,M1141=Kontrakter!$C$6,Kontrakter!$E$6,M1141=Kontrakter!$C$7,Kontrakter!$E$7,M1141=Kontrakter!$C$8,Kontrakter!$E$8,M1141=Kontrakter!$C$9,Kontrakter!$E$9,M1141=Kontrakter!$C$10,Kontrakter!$E$10,M1141=Kontrakter!$C$11,Kontrakter!$E$11)</f>
        <v>post@elsikkerhetnorge.no</v>
      </c>
    </row>
    <row r="1142" spans="1:15">
      <c r="A1142" s="52">
        <v>2251</v>
      </c>
      <c r="B1142" s="3" t="s">
        <v>1285</v>
      </c>
      <c r="C1142" s="3" t="s">
        <v>1536</v>
      </c>
      <c r="F1142" s="3">
        <v>3417</v>
      </c>
      <c r="G1142" s="3" t="s">
        <v>1286</v>
      </c>
      <c r="H1142" s="3" t="s">
        <v>1260</v>
      </c>
      <c r="I1142" s="26" t="str" cm="1">
        <f t="array" ref="I1142">_xlfn.IFS(J1142=Kontrakter!$A$3,Kontrakter!$B$3,J1142=Kontrakter!$A$2,Kontrakter!$B$2,J1142=Kontrakter!$A$4,Kontrakter!$B$4,J1142=Kontrakter!$A$5,Kontrakter!$B$5,J1142=Kontrakter!$A$6,Kontrakter!$B$6,J1142=Kontrakter!$A$7,Kontrakter!$B$7,J1142=Kontrakter!$A$8,Kontrakter!$B$8,J1142=Kontrakter!$A$9,Kontrakter!$B$9,J1142=Kontrakter!$A$10,Kontrakter!$B$10,J1142=Kontrakter!$A$11,Kontrakter!$B$11)</f>
        <v>Innlandet Øst</v>
      </c>
      <c r="J1142" s="4">
        <v>10</v>
      </c>
      <c r="K1142" s="4" t="s">
        <v>1286</v>
      </c>
      <c r="L1142" s="4"/>
      <c r="M1142" s="24" t="str" cm="1">
        <f t="array" ref="M1142">_xlfn.IFS(I1142=Kontrakter!$B$3,Kontrakter!$C$3,I1142=Kontrakter!$B$2,Kontrakter!$C$2,I1142=Kontrakter!$B$4,Kontrakter!$C$4,I1142=Kontrakter!$B$5,Kontrakter!$C$5,I1142=Kontrakter!$B$6,Kontrakter!$C$6,I1142=Kontrakter!$B$7,Kontrakter!$C$7,I1142=Kontrakter!$B$8,Kontrakter!$C$8,I1142=Kontrakter!$B$9,Kontrakter!$C$9,I1142=Kontrakter!$B$10,Kontrakter!$C$10,I1142=Kontrakter!$B$11,Kontrakter!$C$11)</f>
        <v>Elsikkerhet Norge AS</v>
      </c>
      <c r="N1142" s="24" cm="1">
        <f t="array" ref="N1142">_xlfn.IFS(M1142=Kontrakter!$C$3,Kontrakter!$D$3,M1142=Kontrakter!$C$2,Kontrakter!$D$2,M1142=Kontrakter!$C$4,Kontrakter!$D$4,M1142=Kontrakter!$C$5,Kontrakter!$D$5,M1142=Kontrakter!$C$6,Kontrakter!$D$6,M1142=Kontrakter!$C$7,Kontrakter!$D$7,M1142=Kontrakter!$C$8,Kontrakter!$D$8,M1142=Kontrakter!$C$9,Kontrakter!$D$9,M1142=Kontrakter!$C$10,Kontrakter!$D$10,M1142=Kontrakter!$C$11,Kontrakter!$D$11)</f>
        <v>48055999</v>
      </c>
      <c r="O1142" s="1" t="str" cm="1">
        <f t="array" ref="O1142">_xlfn.IFS(M1142=Kontrakter!$C$3,Kontrakter!$E$3,M1142=Kontrakter!$C$2,Kontrakter!$E$2,M1142=Kontrakter!$C$4,Kontrakter!$E$4,M1142=Kontrakter!$C$5,Kontrakter!$E$5,M1142=Kontrakter!$C$6,Kontrakter!$E$6,M1142=Kontrakter!$C$7,Kontrakter!$E$7,M1142=Kontrakter!$C$8,Kontrakter!$E$8,M1142=Kontrakter!$C$9,Kontrakter!$E$9,M1142=Kontrakter!$C$10,Kontrakter!$E$10,M1142=Kontrakter!$C$11,Kontrakter!$E$11)</f>
        <v>post@elsikkerhetnorge.no</v>
      </c>
    </row>
    <row r="1143" spans="1:15">
      <c r="A1143" s="52">
        <v>2256</v>
      </c>
      <c r="B1143" s="3" t="s">
        <v>1285</v>
      </c>
      <c r="C1143" s="3" t="s">
        <v>1537</v>
      </c>
      <c r="F1143" s="3">
        <v>3417</v>
      </c>
      <c r="G1143" s="3" t="s">
        <v>1286</v>
      </c>
      <c r="H1143" s="3" t="s">
        <v>1260</v>
      </c>
      <c r="I1143" s="26" t="str" cm="1">
        <f t="array" ref="I1143">_xlfn.IFS(J1143=Kontrakter!$A$3,Kontrakter!$B$3,J1143=Kontrakter!$A$2,Kontrakter!$B$2,J1143=Kontrakter!$A$4,Kontrakter!$B$4,J1143=Kontrakter!$A$5,Kontrakter!$B$5,J1143=Kontrakter!$A$6,Kontrakter!$B$6,J1143=Kontrakter!$A$7,Kontrakter!$B$7,J1143=Kontrakter!$A$8,Kontrakter!$B$8,J1143=Kontrakter!$A$9,Kontrakter!$B$9,J1143=Kontrakter!$A$10,Kontrakter!$B$10,J1143=Kontrakter!$A$11,Kontrakter!$B$11)</f>
        <v>Innlandet Øst</v>
      </c>
      <c r="J1143" s="4">
        <v>10</v>
      </c>
      <c r="K1143" s="4" t="s">
        <v>1286</v>
      </c>
      <c r="L1143" s="4"/>
      <c r="M1143" s="24" t="str" cm="1">
        <f t="array" ref="M1143">_xlfn.IFS(I1143=Kontrakter!$B$3,Kontrakter!$C$3,I1143=Kontrakter!$B$2,Kontrakter!$C$2,I1143=Kontrakter!$B$4,Kontrakter!$C$4,I1143=Kontrakter!$B$5,Kontrakter!$C$5,I1143=Kontrakter!$B$6,Kontrakter!$C$6,I1143=Kontrakter!$B$7,Kontrakter!$C$7,I1143=Kontrakter!$B$8,Kontrakter!$C$8,I1143=Kontrakter!$B$9,Kontrakter!$C$9,I1143=Kontrakter!$B$10,Kontrakter!$C$10,I1143=Kontrakter!$B$11,Kontrakter!$C$11)</f>
        <v>Elsikkerhet Norge AS</v>
      </c>
      <c r="N1143" s="24" cm="1">
        <f t="array" ref="N1143">_xlfn.IFS(M1143=Kontrakter!$C$3,Kontrakter!$D$3,M1143=Kontrakter!$C$2,Kontrakter!$D$2,M1143=Kontrakter!$C$4,Kontrakter!$D$4,M1143=Kontrakter!$C$5,Kontrakter!$D$5,M1143=Kontrakter!$C$6,Kontrakter!$D$6,M1143=Kontrakter!$C$7,Kontrakter!$D$7,M1143=Kontrakter!$C$8,Kontrakter!$D$8,M1143=Kontrakter!$C$9,Kontrakter!$D$9,M1143=Kontrakter!$C$10,Kontrakter!$D$10,M1143=Kontrakter!$C$11,Kontrakter!$D$11)</f>
        <v>48055999</v>
      </c>
      <c r="O1143" s="1" t="str" cm="1">
        <f t="array" ref="O1143">_xlfn.IFS(M1143=Kontrakter!$C$3,Kontrakter!$E$3,M1143=Kontrakter!$C$2,Kontrakter!$E$2,M1143=Kontrakter!$C$4,Kontrakter!$E$4,M1143=Kontrakter!$C$5,Kontrakter!$E$5,M1143=Kontrakter!$C$6,Kontrakter!$E$6,M1143=Kontrakter!$C$7,Kontrakter!$E$7,M1143=Kontrakter!$C$8,Kontrakter!$E$8,M1143=Kontrakter!$C$9,Kontrakter!$E$9,M1143=Kontrakter!$C$10,Kontrakter!$E$10,M1143=Kontrakter!$C$11,Kontrakter!$E$11)</f>
        <v>post@elsikkerhetnorge.no</v>
      </c>
    </row>
    <row r="1144" spans="1:15">
      <c r="A1144" s="52">
        <v>2260</v>
      </c>
      <c r="B1144" s="3" t="s">
        <v>1287</v>
      </c>
      <c r="C1144" s="3" t="s">
        <v>1538</v>
      </c>
      <c r="F1144" s="3">
        <v>3417</v>
      </c>
      <c r="G1144" s="3" t="s">
        <v>1286</v>
      </c>
      <c r="H1144" s="3" t="s">
        <v>1260</v>
      </c>
      <c r="I1144" s="26" t="str" cm="1">
        <f t="array" ref="I1144">_xlfn.IFS(J1144=Kontrakter!$A$3,Kontrakter!$B$3,J1144=Kontrakter!$A$2,Kontrakter!$B$2,J1144=Kontrakter!$A$4,Kontrakter!$B$4,J1144=Kontrakter!$A$5,Kontrakter!$B$5,J1144=Kontrakter!$A$6,Kontrakter!$B$6,J1144=Kontrakter!$A$7,Kontrakter!$B$7,J1144=Kontrakter!$A$8,Kontrakter!$B$8,J1144=Kontrakter!$A$9,Kontrakter!$B$9,J1144=Kontrakter!$A$10,Kontrakter!$B$10,J1144=Kontrakter!$A$11,Kontrakter!$B$11)</f>
        <v>Innlandet Øst</v>
      </c>
      <c r="J1144" s="4">
        <v>10</v>
      </c>
      <c r="K1144" s="4" t="s">
        <v>1286</v>
      </c>
      <c r="L1144" s="4"/>
      <c r="M1144" s="24" t="str" cm="1">
        <f t="array" ref="M1144">_xlfn.IFS(I1144=Kontrakter!$B$3,Kontrakter!$C$3,I1144=Kontrakter!$B$2,Kontrakter!$C$2,I1144=Kontrakter!$B$4,Kontrakter!$C$4,I1144=Kontrakter!$B$5,Kontrakter!$C$5,I1144=Kontrakter!$B$6,Kontrakter!$C$6,I1144=Kontrakter!$B$7,Kontrakter!$C$7,I1144=Kontrakter!$B$8,Kontrakter!$C$8,I1144=Kontrakter!$B$9,Kontrakter!$C$9,I1144=Kontrakter!$B$10,Kontrakter!$C$10,I1144=Kontrakter!$B$11,Kontrakter!$C$11)</f>
        <v>Elsikkerhet Norge AS</v>
      </c>
      <c r="N1144" s="24" cm="1">
        <f t="array" ref="N1144">_xlfn.IFS(M1144=Kontrakter!$C$3,Kontrakter!$D$3,M1144=Kontrakter!$C$2,Kontrakter!$D$2,M1144=Kontrakter!$C$4,Kontrakter!$D$4,M1144=Kontrakter!$C$5,Kontrakter!$D$5,M1144=Kontrakter!$C$6,Kontrakter!$D$6,M1144=Kontrakter!$C$7,Kontrakter!$D$7,M1144=Kontrakter!$C$8,Kontrakter!$D$8,M1144=Kontrakter!$C$9,Kontrakter!$D$9,M1144=Kontrakter!$C$10,Kontrakter!$D$10,M1144=Kontrakter!$C$11,Kontrakter!$D$11)</f>
        <v>48055999</v>
      </c>
      <c r="O1144" s="1" t="str" cm="1">
        <f t="array" ref="O1144">_xlfn.IFS(M1144=Kontrakter!$C$3,Kontrakter!$E$3,M1144=Kontrakter!$C$2,Kontrakter!$E$2,M1144=Kontrakter!$C$4,Kontrakter!$E$4,M1144=Kontrakter!$C$5,Kontrakter!$E$5,M1144=Kontrakter!$C$6,Kontrakter!$E$6,M1144=Kontrakter!$C$7,Kontrakter!$E$7,M1144=Kontrakter!$C$8,Kontrakter!$E$8,M1144=Kontrakter!$C$9,Kontrakter!$E$9,M1144=Kontrakter!$C$10,Kontrakter!$E$10,M1144=Kontrakter!$C$11,Kontrakter!$E$11)</f>
        <v>post@elsikkerhetnorge.no</v>
      </c>
    </row>
    <row r="1145" spans="1:15">
      <c r="A1145" s="52">
        <v>2261</v>
      </c>
      <c r="B1145" s="3" t="s">
        <v>1287</v>
      </c>
      <c r="C1145" s="3" t="s">
        <v>1539</v>
      </c>
      <c r="F1145" s="3">
        <v>3417</v>
      </c>
      <c r="G1145" s="3" t="s">
        <v>1286</v>
      </c>
      <c r="H1145" s="3" t="s">
        <v>1260</v>
      </c>
      <c r="I1145" s="26" t="str" cm="1">
        <f t="array" ref="I1145">_xlfn.IFS(J1145=Kontrakter!$A$3,Kontrakter!$B$3,J1145=Kontrakter!$A$2,Kontrakter!$B$2,J1145=Kontrakter!$A$4,Kontrakter!$B$4,J1145=Kontrakter!$A$5,Kontrakter!$B$5,J1145=Kontrakter!$A$6,Kontrakter!$B$6,J1145=Kontrakter!$A$7,Kontrakter!$B$7,J1145=Kontrakter!$A$8,Kontrakter!$B$8,J1145=Kontrakter!$A$9,Kontrakter!$B$9,J1145=Kontrakter!$A$10,Kontrakter!$B$10,J1145=Kontrakter!$A$11,Kontrakter!$B$11)</f>
        <v>Innlandet Øst</v>
      </c>
      <c r="J1145" s="4">
        <v>10</v>
      </c>
      <c r="K1145" s="4" t="s">
        <v>1286</v>
      </c>
      <c r="L1145" s="4"/>
      <c r="M1145" s="24" t="str" cm="1">
        <f t="array" ref="M1145">_xlfn.IFS(I1145=Kontrakter!$B$3,Kontrakter!$C$3,I1145=Kontrakter!$B$2,Kontrakter!$C$2,I1145=Kontrakter!$B$4,Kontrakter!$C$4,I1145=Kontrakter!$B$5,Kontrakter!$C$5,I1145=Kontrakter!$B$6,Kontrakter!$C$6,I1145=Kontrakter!$B$7,Kontrakter!$C$7,I1145=Kontrakter!$B$8,Kontrakter!$C$8,I1145=Kontrakter!$B$9,Kontrakter!$C$9,I1145=Kontrakter!$B$10,Kontrakter!$C$10,I1145=Kontrakter!$B$11,Kontrakter!$C$11)</f>
        <v>Elsikkerhet Norge AS</v>
      </c>
      <c r="N1145" s="24" cm="1">
        <f t="array" ref="N1145">_xlfn.IFS(M1145=Kontrakter!$C$3,Kontrakter!$D$3,M1145=Kontrakter!$C$2,Kontrakter!$D$2,M1145=Kontrakter!$C$4,Kontrakter!$D$4,M1145=Kontrakter!$C$5,Kontrakter!$D$5,M1145=Kontrakter!$C$6,Kontrakter!$D$6,M1145=Kontrakter!$C$7,Kontrakter!$D$7,M1145=Kontrakter!$C$8,Kontrakter!$D$8,M1145=Kontrakter!$C$9,Kontrakter!$D$9,M1145=Kontrakter!$C$10,Kontrakter!$D$10,M1145=Kontrakter!$C$11,Kontrakter!$D$11)</f>
        <v>48055999</v>
      </c>
      <c r="O1145" s="1" t="str" cm="1">
        <f t="array" ref="O1145">_xlfn.IFS(M1145=Kontrakter!$C$3,Kontrakter!$E$3,M1145=Kontrakter!$C$2,Kontrakter!$E$2,M1145=Kontrakter!$C$4,Kontrakter!$E$4,M1145=Kontrakter!$C$5,Kontrakter!$E$5,M1145=Kontrakter!$C$6,Kontrakter!$E$6,M1145=Kontrakter!$C$7,Kontrakter!$E$7,M1145=Kontrakter!$C$8,Kontrakter!$E$8,M1145=Kontrakter!$C$9,Kontrakter!$E$9,M1145=Kontrakter!$C$10,Kontrakter!$E$10,M1145=Kontrakter!$C$11,Kontrakter!$E$11)</f>
        <v>post@elsikkerhetnorge.no</v>
      </c>
    </row>
    <row r="1146" spans="1:15">
      <c r="A1146" s="52">
        <v>2264</v>
      </c>
      <c r="B1146" s="3" t="s">
        <v>1288</v>
      </c>
      <c r="C1146" s="3" t="s">
        <v>1540</v>
      </c>
      <c r="F1146" s="3">
        <v>3417</v>
      </c>
      <c r="G1146" s="3" t="s">
        <v>1286</v>
      </c>
      <c r="H1146" s="3" t="s">
        <v>1260</v>
      </c>
      <c r="I1146" s="26" t="str" cm="1">
        <f t="array" ref="I1146">_xlfn.IFS(J1146=Kontrakter!$A$3,Kontrakter!$B$3,J1146=Kontrakter!$A$2,Kontrakter!$B$2,J1146=Kontrakter!$A$4,Kontrakter!$B$4,J1146=Kontrakter!$A$5,Kontrakter!$B$5,J1146=Kontrakter!$A$6,Kontrakter!$B$6,J1146=Kontrakter!$A$7,Kontrakter!$B$7,J1146=Kontrakter!$A$8,Kontrakter!$B$8,J1146=Kontrakter!$A$9,Kontrakter!$B$9,J1146=Kontrakter!$A$10,Kontrakter!$B$10,J1146=Kontrakter!$A$11,Kontrakter!$B$11)</f>
        <v>Innlandet Øst</v>
      </c>
      <c r="J1146" s="4">
        <v>10</v>
      </c>
      <c r="K1146" s="4" t="s">
        <v>1286</v>
      </c>
      <c r="L1146" s="4"/>
      <c r="M1146" s="24" t="str" cm="1">
        <f t="array" ref="M1146">_xlfn.IFS(I1146=Kontrakter!$B$3,Kontrakter!$C$3,I1146=Kontrakter!$B$2,Kontrakter!$C$2,I1146=Kontrakter!$B$4,Kontrakter!$C$4,I1146=Kontrakter!$B$5,Kontrakter!$C$5,I1146=Kontrakter!$B$6,Kontrakter!$C$6,I1146=Kontrakter!$B$7,Kontrakter!$C$7,I1146=Kontrakter!$B$8,Kontrakter!$C$8,I1146=Kontrakter!$B$9,Kontrakter!$C$9,I1146=Kontrakter!$B$10,Kontrakter!$C$10,I1146=Kontrakter!$B$11,Kontrakter!$C$11)</f>
        <v>Elsikkerhet Norge AS</v>
      </c>
      <c r="N1146" s="24" cm="1">
        <f t="array" ref="N1146">_xlfn.IFS(M1146=Kontrakter!$C$3,Kontrakter!$D$3,M1146=Kontrakter!$C$2,Kontrakter!$D$2,M1146=Kontrakter!$C$4,Kontrakter!$D$4,M1146=Kontrakter!$C$5,Kontrakter!$D$5,M1146=Kontrakter!$C$6,Kontrakter!$D$6,M1146=Kontrakter!$C$7,Kontrakter!$D$7,M1146=Kontrakter!$C$8,Kontrakter!$D$8,M1146=Kontrakter!$C$9,Kontrakter!$D$9,M1146=Kontrakter!$C$10,Kontrakter!$D$10,M1146=Kontrakter!$C$11,Kontrakter!$D$11)</f>
        <v>48055999</v>
      </c>
      <c r="O1146" s="1" t="str" cm="1">
        <f t="array" ref="O1146">_xlfn.IFS(M1146=Kontrakter!$C$3,Kontrakter!$E$3,M1146=Kontrakter!$C$2,Kontrakter!$E$2,M1146=Kontrakter!$C$4,Kontrakter!$E$4,M1146=Kontrakter!$C$5,Kontrakter!$E$5,M1146=Kontrakter!$C$6,Kontrakter!$E$6,M1146=Kontrakter!$C$7,Kontrakter!$E$7,M1146=Kontrakter!$C$8,Kontrakter!$E$8,M1146=Kontrakter!$C$9,Kontrakter!$E$9,M1146=Kontrakter!$C$10,Kontrakter!$E$10,M1146=Kontrakter!$C$11,Kontrakter!$E$11)</f>
        <v>post@elsikkerhetnorge.no</v>
      </c>
    </row>
    <row r="1147" spans="1:15">
      <c r="A1147" s="52">
        <v>2265</v>
      </c>
      <c r="B1147" s="3" t="s">
        <v>1289</v>
      </c>
      <c r="C1147" s="3" t="s">
        <v>1541</v>
      </c>
      <c r="F1147" s="3">
        <v>3417</v>
      </c>
      <c r="G1147" s="3" t="s">
        <v>1286</v>
      </c>
      <c r="H1147" s="3" t="s">
        <v>1260</v>
      </c>
      <c r="I1147" s="26" t="str" cm="1">
        <f t="array" ref="I1147">_xlfn.IFS(J1147=Kontrakter!$A$3,Kontrakter!$B$3,J1147=Kontrakter!$A$2,Kontrakter!$B$2,J1147=Kontrakter!$A$4,Kontrakter!$B$4,J1147=Kontrakter!$A$5,Kontrakter!$B$5,J1147=Kontrakter!$A$6,Kontrakter!$B$6,J1147=Kontrakter!$A$7,Kontrakter!$B$7,J1147=Kontrakter!$A$8,Kontrakter!$B$8,J1147=Kontrakter!$A$9,Kontrakter!$B$9,J1147=Kontrakter!$A$10,Kontrakter!$B$10,J1147=Kontrakter!$A$11,Kontrakter!$B$11)</f>
        <v>Innlandet Øst</v>
      </c>
      <c r="J1147" s="4">
        <v>10</v>
      </c>
      <c r="K1147" s="4" t="s">
        <v>1286</v>
      </c>
      <c r="L1147" s="4"/>
      <c r="M1147" s="24" t="str" cm="1">
        <f t="array" ref="M1147">_xlfn.IFS(I1147=Kontrakter!$B$3,Kontrakter!$C$3,I1147=Kontrakter!$B$2,Kontrakter!$C$2,I1147=Kontrakter!$B$4,Kontrakter!$C$4,I1147=Kontrakter!$B$5,Kontrakter!$C$5,I1147=Kontrakter!$B$6,Kontrakter!$C$6,I1147=Kontrakter!$B$7,Kontrakter!$C$7,I1147=Kontrakter!$B$8,Kontrakter!$C$8,I1147=Kontrakter!$B$9,Kontrakter!$C$9,I1147=Kontrakter!$B$10,Kontrakter!$C$10,I1147=Kontrakter!$B$11,Kontrakter!$C$11)</f>
        <v>Elsikkerhet Norge AS</v>
      </c>
      <c r="N1147" s="24" cm="1">
        <f t="array" ref="N1147">_xlfn.IFS(M1147=Kontrakter!$C$3,Kontrakter!$D$3,M1147=Kontrakter!$C$2,Kontrakter!$D$2,M1147=Kontrakter!$C$4,Kontrakter!$D$4,M1147=Kontrakter!$C$5,Kontrakter!$D$5,M1147=Kontrakter!$C$6,Kontrakter!$D$6,M1147=Kontrakter!$C$7,Kontrakter!$D$7,M1147=Kontrakter!$C$8,Kontrakter!$D$8,M1147=Kontrakter!$C$9,Kontrakter!$D$9,M1147=Kontrakter!$C$10,Kontrakter!$D$10,M1147=Kontrakter!$C$11,Kontrakter!$D$11)</f>
        <v>48055999</v>
      </c>
      <c r="O1147" s="1" t="str" cm="1">
        <f t="array" ref="O1147">_xlfn.IFS(M1147=Kontrakter!$C$3,Kontrakter!$E$3,M1147=Kontrakter!$C$2,Kontrakter!$E$2,M1147=Kontrakter!$C$4,Kontrakter!$E$4,M1147=Kontrakter!$C$5,Kontrakter!$E$5,M1147=Kontrakter!$C$6,Kontrakter!$E$6,M1147=Kontrakter!$C$7,Kontrakter!$E$7,M1147=Kontrakter!$C$8,Kontrakter!$E$8,M1147=Kontrakter!$C$9,Kontrakter!$E$9,M1147=Kontrakter!$C$10,Kontrakter!$E$10,M1147=Kontrakter!$C$11,Kontrakter!$E$11)</f>
        <v>post@elsikkerhetnorge.no</v>
      </c>
    </row>
    <row r="1148" spans="1:15">
      <c r="A1148" s="52">
        <v>2304</v>
      </c>
      <c r="B1148" s="3" t="s">
        <v>1295</v>
      </c>
      <c r="C1148" s="3" t="s">
        <v>1542</v>
      </c>
      <c r="F1148" s="3">
        <v>3403</v>
      </c>
      <c r="G1148" s="3" t="s">
        <v>1295</v>
      </c>
      <c r="H1148" s="3" t="s">
        <v>1260</v>
      </c>
      <c r="I1148" s="26" t="str" cm="1">
        <f t="array" ref="I1148">_xlfn.IFS(J1148=Kontrakter!$A$3,Kontrakter!$B$3,J1148=Kontrakter!$A$2,Kontrakter!$B$2,J1148=Kontrakter!$A$4,Kontrakter!$B$4,J1148=Kontrakter!$A$5,Kontrakter!$B$5,J1148=Kontrakter!$A$6,Kontrakter!$B$6,J1148=Kontrakter!$A$7,Kontrakter!$B$7,J1148=Kontrakter!$A$8,Kontrakter!$B$8,J1148=Kontrakter!$A$9,Kontrakter!$B$9,J1148=Kontrakter!$A$10,Kontrakter!$B$10,J1148=Kontrakter!$A$11,Kontrakter!$B$11)</f>
        <v>Innlandet Øst</v>
      </c>
      <c r="J1148" s="4">
        <v>10</v>
      </c>
      <c r="K1148" s="4" t="s">
        <v>1442</v>
      </c>
      <c r="L1148" s="4"/>
      <c r="M1148" s="24" t="str" cm="1">
        <f t="array" ref="M1148">_xlfn.IFS(I1148=Kontrakter!$B$3,Kontrakter!$C$3,I1148=Kontrakter!$B$2,Kontrakter!$C$2,I1148=Kontrakter!$B$4,Kontrakter!$C$4,I1148=Kontrakter!$B$5,Kontrakter!$C$5,I1148=Kontrakter!$B$6,Kontrakter!$C$6,I1148=Kontrakter!$B$7,Kontrakter!$C$7,I1148=Kontrakter!$B$8,Kontrakter!$C$8,I1148=Kontrakter!$B$9,Kontrakter!$C$9,I1148=Kontrakter!$B$10,Kontrakter!$C$10,I1148=Kontrakter!$B$11,Kontrakter!$C$11)</f>
        <v>Elsikkerhet Norge AS</v>
      </c>
      <c r="N1148" s="24" cm="1">
        <f t="array" ref="N1148">_xlfn.IFS(M1148=Kontrakter!$C$3,Kontrakter!$D$3,M1148=Kontrakter!$C$2,Kontrakter!$D$2,M1148=Kontrakter!$C$4,Kontrakter!$D$4,M1148=Kontrakter!$C$5,Kontrakter!$D$5,M1148=Kontrakter!$C$6,Kontrakter!$D$6,M1148=Kontrakter!$C$7,Kontrakter!$D$7,M1148=Kontrakter!$C$8,Kontrakter!$D$8,M1148=Kontrakter!$C$9,Kontrakter!$D$9,M1148=Kontrakter!$C$10,Kontrakter!$D$10,M1148=Kontrakter!$C$11,Kontrakter!$D$11)</f>
        <v>48055999</v>
      </c>
      <c r="O1148" s="1" t="str" cm="1">
        <f t="array" ref="O1148">_xlfn.IFS(M1148=Kontrakter!$C$3,Kontrakter!$E$3,M1148=Kontrakter!$C$2,Kontrakter!$E$2,M1148=Kontrakter!$C$4,Kontrakter!$E$4,M1148=Kontrakter!$C$5,Kontrakter!$E$5,M1148=Kontrakter!$C$6,Kontrakter!$E$6,M1148=Kontrakter!$C$7,Kontrakter!$E$7,M1148=Kontrakter!$C$8,Kontrakter!$E$8,M1148=Kontrakter!$C$9,Kontrakter!$E$9,M1148=Kontrakter!$C$10,Kontrakter!$E$10,M1148=Kontrakter!$C$11,Kontrakter!$E$11)</f>
        <v>post@elsikkerhetnorge.no</v>
      </c>
    </row>
    <row r="1149" spans="1:15">
      <c r="A1149" s="52">
        <v>2305</v>
      </c>
      <c r="B1149" s="3" t="s">
        <v>1295</v>
      </c>
      <c r="C1149" s="3" t="s">
        <v>1543</v>
      </c>
      <c r="F1149" s="3">
        <v>3403</v>
      </c>
      <c r="G1149" s="3" t="s">
        <v>1295</v>
      </c>
      <c r="H1149" s="3" t="s">
        <v>1260</v>
      </c>
      <c r="I1149" s="26" t="str" cm="1">
        <f t="array" ref="I1149">_xlfn.IFS(J1149=Kontrakter!$A$3,Kontrakter!$B$3,J1149=Kontrakter!$A$2,Kontrakter!$B$2,J1149=Kontrakter!$A$4,Kontrakter!$B$4,J1149=Kontrakter!$A$5,Kontrakter!$B$5,J1149=Kontrakter!$A$6,Kontrakter!$B$6,J1149=Kontrakter!$A$7,Kontrakter!$B$7,J1149=Kontrakter!$A$8,Kontrakter!$B$8,J1149=Kontrakter!$A$9,Kontrakter!$B$9,J1149=Kontrakter!$A$10,Kontrakter!$B$10,J1149=Kontrakter!$A$11,Kontrakter!$B$11)</f>
        <v>Innlandet Øst</v>
      </c>
      <c r="J1149" s="4">
        <v>10</v>
      </c>
      <c r="K1149" s="4" t="s">
        <v>1442</v>
      </c>
      <c r="L1149" s="4"/>
      <c r="M1149" s="24" t="str" cm="1">
        <f t="array" ref="M1149">_xlfn.IFS(I1149=Kontrakter!$B$3,Kontrakter!$C$3,I1149=Kontrakter!$B$2,Kontrakter!$C$2,I1149=Kontrakter!$B$4,Kontrakter!$C$4,I1149=Kontrakter!$B$5,Kontrakter!$C$5,I1149=Kontrakter!$B$6,Kontrakter!$C$6,I1149=Kontrakter!$B$7,Kontrakter!$C$7,I1149=Kontrakter!$B$8,Kontrakter!$C$8,I1149=Kontrakter!$B$9,Kontrakter!$C$9,I1149=Kontrakter!$B$10,Kontrakter!$C$10,I1149=Kontrakter!$B$11,Kontrakter!$C$11)</f>
        <v>Elsikkerhet Norge AS</v>
      </c>
      <c r="N1149" s="24" cm="1">
        <f t="array" ref="N1149">_xlfn.IFS(M1149=Kontrakter!$C$3,Kontrakter!$D$3,M1149=Kontrakter!$C$2,Kontrakter!$D$2,M1149=Kontrakter!$C$4,Kontrakter!$D$4,M1149=Kontrakter!$C$5,Kontrakter!$D$5,M1149=Kontrakter!$C$6,Kontrakter!$D$6,M1149=Kontrakter!$C$7,Kontrakter!$D$7,M1149=Kontrakter!$C$8,Kontrakter!$D$8,M1149=Kontrakter!$C$9,Kontrakter!$D$9,M1149=Kontrakter!$C$10,Kontrakter!$D$10,M1149=Kontrakter!$C$11,Kontrakter!$D$11)</f>
        <v>48055999</v>
      </c>
      <c r="O1149" s="1" t="str" cm="1">
        <f t="array" ref="O1149">_xlfn.IFS(M1149=Kontrakter!$C$3,Kontrakter!$E$3,M1149=Kontrakter!$C$2,Kontrakter!$E$2,M1149=Kontrakter!$C$4,Kontrakter!$E$4,M1149=Kontrakter!$C$5,Kontrakter!$E$5,M1149=Kontrakter!$C$6,Kontrakter!$E$6,M1149=Kontrakter!$C$7,Kontrakter!$E$7,M1149=Kontrakter!$C$8,Kontrakter!$E$8,M1149=Kontrakter!$C$9,Kontrakter!$E$9,M1149=Kontrakter!$C$10,Kontrakter!$E$10,M1149=Kontrakter!$C$11,Kontrakter!$E$11)</f>
        <v>post@elsikkerhetnorge.no</v>
      </c>
    </row>
    <row r="1150" spans="1:15">
      <c r="A1150" s="52">
        <v>2306</v>
      </c>
      <c r="B1150" s="3" t="s">
        <v>1295</v>
      </c>
      <c r="C1150" s="3" t="s">
        <v>1544</v>
      </c>
      <c r="F1150" s="3">
        <v>3403</v>
      </c>
      <c r="G1150" s="3" t="s">
        <v>1295</v>
      </c>
      <c r="H1150" s="3" t="s">
        <v>1260</v>
      </c>
      <c r="I1150" s="26" t="str" cm="1">
        <f t="array" ref="I1150">_xlfn.IFS(J1150=Kontrakter!$A$3,Kontrakter!$B$3,J1150=Kontrakter!$A$2,Kontrakter!$B$2,J1150=Kontrakter!$A$4,Kontrakter!$B$4,J1150=Kontrakter!$A$5,Kontrakter!$B$5,J1150=Kontrakter!$A$6,Kontrakter!$B$6,J1150=Kontrakter!$A$7,Kontrakter!$B$7,J1150=Kontrakter!$A$8,Kontrakter!$B$8,J1150=Kontrakter!$A$9,Kontrakter!$B$9,J1150=Kontrakter!$A$10,Kontrakter!$B$10,J1150=Kontrakter!$A$11,Kontrakter!$B$11)</f>
        <v>Innlandet Øst</v>
      </c>
      <c r="J1150" s="4">
        <v>10</v>
      </c>
      <c r="K1150" s="4" t="s">
        <v>1442</v>
      </c>
      <c r="L1150" s="4"/>
      <c r="M1150" s="24" t="str" cm="1">
        <f t="array" ref="M1150">_xlfn.IFS(I1150=Kontrakter!$B$3,Kontrakter!$C$3,I1150=Kontrakter!$B$2,Kontrakter!$C$2,I1150=Kontrakter!$B$4,Kontrakter!$C$4,I1150=Kontrakter!$B$5,Kontrakter!$C$5,I1150=Kontrakter!$B$6,Kontrakter!$C$6,I1150=Kontrakter!$B$7,Kontrakter!$C$7,I1150=Kontrakter!$B$8,Kontrakter!$C$8,I1150=Kontrakter!$B$9,Kontrakter!$C$9,I1150=Kontrakter!$B$10,Kontrakter!$C$10,I1150=Kontrakter!$B$11,Kontrakter!$C$11)</f>
        <v>Elsikkerhet Norge AS</v>
      </c>
      <c r="N1150" s="24" cm="1">
        <f t="array" ref="N1150">_xlfn.IFS(M1150=Kontrakter!$C$3,Kontrakter!$D$3,M1150=Kontrakter!$C$2,Kontrakter!$D$2,M1150=Kontrakter!$C$4,Kontrakter!$D$4,M1150=Kontrakter!$C$5,Kontrakter!$D$5,M1150=Kontrakter!$C$6,Kontrakter!$D$6,M1150=Kontrakter!$C$7,Kontrakter!$D$7,M1150=Kontrakter!$C$8,Kontrakter!$D$8,M1150=Kontrakter!$C$9,Kontrakter!$D$9,M1150=Kontrakter!$C$10,Kontrakter!$D$10,M1150=Kontrakter!$C$11,Kontrakter!$D$11)</f>
        <v>48055999</v>
      </c>
      <c r="O1150" s="1" t="str" cm="1">
        <f t="array" ref="O1150">_xlfn.IFS(M1150=Kontrakter!$C$3,Kontrakter!$E$3,M1150=Kontrakter!$C$2,Kontrakter!$E$2,M1150=Kontrakter!$C$4,Kontrakter!$E$4,M1150=Kontrakter!$C$5,Kontrakter!$E$5,M1150=Kontrakter!$C$6,Kontrakter!$E$6,M1150=Kontrakter!$C$7,Kontrakter!$E$7,M1150=Kontrakter!$C$8,Kontrakter!$E$8,M1150=Kontrakter!$C$9,Kontrakter!$E$9,M1150=Kontrakter!$C$10,Kontrakter!$E$10,M1150=Kontrakter!$C$11,Kontrakter!$E$11)</f>
        <v>post@elsikkerhetnorge.no</v>
      </c>
    </row>
    <row r="1151" spans="1:15">
      <c r="A1151" s="52">
        <v>2307</v>
      </c>
      <c r="B1151" s="3" t="s">
        <v>1295</v>
      </c>
      <c r="C1151" s="3" t="s">
        <v>1545</v>
      </c>
      <c r="F1151" s="3">
        <v>3403</v>
      </c>
      <c r="G1151" s="3" t="s">
        <v>1295</v>
      </c>
      <c r="H1151" s="3" t="s">
        <v>1260</v>
      </c>
      <c r="I1151" s="26" t="str" cm="1">
        <f t="array" ref="I1151">_xlfn.IFS(J1151=Kontrakter!$A$3,Kontrakter!$B$3,J1151=Kontrakter!$A$2,Kontrakter!$B$2,J1151=Kontrakter!$A$4,Kontrakter!$B$4,J1151=Kontrakter!$A$5,Kontrakter!$B$5,J1151=Kontrakter!$A$6,Kontrakter!$B$6,J1151=Kontrakter!$A$7,Kontrakter!$B$7,J1151=Kontrakter!$A$8,Kontrakter!$B$8,J1151=Kontrakter!$A$9,Kontrakter!$B$9,J1151=Kontrakter!$A$10,Kontrakter!$B$10,J1151=Kontrakter!$A$11,Kontrakter!$B$11)</f>
        <v>Innlandet Øst</v>
      </c>
      <c r="J1151" s="4">
        <v>10</v>
      </c>
      <c r="K1151" s="4" t="s">
        <v>1442</v>
      </c>
      <c r="L1151" s="4"/>
      <c r="M1151" s="24" t="str" cm="1">
        <f t="array" ref="M1151">_xlfn.IFS(I1151=Kontrakter!$B$3,Kontrakter!$C$3,I1151=Kontrakter!$B$2,Kontrakter!$C$2,I1151=Kontrakter!$B$4,Kontrakter!$C$4,I1151=Kontrakter!$B$5,Kontrakter!$C$5,I1151=Kontrakter!$B$6,Kontrakter!$C$6,I1151=Kontrakter!$B$7,Kontrakter!$C$7,I1151=Kontrakter!$B$8,Kontrakter!$C$8,I1151=Kontrakter!$B$9,Kontrakter!$C$9,I1151=Kontrakter!$B$10,Kontrakter!$C$10,I1151=Kontrakter!$B$11,Kontrakter!$C$11)</f>
        <v>Elsikkerhet Norge AS</v>
      </c>
      <c r="N1151" s="24" cm="1">
        <f t="array" ref="N1151">_xlfn.IFS(M1151=Kontrakter!$C$3,Kontrakter!$D$3,M1151=Kontrakter!$C$2,Kontrakter!$D$2,M1151=Kontrakter!$C$4,Kontrakter!$D$4,M1151=Kontrakter!$C$5,Kontrakter!$D$5,M1151=Kontrakter!$C$6,Kontrakter!$D$6,M1151=Kontrakter!$C$7,Kontrakter!$D$7,M1151=Kontrakter!$C$8,Kontrakter!$D$8,M1151=Kontrakter!$C$9,Kontrakter!$D$9,M1151=Kontrakter!$C$10,Kontrakter!$D$10,M1151=Kontrakter!$C$11,Kontrakter!$D$11)</f>
        <v>48055999</v>
      </c>
      <c r="O1151" s="1" t="str" cm="1">
        <f t="array" ref="O1151">_xlfn.IFS(M1151=Kontrakter!$C$3,Kontrakter!$E$3,M1151=Kontrakter!$C$2,Kontrakter!$E$2,M1151=Kontrakter!$C$4,Kontrakter!$E$4,M1151=Kontrakter!$C$5,Kontrakter!$E$5,M1151=Kontrakter!$C$6,Kontrakter!$E$6,M1151=Kontrakter!$C$7,Kontrakter!$E$7,M1151=Kontrakter!$C$8,Kontrakter!$E$8,M1151=Kontrakter!$C$9,Kontrakter!$E$9,M1151=Kontrakter!$C$10,Kontrakter!$E$10,M1151=Kontrakter!$C$11,Kontrakter!$E$11)</f>
        <v>post@elsikkerhetnorge.no</v>
      </c>
    </row>
    <row r="1152" spans="1:15">
      <c r="A1152" s="52">
        <v>2308</v>
      </c>
      <c r="B1152" s="3" t="s">
        <v>1295</v>
      </c>
      <c r="C1152" s="3" t="s">
        <v>1546</v>
      </c>
      <c r="F1152" s="3">
        <v>3403</v>
      </c>
      <c r="G1152" s="3" t="s">
        <v>1295</v>
      </c>
      <c r="H1152" s="3" t="s">
        <v>1260</v>
      </c>
      <c r="I1152" s="26" t="str" cm="1">
        <f t="array" ref="I1152">_xlfn.IFS(J1152=Kontrakter!$A$3,Kontrakter!$B$3,J1152=Kontrakter!$A$2,Kontrakter!$B$2,J1152=Kontrakter!$A$4,Kontrakter!$B$4,J1152=Kontrakter!$A$5,Kontrakter!$B$5,J1152=Kontrakter!$A$6,Kontrakter!$B$6,J1152=Kontrakter!$A$7,Kontrakter!$B$7,J1152=Kontrakter!$A$8,Kontrakter!$B$8,J1152=Kontrakter!$A$9,Kontrakter!$B$9,J1152=Kontrakter!$A$10,Kontrakter!$B$10,J1152=Kontrakter!$A$11,Kontrakter!$B$11)</f>
        <v>Innlandet Øst</v>
      </c>
      <c r="J1152" s="4">
        <v>10</v>
      </c>
      <c r="K1152" s="4" t="s">
        <v>1442</v>
      </c>
      <c r="L1152" s="4"/>
      <c r="M1152" s="24" t="str" cm="1">
        <f t="array" ref="M1152">_xlfn.IFS(I1152=Kontrakter!$B$3,Kontrakter!$C$3,I1152=Kontrakter!$B$2,Kontrakter!$C$2,I1152=Kontrakter!$B$4,Kontrakter!$C$4,I1152=Kontrakter!$B$5,Kontrakter!$C$5,I1152=Kontrakter!$B$6,Kontrakter!$C$6,I1152=Kontrakter!$B$7,Kontrakter!$C$7,I1152=Kontrakter!$B$8,Kontrakter!$C$8,I1152=Kontrakter!$B$9,Kontrakter!$C$9,I1152=Kontrakter!$B$10,Kontrakter!$C$10,I1152=Kontrakter!$B$11,Kontrakter!$C$11)</f>
        <v>Elsikkerhet Norge AS</v>
      </c>
      <c r="N1152" s="24" cm="1">
        <f t="array" ref="N1152">_xlfn.IFS(M1152=Kontrakter!$C$3,Kontrakter!$D$3,M1152=Kontrakter!$C$2,Kontrakter!$D$2,M1152=Kontrakter!$C$4,Kontrakter!$D$4,M1152=Kontrakter!$C$5,Kontrakter!$D$5,M1152=Kontrakter!$C$6,Kontrakter!$D$6,M1152=Kontrakter!$C$7,Kontrakter!$D$7,M1152=Kontrakter!$C$8,Kontrakter!$D$8,M1152=Kontrakter!$C$9,Kontrakter!$D$9,M1152=Kontrakter!$C$10,Kontrakter!$D$10,M1152=Kontrakter!$C$11,Kontrakter!$D$11)</f>
        <v>48055999</v>
      </c>
      <c r="O1152" s="1" t="str" cm="1">
        <f t="array" ref="O1152">_xlfn.IFS(M1152=Kontrakter!$C$3,Kontrakter!$E$3,M1152=Kontrakter!$C$2,Kontrakter!$E$2,M1152=Kontrakter!$C$4,Kontrakter!$E$4,M1152=Kontrakter!$C$5,Kontrakter!$E$5,M1152=Kontrakter!$C$6,Kontrakter!$E$6,M1152=Kontrakter!$C$7,Kontrakter!$E$7,M1152=Kontrakter!$C$8,Kontrakter!$E$8,M1152=Kontrakter!$C$9,Kontrakter!$E$9,M1152=Kontrakter!$C$10,Kontrakter!$E$10,M1152=Kontrakter!$C$11,Kontrakter!$E$11)</f>
        <v>post@elsikkerhetnorge.no</v>
      </c>
    </row>
    <row r="1153" spans="1:15">
      <c r="A1153" s="52">
        <v>2309</v>
      </c>
      <c r="B1153" s="3" t="s">
        <v>1295</v>
      </c>
      <c r="C1153" s="3" t="s">
        <v>1547</v>
      </c>
      <c r="F1153" s="3">
        <v>3403</v>
      </c>
      <c r="G1153" s="3" t="s">
        <v>1295</v>
      </c>
      <c r="H1153" s="3" t="s">
        <v>1260</v>
      </c>
      <c r="I1153" s="26" t="str" cm="1">
        <f t="array" ref="I1153">_xlfn.IFS(J1153=Kontrakter!$A$3,Kontrakter!$B$3,J1153=Kontrakter!$A$2,Kontrakter!$B$2,J1153=Kontrakter!$A$4,Kontrakter!$B$4,J1153=Kontrakter!$A$5,Kontrakter!$B$5,J1153=Kontrakter!$A$6,Kontrakter!$B$6,J1153=Kontrakter!$A$7,Kontrakter!$B$7,J1153=Kontrakter!$A$8,Kontrakter!$B$8,J1153=Kontrakter!$A$9,Kontrakter!$B$9,J1153=Kontrakter!$A$10,Kontrakter!$B$10,J1153=Kontrakter!$A$11,Kontrakter!$B$11)</f>
        <v>Innlandet Øst</v>
      </c>
      <c r="J1153" s="4">
        <v>10</v>
      </c>
      <c r="K1153" s="4" t="s">
        <v>1442</v>
      </c>
      <c r="L1153" s="4"/>
      <c r="M1153" s="24" t="str" cm="1">
        <f t="array" ref="M1153">_xlfn.IFS(I1153=Kontrakter!$B$3,Kontrakter!$C$3,I1153=Kontrakter!$B$2,Kontrakter!$C$2,I1153=Kontrakter!$B$4,Kontrakter!$C$4,I1153=Kontrakter!$B$5,Kontrakter!$C$5,I1153=Kontrakter!$B$6,Kontrakter!$C$6,I1153=Kontrakter!$B$7,Kontrakter!$C$7,I1153=Kontrakter!$B$8,Kontrakter!$C$8,I1153=Kontrakter!$B$9,Kontrakter!$C$9,I1153=Kontrakter!$B$10,Kontrakter!$C$10,I1153=Kontrakter!$B$11,Kontrakter!$C$11)</f>
        <v>Elsikkerhet Norge AS</v>
      </c>
      <c r="N1153" s="24" cm="1">
        <f t="array" ref="N1153">_xlfn.IFS(M1153=Kontrakter!$C$3,Kontrakter!$D$3,M1153=Kontrakter!$C$2,Kontrakter!$D$2,M1153=Kontrakter!$C$4,Kontrakter!$D$4,M1153=Kontrakter!$C$5,Kontrakter!$D$5,M1153=Kontrakter!$C$6,Kontrakter!$D$6,M1153=Kontrakter!$C$7,Kontrakter!$D$7,M1153=Kontrakter!$C$8,Kontrakter!$D$8,M1153=Kontrakter!$C$9,Kontrakter!$D$9,M1153=Kontrakter!$C$10,Kontrakter!$D$10,M1153=Kontrakter!$C$11,Kontrakter!$D$11)</f>
        <v>48055999</v>
      </c>
      <c r="O1153" s="1" t="str" cm="1">
        <f t="array" ref="O1153">_xlfn.IFS(M1153=Kontrakter!$C$3,Kontrakter!$E$3,M1153=Kontrakter!$C$2,Kontrakter!$E$2,M1153=Kontrakter!$C$4,Kontrakter!$E$4,M1153=Kontrakter!$C$5,Kontrakter!$E$5,M1153=Kontrakter!$C$6,Kontrakter!$E$6,M1153=Kontrakter!$C$7,Kontrakter!$E$7,M1153=Kontrakter!$C$8,Kontrakter!$E$8,M1153=Kontrakter!$C$9,Kontrakter!$E$9,M1153=Kontrakter!$C$10,Kontrakter!$E$10,M1153=Kontrakter!$C$11,Kontrakter!$E$11)</f>
        <v>post@elsikkerhetnorge.no</v>
      </c>
    </row>
    <row r="1154" spans="1:15">
      <c r="A1154" s="52">
        <v>2311</v>
      </c>
      <c r="B1154" s="3" t="s">
        <v>1295</v>
      </c>
      <c r="C1154" s="3" t="s">
        <v>1548</v>
      </c>
      <c r="F1154" s="3">
        <v>3403</v>
      </c>
      <c r="G1154" s="3" t="s">
        <v>1295</v>
      </c>
      <c r="H1154" s="3" t="s">
        <v>1260</v>
      </c>
      <c r="I1154" s="26" t="str" cm="1">
        <f t="array" ref="I1154">_xlfn.IFS(J1154=Kontrakter!$A$3,Kontrakter!$B$3,J1154=Kontrakter!$A$2,Kontrakter!$B$2,J1154=Kontrakter!$A$4,Kontrakter!$B$4,J1154=Kontrakter!$A$5,Kontrakter!$B$5,J1154=Kontrakter!$A$6,Kontrakter!$B$6,J1154=Kontrakter!$A$7,Kontrakter!$B$7,J1154=Kontrakter!$A$8,Kontrakter!$B$8,J1154=Kontrakter!$A$9,Kontrakter!$B$9,J1154=Kontrakter!$A$10,Kontrakter!$B$10,J1154=Kontrakter!$A$11,Kontrakter!$B$11)</f>
        <v>Innlandet Øst</v>
      </c>
      <c r="J1154" s="4">
        <v>10</v>
      </c>
      <c r="K1154" s="4" t="s">
        <v>1442</v>
      </c>
      <c r="L1154" s="4"/>
      <c r="M1154" s="24" t="str" cm="1">
        <f t="array" ref="M1154">_xlfn.IFS(I1154=Kontrakter!$B$3,Kontrakter!$C$3,I1154=Kontrakter!$B$2,Kontrakter!$C$2,I1154=Kontrakter!$B$4,Kontrakter!$C$4,I1154=Kontrakter!$B$5,Kontrakter!$C$5,I1154=Kontrakter!$B$6,Kontrakter!$C$6,I1154=Kontrakter!$B$7,Kontrakter!$C$7,I1154=Kontrakter!$B$8,Kontrakter!$C$8,I1154=Kontrakter!$B$9,Kontrakter!$C$9,I1154=Kontrakter!$B$10,Kontrakter!$C$10,I1154=Kontrakter!$B$11,Kontrakter!$C$11)</f>
        <v>Elsikkerhet Norge AS</v>
      </c>
      <c r="N1154" s="24" cm="1">
        <f t="array" ref="N1154">_xlfn.IFS(M1154=Kontrakter!$C$3,Kontrakter!$D$3,M1154=Kontrakter!$C$2,Kontrakter!$D$2,M1154=Kontrakter!$C$4,Kontrakter!$D$4,M1154=Kontrakter!$C$5,Kontrakter!$D$5,M1154=Kontrakter!$C$6,Kontrakter!$D$6,M1154=Kontrakter!$C$7,Kontrakter!$D$7,M1154=Kontrakter!$C$8,Kontrakter!$D$8,M1154=Kontrakter!$C$9,Kontrakter!$D$9,M1154=Kontrakter!$C$10,Kontrakter!$D$10,M1154=Kontrakter!$C$11,Kontrakter!$D$11)</f>
        <v>48055999</v>
      </c>
      <c r="O1154" s="1" t="str" cm="1">
        <f t="array" ref="O1154">_xlfn.IFS(M1154=Kontrakter!$C$3,Kontrakter!$E$3,M1154=Kontrakter!$C$2,Kontrakter!$E$2,M1154=Kontrakter!$C$4,Kontrakter!$E$4,M1154=Kontrakter!$C$5,Kontrakter!$E$5,M1154=Kontrakter!$C$6,Kontrakter!$E$6,M1154=Kontrakter!$C$7,Kontrakter!$E$7,M1154=Kontrakter!$C$8,Kontrakter!$E$8,M1154=Kontrakter!$C$9,Kontrakter!$E$9,M1154=Kontrakter!$C$10,Kontrakter!$E$10,M1154=Kontrakter!$C$11,Kontrakter!$E$11)</f>
        <v>post@elsikkerhetnorge.no</v>
      </c>
    </row>
    <row r="1155" spans="1:15">
      <c r="A1155" s="52">
        <v>2315</v>
      </c>
      <c r="B1155" s="3" t="s">
        <v>1295</v>
      </c>
      <c r="C1155" s="3" t="s">
        <v>1549</v>
      </c>
      <c r="F1155" s="3">
        <v>3403</v>
      </c>
      <c r="G1155" s="3" t="s">
        <v>1295</v>
      </c>
      <c r="H1155" s="3" t="s">
        <v>1260</v>
      </c>
      <c r="I1155" s="26" t="str" cm="1">
        <f t="array" ref="I1155">_xlfn.IFS(J1155=Kontrakter!$A$3,Kontrakter!$B$3,J1155=Kontrakter!$A$2,Kontrakter!$B$2,J1155=Kontrakter!$A$4,Kontrakter!$B$4,J1155=Kontrakter!$A$5,Kontrakter!$B$5,J1155=Kontrakter!$A$6,Kontrakter!$B$6,J1155=Kontrakter!$A$7,Kontrakter!$B$7,J1155=Kontrakter!$A$8,Kontrakter!$B$8,J1155=Kontrakter!$A$9,Kontrakter!$B$9,J1155=Kontrakter!$A$10,Kontrakter!$B$10,J1155=Kontrakter!$A$11,Kontrakter!$B$11)</f>
        <v>Innlandet Øst</v>
      </c>
      <c r="J1155" s="4">
        <v>10</v>
      </c>
      <c r="K1155" s="4" t="s">
        <v>1442</v>
      </c>
      <c r="L1155" s="4"/>
      <c r="M1155" s="24" t="str" cm="1">
        <f t="array" ref="M1155">_xlfn.IFS(I1155=Kontrakter!$B$3,Kontrakter!$C$3,I1155=Kontrakter!$B$2,Kontrakter!$C$2,I1155=Kontrakter!$B$4,Kontrakter!$C$4,I1155=Kontrakter!$B$5,Kontrakter!$C$5,I1155=Kontrakter!$B$6,Kontrakter!$C$6,I1155=Kontrakter!$B$7,Kontrakter!$C$7,I1155=Kontrakter!$B$8,Kontrakter!$C$8,I1155=Kontrakter!$B$9,Kontrakter!$C$9,I1155=Kontrakter!$B$10,Kontrakter!$C$10,I1155=Kontrakter!$B$11,Kontrakter!$C$11)</f>
        <v>Elsikkerhet Norge AS</v>
      </c>
      <c r="N1155" s="24" cm="1">
        <f t="array" ref="N1155">_xlfn.IFS(M1155=Kontrakter!$C$3,Kontrakter!$D$3,M1155=Kontrakter!$C$2,Kontrakter!$D$2,M1155=Kontrakter!$C$4,Kontrakter!$D$4,M1155=Kontrakter!$C$5,Kontrakter!$D$5,M1155=Kontrakter!$C$6,Kontrakter!$D$6,M1155=Kontrakter!$C$7,Kontrakter!$D$7,M1155=Kontrakter!$C$8,Kontrakter!$D$8,M1155=Kontrakter!$C$9,Kontrakter!$D$9,M1155=Kontrakter!$C$10,Kontrakter!$D$10,M1155=Kontrakter!$C$11,Kontrakter!$D$11)</f>
        <v>48055999</v>
      </c>
      <c r="O1155" s="1" t="str" cm="1">
        <f t="array" ref="O1155">_xlfn.IFS(M1155=Kontrakter!$C$3,Kontrakter!$E$3,M1155=Kontrakter!$C$2,Kontrakter!$E$2,M1155=Kontrakter!$C$4,Kontrakter!$E$4,M1155=Kontrakter!$C$5,Kontrakter!$E$5,M1155=Kontrakter!$C$6,Kontrakter!$E$6,M1155=Kontrakter!$C$7,Kontrakter!$E$7,M1155=Kontrakter!$C$8,Kontrakter!$E$8,M1155=Kontrakter!$C$9,Kontrakter!$E$9,M1155=Kontrakter!$C$10,Kontrakter!$E$10,M1155=Kontrakter!$C$11,Kontrakter!$E$11)</f>
        <v>post@elsikkerhetnorge.no</v>
      </c>
    </row>
    <row r="1156" spans="1:15">
      <c r="A1156" s="52">
        <v>2316</v>
      </c>
      <c r="B1156" s="3" t="s">
        <v>1295</v>
      </c>
      <c r="C1156" s="3" t="s">
        <v>1550</v>
      </c>
      <c r="F1156" s="3">
        <v>3403</v>
      </c>
      <c r="G1156" s="3" t="s">
        <v>1295</v>
      </c>
      <c r="H1156" s="3" t="s">
        <v>1260</v>
      </c>
      <c r="I1156" s="26" t="str" cm="1">
        <f t="array" ref="I1156">_xlfn.IFS(J1156=Kontrakter!$A$3,Kontrakter!$B$3,J1156=Kontrakter!$A$2,Kontrakter!$B$2,J1156=Kontrakter!$A$4,Kontrakter!$B$4,J1156=Kontrakter!$A$5,Kontrakter!$B$5,J1156=Kontrakter!$A$6,Kontrakter!$B$6,J1156=Kontrakter!$A$7,Kontrakter!$B$7,J1156=Kontrakter!$A$8,Kontrakter!$B$8,J1156=Kontrakter!$A$9,Kontrakter!$B$9,J1156=Kontrakter!$A$10,Kontrakter!$B$10,J1156=Kontrakter!$A$11,Kontrakter!$B$11)</f>
        <v>Innlandet Øst</v>
      </c>
      <c r="J1156" s="4">
        <v>10</v>
      </c>
      <c r="K1156" s="4" t="s">
        <v>1442</v>
      </c>
      <c r="L1156" s="4"/>
      <c r="M1156" s="24" t="str" cm="1">
        <f t="array" ref="M1156">_xlfn.IFS(I1156=Kontrakter!$B$3,Kontrakter!$C$3,I1156=Kontrakter!$B$2,Kontrakter!$C$2,I1156=Kontrakter!$B$4,Kontrakter!$C$4,I1156=Kontrakter!$B$5,Kontrakter!$C$5,I1156=Kontrakter!$B$6,Kontrakter!$C$6,I1156=Kontrakter!$B$7,Kontrakter!$C$7,I1156=Kontrakter!$B$8,Kontrakter!$C$8,I1156=Kontrakter!$B$9,Kontrakter!$C$9,I1156=Kontrakter!$B$10,Kontrakter!$C$10,I1156=Kontrakter!$B$11,Kontrakter!$C$11)</f>
        <v>Elsikkerhet Norge AS</v>
      </c>
      <c r="N1156" s="24" cm="1">
        <f t="array" ref="N1156">_xlfn.IFS(M1156=Kontrakter!$C$3,Kontrakter!$D$3,M1156=Kontrakter!$C$2,Kontrakter!$D$2,M1156=Kontrakter!$C$4,Kontrakter!$D$4,M1156=Kontrakter!$C$5,Kontrakter!$D$5,M1156=Kontrakter!$C$6,Kontrakter!$D$6,M1156=Kontrakter!$C$7,Kontrakter!$D$7,M1156=Kontrakter!$C$8,Kontrakter!$D$8,M1156=Kontrakter!$C$9,Kontrakter!$D$9,M1156=Kontrakter!$C$10,Kontrakter!$D$10,M1156=Kontrakter!$C$11,Kontrakter!$D$11)</f>
        <v>48055999</v>
      </c>
      <c r="O1156" s="1" t="str" cm="1">
        <f t="array" ref="O1156">_xlfn.IFS(M1156=Kontrakter!$C$3,Kontrakter!$E$3,M1156=Kontrakter!$C$2,Kontrakter!$E$2,M1156=Kontrakter!$C$4,Kontrakter!$E$4,M1156=Kontrakter!$C$5,Kontrakter!$E$5,M1156=Kontrakter!$C$6,Kontrakter!$E$6,M1156=Kontrakter!$C$7,Kontrakter!$E$7,M1156=Kontrakter!$C$8,Kontrakter!$E$8,M1156=Kontrakter!$C$9,Kontrakter!$E$9,M1156=Kontrakter!$C$10,Kontrakter!$E$10,M1156=Kontrakter!$C$11,Kontrakter!$E$11)</f>
        <v>post@elsikkerhetnorge.no</v>
      </c>
    </row>
    <row r="1157" spans="1:15">
      <c r="A1157" s="52">
        <v>2317</v>
      </c>
      <c r="B1157" s="3" t="s">
        <v>1295</v>
      </c>
      <c r="C1157" s="3" t="s">
        <v>1551</v>
      </c>
      <c r="F1157" s="3">
        <v>3403</v>
      </c>
      <c r="G1157" s="3" t="s">
        <v>1295</v>
      </c>
      <c r="H1157" s="3" t="s">
        <v>1260</v>
      </c>
      <c r="I1157" s="26" t="str" cm="1">
        <f t="array" ref="I1157">_xlfn.IFS(J1157=Kontrakter!$A$3,Kontrakter!$B$3,J1157=Kontrakter!$A$2,Kontrakter!$B$2,J1157=Kontrakter!$A$4,Kontrakter!$B$4,J1157=Kontrakter!$A$5,Kontrakter!$B$5,J1157=Kontrakter!$A$6,Kontrakter!$B$6,J1157=Kontrakter!$A$7,Kontrakter!$B$7,J1157=Kontrakter!$A$8,Kontrakter!$B$8,J1157=Kontrakter!$A$9,Kontrakter!$B$9,J1157=Kontrakter!$A$10,Kontrakter!$B$10,J1157=Kontrakter!$A$11,Kontrakter!$B$11)</f>
        <v>Innlandet Øst</v>
      </c>
      <c r="J1157" s="4">
        <v>10</v>
      </c>
      <c r="K1157" s="4" t="s">
        <v>1442</v>
      </c>
      <c r="L1157" s="4"/>
      <c r="M1157" s="24" t="str" cm="1">
        <f t="array" ref="M1157">_xlfn.IFS(I1157=Kontrakter!$B$3,Kontrakter!$C$3,I1157=Kontrakter!$B$2,Kontrakter!$C$2,I1157=Kontrakter!$B$4,Kontrakter!$C$4,I1157=Kontrakter!$B$5,Kontrakter!$C$5,I1157=Kontrakter!$B$6,Kontrakter!$C$6,I1157=Kontrakter!$B$7,Kontrakter!$C$7,I1157=Kontrakter!$B$8,Kontrakter!$C$8,I1157=Kontrakter!$B$9,Kontrakter!$C$9,I1157=Kontrakter!$B$10,Kontrakter!$C$10,I1157=Kontrakter!$B$11,Kontrakter!$C$11)</f>
        <v>Elsikkerhet Norge AS</v>
      </c>
      <c r="N1157" s="24" cm="1">
        <f t="array" ref="N1157">_xlfn.IFS(M1157=Kontrakter!$C$3,Kontrakter!$D$3,M1157=Kontrakter!$C$2,Kontrakter!$D$2,M1157=Kontrakter!$C$4,Kontrakter!$D$4,M1157=Kontrakter!$C$5,Kontrakter!$D$5,M1157=Kontrakter!$C$6,Kontrakter!$D$6,M1157=Kontrakter!$C$7,Kontrakter!$D$7,M1157=Kontrakter!$C$8,Kontrakter!$D$8,M1157=Kontrakter!$C$9,Kontrakter!$D$9,M1157=Kontrakter!$C$10,Kontrakter!$D$10,M1157=Kontrakter!$C$11,Kontrakter!$D$11)</f>
        <v>48055999</v>
      </c>
      <c r="O1157" s="1" t="str" cm="1">
        <f t="array" ref="O1157">_xlfn.IFS(M1157=Kontrakter!$C$3,Kontrakter!$E$3,M1157=Kontrakter!$C$2,Kontrakter!$E$2,M1157=Kontrakter!$C$4,Kontrakter!$E$4,M1157=Kontrakter!$C$5,Kontrakter!$E$5,M1157=Kontrakter!$C$6,Kontrakter!$E$6,M1157=Kontrakter!$C$7,Kontrakter!$E$7,M1157=Kontrakter!$C$8,Kontrakter!$E$8,M1157=Kontrakter!$C$9,Kontrakter!$E$9,M1157=Kontrakter!$C$10,Kontrakter!$E$10,M1157=Kontrakter!$C$11,Kontrakter!$E$11)</f>
        <v>post@elsikkerhetnorge.no</v>
      </c>
    </row>
    <row r="1158" spans="1:15">
      <c r="A1158" s="52">
        <v>2318</v>
      </c>
      <c r="B1158" s="3" t="s">
        <v>1295</v>
      </c>
      <c r="C1158" s="3" t="s">
        <v>1552</v>
      </c>
      <c r="F1158" s="3">
        <v>3403</v>
      </c>
      <c r="G1158" s="3" t="s">
        <v>1295</v>
      </c>
      <c r="H1158" s="3" t="s">
        <v>1260</v>
      </c>
      <c r="I1158" s="26" t="str" cm="1">
        <f t="array" ref="I1158">_xlfn.IFS(J1158=Kontrakter!$A$3,Kontrakter!$B$3,J1158=Kontrakter!$A$2,Kontrakter!$B$2,J1158=Kontrakter!$A$4,Kontrakter!$B$4,J1158=Kontrakter!$A$5,Kontrakter!$B$5,J1158=Kontrakter!$A$6,Kontrakter!$B$6,J1158=Kontrakter!$A$7,Kontrakter!$B$7,J1158=Kontrakter!$A$8,Kontrakter!$B$8,J1158=Kontrakter!$A$9,Kontrakter!$B$9,J1158=Kontrakter!$A$10,Kontrakter!$B$10,J1158=Kontrakter!$A$11,Kontrakter!$B$11)</f>
        <v>Innlandet Øst</v>
      </c>
      <c r="J1158" s="4">
        <v>10</v>
      </c>
      <c r="K1158" s="4" t="s">
        <v>1442</v>
      </c>
      <c r="L1158" s="4"/>
      <c r="M1158" s="24" t="str" cm="1">
        <f t="array" ref="M1158">_xlfn.IFS(I1158=Kontrakter!$B$3,Kontrakter!$C$3,I1158=Kontrakter!$B$2,Kontrakter!$C$2,I1158=Kontrakter!$B$4,Kontrakter!$C$4,I1158=Kontrakter!$B$5,Kontrakter!$C$5,I1158=Kontrakter!$B$6,Kontrakter!$C$6,I1158=Kontrakter!$B$7,Kontrakter!$C$7,I1158=Kontrakter!$B$8,Kontrakter!$C$8,I1158=Kontrakter!$B$9,Kontrakter!$C$9,I1158=Kontrakter!$B$10,Kontrakter!$C$10,I1158=Kontrakter!$B$11,Kontrakter!$C$11)</f>
        <v>Elsikkerhet Norge AS</v>
      </c>
      <c r="N1158" s="24" cm="1">
        <f t="array" ref="N1158">_xlfn.IFS(M1158=Kontrakter!$C$3,Kontrakter!$D$3,M1158=Kontrakter!$C$2,Kontrakter!$D$2,M1158=Kontrakter!$C$4,Kontrakter!$D$4,M1158=Kontrakter!$C$5,Kontrakter!$D$5,M1158=Kontrakter!$C$6,Kontrakter!$D$6,M1158=Kontrakter!$C$7,Kontrakter!$D$7,M1158=Kontrakter!$C$8,Kontrakter!$D$8,M1158=Kontrakter!$C$9,Kontrakter!$D$9,M1158=Kontrakter!$C$10,Kontrakter!$D$10,M1158=Kontrakter!$C$11,Kontrakter!$D$11)</f>
        <v>48055999</v>
      </c>
      <c r="O1158" s="1" t="str" cm="1">
        <f t="array" ref="O1158">_xlfn.IFS(M1158=Kontrakter!$C$3,Kontrakter!$E$3,M1158=Kontrakter!$C$2,Kontrakter!$E$2,M1158=Kontrakter!$C$4,Kontrakter!$E$4,M1158=Kontrakter!$C$5,Kontrakter!$E$5,M1158=Kontrakter!$C$6,Kontrakter!$E$6,M1158=Kontrakter!$C$7,Kontrakter!$E$7,M1158=Kontrakter!$C$8,Kontrakter!$E$8,M1158=Kontrakter!$C$9,Kontrakter!$E$9,M1158=Kontrakter!$C$10,Kontrakter!$E$10,M1158=Kontrakter!$C$11,Kontrakter!$E$11)</f>
        <v>post@elsikkerhetnorge.no</v>
      </c>
    </row>
    <row r="1159" spans="1:15">
      <c r="A1159" s="52">
        <v>2319</v>
      </c>
      <c r="B1159" s="3" t="s">
        <v>1295</v>
      </c>
      <c r="C1159" s="3" t="s">
        <v>1553</v>
      </c>
      <c r="F1159" s="3">
        <v>3403</v>
      </c>
      <c r="G1159" s="3" t="s">
        <v>1295</v>
      </c>
      <c r="H1159" s="3" t="s">
        <v>1260</v>
      </c>
      <c r="I1159" s="26" t="str" cm="1">
        <f t="array" ref="I1159">_xlfn.IFS(J1159=Kontrakter!$A$3,Kontrakter!$B$3,J1159=Kontrakter!$A$2,Kontrakter!$B$2,J1159=Kontrakter!$A$4,Kontrakter!$B$4,J1159=Kontrakter!$A$5,Kontrakter!$B$5,J1159=Kontrakter!$A$6,Kontrakter!$B$6,J1159=Kontrakter!$A$7,Kontrakter!$B$7,J1159=Kontrakter!$A$8,Kontrakter!$B$8,J1159=Kontrakter!$A$9,Kontrakter!$B$9,J1159=Kontrakter!$A$10,Kontrakter!$B$10,J1159=Kontrakter!$A$11,Kontrakter!$B$11)</f>
        <v>Innlandet Øst</v>
      </c>
      <c r="J1159" s="4">
        <v>10</v>
      </c>
      <c r="K1159" s="4" t="s">
        <v>1442</v>
      </c>
      <c r="L1159" s="4"/>
      <c r="M1159" s="24" t="str" cm="1">
        <f t="array" ref="M1159">_xlfn.IFS(I1159=Kontrakter!$B$3,Kontrakter!$C$3,I1159=Kontrakter!$B$2,Kontrakter!$C$2,I1159=Kontrakter!$B$4,Kontrakter!$C$4,I1159=Kontrakter!$B$5,Kontrakter!$C$5,I1159=Kontrakter!$B$6,Kontrakter!$C$6,I1159=Kontrakter!$B$7,Kontrakter!$C$7,I1159=Kontrakter!$B$8,Kontrakter!$C$8,I1159=Kontrakter!$B$9,Kontrakter!$C$9,I1159=Kontrakter!$B$10,Kontrakter!$C$10,I1159=Kontrakter!$B$11,Kontrakter!$C$11)</f>
        <v>Elsikkerhet Norge AS</v>
      </c>
      <c r="N1159" s="24" cm="1">
        <f t="array" ref="N1159">_xlfn.IFS(M1159=Kontrakter!$C$3,Kontrakter!$D$3,M1159=Kontrakter!$C$2,Kontrakter!$D$2,M1159=Kontrakter!$C$4,Kontrakter!$D$4,M1159=Kontrakter!$C$5,Kontrakter!$D$5,M1159=Kontrakter!$C$6,Kontrakter!$D$6,M1159=Kontrakter!$C$7,Kontrakter!$D$7,M1159=Kontrakter!$C$8,Kontrakter!$D$8,M1159=Kontrakter!$C$9,Kontrakter!$D$9,M1159=Kontrakter!$C$10,Kontrakter!$D$10,M1159=Kontrakter!$C$11,Kontrakter!$D$11)</f>
        <v>48055999</v>
      </c>
      <c r="O1159" s="1" t="str" cm="1">
        <f t="array" ref="O1159">_xlfn.IFS(M1159=Kontrakter!$C$3,Kontrakter!$E$3,M1159=Kontrakter!$C$2,Kontrakter!$E$2,M1159=Kontrakter!$C$4,Kontrakter!$E$4,M1159=Kontrakter!$C$5,Kontrakter!$E$5,M1159=Kontrakter!$C$6,Kontrakter!$E$6,M1159=Kontrakter!$C$7,Kontrakter!$E$7,M1159=Kontrakter!$C$8,Kontrakter!$E$8,M1159=Kontrakter!$C$9,Kontrakter!$E$9,M1159=Kontrakter!$C$10,Kontrakter!$E$10,M1159=Kontrakter!$C$11,Kontrakter!$E$11)</f>
        <v>post@elsikkerhetnorge.no</v>
      </c>
    </row>
    <row r="1160" spans="1:15">
      <c r="A1160" s="52">
        <v>2321</v>
      </c>
      <c r="B1160" s="3" t="s">
        <v>1295</v>
      </c>
      <c r="C1160" s="3" t="s">
        <v>1554</v>
      </c>
      <c r="F1160" s="3">
        <v>3403</v>
      </c>
      <c r="G1160" s="3" t="s">
        <v>1295</v>
      </c>
      <c r="H1160" s="3" t="s">
        <v>1260</v>
      </c>
      <c r="I1160" s="26" t="str" cm="1">
        <f t="array" ref="I1160">_xlfn.IFS(J1160=Kontrakter!$A$3,Kontrakter!$B$3,J1160=Kontrakter!$A$2,Kontrakter!$B$2,J1160=Kontrakter!$A$4,Kontrakter!$B$4,J1160=Kontrakter!$A$5,Kontrakter!$B$5,J1160=Kontrakter!$A$6,Kontrakter!$B$6,J1160=Kontrakter!$A$7,Kontrakter!$B$7,J1160=Kontrakter!$A$8,Kontrakter!$B$8,J1160=Kontrakter!$A$9,Kontrakter!$B$9,J1160=Kontrakter!$A$10,Kontrakter!$B$10,J1160=Kontrakter!$A$11,Kontrakter!$B$11)</f>
        <v>Innlandet Øst</v>
      </c>
      <c r="J1160" s="4">
        <v>10</v>
      </c>
      <c r="K1160" s="4" t="s">
        <v>1442</v>
      </c>
      <c r="L1160" s="4"/>
      <c r="M1160" s="24" t="str" cm="1">
        <f t="array" ref="M1160">_xlfn.IFS(I1160=Kontrakter!$B$3,Kontrakter!$C$3,I1160=Kontrakter!$B$2,Kontrakter!$C$2,I1160=Kontrakter!$B$4,Kontrakter!$C$4,I1160=Kontrakter!$B$5,Kontrakter!$C$5,I1160=Kontrakter!$B$6,Kontrakter!$C$6,I1160=Kontrakter!$B$7,Kontrakter!$C$7,I1160=Kontrakter!$B$8,Kontrakter!$C$8,I1160=Kontrakter!$B$9,Kontrakter!$C$9,I1160=Kontrakter!$B$10,Kontrakter!$C$10,I1160=Kontrakter!$B$11,Kontrakter!$C$11)</f>
        <v>Elsikkerhet Norge AS</v>
      </c>
      <c r="N1160" s="24" cm="1">
        <f t="array" ref="N1160">_xlfn.IFS(M1160=Kontrakter!$C$3,Kontrakter!$D$3,M1160=Kontrakter!$C$2,Kontrakter!$D$2,M1160=Kontrakter!$C$4,Kontrakter!$D$4,M1160=Kontrakter!$C$5,Kontrakter!$D$5,M1160=Kontrakter!$C$6,Kontrakter!$D$6,M1160=Kontrakter!$C$7,Kontrakter!$D$7,M1160=Kontrakter!$C$8,Kontrakter!$D$8,M1160=Kontrakter!$C$9,Kontrakter!$D$9,M1160=Kontrakter!$C$10,Kontrakter!$D$10,M1160=Kontrakter!$C$11,Kontrakter!$D$11)</f>
        <v>48055999</v>
      </c>
      <c r="O1160" s="1" t="str" cm="1">
        <f t="array" ref="O1160">_xlfn.IFS(M1160=Kontrakter!$C$3,Kontrakter!$E$3,M1160=Kontrakter!$C$2,Kontrakter!$E$2,M1160=Kontrakter!$C$4,Kontrakter!$E$4,M1160=Kontrakter!$C$5,Kontrakter!$E$5,M1160=Kontrakter!$C$6,Kontrakter!$E$6,M1160=Kontrakter!$C$7,Kontrakter!$E$7,M1160=Kontrakter!$C$8,Kontrakter!$E$8,M1160=Kontrakter!$C$9,Kontrakter!$E$9,M1160=Kontrakter!$C$10,Kontrakter!$E$10,M1160=Kontrakter!$C$11,Kontrakter!$E$11)</f>
        <v>post@elsikkerhetnorge.no</v>
      </c>
    </row>
    <row r="1161" spans="1:15">
      <c r="A1161" s="52">
        <v>2322</v>
      </c>
      <c r="B1161" s="3" t="s">
        <v>1298</v>
      </c>
      <c r="C1161" s="3" t="s">
        <v>1555</v>
      </c>
      <c r="F1161" s="3">
        <v>3403</v>
      </c>
      <c r="G1161" s="3" t="s">
        <v>1295</v>
      </c>
      <c r="H1161" s="3" t="s">
        <v>1260</v>
      </c>
      <c r="I1161" s="26" t="str" cm="1">
        <f t="array" ref="I1161">_xlfn.IFS(J1161=Kontrakter!$A$3,Kontrakter!$B$3,J1161=Kontrakter!$A$2,Kontrakter!$B$2,J1161=Kontrakter!$A$4,Kontrakter!$B$4,J1161=Kontrakter!$A$5,Kontrakter!$B$5,J1161=Kontrakter!$A$6,Kontrakter!$B$6,J1161=Kontrakter!$A$7,Kontrakter!$B$7,J1161=Kontrakter!$A$8,Kontrakter!$B$8,J1161=Kontrakter!$A$9,Kontrakter!$B$9,J1161=Kontrakter!$A$10,Kontrakter!$B$10,J1161=Kontrakter!$A$11,Kontrakter!$B$11)</f>
        <v>Innlandet Øst</v>
      </c>
      <c r="J1161" s="4">
        <v>10</v>
      </c>
      <c r="K1161" s="4" t="s">
        <v>1442</v>
      </c>
      <c r="L1161" s="4"/>
      <c r="M1161" s="24" t="str" cm="1">
        <f t="array" ref="M1161">_xlfn.IFS(I1161=Kontrakter!$B$3,Kontrakter!$C$3,I1161=Kontrakter!$B$2,Kontrakter!$C$2,I1161=Kontrakter!$B$4,Kontrakter!$C$4,I1161=Kontrakter!$B$5,Kontrakter!$C$5,I1161=Kontrakter!$B$6,Kontrakter!$C$6,I1161=Kontrakter!$B$7,Kontrakter!$C$7,I1161=Kontrakter!$B$8,Kontrakter!$C$8,I1161=Kontrakter!$B$9,Kontrakter!$C$9,I1161=Kontrakter!$B$10,Kontrakter!$C$10,I1161=Kontrakter!$B$11,Kontrakter!$C$11)</f>
        <v>Elsikkerhet Norge AS</v>
      </c>
      <c r="N1161" s="24" cm="1">
        <f t="array" ref="N1161">_xlfn.IFS(M1161=Kontrakter!$C$3,Kontrakter!$D$3,M1161=Kontrakter!$C$2,Kontrakter!$D$2,M1161=Kontrakter!$C$4,Kontrakter!$D$4,M1161=Kontrakter!$C$5,Kontrakter!$D$5,M1161=Kontrakter!$C$6,Kontrakter!$D$6,M1161=Kontrakter!$C$7,Kontrakter!$D$7,M1161=Kontrakter!$C$8,Kontrakter!$D$8,M1161=Kontrakter!$C$9,Kontrakter!$D$9,M1161=Kontrakter!$C$10,Kontrakter!$D$10,M1161=Kontrakter!$C$11,Kontrakter!$D$11)</f>
        <v>48055999</v>
      </c>
      <c r="O1161" s="1" t="str" cm="1">
        <f t="array" ref="O1161">_xlfn.IFS(M1161=Kontrakter!$C$3,Kontrakter!$E$3,M1161=Kontrakter!$C$2,Kontrakter!$E$2,M1161=Kontrakter!$C$4,Kontrakter!$E$4,M1161=Kontrakter!$C$5,Kontrakter!$E$5,M1161=Kontrakter!$C$6,Kontrakter!$E$6,M1161=Kontrakter!$C$7,Kontrakter!$E$7,M1161=Kontrakter!$C$8,Kontrakter!$E$8,M1161=Kontrakter!$C$9,Kontrakter!$E$9,M1161=Kontrakter!$C$10,Kontrakter!$E$10,M1161=Kontrakter!$C$11,Kontrakter!$E$11)</f>
        <v>post@elsikkerhetnorge.no</v>
      </c>
    </row>
    <row r="1162" spans="1:15">
      <c r="A1162" s="52">
        <v>2323</v>
      </c>
      <c r="B1162" s="3" t="s">
        <v>1299</v>
      </c>
      <c r="C1162" s="3" t="s">
        <v>1556</v>
      </c>
      <c r="F1162" s="3">
        <v>3403</v>
      </c>
      <c r="G1162" s="3" t="s">
        <v>1295</v>
      </c>
      <c r="H1162" s="3" t="s">
        <v>1260</v>
      </c>
      <c r="I1162" s="26" t="str" cm="1">
        <f t="array" ref="I1162">_xlfn.IFS(J1162=Kontrakter!$A$3,Kontrakter!$B$3,J1162=Kontrakter!$A$2,Kontrakter!$B$2,J1162=Kontrakter!$A$4,Kontrakter!$B$4,J1162=Kontrakter!$A$5,Kontrakter!$B$5,J1162=Kontrakter!$A$6,Kontrakter!$B$6,J1162=Kontrakter!$A$7,Kontrakter!$B$7,J1162=Kontrakter!$A$8,Kontrakter!$B$8,J1162=Kontrakter!$A$9,Kontrakter!$B$9,J1162=Kontrakter!$A$10,Kontrakter!$B$10,J1162=Kontrakter!$A$11,Kontrakter!$B$11)</f>
        <v>Innlandet Øst</v>
      </c>
      <c r="J1162" s="4">
        <v>10</v>
      </c>
      <c r="K1162" s="4" t="s">
        <v>1442</v>
      </c>
      <c r="L1162" s="4"/>
      <c r="M1162" s="24" t="str" cm="1">
        <f t="array" ref="M1162">_xlfn.IFS(I1162=Kontrakter!$B$3,Kontrakter!$C$3,I1162=Kontrakter!$B$2,Kontrakter!$C$2,I1162=Kontrakter!$B$4,Kontrakter!$C$4,I1162=Kontrakter!$B$5,Kontrakter!$C$5,I1162=Kontrakter!$B$6,Kontrakter!$C$6,I1162=Kontrakter!$B$7,Kontrakter!$C$7,I1162=Kontrakter!$B$8,Kontrakter!$C$8,I1162=Kontrakter!$B$9,Kontrakter!$C$9,I1162=Kontrakter!$B$10,Kontrakter!$C$10,I1162=Kontrakter!$B$11,Kontrakter!$C$11)</f>
        <v>Elsikkerhet Norge AS</v>
      </c>
      <c r="N1162" s="24" cm="1">
        <f t="array" ref="N1162">_xlfn.IFS(M1162=Kontrakter!$C$3,Kontrakter!$D$3,M1162=Kontrakter!$C$2,Kontrakter!$D$2,M1162=Kontrakter!$C$4,Kontrakter!$D$4,M1162=Kontrakter!$C$5,Kontrakter!$D$5,M1162=Kontrakter!$C$6,Kontrakter!$D$6,M1162=Kontrakter!$C$7,Kontrakter!$D$7,M1162=Kontrakter!$C$8,Kontrakter!$D$8,M1162=Kontrakter!$C$9,Kontrakter!$D$9,M1162=Kontrakter!$C$10,Kontrakter!$D$10,M1162=Kontrakter!$C$11,Kontrakter!$D$11)</f>
        <v>48055999</v>
      </c>
      <c r="O1162" s="1" t="str" cm="1">
        <f t="array" ref="O1162">_xlfn.IFS(M1162=Kontrakter!$C$3,Kontrakter!$E$3,M1162=Kontrakter!$C$2,Kontrakter!$E$2,M1162=Kontrakter!$C$4,Kontrakter!$E$4,M1162=Kontrakter!$C$5,Kontrakter!$E$5,M1162=Kontrakter!$C$6,Kontrakter!$E$6,M1162=Kontrakter!$C$7,Kontrakter!$E$7,M1162=Kontrakter!$C$8,Kontrakter!$E$8,M1162=Kontrakter!$C$9,Kontrakter!$E$9,M1162=Kontrakter!$C$10,Kontrakter!$E$10,M1162=Kontrakter!$C$11,Kontrakter!$E$11)</f>
        <v>post@elsikkerhetnorge.no</v>
      </c>
    </row>
    <row r="1163" spans="1:15">
      <c r="A1163" s="52">
        <v>2324</v>
      </c>
      <c r="B1163" s="3" t="s">
        <v>1300</v>
      </c>
      <c r="C1163" s="3" t="s">
        <v>1557</v>
      </c>
      <c r="F1163" s="3">
        <v>3403</v>
      </c>
      <c r="G1163" s="3" t="s">
        <v>1295</v>
      </c>
      <c r="H1163" s="3" t="s">
        <v>1260</v>
      </c>
      <c r="I1163" s="26" t="str" cm="1">
        <f t="array" ref="I1163">_xlfn.IFS(J1163=Kontrakter!$A$3,Kontrakter!$B$3,J1163=Kontrakter!$A$2,Kontrakter!$B$2,J1163=Kontrakter!$A$4,Kontrakter!$B$4,J1163=Kontrakter!$A$5,Kontrakter!$B$5,J1163=Kontrakter!$A$6,Kontrakter!$B$6,J1163=Kontrakter!$A$7,Kontrakter!$B$7,J1163=Kontrakter!$A$8,Kontrakter!$B$8,J1163=Kontrakter!$A$9,Kontrakter!$B$9,J1163=Kontrakter!$A$10,Kontrakter!$B$10,J1163=Kontrakter!$A$11,Kontrakter!$B$11)</f>
        <v>Innlandet Øst</v>
      </c>
      <c r="J1163" s="4">
        <v>10</v>
      </c>
      <c r="K1163" s="4" t="s">
        <v>1442</v>
      </c>
      <c r="L1163" s="4"/>
      <c r="M1163" s="24" t="str" cm="1">
        <f t="array" ref="M1163">_xlfn.IFS(I1163=Kontrakter!$B$3,Kontrakter!$C$3,I1163=Kontrakter!$B$2,Kontrakter!$C$2,I1163=Kontrakter!$B$4,Kontrakter!$C$4,I1163=Kontrakter!$B$5,Kontrakter!$C$5,I1163=Kontrakter!$B$6,Kontrakter!$C$6,I1163=Kontrakter!$B$7,Kontrakter!$C$7,I1163=Kontrakter!$B$8,Kontrakter!$C$8,I1163=Kontrakter!$B$9,Kontrakter!$C$9,I1163=Kontrakter!$B$10,Kontrakter!$C$10,I1163=Kontrakter!$B$11,Kontrakter!$C$11)</f>
        <v>Elsikkerhet Norge AS</v>
      </c>
      <c r="N1163" s="24" cm="1">
        <f t="array" ref="N1163">_xlfn.IFS(M1163=Kontrakter!$C$3,Kontrakter!$D$3,M1163=Kontrakter!$C$2,Kontrakter!$D$2,M1163=Kontrakter!$C$4,Kontrakter!$D$4,M1163=Kontrakter!$C$5,Kontrakter!$D$5,M1163=Kontrakter!$C$6,Kontrakter!$D$6,M1163=Kontrakter!$C$7,Kontrakter!$D$7,M1163=Kontrakter!$C$8,Kontrakter!$D$8,M1163=Kontrakter!$C$9,Kontrakter!$D$9,M1163=Kontrakter!$C$10,Kontrakter!$D$10,M1163=Kontrakter!$C$11,Kontrakter!$D$11)</f>
        <v>48055999</v>
      </c>
      <c r="O1163" s="1" t="str" cm="1">
        <f t="array" ref="O1163">_xlfn.IFS(M1163=Kontrakter!$C$3,Kontrakter!$E$3,M1163=Kontrakter!$C$2,Kontrakter!$E$2,M1163=Kontrakter!$C$4,Kontrakter!$E$4,M1163=Kontrakter!$C$5,Kontrakter!$E$5,M1163=Kontrakter!$C$6,Kontrakter!$E$6,M1163=Kontrakter!$C$7,Kontrakter!$E$7,M1163=Kontrakter!$C$8,Kontrakter!$E$8,M1163=Kontrakter!$C$9,Kontrakter!$E$9,M1163=Kontrakter!$C$10,Kontrakter!$E$10,M1163=Kontrakter!$C$11,Kontrakter!$E$11)</f>
        <v>post@elsikkerhetnorge.no</v>
      </c>
    </row>
    <row r="1164" spans="1:15">
      <c r="A1164" s="52">
        <v>2325</v>
      </c>
      <c r="B1164" s="3" t="s">
        <v>1295</v>
      </c>
      <c r="C1164" s="3" t="s">
        <v>1558</v>
      </c>
      <c r="F1164" s="3">
        <v>3403</v>
      </c>
      <c r="G1164" s="3" t="s">
        <v>1295</v>
      </c>
      <c r="H1164" s="3" t="s">
        <v>1260</v>
      </c>
      <c r="I1164" s="26" t="str" cm="1">
        <f t="array" ref="I1164">_xlfn.IFS(J1164=Kontrakter!$A$3,Kontrakter!$B$3,J1164=Kontrakter!$A$2,Kontrakter!$B$2,J1164=Kontrakter!$A$4,Kontrakter!$B$4,J1164=Kontrakter!$A$5,Kontrakter!$B$5,J1164=Kontrakter!$A$6,Kontrakter!$B$6,J1164=Kontrakter!$A$7,Kontrakter!$B$7,J1164=Kontrakter!$A$8,Kontrakter!$B$8,J1164=Kontrakter!$A$9,Kontrakter!$B$9,J1164=Kontrakter!$A$10,Kontrakter!$B$10,J1164=Kontrakter!$A$11,Kontrakter!$B$11)</f>
        <v>Innlandet Øst</v>
      </c>
      <c r="J1164" s="4">
        <v>10</v>
      </c>
      <c r="K1164" s="4" t="s">
        <v>1442</v>
      </c>
      <c r="L1164" s="4"/>
      <c r="M1164" s="24" t="str" cm="1">
        <f t="array" ref="M1164">_xlfn.IFS(I1164=Kontrakter!$B$3,Kontrakter!$C$3,I1164=Kontrakter!$B$2,Kontrakter!$C$2,I1164=Kontrakter!$B$4,Kontrakter!$C$4,I1164=Kontrakter!$B$5,Kontrakter!$C$5,I1164=Kontrakter!$B$6,Kontrakter!$C$6,I1164=Kontrakter!$B$7,Kontrakter!$C$7,I1164=Kontrakter!$B$8,Kontrakter!$C$8,I1164=Kontrakter!$B$9,Kontrakter!$C$9,I1164=Kontrakter!$B$10,Kontrakter!$C$10,I1164=Kontrakter!$B$11,Kontrakter!$C$11)</f>
        <v>Elsikkerhet Norge AS</v>
      </c>
      <c r="N1164" s="24" cm="1">
        <f t="array" ref="N1164">_xlfn.IFS(M1164=Kontrakter!$C$3,Kontrakter!$D$3,M1164=Kontrakter!$C$2,Kontrakter!$D$2,M1164=Kontrakter!$C$4,Kontrakter!$D$4,M1164=Kontrakter!$C$5,Kontrakter!$D$5,M1164=Kontrakter!$C$6,Kontrakter!$D$6,M1164=Kontrakter!$C$7,Kontrakter!$D$7,M1164=Kontrakter!$C$8,Kontrakter!$D$8,M1164=Kontrakter!$C$9,Kontrakter!$D$9,M1164=Kontrakter!$C$10,Kontrakter!$D$10,M1164=Kontrakter!$C$11,Kontrakter!$D$11)</f>
        <v>48055999</v>
      </c>
      <c r="O1164" s="1" t="str" cm="1">
        <f t="array" ref="O1164">_xlfn.IFS(M1164=Kontrakter!$C$3,Kontrakter!$E$3,M1164=Kontrakter!$C$2,Kontrakter!$E$2,M1164=Kontrakter!$C$4,Kontrakter!$E$4,M1164=Kontrakter!$C$5,Kontrakter!$E$5,M1164=Kontrakter!$C$6,Kontrakter!$E$6,M1164=Kontrakter!$C$7,Kontrakter!$E$7,M1164=Kontrakter!$C$8,Kontrakter!$E$8,M1164=Kontrakter!$C$9,Kontrakter!$E$9,M1164=Kontrakter!$C$10,Kontrakter!$E$10,M1164=Kontrakter!$C$11,Kontrakter!$E$11)</f>
        <v>post@elsikkerhetnorge.no</v>
      </c>
    </row>
    <row r="1165" spans="1:15">
      <c r="A1165" s="52">
        <v>2326</v>
      </c>
      <c r="B1165" s="3" t="s">
        <v>1295</v>
      </c>
      <c r="C1165" s="3" t="s">
        <v>1559</v>
      </c>
      <c r="F1165" s="3">
        <v>3403</v>
      </c>
      <c r="G1165" s="3" t="s">
        <v>1295</v>
      </c>
      <c r="H1165" s="3" t="s">
        <v>1260</v>
      </c>
      <c r="I1165" s="26" t="str" cm="1">
        <f t="array" ref="I1165">_xlfn.IFS(J1165=Kontrakter!$A$3,Kontrakter!$B$3,J1165=Kontrakter!$A$2,Kontrakter!$B$2,J1165=Kontrakter!$A$4,Kontrakter!$B$4,J1165=Kontrakter!$A$5,Kontrakter!$B$5,J1165=Kontrakter!$A$6,Kontrakter!$B$6,J1165=Kontrakter!$A$7,Kontrakter!$B$7,J1165=Kontrakter!$A$8,Kontrakter!$B$8,J1165=Kontrakter!$A$9,Kontrakter!$B$9,J1165=Kontrakter!$A$10,Kontrakter!$B$10,J1165=Kontrakter!$A$11,Kontrakter!$B$11)</f>
        <v>Innlandet Øst</v>
      </c>
      <c r="J1165" s="4">
        <v>10</v>
      </c>
      <c r="K1165" s="4" t="s">
        <v>1442</v>
      </c>
      <c r="L1165" s="4"/>
      <c r="M1165" s="24" t="str" cm="1">
        <f t="array" ref="M1165">_xlfn.IFS(I1165=Kontrakter!$B$3,Kontrakter!$C$3,I1165=Kontrakter!$B$2,Kontrakter!$C$2,I1165=Kontrakter!$B$4,Kontrakter!$C$4,I1165=Kontrakter!$B$5,Kontrakter!$C$5,I1165=Kontrakter!$B$6,Kontrakter!$C$6,I1165=Kontrakter!$B$7,Kontrakter!$C$7,I1165=Kontrakter!$B$8,Kontrakter!$C$8,I1165=Kontrakter!$B$9,Kontrakter!$C$9,I1165=Kontrakter!$B$10,Kontrakter!$C$10,I1165=Kontrakter!$B$11,Kontrakter!$C$11)</f>
        <v>Elsikkerhet Norge AS</v>
      </c>
      <c r="N1165" s="24" cm="1">
        <f t="array" ref="N1165">_xlfn.IFS(M1165=Kontrakter!$C$3,Kontrakter!$D$3,M1165=Kontrakter!$C$2,Kontrakter!$D$2,M1165=Kontrakter!$C$4,Kontrakter!$D$4,M1165=Kontrakter!$C$5,Kontrakter!$D$5,M1165=Kontrakter!$C$6,Kontrakter!$D$6,M1165=Kontrakter!$C$7,Kontrakter!$D$7,M1165=Kontrakter!$C$8,Kontrakter!$D$8,M1165=Kontrakter!$C$9,Kontrakter!$D$9,M1165=Kontrakter!$C$10,Kontrakter!$D$10,M1165=Kontrakter!$C$11,Kontrakter!$D$11)</f>
        <v>48055999</v>
      </c>
      <c r="O1165" s="1" t="str" cm="1">
        <f t="array" ref="O1165">_xlfn.IFS(M1165=Kontrakter!$C$3,Kontrakter!$E$3,M1165=Kontrakter!$C$2,Kontrakter!$E$2,M1165=Kontrakter!$C$4,Kontrakter!$E$4,M1165=Kontrakter!$C$5,Kontrakter!$E$5,M1165=Kontrakter!$C$6,Kontrakter!$E$6,M1165=Kontrakter!$C$7,Kontrakter!$E$7,M1165=Kontrakter!$C$8,Kontrakter!$E$8,M1165=Kontrakter!$C$9,Kontrakter!$E$9,M1165=Kontrakter!$C$10,Kontrakter!$E$10,M1165=Kontrakter!$C$11,Kontrakter!$E$11)</f>
        <v>post@elsikkerhetnorge.no</v>
      </c>
    </row>
    <row r="1166" spans="1:15">
      <c r="A1166" s="52">
        <v>2328</v>
      </c>
      <c r="B1166" s="3" t="s">
        <v>1298</v>
      </c>
      <c r="C1166" s="3" t="s">
        <v>1560</v>
      </c>
      <c r="F1166" s="3">
        <v>3403</v>
      </c>
      <c r="G1166" s="3" t="s">
        <v>1295</v>
      </c>
      <c r="H1166" s="3" t="s">
        <v>1260</v>
      </c>
      <c r="I1166" s="26" t="str" cm="1">
        <f t="array" ref="I1166">_xlfn.IFS(J1166=Kontrakter!$A$3,Kontrakter!$B$3,J1166=Kontrakter!$A$2,Kontrakter!$B$2,J1166=Kontrakter!$A$4,Kontrakter!$B$4,J1166=Kontrakter!$A$5,Kontrakter!$B$5,J1166=Kontrakter!$A$6,Kontrakter!$B$6,J1166=Kontrakter!$A$7,Kontrakter!$B$7,J1166=Kontrakter!$A$8,Kontrakter!$B$8,J1166=Kontrakter!$A$9,Kontrakter!$B$9,J1166=Kontrakter!$A$10,Kontrakter!$B$10,J1166=Kontrakter!$A$11,Kontrakter!$B$11)</f>
        <v>Innlandet Øst</v>
      </c>
      <c r="J1166" s="4">
        <v>10</v>
      </c>
      <c r="K1166" s="4" t="s">
        <v>1442</v>
      </c>
      <c r="L1166" s="4"/>
      <c r="M1166" s="24" t="str" cm="1">
        <f t="array" ref="M1166">_xlfn.IFS(I1166=Kontrakter!$B$3,Kontrakter!$C$3,I1166=Kontrakter!$B$2,Kontrakter!$C$2,I1166=Kontrakter!$B$4,Kontrakter!$C$4,I1166=Kontrakter!$B$5,Kontrakter!$C$5,I1166=Kontrakter!$B$6,Kontrakter!$C$6,I1166=Kontrakter!$B$7,Kontrakter!$C$7,I1166=Kontrakter!$B$8,Kontrakter!$C$8,I1166=Kontrakter!$B$9,Kontrakter!$C$9,I1166=Kontrakter!$B$10,Kontrakter!$C$10,I1166=Kontrakter!$B$11,Kontrakter!$C$11)</f>
        <v>Elsikkerhet Norge AS</v>
      </c>
      <c r="N1166" s="24" cm="1">
        <f t="array" ref="N1166">_xlfn.IFS(M1166=Kontrakter!$C$3,Kontrakter!$D$3,M1166=Kontrakter!$C$2,Kontrakter!$D$2,M1166=Kontrakter!$C$4,Kontrakter!$D$4,M1166=Kontrakter!$C$5,Kontrakter!$D$5,M1166=Kontrakter!$C$6,Kontrakter!$D$6,M1166=Kontrakter!$C$7,Kontrakter!$D$7,M1166=Kontrakter!$C$8,Kontrakter!$D$8,M1166=Kontrakter!$C$9,Kontrakter!$D$9,M1166=Kontrakter!$C$10,Kontrakter!$D$10,M1166=Kontrakter!$C$11,Kontrakter!$D$11)</f>
        <v>48055999</v>
      </c>
      <c r="O1166" s="1" t="str" cm="1">
        <f t="array" ref="O1166">_xlfn.IFS(M1166=Kontrakter!$C$3,Kontrakter!$E$3,M1166=Kontrakter!$C$2,Kontrakter!$E$2,M1166=Kontrakter!$C$4,Kontrakter!$E$4,M1166=Kontrakter!$C$5,Kontrakter!$E$5,M1166=Kontrakter!$C$6,Kontrakter!$E$6,M1166=Kontrakter!$C$7,Kontrakter!$E$7,M1166=Kontrakter!$C$8,Kontrakter!$E$8,M1166=Kontrakter!$C$9,Kontrakter!$E$9,M1166=Kontrakter!$C$10,Kontrakter!$E$10,M1166=Kontrakter!$C$11,Kontrakter!$E$11)</f>
        <v>post@elsikkerhetnorge.no</v>
      </c>
    </row>
    <row r="1167" spans="1:15">
      <c r="A1167" s="52">
        <v>2329</v>
      </c>
      <c r="B1167" s="3" t="s">
        <v>1300</v>
      </c>
      <c r="C1167" s="3" t="s">
        <v>1561</v>
      </c>
      <c r="F1167" s="3">
        <v>3403</v>
      </c>
      <c r="G1167" s="3" t="s">
        <v>1295</v>
      </c>
      <c r="H1167" s="3" t="s">
        <v>1260</v>
      </c>
      <c r="I1167" s="26" t="str" cm="1">
        <f t="array" ref="I1167">_xlfn.IFS(J1167=Kontrakter!$A$3,Kontrakter!$B$3,J1167=Kontrakter!$A$2,Kontrakter!$B$2,J1167=Kontrakter!$A$4,Kontrakter!$B$4,J1167=Kontrakter!$A$5,Kontrakter!$B$5,J1167=Kontrakter!$A$6,Kontrakter!$B$6,J1167=Kontrakter!$A$7,Kontrakter!$B$7,J1167=Kontrakter!$A$8,Kontrakter!$B$8,J1167=Kontrakter!$A$9,Kontrakter!$B$9,J1167=Kontrakter!$A$10,Kontrakter!$B$10,J1167=Kontrakter!$A$11,Kontrakter!$B$11)</f>
        <v>Innlandet Øst</v>
      </c>
      <c r="J1167" s="4">
        <v>10</v>
      </c>
      <c r="K1167" s="4" t="s">
        <v>1442</v>
      </c>
      <c r="L1167" s="4"/>
      <c r="M1167" s="24" t="str" cm="1">
        <f t="array" ref="M1167">_xlfn.IFS(I1167=Kontrakter!$B$3,Kontrakter!$C$3,I1167=Kontrakter!$B$2,Kontrakter!$C$2,I1167=Kontrakter!$B$4,Kontrakter!$C$4,I1167=Kontrakter!$B$5,Kontrakter!$C$5,I1167=Kontrakter!$B$6,Kontrakter!$C$6,I1167=Kontrakter!$B$7,Kontrakter!$C$7,I1167=Kontrakter!$B$8,Kontrakter!$C$8,I1167=Kontrakter!$B$9,Kontrakter!$C$9,I1167=Kontrakter!$B$10,Kontrakter!$C$10,I1167=Kontrakter!$B$11,Kontrakter!$C$11)</f>
        <v>Elsikkerhet Norge AS</v>
      </c>
      <c r="N1167" s="24" cm="1">
        <f t="array" ref="N1167">_xlfn.IFS(M1167=Kontrakter!$C$3,Kontrakter!$D$3,M1167=Kontrakter!$C$2,Kontrakter!$D$2,M1167=Kontrakter!$C$4,Kontrakter!$D$4,M1167=Kontrakter!$C$5,Kontrakter!$D$5,M1167=Kontrakter!$C$6,Kontrakter!$D$6,M1167=Kontrakter!$C$7,Kontrakter!$D$7,M1167=Kontrakter!$C$8,Kontrakter!$D$8,M1167=Kontrakter!$C$9,Kontrakter!$D$9,M1167=Kontrakter!$C$10,Kontrakter!$D$10,M1167=Kontrakter!$C$11,Kontrakter!$D$11)</f>
        <v>48055999</v>
      </c>
      <c r="O1167" s="1" t="str" cm="1">
        <f t="array" ref="O1167">_xlfn.IFS(M1167=Kontrakter!$C$3,Kontrakter!$E$3,M1167=Kontrakter!$C$2,Kontrakter!$E$2,M1167=Kontrakter!$C$4,Kontrakter!$E$4,M1167=Kontrakter!$C$5,Kontrakter!$E$5,M1167=Kontrakter!$C$6,Kontrakter!$E$6,M1167=Kontrakter!$C$7,Kontrakter!$E$7,M1167=Kontrakter!$C$8,Kontrakter!$E$8,M1167=Kontrakter!$C$9,Kontrakter!$E$9,M1167=Kontrakter!$C$10,Kontrakter!$E$10,M1167=Kontrakter!$C$11,Kontrakter!$E$11)</f>
        <v>post@elsikkerhetnorge.no</v>
      </c>
    </row>
    <row r="1168" spans="1:15">
      <c r="A1168" s="52">
        <v>2201</v>
      </c>
      <c r="B1168" s="3" t="s">
        <v>1270</v>
      </c>
      <c r="C1168" s="3" t="s">
        <v>1562</v>
      </c>
      <c r="F1168" s="3">
        <v>3401</v>
      </c>
      <c r="G1168" s="3" t="s">
        <v>1270</v>
      </c>
      <c r="H1168" s="3" t="s">
        <v>1260</v>
      </c>
      <c r="I1168" s="26" t="str" cm="1">
        <f t="array" ref="I1168">_xlfn.IFS(J1168=Kontrakter!$A$3,Kontrakter!$B$3,J1168=Kontrakter!$A$2,Kontrakter!$B$2,J1168=Kontrakter!$A$4,Kontrakter!$B$4,J1168=Kontrakter!$A$5,Kontrakter!$B$5,J1168=Kontrakter!$A$6,Kontrakter!$B$6,J1168=Kontrakter!$A$7,Kontrakter!$B$7,J1168=Kontrakter!$A$8,Kontrakter!$B$8,J1168=Kontrakter!$A$9,Kontrakter!$B$9,J1168=Kontrakter!$A$10,Kontrakter!$B$10,J1168=Kontrakter!$A$11,Kontrakter!$B$11)</f>
        <v>Romerike Nord</v>
      </c>
      <c r="J1168" s="4">
        <v>5</v>
      </c>
      <c r="K1168" s="4" t="s">
        <v>1443</v>
      </c>
      <c r="L1168" s="4"/>
      <c r="M1168" s="24" t="str" cm="1">
        <f t="array" ref="M1168">_xlfn.IFS(I1168=Kontrakter!$B$3,Kontrakter!$C$3,I1168=Kontrakter!$B$2,Kontrakter!$C$2,I1168=Kontrakter!$B$4,Kontrakter!$C$4,I1168=Kontrakter!$B$5,Kontrakter!$C$5,I1168=Kontrakter!$B$6,Kontrakter!$C$6,I1168=Kontrakter!$B$7,Kontrakter!$C$7,I1168=Kontrakter!$B$8,Kontrakter!$C$8,I1168=Kontrakter!$B$9,Kontrakter!$C$9,I1168=Kontrakter!$B$10,Kontrakter!$C$10,I1168=Kontrakter!$B$11,Kontrakter!$C$11)</f>
        <v>Elsikkerhet Norge AS</v>
      </c>
      <c r="N1168" s="24" cm="1">
        <f t="array" ref="N1168">_xlfn.IFS(M1168=Kontrakter!$C$3,Kontrakter!$D$3,M1168=Kontrakter!$C$2,Kontrakter!$D$2,M1168=Kontrakter!$C$4,Kontrakter!$D$4,M1168=Kontrakter!$C$5,Kontrakter!$D$5,M1168=Kontrakter!$C$6,Kontrakter!$D$6,M1168=Kontrakter!$C$7,Kontrakter!$D$7,M1168=Kontrakter!$C$8,Kontrakter!$D$8,M1168=Kontrakter!$C$9,Kontrakter!$D$9,M1168=Kontrakter!$C$10,Kontrakter!$D$10,M1168=Kontrakter!$C$11,Kontrakter!$D$11)</f>
        <v>48055999</v>
      </c>
      <c r="O1168" s="1" t="str" cm="1">
        <f t="array" ref="O1168">_xlfn.IFS(M1168=Kontrakter!$C$3,Kontrakter!$E$3,M1168=Kontrakter!$C$2,Kontrakter!$E$2,M1168=Kontrakter!$C$4,Kontrakter!$E$4,M1168=Kontrakter!$C$5,Kontrakter!$E$5,M1168=Kontrakter!$C$6,Kontrakter!$E$6,M1168=Kontrakter!$C$7,Kontrakter!$E$7,M1168=Kontrakter!$C$8,Kontrakter!$E$8,M1168=Kontrakter!$C$9,Kontrakter!$E$9,M1168=Kontrakter!$C$10,Kontrakter!$E$10,M1168=Kontrakter!$C$11,Kontrakter!$E$11)</f>
        <v>post@elsikkerhetnorge.no</v>
      </c>
    </row>
    <row r="1169" spans="1:15">
      <c r="A1169" s="52">
        <v>2202</v>
      </c>
      <c r="B1169" s="3" t="s">
        <v>1270</v>
      </c>
      <c r="C1169" s="3" t="s">
        <v>1563</v>
      </c>
      <c r="F1169" s="3">
        <v>3401</v>
      </c>
      <c r="G1169" s="3" t="s">
        <v>1270</v>
      </c>
      <c r="H1169" s="3" t="s">
        <v>1260</v>
      </c>
      <c r="I1169" s="26" t="str" cm="1">
        <f t="array" ref="I1169">_xlfn.IFS(J1169=Kontrakter!$A$3,Kontrakter!$B$3,J1169=Kontrakter!$A$2,Kontrakter!$B$2,J1169=Kontrakter!$A$4,Kontrakter!$B$4,J1169=Kontrakter!$A$5,Kontrakter!$B$5,J1169=Kontrakter!$A$6,Kontrakter!$B$6,J1169=Kontrakter!$A$7,Kontrakter!$B$7,J1169=Kontrakter!$A$8,Kontrakter!$B$8,J1169=Kontrakter!$A$9,Kontrakter!$B$9,J1169=Kontrakter!$A$10,Kontrakter!$B$10,J1169=Kontrakter!$A$11,Kontrakter!$B$11)</f>
        <v>Romerike Nord</v>
      </c>
      <c r="J1169" s="4">
        <v>5</v>
      </c>
      <c r="K1169" s="4" t="s">
        <v>1443</v>
      </c>
      <c r="L1169" s="4"/>
      <c r="M1169" s="24" t="str" cm="1">
        <f t="array" ref="M1169">_xlfn.IFS(I1169=Kontrakter!$B$3,Kontrakter!$C$3,I1169=Kontrakter!$B$2,Kontrakter!$C$2,I1169=Kontrakter!$B$4,Kontrakter!$C$4,I1169=Kontrakter!$B$5,Kontrakter!$C$5,I1169=Kontrakter!$B$6,Kontrakter!$C$6,I1169=Kontrakter!$B$7,Kontrakter!$C$7,I1169=Kontrakter!$B$8,Kontrakter!$C$8,I1169=Kontrakter!$B$9,Kontrakter!$C$9,I1169=Kontrakter!$B$10,Kontrakter!$C$10,I1169=Kontrakter!$B$11,Kontrakter!$C$11)</f>
        <v>Elsikkerhet Norge AS</v>
      </c>
      <c r="N1169" s="24" cm="1">
        <f t="array" ref="N1169">_xlfn.IFS(M1169=Kontrakter!$C$3,Kontrakter!$D$3,M1169=Kontrakter!$C$2,Kontrakter!$D$2,M1169=Kontrakter!$C$4,Kontrakter!$D$4,M1169=Kontrakter!$C$5,Kontrakter!$D$5,M1169=Kontrakter!$C$6,Kontrakter!$D$6,M1169=Kontrakter!$C$7,Kontrakter!$D$7,M1169=Kontrakter!$C$8,Kontrakter!$D$8,M1169=Kontrakter!$C$9,Kontrakter!$D$9,M1169=Kontrakter!$C$10,Kontrakter!$D$10,M1169=Kontrakter!$C$11,Kontrakter!$D$11)</f>
        <v>48055999</v>
      </c>
      <c r="O1169" s="1" t="str" cm="1">
        <f t="array" ref="O1169">_xlfn.IFS(M1169=Kontrakter!$C$3,Kontrakter!$E$3,M1169=Kontrakter!$C$2,Kontrakter!$E$2,M1169=Kontrakter!$C$4,Kontrakter!$E$4,M1169=Kontrakter!$C$5,Kontrakter!$E$5,M1169=Kontrakter!$C$6,Kontrakter!$E$6,M1169=Kontrakter!$C$7,Kontrakter!$E$7,M1169=Kontrakter!$C$8,Kontrakter!$E$8,M1169=Kontrakter!$C$9,Kontrakter!$E$9,M1169=Kontrakter!$C$10,Kontrakter!$E$10,M1169=Kontrakter!$C$11,Kontrakter!$E$11)</f>
        <v>post@elsikkerhetnorge.no</v>
      </c>
    </row>
    <row r="1170" spans="1:15">
      <c r="A1170" s="52">
        <v>2203</v>
      </c>
      <c r="B1170" s="3" t="s">
        <v>1270</v>
      </c>
      <c r="C1170" s="3" t="s">
        <v>1564</v>
      </c>
      <c r="F1170" s="3">
        <v>3401</v>
      </c>
      <c r="G1170" s="3" t="s">
        <v>1270</v>
      </c>
      <c r="H1170" s="3" t="s">
        <v>1260</v>
      </c>
      <c r="I1170" s="26" t="str" cm="1">
        <f t="array" ref="I1170">_xlfn.IFS(J1170=Kontrakter!$A$3,Kontrakter!$B$3,J1170=Kontrakter!$A$2,Kontrakter!$B$2,J1170=Kontrakter!$A$4,Kontrakter!$B$4,J1170=Kontrakter!$A$5,Kontrakter!$B$5,J1170=Kontrakter!$A$6,Kontrakter!$B$6,J1170=Kontrakter!$A$7,Kontrakter!$B$7,J1170=Kontrakter!$A$8,Kontrakter!$B$8,J1170=Kontrakter!$A$9,Kontrakter!$B$9,J1170=Kontrakter!$A$10,Kontrakter!$B$10,J1170=Kontrakter!$A$11,Kontrakter!$B$11)</f>
        <v>Romerike Nord</v>
      </c>
      <c r="J1170" s="4">
        <v>5</v>
      </c>
      <c r="K1170" s="4" t="s">
        <v>1443</v>
      </c>
      <c r="L1170" s="4"/>
      <c r="M1170" s="24" t="str" cm="1">
        <f t="array" ref="M1170">_xlfn.IFS(I1170=Kontrakter!$B$3,Kontrakter!$C$3,I1170=Kontrakter!$B$2,Kontrakter!$C$2,I1170=Kontrakter!$B$4,Kontrakter!$C$4,I1170=Kontrakter!$B$5,Kontrakter!$C$5,I1170=Kontrakter!$B$6,Kontrakter!$C$6,I1170=Kontrakter!$B$7,Kontrakter!$C$7,I1170=Kontrakter!$B$8,Kontrakter!$C$8,I1170=Kontrakter!$B$9,Kontrakter!$C$9,I1170=Kontrakter!$B$10,Kontrakter!$C$10,I1170=Kontrakter!$B$11,Kontrakter!$C$11)</f>
        <v>Elsikkerhet Norge AS</v>
      </c>
      <c r="N1170" s="24" cm="1">
        <f t="array" ref="N1170">_xlfn.IFS(M1170=Kontrakter!$C$3,Kontrakter!$D$3,M1170=Kontrakter!$C$2,Kontrakter!$D$2,M1170=Kontrakter!$C$4,Kontrakter!$D$4,M1170=Kontrakter!$C$5,Kontrakter!$D$5,M1170=Kontrakter!$C$6,Kontrakter!$D$6,M1170=Kontrakter!$C$7,Kontrakter!$D$7,M1170=Kontrakter!$C$8,Kontrakter!$D$8,M1170=Kontrakter!$C$9,Kontrakter!$D$9,M1170=Kontrakter!$C$10,Kontrakter!$D$10,M1170=Kontrakter!$C$11,Kontrakter!$D$11)</f>
        <v>48055999</v>
      </c>
      <c r="O1170" s="1" t="str" cm="1">
        <f t="array" ref="O1170">_xlfn.IFS(M1170=Kontrakter!$C$3,Kontrakter!$E$3,M1170=Kontrakter!$C$2,Kontrakter!$E$2,M1170=Kontrakter!$C$4,Kontrakter!$E$4,M1170=Kontrakter!$C$5,Kontrakter!$E$5,M1170=Kontrakter!$C$6,Kontrakter!$E$6,M1170=Kontrakter!$C$7,Kontrakter!$E$7,M1170=Kontrakter!$C$8,Kontrakter!$E$8,M1170=Kontrakter!$C$9,Kontrakter!$E$9,M1170=Kontrakter!$C$10,Kontrakter!$E$10,M1170=Kontrakter!$C$11,Kontrakter!$E$11)</f>
        <v>post@elsikkerhetnorge.no</v>
      </c>
    </row>
    <row r="1171" spans="1:15">
      <c r="A1171" s="52">
        <v>2204</v>
      </c>
      <c r="B1171" s="3" t="s">
        <v>1270</v>
      </c>
      <c r="C1171" s="3" t="s">
        <v>1565</v>
      </c>
      <c r="F1171" s="3">
        <v>3401</v>
      </c>
      <c r="G1171" s="3" t="s">
        <v>1270</v>
      </c>
      <c r="H1171" s="3" t="s">
        <v>1260</v>
      </c>
      <c r="I1171" s="26" t="str" cm="1">
        <f t="array" ref="I1171">_xlfn.IFS(J1171=Kontrakter!$A$3,Kontrakter!$B$3,J1171=Kontrakter!$A$2,Kontrakter!$B$2,J1171=Kontrakter!$A$4,Kontrakter!$B$4,J1171=Kontrakter!$A$5,Kontrakter!$B$5,J1171=Kontrakter!$A$6,Kontrakter!$B$6,J1171=Kontrakter!$A$7,Kontrakter!$B$7,J1171=Kontrakter!$A$8,Kontrakter!$B$8,J1171=Kontrakter!$A$9,Kontrakter!$B$9,J1171=Kontrakter!$A$10,Kontrakter!$B$10,J1171=Kontrakter!$A$11,Kontrakter!$B$11)</f>
        <v>Romerike Nord</v>
      </c>
      <c r="J1171" s="4">
        <v>5</v>
      </c>
      <c r="K1171" s="4" t="s">
        <v>1443</v>
      </c>
      <c r="L1171" s="4"/>
      <c r="M1171" s="24" t="str" cm="1">
        <f t="array" ref="M1171">_xlfn.IFS(I1171=Kontrakter!$B$3,Kontrakter!$C$3,I1171=Kontrakter!$B$2,Kontrakter!$C$2,I1171=Kontrakter!$B$4,Kontrakter!$C$4,I1171=Kontrakter!$B$5,Kontrakter!$C$5,I1171=Kontrakter!$B$6,Kontrakter!$C$6,I1171=Kontrakter!$B$7,Kontrakter!$C$7,I1171=Kontrakter!$B$8,Kontrakter!$C$8,I1171=Kontrakter!$B$9,Kontrakter!$C$9,I1171=Kontrakter!$B$10,Kontrakter!$C$10,I1171=Kontrakter!$B$11,Kontrakter!$C$11)</f>
        <v>Elsikkerhet Norge AS</v>
      </c>
      <c r="N1171" s="24" cm="1">
        <f t="array" ref="N1171">_xlfn.IFS(M1171=Kontrakter!$C$3,Kontrakter!$D$3,M1171=Kontrakter!$C$2,Kontrakter!$D$2,M1171=Kontrakter!$C$4,Kontrakter!$D$4,M1171=Kontrakter!$C$5,Kontrakter!$D$5,M1171=Kontrakter!$C$6,Kontrakter!$D$6,M1171=Kontrakter!$C$7,Kontrakter!$D$7,M1171=Kontrakter!$C$8,Kontrakter!$D$8,M1171=Kontrakter!$C$9,Kontrakter!$D$9,M1171=Kontrakter!$C$10,Kontrakter!$D$10,M1171=Kontrakter!$C$11,Kontrakter!$D$11)</f>
        <v>48055999</v>
      </c>
      <c r="O1171" s="1" t="str" cm="1">
        <f t="array" ref="O1171">_xlfn.IFS(M1171=Kontrakter!$C$3,Kontrakter!$E$3,M1171=Kontrakter!$C$2,Kontrakter!$E$2,M1171=Kontrakter!$C$4,Kontrakter!$E$4,M1171=Kontrakter!$C$5,Kontrakter!$E$5,M1171=Kontrakter!$C$6,Kontrakter!$E$6,M1171=Kontrakter!$C$7,Kontrakter!$E$7,M1171=Kontrakter!$C$8,Kontrakter!$E$8,M1171=Kontrakter!$C$9,Kontrakter!$E$9,M1171=Kontrakter!$C$10,Kontrakter!$E$10,M1171=Kontrakter!$C$11,Kontrakter!$E$11)</f>
        <v>post@elsikkerhetnorge.no</v>
      </c>
    </row>
    <row r="1172" spans="1:15">
      <c r="A1172" s="52">
        <v>2205</v>
      </c>
      <c r="B1172" s="3" t="s">
        <v>1270</v>
      </c>
      <c r="C1172" s="3" t="s">
        <v>1566</v>
      </c>
      <c r="F1172" s="3">
        <v>3401</v>
      </c>
      <c r="G1172" s="3" t="s">
        <v>1270</v>
      </c>
      <c r="H1172" s="3" t="s">
        <v>1260</v>
      </c>
      <c r="I1172" s="26" t="str" cm="1">
        <f t="array" ref="I1172">_xlfn.IFS(J1172=Kontrakter!$A$3,Kontrakter!$B$3,J1172=Kontrakter!$A$2,Kontrakter!$B$2,J1172=Kontrakter!$A$4,Kontrakter!$B$4,J1172=Kontrakter!$A$5,Kontrakter!$B$5,J1172=Kontrakter!$A$6,Kontrakter!$B$6,J1172=Kontrakter!$A$7,Kontrakter!$B$7,J1172=Kontrakter!$A$8,Kontrakter!$B$8,J1172=Kontrakter!$A$9,Kontrakter!$B$9,J1172=Kontrakter!$A$10,Kontrakter!$B$10,J1172=Kontrakter!$A$11,Kontrakter!$B$11)</f>
        <v>Romerike Nord</v>
      </c>
      <c r="J1172" s="4">
        <v>5</v>
      </c>
      <c r="K1172" s="4" t="s">
        <v>1443</v>
      </c>
      <c r="L1172" s="4"/>
      <c r="M1172" s="24" t="str" cm="1">
        <f t="array" ref="M1172">_xlfn.IFS(I1172=Kontrakter!$B$3,Kontrakter!$C$3,I1172=Kontrakter!$B$2,Kontrakter!$C$2,I1172=Kontrakter!$B$4,Kontrakter!$C$4,I1172=Kontrakter!$B$5,Kontrakter!$C$5,I1172=Kontrakter!$B$6,Kontrakter!$C$6,I1172=Kontrakter!$B$7,Kontrakter!$C$7,I1172=Kontrakter!$B$8,Kontrakter!$C$8,I1172=Kontrakter!$B$9,Kontrakter!$C$9,I1172=Kontrakter!$B$10,Kontrakter!$C$10,I1172=Kontrakter!$B$11,Kontrakter!$C$11)</f>
        <v>Elsikkerhet Norge AS</v>
      </c>
      <c r="N1172" s="24" cm="1">
        <f t="array" ref="N1172">_xlfn.IFS(M1172=Kontrakter!$C$3,Kontrakter!$D$3,M1172=Kontrakter!$C$2,Kontrakter!$D$2,M1172=Kontrakter!$C$4,Kontrakter!$D$4,M1172=Kontrakter!$C$5,Kontrakter!$D$5,M1172=Kontrakter!$C$6,Kontrakter!$D$6,M1172=Kontrakter!$C$7,Kontrakter!$D$7,M1172=Kontrakter!$C$8,Kontrakter!$D$8,M1172=Kontrakter!$C$9,Kontrakter!$D$9,M1172=Kontrakter!$C$10,Kontrakter!$D$10,M1172=Kontrakter!$C$11,Kontrakter!$D$11)</f>
        <v>48055999</v>
      </c>
      <c r="O1172" s="1" t="str" cm="1">
        <f t="array" ref="O1172">_xlfn.IFS(M1172=Kontrakter!$C$3,Kontrakter!$E$3,M1172=Kontrakter!$C$2,Kontrakter!$E$2,M1172=Kontrakter!$C$4,Kontrakter!$E$4,M1172=Kontrakter!$C$5,Kontrakter!$E$5,M1172=Kontrakter!$C$6,Kontrakter!$E$6,M1172=Kontrakter!$C$7,Kontrakter!$E$7,M1172=Kontrakter!$C$8,Kontrakter!$E$8,M1172=Kontrakter!$C$9,Kontrakter!$E$9,M1172=Kontrakter!$C$10,Kontrakter!$E$10,M1172=Kontrakter!$C$11,Kontrakter!$E$11)</f>
        <v>post@elsikkerhetnorge.no</v>
      </c>
    </row>
    <row r="1173" spans="1:15">
      <c r="A1173" s="52">
        <v>2206</v>
      </c>
      <c r="B1173" s="3" t="s">
        <v>1270</v>
      </c>
      <c r="C1173" s="3" t="s">
        <v>1567</v>
      </c>
      <c r="F1173" s="3">
        <v>3401</v>
      </c>
      <c r="G1173" s="3" t="s">
        <v>1270</v>
      </c>
      <c r="H1173" s="3" t="s">
        <v>1260</v>
      </c>
      <c r="I1173" s="26" t="str" cm="1">
        <f t="array" ref="I1173">_xlfn.IFS(J1173=Kontrakter!$A$3,Kontrakter!$B$3,J1173=Kontrakter!$A$2,Kontrakter!$B$2,J1173=Kontrakter!$A$4,Kontrakter!$B$4,J1173=Kontrakter!$A$5,Kontrakter!$B$5,J1173=Kontrakter!$A$6,Kontrakter!$B$6,J1173=Kontrakter!$A$7,Kontrakter!$B$7,J1173=Kontrakter!$A$8,Kontrakter!$B$8,J1173=Kontrakter!$A$9,Kontrakter!$B$9,J1173=Kontrakter!$A$10,Kontrakter!$B$10,J1173=Kontrakter!$A$11,Kontrakter!$B$11)</f>
        <v>Romerike Nord</v>
      </c>
      <c r="J1173" s="4">
        <v>5</v>
      </c>
      <c r="K1173" s="4" t="s">
        <v>1443</v>
      </c>
      <c r="L1173" s="4"/>
      <c r="M1173" s="24" t="str" cm="1">
        <f t="array" ref="M1173">_xlfn.IFS(I1173=Kontrakter!$B$3,Kontrakter!$C$3,I1173=Kontrakter!$B$2,Kontrakter!$C$2,I1173=Kontrakter!$B$4,Kontrakter!$C$4,I1173=Kontrakter!$B$5,Kontrakter!$C$5,I1173=Kontrakter!$B$6,Kontrakter!$C$6,I1173=Kontrakter!$B$7,Kontrakter!$C$7,I1173=Kontrakter!$B$8,Kontrakter!$C$8,I1173=Kontrakter!$B$9,Kontrakter!$C$9,I1173=Kontrakter!$B$10,Kontrakter!$C$10,I1173=Kontrakter!$B$11,Kontrakter!$C$11)</f>
        <v>Elsikkerhet Norge AS</v>
      </c>
      <c r="N1173" s="24" cm="1">
        <f t="array" ref="N1173">_xlfn.IFS(M1173=Kontrakter!$C$3,Kontrakter!$D$3,M1173=Kontrakter!$C$2,Kontrakter!$D$2,M1173=Kontrakter!$C$4,Kontrakter!$D$4,M1173=Kontrakter!$C$5,Kontrakter!$D$5,M1173=Kontrakter!$C$6,Kontrakter!$D$6,M1173=Kontrakter!$C$7,Kontrakter!$D$7,M1173=Kontrakter!$C$8,Kontrakter!$D$8,M1173=Kontrakter!$C$9,Kontrakter!$D$9,M1173=Kontrakter!$C$10,Kontrakter!$D$10,M1173=Kontrakter!$C$11,Kontrakter!$D$11)</f>
        <v>48055999</v>
      </c>
      <c r="O1173" s="1" t="str" cm="1">
        <f t="array" ref="O1173">_xlfn.IFS(M1173=Kontrakter!$C$3,Kontrakter!$E$3,M1173=Kontrakter!$C$2,Kontrakter!$E$2,M1173=Kontrakter!$C$4,Kontrakter!$E$4,M1173=Kontrakter!$C$5,Kontrakter!$E$5,M1173=Kontrakter!$C$6,Kontrakter!$E$6,M1173=Kontrakter!$C$7,Kontrakter!$E$7,M1173=Kontrakter!$C$8,Kontrakter!$E$8,M1173=Kontrakter!$C$9,Kontrakter!$E$9,M1173=Kontrakter!$C$10,Kontrakter!$E$10,M1173=Kontrakter!$C$11,Kontrakter!$E$11)</f>
        <v>post@elsikkerhetnorge.no</v>
      </c>
    </row>
    <row r="1174" spans="1:15">
      <c r="A1174" s="52">
        <v>2207</v>
      </c>
      <c r="B1174" s="3" t="s">
        <v>1270</v>
      </c>
      <c r="C1174" s="3" t="s">
        <v>1568</v>
      </c>
      <c r="F1174" s="3">
        <v>3401</v>
      </c>
      <c r="G1174" s="3" t="s">
        <v>1270</v>
      </c>
      <c r="H1174" s="3" t="s">
        <v>1260</v>
      </c>
      <c r="I1174" s="26" t="str" cm="1">
        <f t="array" ref="I1174">_xlfn.IFS(J1174=Kontrakter!$A$3,Kontrakter!$B$3,J1174=Kontrakter!$A$2,Kontrakter!$B$2,J1174=Kontrakter!$A$4,Kontrakter!$B$4,J1174=Kontrakter!$A$5,Kontrakter!$B$5,J1174=Kontrakter!$A$6,Kontrakter!$B$6,J1174=Kontrakter!$A$7,Kontrakter!$B$7,J1174=Kontrakter!$A$8,Kontrakter!$B$8,J1174=Kontrakter!$A$9,Kontrakter!$B$9,J1174=Kontrakter!$A$10,Kontrakter!$B$10,J1174=Kontrakter!$A$11,Kontrakter!$B$11)</f>
        <v>Romerike Nord</v>
      </c>
      <c r="J1174" s="4">
        <v>5</v>
      </c>
      <c r="K1174" s="4" t="s">
        <v>1443</v>
      </c>
      <c r="L1174" s="4"/>
      <c r="M1174" s="24" t="str" cm="1">
        <f t="array" ref="M1174">_xlfn.IFS(I1174=Kontrakter!$B$3,Kontrakter!$C$3,I1174=Kontrakter!$B$2,Kontrakter!$C$2,I1174=Kontrakter!$B$4,Kontrakter!$C$4,I1174=Kontrakter!$B$5,Kontrakter!$C$5,I1174=Kontrakter!$B$6,Kontrakter!$C$6,I1174=Kontrakter!$B$7,Kontrakter!$C$7,I1174=Kontrakter!$B$8,Kontrakter!$C$8,I1174=Kontrakter!$B$9,Kontrakter!$C$9,I1174=Kontrakter!$B$10,Kontrakter!$C$10,I1174=Kontrakter!$B$11,Kontrakter!$C$11)</f>
        <v>Elsikkerhet Norge AS</v>
      </c>
      <c r="N1174" s="24" cm="1">
        <f t="array" ref="N1174">_xlfn.IFS(M1174=Kontrakter!$C$3,Kontrakter!$D$3,M1174=Kontrakter!$C$2,Kontrakter!$D$2,M1174=Kontrakter!$C$4,Kontrakter!$D$4,M1174=Kontrakter!$C$5,Kontrakter!$D$5,M1174=Kontrakter!$C$6,Kontrakter!$D$6,M1174=Kontrakter!$C$7,Kontrakter!$D$7,M1174=Kontrakter!$C$8,Kontrakter!$D$8,M1174=Kontrakter!$C$9,Kontrakter!$D$9,M1174=Kontrakter!$C$10,Kontrakter!$D$10,M1174=Kontrakter!$C$11,Kontrakter!$D$11)</f>
        <v>48055999</v>
      </c>
      <c r="O1174" s="1" t="str" cm="1">
        <f t="array" ref="O1174">_xlfn.IFS(M1174=Kontrakter!$C$3,Kontrakter!$E$3,M1174=Kontrakter!$C$2,Kontrakter!$E$2,M1174=Kontrakter!$C$4,Kontrakter!$E$4,M1174=Kontrakter!$C$5,Kontrakter!$E$5,M1174=Kontrakter!$C$6,Kontrakter!$E$6,M1174=Kontrakter!$C$7,Kontrakter!$E$7,M1174=Kontrakter!$C$8,Kontrakter!$E$8,M1174=Kontrakter!$C$9,Kontrakter!$E$9,M1174=Kontrakter!$C$10,Kontrakter!$E$10,M1174=Kontrakter!$C$11,Kontrakter!$E$11)</f>
        <v>post@elsikkerhetnorge.no</v>
      </c>
    </row>
    <row r="1175" spans="1:15">
      <c r="A1175" s="52">
        <v>2208</v>
      </c>
      <c r="B1175" s="3" t="s">
        <v>1270</v>
      </c>
      <c r="C1175" s="3" t="s">
        <v>1569</v>
      </c>
      <c r="F1175" s="3">
        <v>3401</v>
      </c>
      <c r="G1175" s="3" t="s">
        <v>1270</v>
      </c>
      <c r="H1175" s="3" t="s">
        <v>1260</v>
      </c>
      <c r="I1175" s="26" t="str" cm="1">
        <f t="array" ref="I1175">_xlfn.IFS(J1175=Kontrakter!$A$3,Kontrakter!$B$3,J1175=Kontrakter!$A$2,Kontrakter!$B$2,J1175=Kontrakter!$A$4,Kontrakter!$B$4,J1175=Kontrakter!$A$5,Kontrakter!$B$5,J1175=Kontrakter!$A$6,Kontrakter!$B$6,J1175=Kontrakter!$A$7,Kontrakter!$B$7,J1175=Kontrakter!$A$8,Kontrakter!$B$8,J1175=Kontrakter!$A$9,Kontrakter!$B$9,J1175=Kontrakter!$A$10,Kontrakter!$B$10,J1175=Kontrakter!$A$11,Kontrakter!$B$11)</f>
        <v>Romerike Nord</v>
      </c>
      <c r="J1175" s="4">
        <v>5</v>
      </c>
      <c r="K1175" s="4" t="s">
        <v>1443</v>
      </c>
      <c r="L1175" s="4"/>
      <c r="M1175" s="24" t="str" cm="1">
        <f t="array" ref="M1175">_xlfn.IFS(I1175=Kontrakter!$B$3,Kontrakter!$C$3,I1175=Kontrakter!$B$2,Kontrakter!$C$2,I1175=Kontrakter!$B$4,Kontrakter!$C$4,I1175=Kontrakter!$B$5,Kontrakter!$C$5,I1175=Kontrakter!$B$6,Kontrakter!$C$6,I1175=Kontrakter!$B$7,Kontrakter!$C$7,I1175=Kontrakter!$B$8,Kontrakter!$C$8,I1175=Kontrakter!$B$9,Kontrakter!$C$9,I1175=Kontrakter!$B$10,Kontrakter!$C$10,I1175=Kontrakter!$B$11,Kontrakter!$C$11)</f>
        <v>Elsikkerhet Norge AS</v>
      </c>
      <c r="N1175" s="24" cm="1">
        <f t="array" ref="N1175">_xlfn.IFS(M1175=Kontrakter!$C$3,Kontrakter!$D$3,M1175=Kontrakter!$C$2,Kontrakter!$D$2,M1175=Kontrakter!$C$4,Kontrakter!$D$4,M1175=Kontrakter!$C$5,Kontrakter!$D$5,M1175=Kontrakter!$C$6,Kontrakter!$D$6,M1175=Kontrakter!$C$7,Kontrakter!$D$7,M1175=Kontrakter!$C$8,Kontrakter!$D$8,M1175=Kontrakter!$C$9,Kontrakter!$D$9,M1175=Kontrakter!$C$10,Kontrakter!$D$10,M1175=Kontrakter!$C$11,Kontrakter!$D$11)</f>
        <v>48055999</v>
      </c>
      <c r="O1175" s="1" t="str" cm="1">
        <f t="array" ref="O1175">_xlfn.IFS(M1175=Kontrakter!$C$3,Kontrakter!$E$3,M1175=Kontrakter!$C$2,Kontrakter!$E$2,M1175=Kontrakter!$C$4,Kontrakter!$E$4,M1175=Kontrakter!$C$5,Kontrakter!$E$5,M1175=Kontrakter!$C$6,Kontrakter!$E$6,M1175=Kontrakter!$C$7,Kontrakter!$E$7,M1175=Kontrakter!$C$8,Kontrakter!$E$8,M1175=Kontrakter!$C$9,Kontrakter!$E$9,M1175=Kontrakter!$C$10,Kontrakter!$E$10,M1175=Kontrakter!$C$11,Kontrakter!$E$11)</f>
        <v>post@elsikkerhetnorge.no</v>
      </c>
    </row>
    <row r="1176" spans="1:15">
      <c r="A1176" s="52">
        <v>2209</v>
      </c>
      <c r="B1176" s="3" t="s">
        <v>1270</v>
      </c>
      <c r="C1176" s="3" t="s">
        <v>1570</v>
      </c>
      <c r="F1176" s="3">
        <v>3401</v>
      </c>
      <c r="G1176" s="3" t="s">
        <v>1270</v>
      </c>
      <c r="H1176" s="3" t="s">
        <v>1260</v>
      </c>
      <c r="I1176" s="26" t="str" cm="1">
        <f t="array" ref="I1176">_xlfn.IFS(J1176=Kontrakter!$A$3,Kontrakter!$B$3,J1176=Kontrakter!$A$2,Kontrakter!$B$2,J1176=Kontrakter!$A$4,Kontrakter!$B$4,J1176=Kontrakter!$A$5,Kontrakter!$B$5,J1176=Kontrakter!$A$6,Kontrakter!$B$6,J1176=Kontrakter!$A$7,Kontrakter!$B$7,J1176=Kontrakter!$A$8,Kontrakter!$B$8,J1176=Kontrakter!$A$9,Kontrakter!$B$9,J1176=Kontrakter!$A$10,Kontrakter!$B$10,J1176=Kontrakter!$A$11,Kontrakter!$B$11)</f>
        <v>Romerike Nord</v>
      </c>
      <c r="J1176" s="4">
        <v>5</v>
      </c>
      <c r="K1176" s="4" t="s">
        <v>1443</v>
      </c>
      <c r="L1176" s="4"/>
      <c r="M1176" s="24" t="str" cm="1">
        <f t="array" ref="M1176">_xlfn.IFS(I1176=Kontrakter!$B$3,Kontrakter!$C$3,I1176=Kontrakter!$B$2,Kontrakter!$C$2,I1176=Kontrakter!$B$4,Kontrakter!$C$4,I1176=Kontrakter!$B$5,Kontrakter!$C$5,I1176=Kontrakter!$B$6,Kontrakter!$C$6,I1176=Kontrakter!$B$7,Kontrakter!$C$7,I1176=Kontrakter!$B$8,Kontrakter!$C$8,I1176=Kontrakter!$B$9,Kontrakter!$C$9,I1176=Kontrakter!$B$10,Kontrakter!$C$10,I1176=Kontrakter!$B$11,Kontrakter!$C$11)</f>
        <v>Elsikkerhet Norge AS</v>
      </c>
      <c r="N1176" s="24" cm="1">
        <f t="array" ref="N1176">_xlfn.IFS(M1176=Kontrakter!$C$3,Kontrakter!$D$3,M1176=Kontrakter!$C$2,Kontrakter!$D$2,M1176=Kontrakter!$C$4,Kontrakter!$D$4,M1176=Kontrakter!$C$5,Kontrakter!$D$5,M1176=Kontrakter!$C$6,Kontrakter!$D$6,M1176=Kontrakter!$C$7,Kontrakter!$D$7,M1176=Kontrakter!$C$8,Kontrakter!$D$8,M1176=Kontrakter!$C$9,Kontrakter!$D$9,M1176=Kontrakter!$C$10,Kontrakter!$D$10,M1176=Kontrakter!$C$11,Kontrakter!$D$11)</f>
        <v>48055999</v>
      </c>
      <c r="O1176" s="1" t="str" cm="1">
        <f t="array" ref="O1176">_xlfn.IFS(M1176=Kontrakter!$C$3,Kontrakter!$E$3,M1176=Kontrakter!$C$2,Kontrakter!$E$2,M1176=Kontrakter!$C$4,Kontrakter!$E$4,M1176=Kontrakter!$C$5,Kontrakter!$E$5,M1176=Kontrakter!$C$6,Kontrakter!$E$6,M1176=Kontrakter!$C$7,Kontrakter!$E$7,M1176=Kontrakter!$C$8,Kontrakter!$E$8,M1176=Kontrakter!$C$9,Kontrakter!$E$9,M1176=Kontrakter!$C$10,Kontrakter!$E$10,M1176=Kontrakter!$C$11,Kontrakter!$E$11)</f>
        <v>post@elsikkerhetnorge.no</v>
      </c>
    </row>
    <row r="1177" spans="1:15">
      <c r="A1177" s="52">
        <v>2210</v>
      </c>
      <c r="B1177" s="3" t="s">
        <v>1271</v>
      </c>
      <c r="C1177" s="3" t="s">
        <v>1571</v>
      </c>
      <c r="F1177" s="3">
        <v>3401</v>
      </c>
      <c r="G1177" s="3" t="s">
        <v>1270</v>
      </c>
      <c r="H1177" s="3" t="s">
        <v>1260</v>
      </c>
      <c r="I1177" s="26" t="str" cm="1">
        <f t="array" ref="I1177">_xlfn.IFS(J1177=Kontrakter!$A$3,Kontrakter!$B$3,J1177=Kontrakter!$A$2,Kontrakter!$B$2,J1177=Kontrakter!$A$4,Kontrakter!$B$4,J1177=Kontrakter!$A$5,Kontrakter!$B$5,J1177=Kontrakter!$A$6,Kontrakter!$B$6,J1177=Kontrakter!$A$7,Kontrakter!$B$7,J1177=Kontrakter!$A$8,Kontrakter!$B$8,J1177=Kontrakter!$A$9,Kontrakter!$B$9,J1177=Kontrakter!$A$10,Kontrakter!$B$10,J1177=Kontrakter!$A$11,Kontrakter!$B$11)</f>
        <v>Romerike Nord</v>
      </c>
      <c r="J1177" s="4">
        <v>5</v>
      </c>
      <c r="K1177" s="4" t="s">
        <v>1443</v>
      </c>
      <c r="L1177" s="4"/>
      <c r="M1177" s="24" t="str" cm="1">
        <f t="array" ref="M1177">_xlfn.IFS(I1177=Kontrakter!$B$3,Kontrakter!$C$3,I1177=Kontrakter!$B$2,Kontrakter!$C$2,I1177=Kontrakter!$B$4,Kontrakter!$C$4,I1177=Kontrakter!$B$5,Kontrakter!$C$5,I1177=Kontrakter!$B$6,Kontrakter!$C$6,I1177=Kontrakter!$B$7,Kontrakter!$C$7,I1177=Kontrakter!$B$8,Kontrakter!$C$8,I1177=Kontrakter!$B$9,Kontrakter!$C$9,I1177=Kontrakter!$B$10,Kontrakter!$C$10,I1177=Kontrakter!$B$11,Kontrakter!$C$11)</f>
        <v>Elsikkerhet Norge AS</v>
      </c>
      <c r="N1177" s="24" cm="1">
        <f t="array" ref="N1177">_xlfn.IFS(M1177=Kontrakter!$C$3,Kontrakter!$D$3,M1177=Kontrakter!$C$2,Kontrakter!$D$2,M1177=Kontrakter!$C$4,Kontrakter!$D$4,M1177=Kontrakter!$C$5,Kontrakter!$D$5,M1177=Kontrakter!$C$6,Kontrakter!$D$6,M1177=Kontrakter!$C$7,Kontrakter!$D$7,M1177=Kontrakter!$C$8,Kontrakter!$D$8,M1177=Kontrakter!$C$9,Kontrakter!$D$9,M1177=Kontrakter!$C$10,Kontrakter!$D$10,M1177=Kontrakter!$C$11,Kontrakter!$D$11)</f>
        <v>48055999</v>
      </c>
      <c r="O1177" s="1" t="str" cm="1">
        <f t="array" ref="O1177">_xlfn.IFS(M1177=Kontrakter!$C$3,Kontrakter!$E$3,M1177=Kontrakter!$C$2,Kontrakter!$E$2,M1177=Kontrakter!$C$4,Kontrakter!$E$4,M1177=Kontrakter!$C$5,Kontrakter!$E$5,M1177=Kontrakter!$C$6,Kontrakter!$E$6,M1177=Kontrakter!$C$7,Kontrakter!$E$7,M1177=Kontrakter!$C$8,Kontrakter!$E$8,M1177=Kontrakter!$C$9,Kontrakter!$E$9,M1177=Kontrakter!$C$10,Kontrakter!$E$10,M1177=Kontrakter!$C$11,Kontrakter!$E$11)</f>
        <v>post@elsikkerhetnorge.no</v>
      </c>
    </row>
    <row r="1178" spans="1:15">
      <c r="A1178" s="52">
        <v>2211</v>
      </c>
      <c r="B1178" s="3" t="s">
        <v>1270</v>
      </c>
      <c r="C1178" s="3" t="s">
        <v>1572</v>
      </c>
      <c r="F1178" s="3">
        <v>3401</v>
      </c>
      <c r="G1178" s="3" t="s">
        <v>1270</v>
      </c>
      <c r="H1178" s="3" t="s">
        <v>1260</v>
      </c>
      <c r="I1178" s="26" t="str" cm="1">
        <f t="array" ref="I1178">_xlfn.IFS(J1178=Kontrakter!$A$3,Kontrakter!$B$3,J1178=Kontrakter!$A$2,Kontrakter!$B$2,J1178=Kontrakter!$A$4,Kontrakter!$B$4,J1178=Kontrakter!$A$5,Kontrakter!$B$5,J1178=Kontrakter!$A$6,Kontrakter!$B$6,J1178=Kontrakter!$A$7,Kontrakter!$B$7,J1178=Kontrakter!$A$8,Kontrakter!$B$8,J1178=Kontrakter!$A$9,Kontrakter!$B$9,J1178=Kontrakter!$A$10,Kontrakter!$B$10,J1178=Kontrakter!$A$11,Kontrakter!$B$11)</f>
        <v>Romerike Nord</v>
      </c>
      <c r="J1178" s="4">
        <v>5</v>
      </c>
      <c r="K1178" s="4" t="s">
        <v>1443</v>
      </c>
      <c r="L1178" s="4"/>
      <c r="M1178" s="24" t="str" cm="1">
        <f t="array" ref="M1178">_xlfn.IFS(I1178=Kontrakter!$B$3,Kontrakter!$C$3,I1178=Kontrakter!$B$2,Kontrakter!$C$2,I1178=Kontrakter!$B$4,Kontrakter!$C$4,I1178=Kontrakter!$B$5,Kontrakter!$C$5,I1178=Kontrakter!$B$6,Kontrakter!$C$6,I1178=Kontrakter!$B$7,Kontrakter!$C$7,I1178=Kontrakter!$B$8,Kontrakter!$C$8,I1178=Kontrakter!$B$9,Kontrakter!$C$9,I1178=Kontrakter!$B$10,Kontrakter!$C$10,I1178=Kontrakter!$B$11,Kontrakter!$C$11)</f>
        <v>Elsikkerhet Norge AS</v>
      </c>
      <c r="N1178" s="24" cm="1">
        <f t="array" ref="N1178">_xlfn.IFS(M1178=Kontrakter!$C$3,Kontrakter!$D$3,M1178=Kontrakter!$C$2,Kontrakter!$D$2,M1178=Kontrakter!$C$4,Kontrakter!$D$4,M1178=Kontrakter!$C$5,Kontrakter!$D$5,M1178=Kontrakter!$C$6,Kontrakter!$D$6,M1178=Kontrakter!$C$7,Kontrakter!$D$7,M1178=Kontrakter!$C$8,Kontrakter!$D$8,M1178=Kontrakter!$C$9,Kontrakter!$D$9,M1178=Kontrakter!$C$10,Kontrakter!$D$10,M1178=Kontrakter!$C$11,Kontrakter!$D$11)</f>
        <v>48055999</v>
      </c>
      <c r="O1178" s="1" t="str" cm="1">
        <f t="array" ref="O1178">_xlfn.IFS(M1178=Kontrakter!$C$3,Kontrakter!$E$3,M1178=Kontrakter!$C$2,Kontrakter!$E$2,M1178=Kontrakter!$C$4,Kontrakter!$E$4,M1178=Kontrakter!$C$5,Kontrakter!$E$5,M1178=Kontrakter!$C$6,Kontrakter!$E$6,M1178=Kontrakter!$C$7,Kontrakter!$E$7,M1178=Kontrakter!$C$8,Kontrakter!$E$8,M1178=Kontrakter!$C$9,Kontrakter!$E$9,M1178=Kontrakter!$C$10,Kontrakter!$E$10,M1178=Kontrakter!$C$11,Kontrakter!$E$11)</f>
        <v>post@elsikkerhetnorge.no</v>
      </c>
    </row>
    <row r="1179" spans="1:15">
      <c r="A1179" s="52">
        <v>2212</v>
      </c>
      <c r="B1179" s="3" t="s">
        <v>1270</v>
      </c>
      <c r="C1179" s="3" t="s">
        <v>1573</v>
      </c>
      <c r="F1179" s="3">
        <v>3401</v>
      </c>
      <c r="G1179" s="3" t="s">
        <v>1270</v>
      </c>
      <c r="H1179" s="3" t="s">
        <v>1260</v>
      </c>
      <c r="I1179" s="26" t="str" cm="1">
        <f t="array" ref="I1179">_xlfn.IFS(J1179=Kontrakter!$A$3,Kontrakter!$B$3,J1179=Kontrakter!$A$2,Kontrakter!$B$2,J1179=Kontrakter!$A$4,Kontrakter!$B$4,J1179=Kontrakter!$A$5,Kontrakter!$B$5,J1179=Kontrakter!$A$6,Kontrakter!$B$6,J1179=Kontrakter!$A$7,Kontrakter!$B$7,J1179=Kontrakter!$A$8,Kontrakter!$B$8,J1179=Kontrakter!$A$9,Kontrakter!$B$9,J1179=Kontrakter!$A$10,Kontrakter!$B$10,J1179=Kontrakter!$A$11,Kontrakter!$B$11)</f>
        <v>Romerike Nord</v>
      </c>
      <c r="J1179" s="4">
        <v>5</v>
      </c>
      <c r="K1179" s="4" t="s">
        <v>1443</v>
      </c>
      <c r="L1179" s="4"/>
      <c r="M1179" s="24" t="str" cm="1">
        <f t="array" ref="M1179">_xlfn.IFS(I1179=Kontrakter!$B$3,Kontrakter!$C$3,I1179=Kontrakter!$B$2,Kontrakter!$C$2,I1179=Kontrakter!$B$4,Kontrakter!$C$4,I1179=Kontrakter!$B$5,Kontrakter!$C$5,I1179=Kontrakter!$B$6,Kontrakter!$C$6,I1179=Kontrakter!$B$7,Kontrakter!$C$7,I1179=Kontrakter!$B$8,Kontrakter!$C$8,I1179=Kontrakter!$B$9,Kontrakter!$C$9,I1179=Kontrakter!$B$10,Kontrakter!$C$10,I1179=Kontrakter!$B$11,Kontrakter!$C$11)</f>
        <v>Elsikkerhet Norge AS</v>
      </c>
      <c r="N1179" s="24" cm="1">
        <f t="array" ref="N1179">_xlfn.IFS(M1179=Kontrakter!$C$3,Kontrakter!$D$3,M1179=Kontrakter!$C$2,Kontrakter!$D$2,M1179=Kontrakter!$C$4,Kontrakter!$D$4,M1179=Kontrakter!$C$5,Kontrakter!$D$5,M1179=Kontrakter!$C$6,Kontrakter!$D$6,M1179=Kontrakter!$C$7,Kontrakter!$D$7,M1179=Kontrakter!$C$8,Kontrakter!$D$8,M1179=Kontrakter!$C$9,Kontrakter!$D$9,M1179=Kontrakter!$C$10,Kontrakter!$D$10,M1179=Kontrakter!$C$11,Kontrakter!$D$11)</f>
        <v>48055999</v>
      </c>
      <c r="O1179" s="1" t="str" cm="1">
        <f t="array" ref="O1179">_xlfn.IFS(M1179=Kontrakter!$C$3,Kontrakter!$E$3,M1179=Kontrakter!$C$2,Kontrakter!$E$2,M1179=Kontrakter!$C$4,Kontrakter!$E$4,M1179=Kontrakter!$C$5,Kontrakter!$E$5,M1179=Kontrakter!$C$6,Kontrakter!$E$6,M1179=Kontrakter!$C$7,Kontrakter!$E$7,M1179=Kontrakter!$C$8,Kontrakter!$E$8,M1179=Kontrakter!$C$9,Kontrakter!$E$9,M1179=Kontrakter!$C$10,Kontrakter!$E$10,M1179=Kontrakter!$C$11,Kontrakter!$E$11)</f>
        <v>post@elsikkerhetnorge.no</v>
      </c>
    </row>
    <row r="1180" spans="1:15">
      <c r="A1180" s="52">
        <v>2213</v>
      </c>
      <c r="B1180" s="3" t="s">
        <v>1270</v>
      </c>
      <c r="C1180" s="3" t="s">
        <v>1574</v>
      </c>
      <c r="F1180" s="3">
        <v>3401</v>
      </c>
      <c r="G1180" s="3" t="s">
        <v>1270</v>
      </c>
      <c r="H1180" s="3" t="s">
        <v>1260</v>
      </c>
      <c r="I1180" s="26" t="str" cm="1">
        <f t="array" ref="I1180">_xlfn.IFS(J1180=Kontrakter!$A$3,Kontrakter!$B$3,J1180=Kontrakter!$A$2,Kontrakter!$B$2,J1180=Kontrakter!$A$4,Kontrakter!$B$4,J1180=Kontrakter!$A$5,Kontrakter!$B$5,J1180=Kontrakter!$A$6,Kontrakter!$B$6,J1180=Kontrakter!$A$7,Kontrakter!$B$7,J1180=Kontrakter!$A$8,Kontrakter!$B$8,J1180=Kontrakter!$A$9,Kontrakter!$B$9,J1180=Kontrakter!$A$10,Kontrakter!$B$10,J1180=Kontrakter!$A$11,Kontrakter!$B$11)</f>
        <v>Romerike Nord</v>
      </c>
      <c r="J1180" s="4">
        <v>5</v>
      </c>
      <c r="K1180" s="4" t="s">
        <v>1443</v>
      </c>
      <c r="L1180" s="4"/>
      <c r="M1180" s="24" t="str" cm="1">
        <f t="array" ref="M1180">_xlfn.IFS(I1180=Kontrakter!$B$3,Kontrakter!$C$3,I1180=Kontrakter!$B$2,Kontrakter!$C$2,I1180=Kontrakter!$B$4,Kontrakter!$C$4,I1180=Kontrakter!$B$5,Kontrakter!$C$5,I1180=Kontrakter!$B$6,Kontrakter!$C$6,I1180=Kontrakter!$B$7,Kontrakter!$C$7,I1180=Kontrakter!$B$8,Kontrakter!$C$8,I1180=Kontrakter!$B$9,Kontrakter!$C$9,I1180=Kontrakter!$B$10,Kontrakter!$C$10,I1180=Kontrakter!$B$11,Kontrakter!$C$11)</f>
        <v>Elsikkerhet Norge AS</v>
      </c>
      <c r="N1180" s="24" cm="1">
        <f t="array" ref="N1180">_xlfn.IFS(M1180=Kontrakter!$C$3,Kontrakter!$D$3,M1180=Kontrakter!$C$2,Kontrakter!$D$2,M1180=Kontrakter!$C$4,Kontrakter!$D$4,M1180=Kontrakter!$C$5,Kontrakter!$D$5,M1180=Kontrakter!$C$6,Kontrakter!$D$6,M1180=Kontrakter!$C$7,Kontrakter!$D$7,M1180=Kontrakter!$C$8,Kontrakter!$D$8,M1180=Kontrakter!$C$9,Kontrakter!$D$9,M1180=Kontrakter!$C$10,Kontrakter!$D$10,M1180=Kontrakter!$C$11,Kontrakter!$D$11)</f>
        <v>48055999</v>
      </c>
      <c r="O1180" s="1" t="str" cm="1">
        <f t="array" ref="O1180">_xlfn.IFS(M1180=Kontrakter!$C$3,Kontrakter!$E$3,M1180=Kontrakter!$C$2,Kontrakter!$E$2,M1180=Kontrakter!$C$4,Kontrakter!$E$4,M1180=Kontrakter!$C$5,Kontrakter!$E$5,M1180=Kontrakter!$C$6,Kontrakter!$E$6,M1180=Kontrakter!$C$7,Kontrakter!$E$7,M1180=Kontrakter!$C$8,Kontrakter!$E$8,M1180=Kontrakter!$C$9,Kontrakter!$E$9,M1180=Kontrakter!$C$10,Kontrakter!$E$10,M1180=Kontrakter!$C$11,Kontrakter!$E$11)</f>
        <v>post@elsikkerhetnorge.no</v>
      </c>
    </row>
    <row r="1181" spans="1:15">
      <c r="A1181" s="52">
        <v>2214</v>
      </c>
      <c r="B1181" s="3" t="s">
        <v>1270</v>
      </c>
      <c r="C1181" s="3" t="s">
        <v>1575</v>
      </c>
      <c r="F1181" s="3">
        <v>3401</v>
      </c>
      <c r="G1181" s="3" t="s">
        <v>1270</v>
      </c>
      <c r="H1181" s="3" t="s">
        <v>1260</v>
      </c>
      <c r="I1181" s="26" t="str" cm="1">
        <f t="array" ref="I1181">_xlfn.IFS(J1181=Kontrakter!$A$3,Kontrakter!$B$3,J1181=Kontrakter!$A$2,Kontrakter!$B$2,J1181=Kontrakter!$A$4,Kontrakter!$B$4,J1181=Kontrakter!$A$5,Kontrakter!$B$5,J1181=Kontrakter!$A$6,Kontrakter!$B$6,J1181=Kontrakter!$A$7,Kontrakter!$B$7,J1181=Kontrakter!$A$8,Kontrakter!$B$8,J1181=Kontrakter!$A$9,Kontrakter!$B$9,J1181=Kontrakter!$A$10,Kontrakter!$B$10,J1181=Kontrakter!$A$11,Kontrakter!$B$11)</f>
        <v>Romerike Nord</v>
      </c>
      <c r="J1181" s="4">
        <v>5</v>
      </c>
      <c r="K1181" s="4" t="s">
        <v>1443</v>
      </c>
      <c r="L1181" s="4"/>
      <c r="M1181" s="24" t="str" cm="1">
        <f t="array" ref="M1181">_xlfn.IFS(I1181=Kontrakter!$B$3,Kontrakter!$C$3,I1181=Kontrakter!$B$2,Kontrakter!$C$2,I1181=Kontrakter!$B$4,Kontrakter!$C$4,I1181=Kontrakter!$B$5,Kontrakter!$C$5,I1181=Kontrakter!$B$6,Kontrakter!$C$6,I1181=Kontrakter!$B$7,Kontrakter!$C$7,I1181=Kontrakter!$B$8,Kontrakter!$C$8,I1181=Kontrakter!$B$9,Kontrakter!$C$9,I1181=Kontrakter!$B$10,Kontrakter!$C$10,I1181=Kontrakter!$B$11,Kontrakter!$C$11)</f>
        <v>Elsikkerhet Norge AS</v>
      </c>
      <c r="N1181" s="24" cm="1">
        <f t="array" ref="N1181">_xlfn.IFS(M1181=Kontrakter!$C$3,Kontrakter!$D$3,M1181=Kontrakter!$C$2,Kontrakter!$D$2,M1181=Kontrakter!$C$4,Kontrakter!$D$4,M1181=Kontrakter!$C$5,Kontrakter!$D$5,M1181=Kontrakter!$C$6,Kontrakter!$D$6,M1181=Kontrakter!$C$7,Kontrakter!$D$7,M1181=Kontrakter!$C$8,Kontrakter!$D$8,M1181=Kontrakter!$C$9,Kontrakter!$D$9,M1181=Kontrakter!$C$10,Kontrakter!$D$10,M1181=Kontrakter!$C$11,Kontrakter!$D$11)</f>
        <v>48055999</v>
      </c>
      <c r="O1181" s="1" t="str" cm="1">
        <f t="array" ref="O1181">_xlfn.IFS(M1181=Kontrakter!$C$3,Kontrakter!$E$3,M1181=Kontrakter!$C$2,Kontrakter!$E$2,M1181=Kontrakter!$C$4,Kontrakter!$E$4,M1181=Kontrakter!$C$5,Kontrakter!$E$5,M1181=Kontrakter!$C$6,Kontrakter!$E$6,M1181=Kontrakter!$C$7,Kontrakter!$E$7,M1181=Kontrakter!$C$8,Kontrakter!$E$8,M1181=Kontrakter!$C$9,Kontrakter!$E$9,M1181=Kontrakter!$C$10,Kontrakter!$E$10,M1181=Kontrakter!$C$11,Kontrakter!$E$11)</f>
        <v>post@elsikkerhetnorge.no</v>
      </c>
    </row>
    <row r="1182" spans="1:15">
      <c r="A1182" s="52">
        <v>2215</v>
      </c>
      <c r="B1182" s="3" t="s">
        <v>1272</v>
      </c>
      <c r="C1182" s="3" t="s">
        <v>1576</v>
      </c>
      <c r="F1182" s="3">
        <v>3401</v>
      </c>
      <c r="G1182" s="3" t="s">
        <v>1270</v>
      </c>
      <c r="H1182" s="3" t="s">
        <v>1260</v>
      </c>
      <c r="I1182" s="26" t="str" cm="1">
        <f t="array" ref="I1182">_xlfn.IFS(J1182=Kontrakter!$A$3,Kontrakter!$B$3,J1182=Kontrakter!$A$2,Kontrakter!$B$2,J1182=Kontrakter!$A$4,Kontrakter!$B$4,J1182=Kontrakter!$A$5,Kontrakter!$B$5,J1182=Kontrakter!$A$6,Kontrakter!$B$6,J1182=Kontrakter!$A$7,Kontrakter!$B$7,J1182=Kontrakter!$A$8,Kontrakter!$B$8,J1182=Kontrakter!$A$9,Kontrakter!$B$9,J1182=Kontrakter!$A$10,Kontrakter!$B$10,J1182=Kontrakter!$A$11,Kontrakter!$B$11)</f>
        <v>Romerike Nord</v>
      </c>
      <c r="J1182" s="4">
        <v>5</v>
      </c>
      <c r="K1182" s="4" t="s">
        <v>1443</v>
      </c>
      <c r="L1182" s="4"/>
      <c r="M1182" s="24" t="str" cm="1">
        <f t="array" ref="M1182">_xlfn.IFS(I1182=Kontrakter!$B$3,Kontrakter!$C$3,I1182=Kontrakter!$B$2,Kontrakter!$C$2,I1182=Kontrakter!$B$4,Kontrakter!$C$4,I1182=Kontrakter!$B$5,Kontrakter!$C$5,I1182=Kontrakter!$B$6,Kontrakter!$C$6,I1182=Kontrakter!$B$7,Kontrakter!$C$7,I1182=Kontrakter!$B$8,Kontrakter!$C$8,I1182=Kontrakter!$B$9,Kontrakter!$C$9,I1182=Kontrakter!$B$10,Kontrakter!$C$10,I1182=Kontrakter!$B$11,Kontrakter!$C$11)</f>
        <v>Elsikkerhet Norge AS</v>
      </c>
      <c r="N1182" s="24" cm="1">
        <f t="array" ref="N1182">_xlfn.IFS(M1182=Kontrakter!$C$3,Kontrakter!$D$3,M1182=Kontrakter!$C$2,Kontrakter!$D$2,M1182=Kontrakter!$C$4,Kontrakter!$D$4,M1182=Kontrakter!$C$5,Kontrakter!$D$5,M1182=Kontrakter!$C$6,Kontrakter!$D$6,M1182=Kontrakter!$C$7,Kontrakter!$D$7,M1182=Kontrakter!$C$8,Kontrakter!$D$8,M1182=Kontrakter!$C$9,Kontrakter!$D$9,M1182=Kontrakter!$C$10,Kontrakter!$D$10,M1182=Kontrakter!$C$11,Kontrakter!$D$11)</f>
        <v>48055999</v>
      </c>
      <c r="O1182" s="1" t="str" cm="1">
        <f t="array" ref="O1182">_xlfn.IFS(M1182=Kontrakter!$C$3,Kontrakter!$E$3,M1182=Kontrakter!$C$2,Kontrakter!$E$2,M1182=Kontrakter!$C$4,Kontrakter!$E$4,M1182=Kontrakter!$C$5,Kontrakter!$E$5,M1182=Kontrakter!$C$6,Kontrakter!$E$6,M1182=Kontrakter!$C$7,Kontrakter!$E$7,M1182=Kontrakter!$C$8,Kontrakter!$E$8,M1182=Kontrakter!$C$9,Kontrakter!$E$9,M1182=Kontrakter!$C$10,Kontrakter!$E$10,M1182=Kontrakter!$C$11,Kontrakter!$E$11)</f>
        <v>post@elsikkerhetnorge.no</v>
      </c>
    </row>
    <row r="1183" spans="1:15">
      <c r="A1183" s="52">
        <v>2216</v>
      </c>
      <c r="B1183" s="3" t="s">
        <v>1272</v>
      </c>
      <c r="C1183" s="3" t="s">
        <v>1577</v>
      </c>
      <c r="F1183" s="3">
        <v>3401</v>
      </c>
      <c r="G1183" s="3" t="s">
        <v>1270</v>
      </c>
      <c r="H1183" s="3" t="s">
        <v>1260</v>
      </c>
      <c r="I1183" s="26" t="str" cm="1">
        <f t="array" ref="I1183">_xlfn.IFS(J1183=Kontrakter!$A$3,Kontrakter!$B$3,J1183=Kontrakter!$A$2,Kontrakter!$B$2,J1183=Kontrakter!$A$4,Kontrakter!$B$4,J1183=Kontrakter!$A$5,Kontrakter!$B$5,J1183=Kontrakter!$A$6,Kontrakter!$B$6,J1183=Kontrakter!$A$7,Kontrakter!$B$7,J1183=Kontrakter!$A$8,Kontrakter!$B$8,J1183=Kontrakter!$A$9,Kontrakter!$B$9,J1183=Kontrakter!$A$10,Kontrakter!$B$10,J1183=Kontrakter!$A$11,Kontrakter!$B$11)</f>
        <v>Romerike Nord</v>
      </c>
      <c r="J1183" s="4">
        <v>5</v>
      </c>
      <c r="K1183" s="4" t="s">
        <v>1443</v>
      </c>
      <c r="L1183" s="4"/>
      <c r="M1183" s="24" t="str" cm="1">
        <f t="array" ref="M1183">_xlfn.IFS(I1183=Kontrakter!$B$3,Kontrakter!$C$3,I1183=Kontrakter!$B$2,Kontrakter!$C$2,I1183=Kontrakter!$B$4,Kontrakter!$C$4,I1183=Kontrakter!$B$5,Kontrakter!$C$5,I1183=Kontrakter!$B$6,Kontrakter!$C$6,I1183=Kontrakter!$B$7,Kontrakter!$C$7,I1183=Kontrakter!$B$8,Kontrakter!$C$8,I1183=Kontrakter!$B$9,Kontrakter!$C$9,I1183=Kontrakter!$B$10,Kontrakter!$C$10,I1183=Kontrakter!$B$11,Kontrakter!$C$11)</f>
        <v>Elsikkerhet Norge AS</v>
      </c>
      <c r="N1183" s="24" cm="1">
        <f t="array" ref="N1183">_xlfn.IFS(M1183=Kontrakter!$C$3,Kontrakter!$D$3,M1183=Kontrakter!$C$2,Kontrakter!$D$2,M1183=Kontrakter!$C$4,Kontrakter!$D$4,M1183=Kontrakter!$C$5,Kontrakter!$D$5,M1183=Kontrakter!$C$6,Kontrakter!$D$6,M1183=Kontrakter!$C$7,Kontrakter!$D$7,M1183=Kontrakter!$C$8,Kontrakter!$D$8,M1183=Kontrakter!$C$9,Kontrakter!$D$9,M1183=Kontrakter!$C$10,Kontrakter!$D$10,M1183=Kontrakter!$C$11,Kontrakter!$D$11)</f>
        <v>48055999</v>
      </c>
      <c r="O1183" s="1" t="str" cm="1">
        <f t="array" ref="O1183">_xlfn.IFS(M1183=Kontrakter!$C$3,Kontrakter!$E$3,M1183=Kontrakter!$C$2,Kontrakter!$E$2,M1183=Kontrakter!$C$4,Kontrakter!$E$4,M1183=Kontrakter!$C$5,Kontrakter!$E$5,M1183=Kontrakter!$C$6,Kontrakter!$E$6,M1183=Kontrakter!$C$7,Kontrakter!$E$7,M1183=Kontrakter!$C$8,Kontrakter!$E$8,M1183=Kontrakter!$C$9,Kontrakter!$E$9,M1183=Kontrakter!$C$10,Kontrakter!$E$10,M1183=Kontrakter!$C$11,Kontrakter!$E$11)</f>
        <v>post@elsikkerhetnorge.no</v>
      </c>
    </row>
    <row r="1184" spans="1:15">
      <c r="A1184" s="52">
        <v>2217</v>
      </c>
      <c r="B1184" s="3" t="s">
        <v>1273</v>
      </c>
      <c r="C1184" s="3" t="s">
        <v>1578</v>
      </c>
      <c r="F1184" s="3">
        <v>3401</v>
      </c>
      <c r="G1184" s="3" t="s">
        <v>1270</v>
      </c>
      <c r="H1184" s="3" t="s">
        <v>1260</v>
      </c>
      <c r="I1184" s="26" t="str" cm="1">
        <f t="array" ref="I1184">_xlfn.IFS(J1184=Kontrakter!$A$3,Kontrakter!$B$3,J1184=Kontrakter!$A$2,Kontrakter!$B$2,J1184=Kontrakter!$A$4,Kontrakter!$B$4,J1184=Kontrakter!$A$5,Kontrakter!$B$5,J1184=Kontrakter!$A$6,Kontrakter!$B$6,J1184=Kontrakter!$A$7,Kontrakter!$B$7,J1184=Kontrakter!$A$8,Kontrakter!$B$8,J1184=Kontrakter!$A$9,Kontrakter!$B$9,J1184=Kontrakter!$A$10,Kontrakter!$B$10,J1184=Kontrakter!$A$11,Kontrakter!$B$11)</f>
        <v>Romerike Nord</v>
      </c>
      <c r="J1184" s="4">
        <v>5</v>
      </c>
      <c r="K1184" s="4" t="s">
        <v>1443</v>
      </c>
      <c r="L1184" s="4"/>
      <c r="M1184" s="24" t="str" cm="1">
        <f t="array" ref="M1184">_xlfn.IFS(I1184=Kontrakter!$B$3,Kontrakter!$C$3,I1184=Kontrakter!$B$2,Kontrakter!$C$2,I1184=Kontrakter!$B$4,Kontrakter!$C$4,I1184=Kontrakter!$B$5,Kontrakter!$C$5,I1184=Kontrakter!$B$6,Kontrakter!$C$6,I1184=Kontrakter!$B$7,Kontrakter!$C$7,I1184=Kontrakter!$B$8,Kontrakter!$C$8,I1184=Kontrakter!$B$9,Kontrakter!$C$9,I1184=Kontrakter!$B$10,Kontrakter!$C$10,I1184=Kontrakter!$B$11,Kontrakter!$C$11)</f>
        <v>Elsikkerhet Norge AS</v>
      </c>
      <c r="N1184" s="24" cm="1">
        <f t="array" ref="N1184">_xlfn.IFS(M1184=Kontrakter!$C$3,Kontrakter!$D$3,M1184=Kontrakter!$C$2,Kontrakter!$D$2,M1184=Kontrakter!$C$4,Kontrakter!$D$4,M1184=Kontrakter!$C$5,Kontrakter!$D$5,M1184=Kontrakter!$C$6,Kontrakter!$D$6,M1184=Kontrakter!$C$7,Kontrakter!$D$7,M1184=Kontrakter!$C$8,Kontrakter!$D$8,M1184=Kontrakter!$C$9,Kontrakter!$D$9,M1184=Kontrakter!$C$10,Kontrakter!$D$10,M1184=Kontrakter!$C$11,Kontrakter!$D$11)</f>
        <v>48055999</v>
      </c>
      <c r="O1184" s="1" t="str" cm="1">
        <f t="array" ref="O1184">_xlfn.IFS(M1184=Kontrakter!$C$3,Kontrakter!$E$3,M1184=Kontrakter!$C$2,Kontrakter!$E$2,M1184=Kontrakter!$C$4,Kontrakter!$E$4,M1184=Kontrakter!$C$5,Kontrakter!$E$5,M1184=Kontrakter!$C$6,Kontrakter!$E$6,M1184=Kontrakter!$C$7,Kontrakter!$E$7,M1184=Kontrakter!$C$8,Kontrakter!$E$8,M1184=Kontrakter!$C$9,Kontrakter!$E$9,M1184=Kontrakter!$C$10,Kontrakter!$E$10,M1184=Kontrakter!$C$11,Kontrakter!$E$11)</f>
        <v>post@elsikkerhetnorge.no</v>
      </c>
    </row>
    <row r="1185" spans="1:15">
      <c r="A1185" s="52">
        <v>2218</v>
      </c>
      <c r="B1185" s="3" t="s">
        <v>1274</v>
      </c>
      <c r="C1185" s="3" t="s">
        <v>1579</v>
      </c>
      <c r="F1185" s="3">
        <v>3401</v>
      </c>
      <c r="G1185" s="3" t="s">
        <v>1270</v>
      </c>
      <c r="H1185" s="3" t="s">
        <v>1260</v>
      </c>
      <c r="I1185" s="26" t="str" cm="1">
        <f t="array" ref="I1185">_xlfn.IFS(J1185=Kontrakter!$A$3,Kontrakter!$B$3,J1185=Kontrakter!$A$2,Kontrakter!$B$2,J1185=Kontrakter!$A$4,Kontrakter!$B$4,J1185=Kontrakter!$A$5,Kontrakter!$B$5,J1185=Kontrakter!$A$6,Kontrakter!$B$6,J1185=Kontrakter!$A$7,Kontrakter!$B$7,J1185=Kontrakter!$A$8,Kontrakter!$B$8,J1185=Kontrakter!$A$9,Kontrakter!$B$9,J1185=Kontrakter!$A$10,Kontrakter!$B$10,J1185=Kontrakter!$A$11,Kontrakter!$B$11)</f>
        <v>Romerike Nord</v>
      </c>
      <c r="J1185" s="4">
        <v>5</v>
      </c>
      <c r="K1185" s="4" t="s">
        <v>1443</v>
      </c>
      <c r="L1185" s="4"/>
      <c r="M1185" s="24" t="str" cm="1">
        <f t="array" ref="M1185">_xlfn.IFS(I1185=Kontrakter!$B$3,Kontrakter!$C$3,I1185=Kontrakter!$B$2,Kontrakter!$C$2,I1185=Kontrakter!$B$4,Kontrakter!$C$4,I1185=Kontrakter!$B$5,Kontrakter!$C$5,I1185=Kontrakter!$B$6,Kontrakter!$C$6,I1185=Kontrakter!$B$7,Kontrakter!$C$7,I1185=Kontrakter!$B$8,Kontrakter!$C$8,I1185=Kontrakter!$B$9,Kontrakter!$C$9,I1185=Kontrakter!$B$10,Kontrakter!$C$10,I1185=Kontrakter!$B$11,Kontrakter!$C$11)</f>
        <v>Elsikkerhet Norge AS</v>
      </c>
      <c r="N1185" s="24" cm="1">
        <f t="array" ref="N1185">_xlfn.IFS(M1185=Kontrakter!$C$3,Kontrakter!$D$3,M1185=Kontrakter!$C$2,Kontrakter!$D$2,M1185=Kontrakter!$C$4,Kontrakter!$D$4,M1185=Kontrakter!$C$5,Kontrakter!$D$5,M1185=Kontrakter!$C$6,Kontrakter!$D$6,M1185=Kontrakter!$C$7,Kontrakter!$D$7,M1185=Kontrakter!$C$8,Kontrakter!$D$8,M1185=Kontrakter!$C$9,Kontrakter!$D$9,M1185=Kontrakter!$C$10,Kontrakter!$D$10,M1185=Kontrakter!$C$11,Kontrakter!$D$11)</f>
        <v>48055999</v>
      </c>
      <c r="O1185" s="1" t="str" cm="1">
        <f t="array" ref="O1185">_xlfn.IFS(M1185=Kontrakter!$C$3,Kontrakter!$E$3,M1185=Kontrakter!$C$2,Kontrakter!$E$2,M1185=Kontrakter!$C$4,Kontrakter!$E$4,M1185=Kontrakter!$C$5,Kontrakter!$E$5,M1185=Kontrakter!$C$6,Kontrakter!$E$6,M1185=Kontrakter!$C$7,Kontrakter!$E$7,M1185=Kontrakter!$C$8,Kontrakter!$E$8,M1185=Kontrakter!$C$9,Kontrakter!$E$9,M1185=Kontrakter!$C$10,Kontrakter!$E$10,M1185=Kontrakter!$C$11,Kontrakter!$E$11)</f>
        <v>post@elsikkerhetnorge.no</v>
      </c>
    </row>
    <row r="1186" spans="1:15">
      <c r="A1186" s="52">
        <v>2219</v>
      </c>
      <c r="B1186" s="3" t="s">
        <v>1275</v>
      </c>
      <c r="C1186" s="3" t="s">
        <v>1580</v>
      </c>
      <c r="F1186" s="3">
        <v>3401</v>
      </c>
      <c r="G1186" s="3" t="s">
        <v>1270</v>
      </c>
      <c r="H1186" s="3" t="s">
        <v>1260</v>
      </c>
      <c r="I1186" s="26" t="str" cm="1">
        <f t="array" ref="I1186">_xlfn.IFS(J1186=Kontrakter!$A$3,Kontrakter!$B$3,J1186=Kontrakter!$A$2,Kontrakter!$B$2,J1186=Kontrakter!$A$4,Kontrakter!$B$4,J1186=Kontrakter!$A$5,Kontrakter!$B$5,J1186=Kontrakter!$A$6,Kontrakter!$B$6,J1186=Kontrakter!$A$7,Kontrakter!$B$7,J1186=Kontrakter!$A$8,Kontrakter!$B$8,J1186=Kontrakter!$A$9,Kontrakter!$B$9,J1186=Kontrakter!$A$10,Kontrakter!$B$10,J1186=Kontrakter!$A$11,Kontrakter!$B$11)</f>
        <v>Romerike Nord</v>
      </c>
      <c r="J1186" s="4">
        <v>5</v>
      </c>
      <c r="K1186" s="4" t="s">
        <v>1443</v>
      </c>
      <c r="L1186" s="4"/>
      <c r="M1186" s="24" t="str" cm="1">
        <f t="array" ref="M1186">_xlfn.IFS(I1186=Kontrakter!$B$3,Kontrakter!$C$3,I1186=Kontrakter!$B$2,Kontrakter!$C$2,I1186=Kontrakter!$B$4,Kontrakter!$C$4,I1186=Kontrakter!$B$5,Kontrakter!$C$5,I1186=Kontrakter!$B$6,Kontrakter!$C$6,I1186=Kontrakter!$B$7,Kontrakter!$C$7,I1186=Kontrakter!$B$8,Kontrakter!$C$8,I1186=Kontrakter!$B$9,Kontrakter!$C$9,I1186=Kontrakter!$B$10,Kontrakter!$C$10,I1186=Kontrakter!$B$11,Kontrakter!$C$11)</f>
        <v>Elsikkerhet Norge AS</v>
      </c>
      <c r="N1186" s="24" cm="1">
        <f t="array" ref="N1186">_xlfn.IFS(M1186=Kontrakter!$C$3,Kontrakter!$D$3,M1186=Kontrakter!$C$2,Kontrakter!$D$2,M1186=Kontrakter!$C$4,Kontrakter!$D$4,M1186=Kontrakter!$C$5,Kontrakter!$D$5,M1186=Kontrakter!$C$6,Kontrakter!$D$6,M1186=Kontrakter!$C$7,Kontrakter!$D$7,M1186=Kontrakter!$C$8,Kontrakter!$D$8,M1186=Kontrakter!$C$9,Kontrakter!$D$9,M1186=Kontrakter!$C$10,Kontrakter!$D$10,M1186=Kontrakter!$C$11,Kontrakter!$D$11)</f>
        <v>48055999</v>
      </c>
      <c r="O1186" s="1" t="str" cm="1">
        <f t="array" ref="O1186">_xlfn.IFS(M1186=Kontrakter!$C$3,Kontrakter!$E$3,M1186=Kontrakter!$C$2,Kontrakter!$E$2,M1186=Kontrakter!$C$4,Kontrakter!$E$4,M1186=Kontrakter!$C$5,Kontrakter!$E$5,M1186=Kontrakter!$C$6,Kontrakter!$E$6,M1186=Kontrakter!$C$7,Kontrakter!$E$7,M1186=Kontrakter!$C$8,Kontrakter!$E$8,M1186=Kontrakter!$C$9,Kontrakter!$E$9,M1186=Kontrakter!$C$10,Kontrakter!$E$10,M1186=Kontrakter!$C$11,Kontrakter!$E$11)</f>
        <v>post@elsikkerhetnorge.no</v>
      </c>
    </row>
    <row r="1187" spans="1:15">
      <c r="A1187" s="52">
        <v>2224</v>
      </c>
      <c r="B1187" s="3" t="s">
        <v>1279</v>
      </c>
      <c r="C1187" s="3" t="s">
        <v>1581</v>
      </c>
      <c r="F1187" s="3">
        <v>3401</v>
      </c>
      <c r="G1187" s="3" t="s">
        <v>1270</v>
      </c>
      <c r="H1187" s="3" t="s">
        <v>1260</v>
      </c>
      <c r="I1187" s="26" t="str" cm="1">
        <f t="array" ref="I1187">_xlfn.IFS(J1187=Kontrakter!$A$3,Kontrakter!$B$3,J1187=Kontrakter!$A$2,Kontrakter!$B$2,J1187=Kontrakter!$A$4,Kontrakter!$B$4,J1187=Kontrakter!$A$5,Kontrakter!$B$5,J1187=Kontrakter!$A$6,Kontrakter!$B$6,J1187=Kontrakter!$A$7,Kontrakter!$B$7,J1187=Kontrakter!$A$8,Kontrakter!$B$8,J1187=Kontrakter!$A$9,Kontrakter!$B$9,J1187=Kontrakter!$A$10,Kontrakter!$B$10,J1187=Kontrakter!$A$11,Kontrakter!$B$11)</f>
        <v>Romerike Nord</v>
      </c>
      <c r="J1187" s="4">
        <v>5</v>
      </c>
      <c r="K1187" s="4" t="s">
        <v>1443</v>
      </c>
      <c r="L1187" s="4"/>
      <c r="M1187" s="24" t="str" cm="1">
        <f t="array" ref="M1187">_xlfn.IFS(I1187=Kontrakter!$B$3,Kontrakter!$C$3,I1187=Kontrakter!$B$2,Kontrakter!$C$2,I1187=Kontrakter!$B$4,Kontrakter!$C$4,I1187=Kontrakter!$B$5,Kontrakter!$C$5,I1187=Kontrakter!$B$6,Kontrakter!$C$6,I1187=Kontrakter!$B$7,Kontrakter!$C$7,I1187=Kontrakter!$B$8,Kontrakter!$C$8,I1187=Kontrakter!$B$9,Kontrakter!$C$9,I1187=Kontrakter!$B$10,Kontrakter!$C$10,I1187=Kontrakter!$B$11,Kontrakter!$C$11)</f>
        <v>Elsikkerhet Norge AS</v>
      </c>
      <c r="N1187" s="24" cm="1">
        <f t="array" ref="N1187">_xlfn.IFS(M1187=Kontrakter!$C$3,Kontrakter!$D$3,M1187=Kontrakter!$C$2,Kontrakter!$D$2,M1187=Kontrakter!$C$4,Kontrakter!$D$4,M1187=Kontrakter!$C$5,Kontrakter!$D$5,M1187=Kontrakter!$C$6,Kontrakter!$D$6,M1187=Kontrakter!$C$7,Kontrakter!$D$7,M1187=Kontrakter!$C$8,Kontrakter!$D$8,M1187=Kontrakter!$C$9,Kontrakter!$D$9,M1187=Kontrakter!$C$10,Kontrakter!$D$10,M1187=Kontrakter!$C$11,Kontrakter!$D$11)</f>
        <v>48055999</v>
      </c>
      <c r="O1187" s="1" t="str" cm="1">
        <f t="array" ref="O1187">_xlfn.IFS(M1187=Kontrakter!$C$3,Kontrakter!$E$3,M1187=Kontrakter!$C$2,Kontrakter!$E$2,M1187=Kontrakter!$C$4,Kontrakter!$E$4,M1187=Kontrakter!$C$5,Kontrakter!$E$5,M1187=Kontrakter!$C$6,Kontrakter!$E$6,M1187=Kontrakter!$C$7,Kontrakter!$E$7,M1187=Kontrakter!$C$8,Kontrakter!$E$8,M1187=Kontrakter!$C$9,Kontrakter!$E$9,M1187=Kontrakter!$C$10,Kontrakter!$E$10,M1187=Kontrakter!$C$11,Kontrakter!$E$11)</f>
        <v>post@elsikkerhetnorge.no</v>
      </c>
    </row>
    <row r="1188" spans="1:15">
      <c r="A1188" s="52">
        <v>2225</v>
      </c>
      <c r="B1188" s="3" t="s">
        <v>1270</v>
      </c>
      <c r="C1188" s="3" t="s">
        <v>1582</v>
      </c>
      <c r="F1188" s="3">
        <v>3401</v>
      </c>
      <c r="G1188" s="3" t="s">
        <v>1270</v>
      </c>
      <c r="H1188" s="3" t="s">
        <v>1260</v>
      </c>
      <c r="I1188" s="26" t="str" cm="1">
        <f t="array" ref="I1188">_xlfn.IFS(J1188=Kontrakter!$A$3,Kontrakter!$B$3,J1188=Kontrakter!$A$2,Kontrakter!$B$2,J1188=Kontrakter!$A$4,Kontrakter!$B$4,J1188=Kontrakter!$A$5,Kontrakter!$B$5,J1188=Kontrakter!$A$6,Kontrakter!$B$6,J1188=Kontrakter!$A$7,Kontrakter!$B$7,J1188=Kontrakter!$A$8,Kontrakter!$B$8,J1188=Kontrakter!$A$9,Kontrakter!$B$9,J1188=Kontrakter!$A$10,Kontrakter!$B$10,J1188=Kontrakter!$A$11,Kontrakter!$B$11)</f>
        <v>Romerike Nord</v>
      </c>
      <c r="J1188" s="4">
        <v>5</v>
      </c>
      <c r="K1188" s="4" t="s">
        <v>1443</v>
      </c>
      <c r="L1188" s="4"/>
      <c r="M1188" s="24" t="str" cm="1">
        <f t="array" ref="M1188">_xlfn.IFS(I1188=Kontrakter!$B$3,Kontrakter!$C$3,I1188=Kontrakter!$B$2,Kontrakter!$C$2,I1188=Kontrakter!$B$4,Kontrakter!$C$4,I1188=Kontrakter!$B$5,Kontrakter!$C$5,I1188=Kontrakter!$B$6,Kontrakter!$C$6,I1188=Kontrakter!$B$7,Kontrakter!$C$7,I1188=Kontrakter!$B$8,Kontrakter!$C$8,I1188=Kontrakter!$B$9,Kontrakter!$C$9,I1188=Kontrakter!$B$10,Kontrakter!$C$10,I1188=Kontrakter!$B$11,Kontrakter!$C$11)</f>
        <v>Elsikkerhet Norge AS</v>
      </c>
      <c r="N1188" s="24" cm="1">
        <f t="array" ref="N1188">_xlfn.IFS(M1188=Kontrakter!$C$3,Kontrakter!$D$3,M1188=Kontrakter!$C$2,Kontrakter!$D$2,M1188=Kontrakter!$C$4,Kontrakter!$D$4,M1188=Kontrakter!$C$5,Kontrakter!$D$5,M1188=Kontrakter!$C$6,Kontrakter!$D$6,M1188=Kontrakter!$C$7,Kontrakter!$D$7,M1188=Kontrakter!$C$8,Kontrakter!$D$8,M1188=Kontrakter!$C$9,Kontrakter!$D$9,M1188=Kontrakter!$C$10,Kontrakter!$D$10,M1188=Kontrakter!$C$11,Kontrakter!$D$11)</f>
        <v>48055999</v>
      </c>
      <c r="O1188" s="1" t="str" cm="1">
        <f t="array" ref="O1188">_xlfn.IFS(M1188=Kontrakter!$C$3,Kontrakter!$E$3,M1188=Kontrakter!$C$2,Kontrakter!$E$2,M1188=Kontrakter!$C$4,Kontrakter!$E$4,M1188=Kontrakter!$C$5,Kontrakter!$E$5,M1188=Kontrakter!$C$6,Kontrakter!$E$6,M1188=Kontrakter!$C$7,Kontrakter!$E$7,M1188=Kontrakter!$C$8,Kontrakter!$E$8,M1188=Kontrakter!$C$9,Kontrakter!$E$9,M1188=Kontrakter!$C$10,Kontrakter!$E$10,M1188=Kontrakter!$C$11,Kontrakter!$E$11)</f>
        <v>post@elsikkerhetnorge.no</v>
      </c>
    </row>
    <row r="1189" spans="1:15">
      <c r="A1189" s="52">
        <v>2226</v>
      </c>
      <c r="B1189" s="3" t="s">
        <v>1270</v>
      </c>
      <c r="C1189" s="3" t="s">
        <v>1583</v>
      </c>
      <c r="F1189" s="3">
        <v>3401</v>
      </c>
      <c r="G1189" s="3" t="s">
        <v>1270</v>
      </c>
      <c r="H1189" s="3" t="s">
        <v>1260</v>
      </c>
      <c r="I1189" s="26" t="str" cm="1">
        <f t="array" ref="I1189">_xlfn.IFS(J1189=Kontrakter!$A$3,Kontrakter!$B$3,J1189=Kontrakter!$A$2,Kontrakter!$B$2,J1189=Kontrakter!$A$4,Kontrakter!$B$4,J1189=Kontrakter!$A$5,Kontrakter!$B$5,J1189=Kontrakter!$A$6,Kontrakter!$B$6,J1189=Kontrakter!$A$7,Kontrakter!$B$7,J1189=Kontrakter!$A$8,Kontrakter!$B$8,J1189=Kontrakter!$A$9,Kontrakter!$B$9,J1189=Kontrakter!$A$10,Kontrakter!$B$10,J1189=Kontrakter!$A$11,Kontrakter!$B$11)</f>
        <v>Romerike Nord</v>
      </c>
      <c r="J1189" s="4">
        <v>5</v>
      </c>
      <c r="K1189" s="4" t="s">
        <v>1443</v>
      </c>
      <c r="L1189" s="4"/>
      <c r="M1189" s="24" t="str" cm="1">
        <f t="array" ref="M1189">_xlfn.IFS(I1189=Kontrakter!$B$3,Kontrakter!$C$3,I1189=Kontrakter!$B$2,Kontrakter!$C$2,I1189=Kontrakter!$B$4,Kontrakter!$C$4,I1189=Kontrakter!$B$5,Kontrakter!$C$5,I1189=Kontrakter!$B$6,Kontrakter!$C$6,I1189=Kontrakter!$B$7,Kontrakter!$C$7,I1189=Kontrakter!$B$8,Kontrakter!$C$8,I1189=Kontrakter!$B$9,Kontrakter!$C$9,I1189=Kontrakter!$B$10,Kontrakter!$C$10,I1189=Kontrakter!$B$11,Kontrakter!$C$11)</f>
        <v>Elsikkerhet Norge AS</v>
      </c>
      <c r="N1189" s="24" cm="1">
        <f t="array" ref="N1189">_xlfn.IFS(M1189=Kontrakter!$C$3,Kontrakter!$D$3,M1189=Kontrakter!$C$2,Kontrakter!$D$2,M1189=Kontrakter!$C$4,Kontrakter!$D$4,M1189=Kontrakter!$C$5,Kontrakter!$D$5,M1189=Kontrakter!$C$6,Kontrakter!$D$6,M1189=Kontrakter!$C$7,Kontrakter!$D$7,M1189=Kontrakter!$C$8,Kontrakter!$D$8,M1189=Kontrakter!$C$9,Kontrakter!$D$9,M1189=Kontrakter!$C$10,Kontrakter!$D$10,M1189=Kontrakter!$C$11,Kontrakter!$D$11)</f>
        <v>48055999</v>
      </c>
      <c r="O1189" s="1" t="str" cm="1">
        <f t="array" ref="O1189">_xlfn.IFS(M1189=Kontrakter!$C$3,Kontrakter!$E$3,M1189=Kontrakter!$C$2,Kontrakter!$E$2,M1189=Kontrakter!$C$4,Kontrakter!$E$4,M1189=Kontrakter!$C$5,Kontrakter!$E$5,M1189=Kontrakter!$C$6,Kontrakter!$E$6,M1189=Kontrakter!$C$7,Kontrakter!$E$7,M1189=Kontrakter!$C$8,Kontrakter!$E$8,M1189=Kontrakter!$C$9,Kontrakter!$E$9,M1189=Kontrakter!$C$10,Kontrakter!$E$10,M1189=Kontrakter!$C$11,Kontrakter!$E$11)</f>
        <v>post@elsikkerhetnorge.no</v>
      </c>
    </row>
    <row r="1190" spans="1:15">
      <c r="A1190" s="52">
        <v>2227</v>
      </c>
      <c r="B1190" s="3" t="s">
        <v>1279</v>
      </c>
      <c r="C1190" s="3" t="s">
        <v>1584</v>
      </c>
      <c r="F1190" s="3">
        <v>3401</v>
      </c>
      <c r="G1190" s="3" t="s">
        <v>1270</v>
      </c>
      <c r="H1190" s="3" t="s">
        <v>1260</v>
      </c>
      <c r="I1190" s="26" t="str" cm="1">
        <f t="array" ref="I1190">_xlfn.IFS(J1190=Kontrakter!$A$3,Kontrakter!$B$3,J1190=Kontrakter!$A$2,Kontrakter!$B$2,J1190=Kontrakter!$A$4,Kontrakter!$B$4,J1190=Kontrakter!$A$5,Kontrakter!$B$5,J1190=Kontrakter!$A$6,Kontrakter!$B$6,J1190=Kontrakter!$A$7,Kontrakter!$B$7,J1190=Kontrakter!$A$8,Kontrakter!$B$8,J1190=Kontrakter!$A$9,Kontrakter!$B$9,J1190=Kontrakter!$A$10,Kontrakter!$B$10,J1190=Kontrakter!$A$11,Kontrakter!$B$11)</f>
        <v>Romerike Nord</v>
      </c>
      <c r="J1190" s="4">
        <v>5</v>
      </c>
      <c r="K1190" s="4" t="s">
        <v>1443</v>
      </c>
      <c r="L1190" s="4"/>
      <c r="M1190" s="24" t="str" cm="1">
        <f t="array" ref="M1190">_xlfn.IFS(I1190=Kontrakter!$B$3,Kontrakter!$C$3,I1190=Kontrakter!$B$2,Kontrakter!$C$2,I1190=Kontrakter!$B$4,Kontrakter!$C$4,I1190=Kontrakter!$B$5,Kontrakter!$C$5,I1190=Kontrakter!$B$6,Kontrakter!$C$6,I1190=Kontrakter!$B$7,Kontrakter!$C$7,I1190=Kontrakter!$B$8,Kontrakter!$C$8,I1190=Kontrakter!$B$9,Kontrakter!$C$9,I1190=Kontrakter!$B$10,Kontrakter!$C$10,I1190=Kontrakter!$B$11,Kontrakter!$C$11)</f>
        <v>Elsikkerhet Norge AS</v>
      </c>
      <c r="N1190" s="24" cm="1">
        <f t="array" ref="N1190">_xlfn.IFS(M1190=Kontrakter!$C$3,Kontrakter!$D$3,M1190=Kontrakter!$C$2,Kontrakter!$D$2,M1190=Kontrakter!$C$4,Kontrakter!$D$4,M1190=Kontrakter!$C$5,Kontrakter!$D$5,M1190=Kontrakter!$C$6,Kontrakter!$D$6,M1190=Kontrakter!$C$7,Kontrakter!$D$7,M1190=Kontrakter!$C$8,Kontrakter!$D$8,M1190=Kontrakter!$C$9,Kontrakter!$D$9,M1190=Kontrakter!$C$10,Kontrakter!$D$10,M1190=Kontrakter!$C$11,Kontrakter!$D$11)</f>
        <v>48055999</v>
      </c>
      <c r="O1190" s="1" t="str" cm="1">
        <f t="array" ref="O1190">_xlfn.IFS(M1190=Kontrakter!$C$3,Kontrakter!$E$3,M1190=Kontrakter!$C$2,Kontrakter!$E$2,M1190=Kontrakter!$C$4,Kontrakter!$E$4,M1190=Kontrakter!$C$5,Kontrakter!$E$5,M1190=Kontrakter!$C$6,Kontrakter!$E$6,M1190=Kontrakter!$C$7,Kontrakter!$E$7,M1190=Kontrakter!$C$8,Kontrakter!$E$8,M1190=Kontrakter!$C$9,Kontrakter!$E$9,M1190=Kontrakter!$C$10,Kontrakter!$E$10,M1190=Kontrakter!$C$11,Kontrakter!$E$11)</f>
        <v>post@elsikkerhetnorge.no</v>
      </c>
    </row>
    <row r="1191" spans="1:15">
      <c r="A1191" s="52">
        <v>2601</v>
      </c>
      <c r="B1191" s="3" t="s">
        <v>1342</v>
      </c>
      <c r="C1191" s="3" t="s">
        <v>1585</v>
      </c>
      <c r="F1191" s="3">
        <v>3405</v>
      </c>
      <c r="G1191" s="3" t="s">
        <v>1342</v>
      </c>
      <c r="H1191" s="3" t="s">
        <v>1260</v>
      </c>
      <c r="I1191" s="26" t="str" cm="1">
        <f t="array" ref="I1191">_xlfn.IFS(J1191=Kontrakter!$A$3,Kontrakter!$B$3,J1191=Kontrakter!$A$2,Kontrakter!$B$2,J1191=Kontrakter!$A$4,Kontrakter!$B$4,J1191=Kontrakter!$A$5,Kontrakter!$B$5,J1191=Kontrakter!$A$6,Kontrakter!$B$6,J1191=Kontrakter!$A$7,Kontrakter!$B$7,J1191=Kontrakter!$A$8,Kontrakter!$B$8,J1191=Kontrakter!$A$9,Kontrakter!$B$9,J1191=Kontrakter!$A$10,Kontrakter!$B$10,J1191=Kontrakter!$A$11,Kontrakter!$B$11)</f>
        <v>Innlandet Vest</v>
      </c>
      <c r="J1191" s="4">
        <v>9</v>
      </c>
      <c r="K1191" s="4" t="s">
        <v>1444</v>
      </c>
      <c r="L1191" s="4"/>
      <c r="M1191" s="24" t="str" cm="1">
        <f t="array" ref="M1191">_xlfn.IFS(I1191=Kontrakter!$B$3,Kontrakter!$C$3,I1191=Kontrakter!$B$2,Kontrakter!$C$2,I1191=Kontrakter!$B$4,Kontrakter!$C$4,I1191=Kontrakter!$B$5,Kontrakter!$C$5,I1191=Kontrakter!$B$6,Kontrakter!$C$6,I1191=Kontrakter!$B$7,Kontrakter!$C$7,I1191=Kontrakter!$B$8,Kontrakter!$C$8,I1191=Kontrakter!$B$9,Kontrakter!$C$9,I1191=Kontrakter!$B$10,Kontrakter!$C$10,I1191=Kontrakter!$B$11,Kontrakter!$C$11)</f>
        <v>Elsikkerhet Norge AS</v>
      </c>
      <c r="N1191" s="24" cm="1">
        <f t="array" ref="N1191">_xlfn.IFS(M1191=Kontrakter!$C$3,Kontrakter!$D$3,M1191=Kontrakter!$C$2,Kontrakter!$D$2,M1191=Kontrakter!$C$4,Kontrakter!$D$4,M1191=Kontrakter!$C$5,Kontrakter!$D$5,M1191=Kontrakter!$C$6,Kontrakter!$D$6,M1191=Kontrakter!$C$7,Kontrakter!$D$7,M1191=Kontrakter!$C$8,Kontrakter!$D$8,M1191=Kontrakter!$C$9,Kontrakter!$D$9,M1191=Kontrakter!$C$10,Kontrakter!$D$10,M1191=Kontrakter!$C$11,Kontrakter!$D$11)</f>
        <v>48055999</v>
      </c>
      <c r="O1191" s="1" t="str" cm="1">
        <f t="array" ref="O1191">_xlfn.IFS(M1191=Kontrakter!$C$3,Kontrakter!$E$3,M1191=Kontrakter!$C$2,Kontrakter!$E$2,M1191=Kontrakter!$C$4,Kontrakter!$E$4,M1191=Kontrakter!$C$5,Kontrakter!$E$5,M1191=Kontrakter!$C$6,Kontrakter!$E$6,M1191=Kontrakter!$C$7,Kontrakter!$E$7,M1191=Kontrakter!$C$8,Kontrakter!$E$8,M1191=Kontrakter!$C$9,Kontrakter!$E$9,M1191=Kontrakter!$C$10,Kontrakter!$E$10,M1191=Kontrakter!$C$11,Kontrakter!$E$11)</f>
        <v>post@elsikkerhetnorge.no</v>
      </c>
    </row>
    <row r="1192" spans="1:15">
      <c r="A1192" s="52">
        <v>2602</v>
      </c>
      <c r="B1192" s="3" t="s">
        <v>1342</v>
      </c>
      <c r="C1192" s="3" t="s">
        <v>1586</v>
      </c>
      <c r="F1192" s="3">
        <v>3405</v>
      </c>
      <c r="G1192" s="3" t="s">
        <v>1342</v>
      </c>
      <c r="H1192" s="3" t="s">
        <v>1260</v>
      </c>
      <c r="I1192" s="26" t="str" cm="1">
        <f t="array" ref="I1192">_xlfn.IFS(J1192=Kontrakter!$A$3,Kontrakter!$B$3,J1192=Kontrakter!$A$2,Kontrakter!$B$2,J1192=Kontrakter!$A$4,Kontrakter!$B$4,J1192=Kontrakter!$A$5,Kontrakter!$B$5,J1192=Kontrakter!$A$6,Kontrakter!$B$6,J1192=Kontrakter!$A$7,Kontrakter!$B$7,J1192=Kontrakter!$A$8,Kontrakter!$B$8,J1192=Kontrakter!$A$9,Kontrakter!$B$9,J1192=Kontrakter!$A$10,Kontrakter!$B$10,J1192=Kontrakter!$A$11,Kontrakter!$B$11)</f>
        <v>Innlandet Vest</v>
      </c>
      <c r="J1192" s="4">
        <v>9</v>
      </c>
      <c r="K1192" s="4" t="s">
        <v>1444</v>
      </c>
      <c r="L1192" s="4"/>
      <c r="M1192" s="24" t="str" cm="1">
        <f t="array" ref="M1192">_xlfn.IFS(I1192=Kontrakter!$B$3,Kontrakter!$C$3,I1192=Kontrakter!$B$2,Kontrakter!$C$2,I1192=Kontrakter!$B$4,Kontrakter!$C$4,I1192=Kontrakter!$B$5,Kontrakter!$C$5,I1192=Kontrakter!$B$6,Kontrakter!$C$6,I1192=Kontrakter!$B$7,Kontrakter!$C$7,I1192=Kontrakter!$B$8,Kontrakter!$C$8,I1192=Kontrakter!$B$9,Kontrakter!$C$9,I1192=Kontrakter!$B$10,Kontrakter!$C$10,I1192=Kontrakter!$B$11,Kontrakter!$C$11)</f>
        <v>Elsikkerhet Norge AS</v>
      </c>
      <c r="N1192" s="24" cm="1">
        <f t="array" ref="N1192">_xlfn.IFS(M1192=Kontrakter!$C$3,Kontrakter!$D$3,M1192=Kontrakter!$C$2,Kontrakter!$D$2,M1192=Kontrakter!$C$4,Kontrakter!$D$4,M1192=Kontrakter!$C$5,Kontrakter!$D$5,M1192=Kontrakter!$C$6,Kontrakter!$D$6,M1192=Kontrakter!$C$7,Kontrakter!$D$7,M1192=Kontrakter!$C$8,Kontrakter!$D$8,M1192=Kontrakter!$C$9,Kontrakter!$D$9,M1192=Kontrakter!$C$10,Kontrakter!$D$10,M1192=Kontrakter!$C$11,Kontrakter!$D$11)</f>
        <v>48055999</v>
      </c>
      <c r="O1192" s="1" t="str" cm="1">
        <f t="array" ref="O1192">_xlfn.IFS(M1192=Kontrakter!$C$3,Kontrakter!$E$3,M1192=Kontrakter!$C$2,Kontrakter!$E$2,M1192=Kontrakter!$C$4,Kontrakter!$E$4,M1192=Kontrakter!$C$5,Kontrakter!$E$5,M1192=Kontrakter!$C$6,Kontrakter!$E$6,M1192=Kontrakter!$C$7,Kontrakter!$E$7,M1192=Kontrakter!$C$8,Kontrakter!$E$8,M1192=Kontrakter!$C$9,Kontrakter!$E$9,M1192=Kontrakter!$C$10,Kontrakter!$E$10,M1192=Kontrakter!$C$11,Kontrakter!$E$11)</f>
        <v>post@elsikkerhetnorge.no</v>
      </c>
    </row>
    <row r="1193" spans="1:15">
      <c r="A1193" s="52">
        <v>2603</v>
      </c>
      <c r="B1193" s="3" t="s">
        <v>1342</v>
      </c>
      <c r="C1193" s="3" t="s">
        <v>1587</v>
      </c>
      <c r="F1193" s="3">
        <v>3405</v>
      </c>
      <c r="G1193" s="3" t="s">
        <v>1342</v>
      </c>
      <c r="H1193" s="3" t="s">
        <v>1260</v>
      </c>
      <c r="I1193" s="26" t="str" cm="1">
        <f t="array" ref="I1193">_xlfn.IFS(J1193=Kontrakter!$A$3,Kontrakter!$B$3,J1193=Kontrakter!$A$2,Kontrakter!$B$2,J1193=Kontrakter!$A$4,Kontrakter!$B$4,J1193=Kontrakter!$A$5,Kontrakter!$B$5,J1193=Kontrakter!$A$6,Kontrakter!$B$6,J1193=Kontrakter!$A$7,Kontrakter!$B$7,J1193=Kontrakter!$A$8,Kontrakter!$B$8,J1193=Kontrakter!$A$9,Kontrakter!$B$9,J1193=Kontrakter!$A$10,Kontrakter!$B$10,J1193=Kontrakter!$A$11,Kontrakter!$B$11)</f>
        <v>Innlandet Vest</v>
      </c>
      <c r="J1193" s="4">
        <v>9</v>
      </c>
      <c r="K1193" s="4" t="s">
        <v>1444</v>
      </c>
      <c r="L1193" s="4"/>
      <c r="M1193" s="24" t="str" cm="1">
        <f t="array" ref="M1193">_xlfn.IFS(I1193=Kontrakter!$B$3,Kontrakter!$C$3,I1193=Kontrakter!$B$2,Kontrakter!$C$2,I1193=Kontrakter!$B$4,Kontrakter!$C$4,I1193=Kontrakter!$B$5,Kontrakter!$C$5,I1193=Kontrakter!$B$6,Kontrakter!$C$6,I1193=Kontrakter!$B$7,Kontrakter!$C$7,I1193=Kontrakter!$B$8,Kontrakter!$C$8,I1193=Kontrakter!$B$9,Kontrakter!$C$9,I1193=Kontrakter!$B$10,Kontrakter!$C$10,I1193=Kontrakter!$B$11,Kontrakter!$C$11)</f>
        <v>Elsikkerhet Norge AS</v>
      </c>
      <c r="N1193" s="24" cm="1">
        <f t="array" ref="N1193">_xlfn.IFS(M1193=Kontrakter!$C$3,Kontrakter!$D$3,M1193=Kontrakter!$C$2,Kontrakter!$D$2,M1193=Kontrakter!$C$4,Kontrakter!$D$4,M1193=Kontrakter!$C$5,Kontrakter!$D$5,M1193=Kontrakter!$C$6,Kontrakter!$D$6,M1193=Kontrakter!$C$7,Kontrakter!$D$7,M1193=Kontrakter!$C$8,Kontrakter!$D$8,M1193=Kontrakter!$C$9,Kontrakter!$D$9,M1193=Kontrakter!$C$10,Kontrakter!$D$10,M1193=Kontrakter!$C$11,Kontrakter!$D$11)</f>
        <v>48055999</v>
      </c>
      <c r="O1193" s="1" t="str" cm="1">
        <f t="array" ref="O1193">_xlfn.IFS(M1193=Kontrakter!$C$3,Kontrakter!$E$3,M1193=Kontrakter!$C$2,Kontrakter!$E$2,M1193=Kontrakter!$C$4,Kontrakter!$E$4,M1193=Kontrakter!$C$5,Kontrakter!$E$5,M1193=Kontrakter!$C$6,Kontrakter!$E$6,M1193=Kontrakter!$C$7,Kontrakter!$E$7,M1193=Kontrakter!$C$8,Kontrakter!$E$8,M1193=Kontrakter!$C$9,Kontrakter!$E$9,M1193=Kontrakter!$C$10,Kontrakter!$E$10,M1193=Kontrakter!$C$11,Kontrakter!$E$11)</f>
        <v>post@elsikkerhetnorge.no</v>
      </c>
    </row>
    <row r="1194" spans="1:15">
      <c r="A1194" s="52">
        <v>2604</v>
      </c>
      <c r="B1194" s="3" t="s">
        <v>1342</v>
      </c>
      <c r="C1194" s="3" t="s">
        <v>1588</v>
      </c>
      <c r="F1194" s="3">
        <v>3405</v>
      </c>
      <c r="G1194" s="3" t="s">
        <v>1342</v>
      </c>
      <c r="H1194" s="3" t="s">
        <v>1260</v>
      </c>
      <c r="I1194" s="26" t="str" cm="1">
        <f t="array" ref="I1194">_xlfn.IFS(J1194=Kontrakter!$A$3,Kontrakter!$B$3,J1194=Kontrakter!$A$2,Kontrakter!$B$2,J1194=Kontrakter!$A$4,Kontrakter!$B$4,J1194=Kontrakter!$A$5,Kontrakter!$B$5,J1194=Kontrakter!$A$6,Kontrakter!$B$6,J1194=Kontrakter!$A$7,Kontrakter!$B$7,J1194=Kontrakter!$A$8,Kontrakter!$B$8,J1194=Kontrakter!$A$9,Kontrakter!$B$9,J1194=Kontrakter!$A$10,Kontrakter!$B$10,J1194=Kontrakter!$A$11,Kontrakter!$B$11)</f>
        <v>Innlandet Vest</v>
      </c>
      <c r="J1194" s="4">
        <v>9</v>
      </c>
      <c r="K1194" s="4" t="s">
        <v>1444</v>
      </c>
      <c r="L1194" s="4"/>
      <c r="M1194" s="24" t="str" cm="1">
        <f t="array" ref="M1194">_xlfn.IFS(I1194=Kontrakter!$B$3,Kontrakter!$C$3,I1194=Kontrakter!$B$2,Kontrakter!$C$2,I1194=Kontrakter!$B$4,Kontrakter!$C$4,I1194=Kontrakter!$B$5,Kontrakter!$C$5,I1194=Kontrakter!$B$6,Kontrakter!$C$6,I1194=Kontrakter!$B$7,Kontrakter!$C$7,I1194=Kontrakter!$B$8,Kontrakter!$C$8,I1194=Kontrakter!$B$9,Kontrakter!$C$9,I1194=Kontrakter!$B$10,Kontrakter!$C$10,I1194=Kontrakter!$B$11,Kontrakter!$C$11)</f>
        <v>Elsikkerhet Norge AS</v>
      </c>
      <c r="N1194" s="24" cm="1">
        <f t="array" ref="N1194">_xlfn.IFS(M1194=Kontrakter!$C$3,Kontrakter!$D$3,M1194=Kontrakter!$C$2,Kontrakter!$D$2,M1194=Kontrakter!$C$4,Kontrakter!$D$4,M1194=Kontrakter!$C$5,Kontrakter!$D$5,M1194=Kontrakter!$C$6,Kontrakter!$D$6,M1194=Kontrakter!$C$7,Kontrakter!$D$7,M1194=Kontrakter!$C$8,Kontrakter!$D$8,M1194=Kontrakter!$C$9,Kontrakter!$D$9,M1194=Kontrakter!$C$10,Kontrakter!$D$10,M1194=Kontrakter!$C$11,Kontrakter!$D$11)</f>
        <v>48055999</v>
      </c>
      <c r="O1194" s="1" t="str" cm="1">
        <f t="array" ref="O1194">_xlfn.IFS(M1194=Kontrakter!$C$3,Kontrakter!$E$3,M1194=Kontrakter!$C$2,Kontrakter!$E$2,M1194=Kontrakter!$C$4,Kontrakter!$E$4,M1194=Kontrakter!$C$5,Kontrakter!$E$5,M1194=Kontrakter!$C$6,Kontrakter!$E$6,M1194=Kontrakter!$C$7,Kontrakter!$E$7,M1194=Kontrakter!$C$8,Kontrakter!$E$8,M1194=Kontrakter!$C$9,Kontrakter!$E$9,M1194=Kontrakter!$C$10,Kontrakter!$E$10,M1194=Kontrakter!$C$11,Kontrakter!$E$11)</f>
        <v>post@elsikkerhetnorge.no</v>
      </c>
    </row>
    <row r="1195" spans="1:15">
      <c r="A1195" s="52">
        <v>2340</v>
      </c>
      <c r="B1195" s="3" t="s">
        <v>1301</v>
      </c>
      <c r="C1195" s="3" t="s">
        <v>1589</v>
      </c>
      <c r="F1195" s="3">
        <v>3412</v>
      </c>
      <c r="G1195" s="3" t="s">
        <v>1301</v>
      </c>
      <c r="H1195" s="3" t="s">
        <v>1260</v>
      </c>
      <c r="I1195" s="26" t="str" cm="1">
        <f t="array" ref="I1195">_xlfn.IFS(J1195=Kontrakter!$A$3,Kontrakter!$B$3,J1195=Kontrakter!$A$2,Kontrakter!$B$2,J1195=Kontrakter!$A$4,Kontrakter!$B$4,J1195=Kontrakter!$A$5,Kontrakter!$B$5,J1195=Kontrakter!$A$6,Kontrakter!$B$6,J1195=Kontrakter!$A$7,Kontrakter!$B$7,J1195=Kontrakter!$A$8,Kontrakter!$B$8,J1195=Kontrakter!$A$9,Kontrakter!$B$9,J1195=Kontrakter!$A$10,Kontrakter!$B$10,J1195=Kontrakter!$A$11,Kontrakter!$B$11)</f>
        <v>Innlandet Øst</v>
      </c>
      <c r="J1195" s="4">
        <v>10</v>
      </c>
      <c r="K1195" s="4" t="s">
        <v>1454</v>
      </c>
      <c r="L1195" s="4"/>
      <c r="M1195" s="24" t="str" cm="1">
        <f t="array" ref="M1195">_xlfn.IFS(I1195=Kontrakter!$B$3,Kontrakter!$C$3,I1195=Kontrakter!$B$2,Kontrakter!$C$2,I1195=Kontrakter!$B$4,Kontrakter!$C$4,I1195=Kontrakter!$B$5,Kontrakter!$C$5,I1195=Kontrakter!$B$6,Kontrakter!$C$6,I1195=Kontrakter!$B$7,Kontrakter!$C$7,I1195=Kontrakter!$B$8,Kontrakter!$C$8,I1195=Kontrakter!$B$9,Kontrakter!$C$9,I1195=Kontrakter!$B$10,Kontrakter!$C$10,I1195=Kontrakter!$B$11,Kontrakter!$C$11)</f>
        <v>Elsikkerhet Norge AS</v>
      </c>
      <c r="N1195" s="24" cm="1">
        <f t="array" ref="N1195">_xlfn.IFS(M1195=Kontrakter!$C$3,Kontrakter!$D$3,M1195=Kontrakter!$C$2,Kontrakter!$D$2,M1195=Kontrakter!$C$4,Kontrakter!$D$4,M1195=Kontrakter!$C$5,Kontrakter!$D$5,M1195=Kontrakter!$C$6,Kontrakter!$D$6,M1195=Kontrakter!$C$7,Kontrakter!$D$7,M1195=Kontrakter!$C$8,Kontrakter!$D$8,M1195=Kontrakter!$C$9,Kontrakter!$D$9,M1195=Kontrakter!$C$10,Kontrakter!$D$10,M1195=Kontrakter!$C$11,Kontrakter!$D$11)</f>
        <v>48055999</v>
      </c>
      <c r="O1195" s="1" t="str" cm="1">
        <f t="array" ref="O1195">_xlfn.IFS(M1195=Kontrakter!$C$3,Kontrakter!$E$3,M1195=Kontrakter!$C$2,Kontrakter!$E$2,M1195=Kontrakter!$C$4,Kontrakter!$E$4,M1195=Kontrakter!$C$5,Kontrakter!$E$5,M1195=Kontrakter!$C$6,Kontrakter!$E$6,M1195=Kontrakter!$C$7,Kontrakter!$E$7,M1195=Kontrakter!$C$8,Kontrakter!$E$8,M1195=Kontrakter!$C$9,Kontrakter!$E$9,M1195=Kontrakter!$C$10,Kontrakter!$E$10,M1195=Kontrakter!$C$11,Kontrakter!$E$11)</f>
        <v>post@elsikkerhetnorge.no</v>
      </c>
    </row>
    <row r="1196" spans="1:15">
      <c r="A1196" s="52">
        <v>2341</v>
      </c>
      <c r="B1196" s="3" t="s">
        <v>1301</v>
      </c>
      <c r="C1196" s="3" t="s">
        <v>1590</v>
      </c>
      <c r="F1196" s="3">
        <v>3412</v>
      </c>
      <c r="G1196" s="3" t="s">
        <v>1301</v>
      </c>
      <c r="H1196" s="3" t="s">
        <v>1260</v>
      </c>
      <c r="I1196" s="26" t="str" cm="1">
        <f t="array" ref="I1196">_xlfn.IFS(J1196=Kontrakter!$A$3,Kontrakter!$B$3,J1196=Kontrakter!$A$2,Kontrakter!$B$2,J1196=Kontrakter!$A$4,Kontrakter!$B$4,J1196=Kontrakter!$A$5,Kontrakter!$B$5,J1196=Kontrakter!$A$6,Kontrakter!$B$6,J1196=Kontrakter!$A$7,Kontrakter!$B$7,J1196=Kontrakter!$A$8,Kontrakter!$B$8,J1196=Kontrakter!$A$9,Kontrakter!$B$9,J1196=Kontrakter!$A$10,Kontrakter!$B$10,J1196=Kontrakter!$A$11,Kontrakter!$B$11)</f>
        <v>Innlandet Øst</v>
      </c>
      <c r="J1196" s="4">
        <v>10</v>
      </c>
      <c r="K1196" s="4" t="s">
        <v>1454</v>
      </c>
      <c r="L1196" s="4"/>
      <c r="M1196" s="24" t="str" cm="1">
        <f t="array" ref="M1196">_xlfn.IFS(I1196=Kontrakter!$B$3,Kontrakter!$C$3,I1196=Kontrakter!$B$2,Kontrakter!$C$2,I1196=Kontrakter!$B$4,Kontrakter!$C$4,I1196=Kontrakter!$B$5,Kontrakter!$C$5,I1196=Kontrakter!$B$6,Kontrakter!$C$6,I1196=Kontrakter!$B$7,Kontrakter!$C$7,I1196=Kontrakter!$B$8,Kontrakter!$C$8,I1196=Kontrakter!$B$9,Kontrakter!$C$9,I1196=Kontrakter!$B$10,Kontrakter!$C$10,I1196=Kontrakter!$B$11,Kontrakter!$C$11)</f>
        <v>Elsikkerhet Norge AS</v>
      </c>
      <c r="N1196" s="24" cm="1">
        <f t="array" ref="N1196">_xlfn.IFS(M1196=Kontrakter!$C$3,Kontrakter!$D$3,M1196=Kontrakter!$C$2,Kontrakter!$D$2,M1196=Kontrakter!$C$4,Kontrakter!$D$4,M1196=Kontrakter!$C$5,Kontrakter!$D$5,M1196=Kontrakter!$C$6,Kontrakter!$D$6,M1196=Kontrakter!$C$7,Kontrakter!$D$7,M1196=Kontrakter!$C$8,Kontrakter!$D$8,M1196=Kontrakter!$C$9,Kontrakter!$D$9,M1196=Kontrakter!$C$10,Kontrakter!$D$10,M1196=Kontrakter!$C$11,Kontrakter!$D$11)</f>
        <v>48055999</v>
      </c>
      <c r="O1196" s="1" t="str" cm="1">
        <f t="array" ref="O1196">_xlfn.IFS(M1196=Kontrakter!$C$3,Kontrakter!$E$3,M1196=Kontrakter!$C$2,Kontrakter!$E$2,M1196=Kontrakter!$C$4,Kontrakter!$E$4,M1196=Kontrakter!$C$5,Kontrakter!$E$5,M1196=Kontrakter!$C$6,Kontrakter!$E$6,M1196=Kontrakter!$C$7,Kontrakter!$E$7,M1196=Kontrakter!$C$8,Kontrakter!$E$8,M1196=Kontrakter!$C$9,Kontrakter!$E$9,M1196=Kontrakter!$C$10,Kontrakter!$E$10,M1196=Kontrakter!$C$11,Kontrakter!$E$11)</f>
        <v>post@elsikkerhetnorge.no</v>
      </c>
    </row>
    <row r="1197" spans="1:15">
      <c r="A1197" s="52">
        <v>2345</v>
      </c>
      <c r="B1197" s="3" t="s">
        <v>1302</v>
      </c>
      <c r="C1197" s="3" t="s">
        <v>1591</v>
      </c>
      <c r="F1197" s="3">
        <v>3412</v>
      </c>
      <c r="G1197" s="3" t="s">
        <v>1301</v>
      </c>
      <c r="H1197" s="3" t="s">
        <v>1260</v>
      </c>
      <c r="I1197" s="26" t="str" cm="1">
        <f t="array" ref="I1197">_xlfn.IFS(J1197=Kontrakter!$A$3,Kontrakter!$B$3,J1197=Kontrakter!$A$2,Kontrakter!$B$2,J1197=Kontrakter!$A$4,Kontrakter!$B$4,J1197=Kontrakter!$A$5,Kontrakter!$B$5,J1197=Kontrakter!$A$6,Kontrakter!$B$6,J1197=Kontrakter!$A$7,Kontrakter!$B$7,J1197=Kontrakter!$A$8,Kontrakter!$B$8,J1197=Kontrakter!$A$9,Kontrakter!$B$9,J1197=Kontrakter!$A$10,Kontrakter!$B$10,J1197=Kontrakter!$A$11,Kontrakter!$B$11)</f>
        <v>Innlandet Øst</v>
      </c>
      <c r="J1197" s="4">
        <v>10</v>
      </c>
      <c r="K1197" s="4" t="s">
        <v>1454</v>
      </c>
      <c r="L1197" s="4"/>
      <c r="M1197" s="24" t="str" cm="1">
        <f t="array" ref="M1197">_xlfn.IFS(I1197=Kontrakter!$B$3,Kontrakter!$C$3,I1197=Kontrakter!$B$2,Kontrakter!$C$2,I1197=Kontrakter!$B$4,Kontrakter!$C$4,I1197=Kontrakter!$B$5,Kontrakter!$C$5,I1197=Kontrakter!$B$6,Kontrakter!$C$6,I1197=Kontrakter!$B$7,Kontrakter!$C$7,I1197=Kontrakter!$B$8,Kontrakter!$C$8,I1197=Kontrakter!$B$9,Kontrakter!$C$9,I1197=Kontrakter!$B$10,Kontrakter!$C$10,I1197=Kontrakter!$B$11,Kontrakter!$C$11)</f>
        <v>Elsikkerhet Norge AS</v>
      </c>
      <c r="N1197" s="24" cm="1">
        <f t="array" ref="N1197">_xlfn.IFS(M1197=Kontrakter!$C$3,Kontrakter!$D$3,M1197=Kontrakter!$C$2,Kontrakter!$D$2,M1197=Kontrakter!$C$4,Kontrakter!$D$4,M1197=Kontrakter!$C$5,Kontrakter!$D$5,M1197=Kontrakter!$C$6,Kontrakter!$D$6,M1197=Kontrakter!$C$7,Kontrakter!$D$7,M1197=Kontrakter!$C$8,Kontrakter!$D$8,M1197=Kontrakter!$C$9,Kontrakter!$D$9,M1197=Kontrakter!$C$10,Kontrakter!$D$10,M1197=Kontrakter!$C$11,Kontrakter!$D$11)</f>
        <v>48055999</v>
      </c>
      <c r="O1197" s="1" t="str" cm="1">
        <f t="array" ref="O1197">_xlfn.IFS(M1197=Kontrakter!$C$3,Kontrakter!$E$3,M1197=Kontrakter!$C$2,Kontrakter!$E$2,M1197=Kontrakter!$C$4,Kontrakter!$E$4,M1197=Kontrakter!$C$5,Kontrakter!$E$5,M1197=Kontrakter!$C$6,Kontrakter!$E$6,M1197=Kontrakter!$C$7,Kontrakter!$E$7,M1197=Kontrakter!$C$8,Kontrakter!$E$8,M1197=Kontrakter!$C$9,Kontrakter!$E$9,M1197=Kontrakter!$C$10,Kontrakter!$E$10,M1197=Kontrakter!$C$11,Kontrakter!$E$11)</f>
        <v>post@elsikkerhetnorge.no</v>
      </c>
    </row>
    <row r="1198" spans="1:15">
      <c r="A1198" s="52">
        <v>2605</v>
      </c>
      <c r="B1198" s="3" t="s">
        <v>1342</v>
      </c>
      <c r="C1198" s="3" t="s">
        <v>1592</v>
      </c>
      <c r="F1198" s="3">
        <v>3405</v>
      </c>
      <c r="G1198" s="3" t="s">
        <v>1342</v>
      </c>
      <c r="H1198" s="3" t="s">
        <v>1260</v>
      </c>
      <c r="I1198" s="26" t="str" cm="1">
        <f t="array" ref="I1198">_xlfn.IFS(J1198=Kontrakter!$A$3,Kontrakter!$B$3,J1198=Kontrakter!$A$2,Kontrakter!$B$2,J1198=Kontrakter!$A$4,Kontrakter!$B$4,J1198=Kontrakter!$A$5,Kontrakter!$B$5,J1198=Kontrakter!$A$6,Kontrakter!$B$6,J1198=Kontrakter!$A$7,Kontrakter!$B$7,J1198=Kontrakter!$A$8,Kontrakter!$B$8,J1198=Kontrakter!$A$9,Kontrakter!$B$9,J1198=Kontrakter!$A$10,Kontrakter!$B$10,J1198=Kontrakter!$A$11,Kontrakter!$B$11)</f>
        <v>Innlandet Vest</v>
      </c>
      <c r="J1198" s="4">
        <v>9</v>
      </c>
      <c r="K1198" s="4" t="s">
        <v>1444</v>
      </c>
      <c r="L1198" s="4"/>
      <c r="M1198" s="24" t="str" cm="1">
        <f t="array" ref="M1198">_xlfn.IFS(I1198=Kontrakter!$B$3,Kontrakter!$C$3,I1198=Kontrakter!$B$2,Kontrakter!$C$2,I1198=Kontrakter!$B$4,Kontrakter!$C$4,I1198=Kontrakter!$B$5,Kontrakter!$C$5,I1198=Kontrakter!$B$6,Kontrakter!$C$6,I1198=Kontrakter!$B$7,Kontrakter!$C$7,I1198=Kontrakter!$B$8,Kontrakter!$C$8,I1198=Kontrakter!$B$9,Kontrakter!$C$9,I1198=Kontrakter!$B$10,Kontrakter!$C$10,I1198=Kontrakter!$B$11,Kontrakter!$C$11)</f>
        <v>Elsikkerhet Norge AS</v>
      </c>
      <c r="N1198" s="24" cm="1">
        <f t="array" ref="N1198">_xlfn.IFS(M1198=Kontrakter!$C$3,Kontrakter!$D$3,M1198=Kontrakter!$C$2,Kontrakter!$D$2,M1198=Kontrakter!$C$4,Kontrakter!$D$4,M1198=Kontrakter!$C$5,Kontrakter!$D$5,M1198=Kontrakter!$C$6,Kontrakter!$D$6,M1198=Kontrakter!$C$7,Kontrakter!$D$7,M1198=Kontrakter!$C$8,Kontrakter!$D$8,M1198=Kontrakter!$C$9,Kontrakter!$D$9,M1198=Kontrakter!$C$10,Kontrakter!$D$10,M1198=Kontrakter!$C$11,Kontrakter!$D$11)</f>
        <v>48055999</v>
      </c>
      <c r="O1198" s="1" t="str" cm="1">
        <f t="array" ref="O1198">_xlfn.IFS(M1198=Kontrakter!$C$3,Kontrakter!$E$3,M1198=Kontrakter!$C$2,Kontrakter!$E$2,M1198=Kontrakter!$C$4,Kontrakter!$E$4,M1198=Kontrakter!$C$5,Kontrakter!$E$5,M1198=Kontrakter!$C$6,Kontrakter!$E$6,M1198=Kontrakter!$C$7,Kontrakter!$E$7,M1198=Kontrakter!$C$8,Kontrakter!$E$8,M1198=Kontrakter!$C$9,Kontrakter!$E$9,M1198=Kontrakter!$C$10,Kontrakter!$E$10,M1198=Kontrakter!$C$11,Kontrakter!$E$11)</f>
        <v>post@elsikkerhetnorge.no</v>
      </c>
    </row>
    <row r="1199" spans="1:15">
      <c r="A1199" s="52">
        <v>2606</v>
      </c>
      <c r="B1199" s="3" t="s">
        <v>1342</v>
      </c>
      <c r="C1199" s="3" t="s">
        <v>1593</v>
      </c>
      <c r="F1199" s="3">
        <v>3405</v>
      </c>
      <c r="G1199" s="3" t="s">
        <v>1342</v>
      </c>
      <c r="H1199" s="3" t="s">
        <v>1260</v>
      </c>
      <c r="I1199" s="26" t="str" cm="1">
        <f t="array" ref="I1199">_xlfn.IFS(J1199=Kontrakter!$A$3,Kontrakter!$B$3,J1199=Kontrakter!$A$2,Kontrakter!$B$2,J1199=Kontrakter!$A$4,Kontrakter!$B$4,J1199=Kontrakter!$A$5,Kontrakter!$B$5,J1199=Kontrakter!$A$6,Kontrakter!$B$6,J1199=Kontrakter!$A$7,Kontrakter!$B$7,J1199=Kontrakter!$A$8,Kontrakter!$B$8,J1199=Kontrakter!$A$9,Kontrakter!$B$9,J1199=Kontrakter!$A$10,Kontrakter!$B$10,J1199=Kontrakter!$A$11,Kontrakter!$B$11)</f>
        <v>Innlandet Vest</v>
      </c>
      <c r="J1199" s="4">
        <v>9</v>
      </c>
      <c r="K1199" s="4" t="s">
        <v>1444</v>
      </c>
      <c r="L1199" s="4"/>
      <c r="M1199" s="24" t="str" cm="1">
        <f t="array" ref="M1199">_xlfn.IFS(I1199=Kontrakter!$B$3,Kontrakter!$C$3,I1199=Kontrakter!$B$2,Kontrakter!$C$2,I1199=Kontrakter!$B$4,Kontrakter!$C$4,I1199=Kontrakter!$B$5,Kontrakter!$C$5,I1199=Kontrakter!$B$6,Kontrakter!$C$6,I1199=Kontrakter!$B$7,Kontrakter!$C$7,I1199=Kontrakter!$B$8,Kontrakter!$C$8,I1199=Kontrakter!$B$9,Kontrakter!$C$9,I1199=Kontrakter!$B$10,Kontrakter!$C$10,I1199=Kontrakter!$B$11,Kontrakter!$C$11)</f>
        <v>Elsikkerhet Norge AS</v>
      </c>
      <c r="N1199" s="24" cm="1">
        <f t="array" ref="N1199">_xlfn.IFS(M1199=Kontrakter!$C$3,Kontrakter!$D$3,M1199=Kontrakter!$C$2,Kontrakter!$D$2,M1199=Kontrakter!$C$4,Kontrakter!$D$4,M1199=Kontrakter!$C$5,Kontrakter!$D$5,M1199=Kontrakter!$C$6,Kontrakter!$D$6,M1199=Kontrakter!$C$7,Kontrakter!$D$7,M1199=Kontrakter!$C$8,Kontrakter!$D$8,M1199=Kontrakter!$C$9,Kontrakter!$D$9,M1199=Kontrakter!$C$10,Kontrakter!$D$10,M1199=Kontrakter!$C$11,Kontrakter!$D$11)</f>
        <v>48055999</v>
      </c>
      <c r="O1199" s="1" t="str" cm="1">
        <f t="array" ref="O1199">_xlfn.IFS(M1199=Kontrakter!$C$3,Kontrakter!$E$3,M1199=Kontrakter!$C$2,Kontrakter!$E$2,M1199=Kontrakter!$C$4,Kontrakter!$E$4,M1199=Kontrakter!$C$5,Kontrakter!$E$5,M1199=Kontrakter!$C$6,Kontrakter!$E$6,M1199=Kontrakter!$C$7,Kontrakter!$E$7,M1199=Kontrakter!$C$8,Kontrakter!$E$8,M1199=Kontrakter!$C$9,Kontrakter!$E$9,M1199=Kontrakter!$C$10,Kontrakter!$E$10,M1199=Kontrakter!$C$11,Kontrakter!$E$11)</f>
        <v>post@elsikkerhetnorge.no</v>
      </c>
    </row>
    <row r="1200" spans="1:15">
      <c r="A1200" s="52">
        <v>2607</v>
      </c>
      <c r="B1200" s="3" t="s">
        <v>1343</v>
      </c>
      <c r="C1200" s="3" t="s">
        <v>1594</v>
      </c>
      <c r="F1200" s="3">
        <v>3405</v>
      </c>
      <c r="G1200" s="3" t="s">
        <v>1342</v>
      </c>
      <c r="H1200" s="3" t="s">
        <v>1260</v>
      </c>
      <c r="I1200" s="26" t="str" cm="1">
        <f t="array" ref="I1200">_xlfn.IFS(J1200=Kontrakter!$A$3,Kontrakter!$B$3,J1200=Kontrakter!$A$2,Kontrakter!$B$2,J1200=Kontrakter!$A$4,Kontrakter!$B$4,J1200=Kontrakter!$A$5,Kontrakter!$B$5,J1200=Kontrakter!$A$6,Kontrakter!$B$6,J1200=Kontrakter!$A$7,Kontrakter!$B$7,J1200=Kontrakter!$A$8,Kontrakter!$B$8,J1200=Kontrakter!$A$9,Kontrakter!$B$9,J1200=Kontrakter!$A$10,Kontrakter!$B$10,J1200=Kontrakter!$A$11,Kontrakter!$B$11)</f>
        <v>Innlandet Vest</v>
      </c>
      <c r="J1200" s="4">
        <v>9</v>
      </c>
      <c r="K1200" s="4" t="s">
        <v>1444</v>
      </c>
      <c r="L1200" s="4"/>
      <c r="M1200" s="24" t="str" cm="1">
        <f t="array" ref="M1200">_xlfn.IFS(I1200=Kontrakter!$B$3,Kontrakter!$C$3,I1200=Kontrakter!$B$2,Kontrakter!$C$2,I1200=Kontrakter!$B$4,Kontrakter!$C$4,I1200=Kontrakter!$B$5,Kontrakter!$C$5,I1200=Kontrakter!$B$6,Kontrakter!$C$6,I1200=Kontrakter!$B$7,Kontrakter!$C$7,I1200=Kontrakter!$B$8,Kontrakter!$C$8,I1200=Kontrakter!$B$9,Kontrakter!$C$9,I1200=Kontrakter!$B$10,Kontrakter!$C$10,I1200=Kontrakter!$B$11,Kontrakter!$C$11)</f>
        <v>Elsikkerhet Norge AS</v>
      </c>
      <c r="N1200" s="24" cm="1">
        <f t="array" ref="N1200">_xlfn.IFS(M1200=Kontrakter!$C$3,Kontrakter!$D$3,M1200=Kontrakter!$C$2,Kontrakter!$D$2,M1200=Kontrakter!$C$4,Kontrakter!$D$4,M1200=Kontrakter!$C$5,Kontrakter!$D$5,M1200=Kontrakter!$C$6,Kontrakter!$D$6,M1200=Kontrakter!$C$7,Kontrakter!$D$7,M1200=Kontrakter!$C$8,Kontrakter!$D$8,M1200=Kontrakter!$C$9,Kontrakter!$D$9,M1200=Kontrakter!$C$10,Kontrakter!$D$10,M1200=Kontrakter!$C$11,Kontrakter!$D$11)</f>
        <v>48055999</v>
      </c>
      <c r="O1200" s="1" t="str" cm="1">
        <f t="array" ref="O1200">_xlfn.IFS(M1200=Kontrakter!$C$3,Kontrakter!$E$3,M1200=Kontrakter!$C$2,Kontrakter!$E$2,M1200=Kontrakter!$C$4,Kontrakter!$E$4,M1200=Kontrakter!$C$5,Kontrakter!$E$5,M1200=Kontrakter!$C$6,Kontrakter!$E$6,M1200=Kontrakter!$C$7,Kontrakter!$E$7,M1200=Kontrakter!$C$8,Kontrakter!$E$8,M1200=Kontrakter!$C$9,Kontrakter!$E$9,M1200=Kontrakter!$C$10,Kontrakter!$E$10,M1200=Kontrakter!$C$11,Kontrakter!$E$11)</f>
        <v>post@elsikkerhetnorge.no</v>
      </c>
    </row>
    <row r="1201" spans="1:15">
      <c r="A1201" s="52">
        <v>2608</v>
      </c>
      <c r="B1201" s="3" t="s">
        <v>1342</v>
      </c>
      <c r="C1201" s="3" t="s">
        <v>1595</v>
      </c>
      <c r="F1201" s="3">
        <v>3405</v>
      </c>
      <c r="G1201" s="3" t="s">
        <v>1342</v>
      </c>
      <c r="H1201" s="3" t="s">
        <v>1260</v>
      </c>
      <c r="I1201" s="26" t="str" cm="1">
        <f t="array" ref="I1201">_xlfn.IFS(J1201=Kontrakter!$A$3,Kontrakter!$B$3,J1201=Kontrakter!$A$2,Kontrakter!$B$2,J1201=Kontrakter!$A$4,Kontrakter!$B$4,J1201=Kontrakter!$A$5,Kontrakter!$B$5,J1201=Kontrakter!$A$6,Kontrakter!$B$6,J1201=Kontrakter!$A$7,Kontrakter!$B$7,J1201=Kontrakter!$A$8,Kontrakter!$B$8,J1201=Kontrakter!$A$9,Kontrakter!$B$9,J1201=Kontrakter!$A$10,Kontrakter!$B$10,J1201=Kontrakter!$A$11,Kontrakter!$B$11)</f>
        <v>Innlandet Vest</v>
      </c>
      <c r="J1201" s="4">
        <v>9</v>
      </c>
      <c r="K1201" s="4" t="s">
        <v>1444</v>
      </c>
      <c r="L1201" s="4"/>
      <c r="M1201" s="24" t="str" cm="1">
        <f t="array" ref="M1201">_xlfn.IFS(I1201=Kontrakter!$B$3,Kontrakter!$C$3,I1201=Kontrakter!$B$2,Kontrakter!$C$2,I1201=Kontrakter!$B$4,Kontrakter!$C$4,I1201=Kontrakter!$B$5,Kontrakter!$C$5,I1201=Kontrakter!$B$6,Kontrakter!$C$6,I1201=Kontrakter!$B$7,Kontrakter!$C$7,I1201=Kontrakter!$B$8,Kontrakter!$C$8,I1201=Kontrakter!$B$9,Kontrakter!$C$9,I1201=Kontrakter!$B$10,Kontrakter!$C$10,I1201=Kontrakter!$B$11,Kontrakter!$C$11)</f>
        <v>Elsikkerhet Norge AS</v>
      </c>
      <c r="N1201" s="24" cm="1">
        <f t="array" ref="N1201">_xlfn.IFS(M1201=Kontrakter!$C$3,Kontrakter!$D$3,M1201=Kontrakter!$C$2,Kontrakter!$D$2,M1201=Kontrakter!$C$4,Kontrakter!$D$4,M1201=Kontrakter!$C$5,Kontrakter!$D$5,M1201=Kontrakter!$C$6,Kontrakter!$D$6,M1201=Kontrakter!$C$7,Kontrakter!$D$7,M1201=Kontrakter!$C$8,Kontrakter!$D$8,M1201=Kontrakter!$C$9,Kontrakter!$D$9,M1201=Kontrakter!$C$10,Kontrakter!$D$10,M1201=Kontrakter!$C$11,Kontrakter!$D$11)</f>
        <v>48055999</v>
      </c>
      <c r="O1201" s="1" t="str" cm="1">
        <f t="array" ref="O1201">_xlfn.IFS(M1201=Kontrakter!$C$3,Kontrakter!$E$3,M1201=Kontrakter!$C$2,Kontrakter!$E$2,M1201=Kontrakter!$C$4,Kontrakter!$E$4,M1201=Kontrakter!$C$5,Kontrakter!$E$5,M1201=Kontrakter!$C$6,Kontrakter!$E$6,M1201=Kontrakter!$C$7,Kontrakter!$E$7,M1201=Kontrakter!$C$8,Kontrakter!$E$8,M1201=Kontrakter!$C$9,Kontrakter!$E$9,M1201=Kontrakter!$C$10,Kontrakter!$E$10,M1201=Kontrakter!$C$11,Kontrakter!$E$11)</f>
        <v>post@elsikkerhetnorge.no</v>
      </c>
    </row>
    <row r="1202" spans="1:15">
      <c r="A1202" s="52">
        <v>2609</v>
      </c>
      <c r="B1202" s="3" t="s">
        <v>1342</v>
      </c>
      <c r="C1202" s="3" t="s">
        <v>1596</v>
      </c>
      <c r="F1202" s="3">
        <v>3405</v>
      </c>
      <c r="G1202" s="3" t="s">
        <v>1342</v>
      </c>
      <c r="H1202" s="3" t="s">
        <v>1260</v>
      </c>
      <c r="I1202" s="26" t="str" cm="1">
        <f t="array" ref="I1202">_xlfn.IFS(J1202=Kontrakter!$A$3,Kontrakter!$B$3,J1202=Kontrakter!$A$2,Kontrakter!$B$2,J1202=Kontrakter!$A$4,Kontrakter!$B$4,J1202=Kontrakter!$A$5,Kontrakter!$B$5,J1202=Kontrakter!$A$6,Kontrakter!$B$6,J1202=Kontrakter!$A$7,Kontrakter!$B$7,J1202=Kontrakter!$A$8,Kontrakter!$B$8,J1202=Kontrakter!$A$9,Kontrakter!$B$9,J1202=Kontrakter!$A$10,Kontrakter!$B$10,J1202=Kontrakter!$A$11,Kontrakter!$B$11)</f>
        <v>Innlandet Vest</v>
      </c>
      <c r="J1202" s="4">
        <v>9</v>
      </c>
      <c r="K1202" s="4" t="s">
        <v>1444</v>
      </c>
      <c r="L1202" s="4"/>
      <c r="M1202" s="24" t="str" cm="1">
        <f t="array" ref="M1202">_xlfn.IFS(I1202=Kontrakter!$B$3,Kontrakter!$C$3,I1202=Kontrakter!$B$2,Kontrakter!$C$2,I1202=Kontrakter!$B$4,Kontrakter!$C$4,I1202=Kontrakter!$B$5,Kontrakter!$C$5,I1202=Kontrakter!$B$6,Kontrakter!$C$6,I1202=Kontrakter!$B$7,Kontrakter!$C$7,I1202=Kontrakter!$B$8,Kontrakter!$C$8,I1202=Kontrakter!$B$9,Kontrakter!$C$9,I1202=Kontrakter!$B$10,Kontrakter!$C$10,I1202=Kontrakter!$B$11,Kontrakter!$C$11)</f>
        <v>Elsikkerhet Norge AS</v>
      </c>
      <c r="N1202" s="24" cm="1">
        <f t="array" ref="N1202">_xlfn.IFS(M1202=Kontrakter!$C$3,Kontrakter!$D$3,M1202=Kontrakter!$C$2,Kontrakter!$D$2,M1202=Kontrakter!$C$4,Kontrakter!$D$4,M1202=Kontrakter!$C$5,Kontrakter!$D$5,M1202=Kontrakter!$C$6,Kontrakter!$D$6,M1202=Kontrakter!$C$7,Kontrakter!$D$7,M1202=Kontrakter!$C$8,Kontrakter!$D$8,M1202=Kontrakter!$C$9,Kontrakter!$D$9,M1202=Kontrakter!$C$10,Kontrakter!$D$10,M1202=Kontrakter!$C$11,Kontrakter!$D$11)</f>
        <v>48055999</v>
      </c>
      <c r="O1202" s="1" t="str" cm="1">
        <f t="array" ref="O1202">_xlfn.IFS(M1202=Kontrakter!$C$3,Kontrakter!$E$3,M1202=Kontrakter!$C$2,Kontrakter!$E$2,M1202=Kontrakter!$C$4,Kontrakter!$E$4,M1202=Kontrakter!$C$5,Kontrakter!$E$5,M1202=Kontrakter!$C$6,Kontrakter!$E$6,M1202=Kontrakter!$C$7,Kontrakter!$E$7,M1202=Kontrakter!$C$8,Kontrakter!$E$8,M1202=Kontrakter!$C$9,Kontrakter!$E$9,M1202=Kontrakter!$C$10,Kontrakter!$E$10,M1202=Kontrakter!$C$11,Kontrakter!$E$11)</f>
        <v>post@elsikkerhetnorge.no</v>
      </c>
    </row>
    <row r="1203" spans="1:15">
      <c r="A1203" s="52">
        <v>2611</v>
      </c>
      <c r="B1203" s="3" t="s">
        <v>1342</v>
      </c>
      <c r="C1203" s="3" t="s">
        <v>1597</v>
      </c>
      <c r="F1203" s="3">
        <v>3405</v>
      </c>
      <c r="G1203" s="3" t="s">
        <v>1342</v>
      </c>
      <c r="H1203" s="3" t="s">
        <v>1260</v>
      </c>
      <c r="I1203" s="26" t="str" cm="1">
        <f t="array" ref="I1203">_xlfn.IFS(J1203=Kontrakter!$A$3,Kontrakter!$B$3,J1203=Kontrakter!$A$2,Kontrakter!$B$2,J1203=Kontrakter!$A$4,Kontrakter!$B$4,J1203=Kontrakter!$A$5,Kontrakter!$B$5,J1203=Kontrakter!$A$6,Kontrakter!$B$6,J1203=Kontrakter!$A$7,Kontrakter!$B$7,J1203=Kontrakter!$A$8,Kontrakter!$B$8,J1203=Kontrakter!$A$9,Kontrakter!$B$9,J1203=Kontrakter!$A$10,Kontrakter!$B$10,J1203=Kontrakter!$A$11,Kontrakter!$B$11)</f>
        <v>Innlandet Vest</v>
      </c>
      <c r="J1203" s="4">
        <v>9</v>
      </c>
      <c r="K1203" s="4" t="s">
        <v>1444</v>
      </c>
      <c r="L1203" s="4"/>
      <c r="M1203" s="24" t="str" cm="1">
        <f t="array" ref="M1203">_xlfn.IFS(I1203=Kontrakter!$B$3,Kontrakter!$C$3,I1203=Kontrakter!$B$2,Kontrakter!$C$2,I1203=Kontrakter!$B$4,Kontrakter!$C$4,I1203=Kontrakter!$B$5,Kontrakter!$C$5,I1203=Kontrakter!$B$6,Kontrakter!$C$6,I1203=Kontrakter!$B$7,Kontrakter!$C$7,I1203=Kontrakter!$B$8,Kontrakter!$C$8,I1203=Kontrakter!$B$9,Kontrakter!$C$9,I1203=Kontrakter!$B$10,Kontrakter!$C$10,I1203=Kontrakter!$B$11,Kontrakter!$C$11)</f>
        <v>Elsikkerhet Norge AS</v>
      </c>
      <c r="N1203" s="24" cm="1">
        <f t="array" ref="N1203">_xlfn.IFS(M1203=Kontrakter!$C$3,Kontrakter!$D$3,M1203=Kontrakter!$C$2,Kontrakter!$D$2,M1203=Kontrakter!$C$4,Kontrakter!$D$4,M1203=Kontrakter!$C$5,Kontrakter!$D$5,M1203=Kontrakter!$C$6,Kontrakter!$D$6,M1203=Kontrakter!$C$7,Kontrakter!$D$7,M1203=Kontrakter!$C$8,Kontrakter!$D$8,M1203=Kontrakter!$C$9,Kontrakter!$D$9,M1203=Kontrakter!$C$10,Kontrakter!$D$10,M1203=Kontrakter!$C$11,Kontrakter!$D$11)</f>
        <v>48055999</v>
      </c>
      <c r="O1203" s="1" t="str" cm="1">
        <f t="array" ref="O1203">_xlfn.IFS(M1203=Kontrakter!$C$3,Kontrakter!$E$3,M1203=Kontrakter!$C$2,Kontrakter!$E$2,M1203=Kontrakter!$C$4,Kontrakter!$E$4,M1203=Kontrakter!$C$5,Kontrakter!$E$5,M1203=Kontrakter!$C$6,Kontrakter!$E$6,M1203=Kontrakter!$C$7,Kontrakter!$E$7,M1203=Kontrakter!$C$8,Kontrakter!$E$8,M1203=Kontrakter!$C$9,Kontrakter!$E$9,M1203=Kontrakter!$C$10,Kontrakter!$E$10,M1203=Kontrakter!$C$11,Kontrakter!$E$11)</f>
        <v>post@elsikkerhetnorge.no</v>
      </c>
    </row>
    <row r="1204" spans="1:15">
      <c r="A1204" s="52">
        <v>2613</v>
      </c>
      <c r="B1204" s="3" t="s">
        <v>1342</v>
      </c>
      <c r="C1204" s="3" t="s">
        <v>1598</v>
      </c>
      <c r="F1204" s="3">
        <v>3405</v>
      </c>
      <c r="G1204" s="3" t="s">
        <v>1342</v>
      </c>
      <c r="H1204" s="3" t="s">
        <v>1260</v>
      </c>
      <c r="I1204" s="26" t="str" cm="1">
        <f t="array" ref="I1204">_xlfn.IFS(J1204=Kontrakter!$A$3,Kontrakter!$B$3,J1204=Kontrakter!$A$2,Kontrakter!$B$2,J1204=Kontrakter!$A$4,Kontrakter!$B$4,J1204=Kontrakter!$A$5,Kontrakter!$B$5,J1204=Kontrakter!$A$6,Kontrakter!$B$6,J1204=Kontrakter!$A$7,Kontrakter!$B$7,J1204=Kontrakter!$A$8,Kontrakter!$B$8,J1204=Kontrakter!$A$9,Kontrakter!$B$9,J1204=Kontrakter!$A$10,Kontrakter!$B$10,J1204=Kontrakter!$A$11,Kontrakter!$B$11)</f>
        <v>Innlandet Vest</v>
      </c>
      <c r="J1204" s="4">
        <v>9</v>
      </c>
      <c r="K1204" s="4" t="s">
        <v>1444</v>
      </c>
      <c r="L1204" s="4"/>
      <c r="M1204" s="24" t="str" cm="1">
        <f t="array" ref="M1204">_xlfn.IFS(I1204=Kontrakter!$B$3,Kontrakter!$C$3,I1204=Kontrakter!$B$2,Kontrakter!$C$2,I1204=Kontrakter!$B$4,Kontrakter!$C$4,I1204=Kontrakter!$B$5,Kontrakter!$C$5,I1204=Kontrakter!$B$6,Kontrakter!$C$6,I1204=Kontrakter!$B$7,Kontrakter!$C$7,I1204=Kontrakter!$B$8,Kontrakter!$C$8,I1204=Kontrakter!$B$9,Kontrakter!$C$9,I1204=Kontrakter!$B$10,Kontrakter!$C$10,I1204=Kontrakter!$B$11,Kontrakter!$C$11)</f>
        <v>Elsikkerhet Norge AS</v>
      </c>
      <c r="N1204" s="24" cm="1">
        <f t="array" ref="N1204">_xlfn.IFS(M1204=Kontrakter!$C$3,Kontrakter!$D$3,M1204=Kontrakter!$C$2,Kontrakter!$D$2,M1204=Kontrakter!$C$4,Kontrakter!$D$4,M1204=Kontrakter!$C$5,Kontrakter!$D$5,M1204=Kontrakter!$C$6,Kontrakter!$D$6,M1204=Kontrakter!$C$7,Kontrakter!$D$7,M1204=Kontrakter!$C$8,Kontrakter!$D$8,M1204=Kontrakter!$C$9,Kontrakter!$D$9,M1204=Kontrakter!$C$10,Kontrakter!$D$10,M1204=Kontrakter!$C$11,Kontrakter!$D$11)</f>
        <v>48055999</v>
      </c>
      <c r="O1204" s="1" t="str" cm="1">
        <f t="array" ref="O1204">_xlfn.IFS(M1204=Kontrakter!$C$3,Kontrakter!$E$3,M1204=Kontrakter!$C$2,Kontrakter!$E$2,M1204=Kontrakter!$C$4,Kontrakter!$E$4,M1204=Kontrakter!$C$5,Kontrakter!$E$5,M1204=Kontrakter!$C$6,Kontrakter!$E$6,M1204=Kontrakter!$C$7,Kontrakter!$E$7,M1204=Kontrakter!$C$8,Kontrakter!$E$8,M1204=Kontrakter!$C$9,Kontrakter!$E$9,M1204=Kontrakter!$C$10,Kontrakter!$E$10,M1204=Kontrakter!$C$11,Kontrakter!$E$11)</f>
        <v>post@elsikkerhetnorge.no</v>
      </c>
    </row>
    <row r="1205" spans="1:15">
      <c r="A1205" s="52">
        <v>2614</v>
      </c>
      <c r="B1205" s="3" t="s">
        <v>1342</v>
      </c>
      <c r="C1205" s="3" t="s">
        <v>1599</v>
      </c>
      <c r="F1205" s="3">
        <v>3405</v>
      </c>
      <c r="G1205" s="3" t="s">
        <v>1342</v>
      </c>
      <c r="H1205" s="3" t="s">
        <v>1260</v>
      </c>
      <c r="I1205" s="26" t="str" cm="1">
        <f t="array" ref="I1205">_xlfn.IFS(J1205=Kontrakter!$A$3,Kontrakter!$B$3,J1205=Kontrakter!$A$2,Kontrakter!$B$2,J1205=Kontrakter!$A$4,Kontrakter!$B$4,J1205=Kontrakter!$A$5,Kontrakter!$B$5,J1205=Kontrakter!$A$6,Kontrakter!$B$6,J1205=Kontrakter!$A$7,Kontrakter!$B$7,J1205=Kontrakter!$A$8,Kontrakter!$B$8,J1205=Kontrakter!$A$9,Kontrakter!$B$9,J1205=Kontrakter!$A$10,Kontrakter!$B$10,J1205=Kontrakter!$A$11,Kontrakter!$B$11)</f>
        <v>Innlandet Vest</v>
      </c>
      <c r="J1205" s="4">
        <v>9</v>
      </c>
      <c r="K1205" s="4" t="s">
        <v>1444</v>
      </c>
      <c r="L1205" s="4"/>
      <c r="M1205" s="24" t="str" cm="1">
        <f t="array" ref="M1205">_xlfn.IFS(I1205=Kontrakter!$B$3,Kontrakter!$C$3,I1205=Kontrakter!$B$2,Kontrakter!$C$2,I1205=Kontrakter!$B$4,Kontrakter!$C$4,I1205=Kontrakter!$B$5,Kontrakter!$C$5,I1205=Kontrakter!$B$6,Kontrakter!$C$6,I1205=Kontrakter!$B$7,Kontrakter!$C$7,I1205=Kontrakter!$B$8,Kontrakter!$C$8,I1205=Kontrakter!$B$9,Kontrakter!$C$9,I1205=Kontrakter!$B$10,Kontrakter!$C$10,I1205=Kontrakter!$B$11,Kontrakter!$C$11)</f>
        <v>Elsikkerhet Norge AS</v>
      </c>
      <c r="N1205" s="24" cm="1">
        <f t="array" ref="N1205">_xlfn.IFS(M1205=Kontrakter!$C$3,Kontrakter!$D$3,M1205=Kontrakter!$C$2,Kontrakter!$D$2,M1205=Kontrakter!$C$4,Kontrakter!$D$4,M1205=Kontrakter!$C$5,Kontrakter!$D$5,M1205=Kontrakter!$C$6,Kontrakter!$D$6,M1205=Kontrakter!$C$7,Kontrakter!$D$7,M1205=Kontrakter!$C$8,Kontrakter!$D$8,M1205=Kontrakter!$C$9,Kontrakter!$D$9,M1205=Kontrakter!$C$10,Kontrakter!$D$10,M1205=Kontrakter!$C$11,Kontrakter!$D$11)</f>
        <v>48055999</v>
      </c>
      <c r="O1205" s="1" t="str" cm="1">
        <f t="array" ref="O1205">_xlfn.IFS(M1205=Kontrakter!$C$3,Kontrakter!$E$3,M1205=Kontrakter!$C$2,Kontrakter!$E$2,M1205=Kontrakter!$C$4,Kontrakter!$E$4,M1205=Kontrakter!$C$5,Kontrakter!$E$5,M1205=Kontrakter!$C$6,Kontrakter!$E$6,M1205=Kontrakter!$C$7,Kontrakter!$E$7,M1205=Kontrakter!$C$8,Kontrakter!$E$8,M1205=Kontrakter!$C$9,Kontrakter!$E$9,M1205=Kontrakter!$C$10,Kontrakter!$E$10,M1205=Kontrakter!$C$11,Kontrakter!$E$11)</f>
        <v>post@elsikkerhetnorge.no</v>
      </c>
    </row>
    <row r="1206" spans="1:15">
      <c r="A1206" s="52">
        <v>2615</v>
      </c>
      <c r="B1206" s="3" t="s">
        <v>1342</v>
      </c>
      <c r="C1206" s="3" t="s">
        <v>1600</v>
      </c>
      <c r="F1206" s="3">
        <v>3405</v>
      </c>
      <c r="G1206" s="3" t="s">
        <v>1342</v>
      </c>
      <c r="H1206" s="3" t="s">
        <v>1260</v>
      </c>
      <c r="I1206" s="26" t="str" cm="1">
        <f t="array" ref="I1206">_xlfn.IFS(J1206=Kontrakter!$A$3,Kontrakter!$B$3,J1206=Kontrakter!$A$2,Kontrakter!$B$2,J1206=Kontrakter!$A$4,Kontrakter!$B$4,J1206=Kontrakter!$A$5,Kontrakter!$B$5,J1206=Kontrakter!$A$6,Kontrakter!$B$6,J1206=Kontrakter!$A$7,Kontrakter!$B$7,J1206=Kontrakter!$A$8,Kontrakter!$B$8,J1206=Kontrakter!$A$9,Kontrakter!$B$9,J1206=Kontrakter!$A$10,Kontrakter!$B$10,J1206=Kontrakter!$A$11,Kontrakter!$B$11)</f>
        <v>Innlandet Vest</v>
      </c>
      <c r="J1206" s="4">
        <v>9</v>
      </c>
      <c r="K1206" s="4" t="s">
        <v>1444</v>
      </c>
      <c r="L1206" s="4"/>
      <c r="M1206" s="24" t="str" cm="1">
        <f t="array" ref="M1206">_xlfn.IFS(I1206=Kontrakter!$B$3,Kontrakter!$C$3,I1206=Kontrakter!$B$2,Kontrakter!$C$2,I1206=Kontrakter!$B$4,Kontrakter!$C$4,I1206=Kontrakter!$B$5,Kontrakter!$C$5,I1206=Kontrakter!$B$6,Kontrakter!$C$6,I1206=Kontrakter!$B$7,Kontrakter!$C$7,I1206=Kontrakter!$B$8,Kontrakter!$C$8,I1206=Kontrakter!$B$9,Kontrakter!$C$9,I1206=Kontrakter!$B$10,Kontrakter!$C$10,I1206=Kontrakter!$B$11,Kontrakter!$C$11)</f>
        <v>Elsikkerhet Norge AS</v>
      </c>
      <c r="N1206" s="24" cm="1">
        <f t="array" ref="N1206">_xlfn.IFS(M1206=Kontrakter!$C$3,Kontrakter!$D$3,M1206=Kontrakter!$C$2,Kontrakter!$D$2,M1206=Kontrakter!$C$4,Kontrakter!$D$4,M1206=Kontrakter!$C$5,Kontrakter!$D$5,M1206=Kontrakter!$C$6,Kontrakter!$D$6,M1206=Kontrakter!$C$7,Kontrakter!$D$7,M1206=Kontrakter!$C$8,Kontrakter!$D$8,M1206=Kontrakter!$C$9,Kontrakter!$D$9,M1206=Kontrakter!$C$10,Kontrakter!$D$10,M1206=Kontrakter!$C$11,Kontrakter!$D$11)</f>
        <v>48055999</v>
      </c>
      <c r="O1206" s="1" t="str" cm="1">
        <f t="array" ref="O1206">_xlfn.IFS(M1206=Kontrakter!$C$3,Kontrakter!$E$3,M1206=Kontrakter!$C$2,Kontrakter!$E$2,M1206=Kontrakter!$C$4,Kontrakter!$E$4,M1206=Kontrakter!$C$5,Kontrakter!$E$5,M1206=Kontrakter!$C$6,Kontrakter!$E$6,M1206=Kontrakter!$C$7,Kontrakter!$E$7,M1206=Kontrakter!$C$8,Kontrakter!$E$8,M1206=Kontrakter!$C$9,Kontrakter!$E$9,M1206=Kontrakter!$C$10,Kontrakter!$E$10,M1206=Kontrakter!$C$11,Kontrakter!$E$11)</f>
        <v>post@elsikkerhetnorge.no</v>
      </c>
    </row>
    <row r="1207" spans="1:15">
      <c r="A1207" s="52">
        <v>2617</v>
      </c>
      <c r="B1207" s="3" t="s">
        <v>1342</v>
      </c>
      <c r="C1207" s="3" t="s">
        <v>1601</v>
      </c>
      <c r="F1207" s="3">
        <v>3405</v>
      </c>
      <c r="G1207" s="3" t="s">
        <v>1342</v>
      </c>
      <c r="H1207" s="3" t="s">
        <v>1260</v>
      </c>
      <c r="I1207" s="26" t="str" cm="1">
        <f t="array" ref="I1207">_xlfn.IFS(J1207=Kontrakter!$A$3,Kontrakter!$B$3,J1207=Kontrakter!$A$2,Kontrakter!$B$2,J1207=Kontrakter!$A$4,Kontrakter!$B$4,J1207=Kontrakter!$A$5,Kontrakter!$B$5,J1207=Kontrakter!$A$6,Kontrakter!$B$6,J1207=Kontrakter!$A$7,Kontrakter!$B$7,J1207=Kontrakter!$A$8,Kontrakter!$B$8,J1207=Kontrakter!$A$9,Kontrakter!$B$9,J1207=Kontrakter!$A$10,Kontrakter!$B$10,J1207=Kontrakter!$A$11,Kontrakter!$B$11)</f>
        <v>Innlandet Vest</v>
      </c>
      <c r="J1207" s="4">
        <v>9</v>
      </c>
      <c r="K1207" s="4" t="s">
        <v>1444</v>
      </c>
      <c r="L1207" s="4"/>
      <c r="M1207" s="24" t="str" cm="1">
        <f t="array" ref="M1207">_xlfn.IFS(I1207=Kontrakter!$B$3,Kontrakter!$C$3,I1207=Kontrakter!$B$2,Kontrakter!$C$2,I1207=Kontrakter!$B$4,Kontrakter!$C$4,I1207=Kontrakter!$B$5,Kontrakter!$C$5,I1207=Kontrakter!$B$6,Kontrakter!$C$6,I1207=Kontrakter!$B$7,Kontrakter!$C$7,I1207=Kontrakter!$B$8,Kontrakter!$C$8,I1207=Kontrakter!$B$9,Kontrakter!$C$9,I1207=Kontrakter!$B$10,Kontrakter!$C$10,I1207=Kontrakter!$B$11,Kontrakter!$C$11)</f>
        <v>Elsikkerhet Norge AS</v>
      </c>
      <c r="N1207" s="24" cm="1">
        <f t="array" ref="N1207">_xlfn.IFS(M1207=Kontrakter!$C$3,Kontrakter!$D$3,M1207=Kontrakter!$C$2,Kontrakter!$D$2,M1207=Kontrakter!$C$4,Kontrakter!$D$4,M1207=Kontrakter!$C$5,Kontrakter!$D$5,M1207=Kontrakter!$C$6,Kontrakter!$D$6,M1207=Kontrakter!$C$7,Kontrakter!$D$7,M1207=Kontrakter!$C$8,Kontrakter!$D$8,M1207=Kontrakter!$C$9,Kontrakter!$D$9,M1207=Kontrakter!$C$10,Kontrakter!$D$10,M1207=Kontrakter!$C$11,Kontrakter!$D$11)</f>
        <v>48055999</v>
      </c>
      <c r="O1207" s="1" t="str" cm="1">
        <f t="array" ref="O1207">_xlfn.IFS(M1207=Kontrakter!$C$3,Kontrakter!$E$3,M1207=Kontrakter!$C$2,Kontrakter!$E$2,M1207=Kontrakter!$C$4,Kontrakter!$E$4,M1207=Kontrakter!$C$5,Kontrakter!$E$5,M1207=Kontrakter!$C$6,Kontrakter!$E$6,M1207=Kontrakter!$C$7,Kontrakter!$E$7,M1207=Kontrakter!$C$8,Kontrakter!$E$8,M1207=Kontrakter!$C$9,Kontrakter!$E$9,M1207=Kontrakter!$C$10,Kontrakter!$E$10,M1207=Kontrakter!$C$11,Kontrakter!$E$11)</f>
        <v>post@elsikkerhetnorge.no</v>
      </c>
    </row>
    <row r="1208" spans="1:15">
      <c r="A1208" s="52">
        <v>2618</v>
      </c>
      <c r="B1208" s="3" t="s">
        <v>1342</v>
      </c>
      <c r="C1208" s="3" t="s">
        <v>1602</v>
      </c>
      <c r="F1208" s="3">
        <v>3405</v>
      </c>
      <c r="G1208" s="3" t="s">
        <v>1342</v>
      </c>
      <c r="H1208" s="3" t="s">
        <v>1260</v>
      </c>
      <c r="I1208" s="26" t="str" cm="1">
        <f t="array" ref="I1208">_xlfn.IFS(J1208=Kontrakter!$A$3,Kontrakter!$B$3,J1208=Kontrakter!$A$2,Kontrakter!$B$2,J1208=Kontrakter!$A$4,Kontrakter!$B$4,J1208=Kontrakter!$A$5,Kontrakter!$B$5,J1208=Kontrakter!$A$6,Kontrakter!$B$6,J1208=Kontrakter!$A$7,Kontrakter!$B$7,J1208=Kontrakter!$A$8,Kontrakter!$B$8,J1208=Kontrakter!$A$9,Kontrakter!$B$9,J1208=Kontrakter!$A$10,Kontrakter!$B$10,J1208=Kontrakter!$A$11,Kontrakter!$B$11)</f>
        <v>Innlandet Vest</v>
      </c>
      <c r="J1208" s="4">
        <v>9</v>
      </c>
      <c r="K1208" s="4" t="s">
        <v>1444</v>
      </c>
      <c r="L1208" s="4"/>
      <c r="M1208" s="24" t="str" cm="1">
        <f t="array" ref="M1208">_xlfn.IFS(I1208=Kontrakter!$B$3,Kontrakter!$C$3,I1208=Kontrakter!$B$2,Kontrakter!$C$2,I1208=Kontrakter!$B$4,Kontrakter!$C$4,I1208=Kontrakter!$B$5,Kontrakter!$C$5,I1208=Kontrakter!$B$6,Kontrakter!$C$6,I1208=Kontrakter!$B$7,Kontrakter!$C$7,I1208=Kontrakter!$B$8,Kontrakter!$C$8,I1208=Kontrakter!$B$9,Kontrakter!$C$9,I1208=Kontrakter!$B$10,Kontrakter!$C$10,I1208=Kontrakter!$B$11,Kontrakter!$C$11)</f>
        <v>Elsikkerhet Norge AS</v>
      </c>
      <c r="N1208" s="24" cm="1">
        <f t="array" ref="N1208">_xlfn.IFS(M1208=Kontrakter!$C$3,Kontrakter!$D$3,M1208=Kontrakter!$C$2,Kontrakter!$D$2,M1208=Kontrakter!$C$4,Kontrakter!$D$4,M1208=Kontrakter!$C$5,Kontrakter!$D$5,M1208=Kontrakter!$C$6,Kontrakter!$D$6,M1208=Kontrakter!$C$7,Kontrakter!$D$7,M1208=Kontrakter!$C$8,Kontrakter!$D$8,M1208=Kontrakter!$C$9,Kontrakter!$D$9,M1208=Kontrakter!$C$10,Kontrakter!$D$10,M1208=Kontrakter!$C$11,Kontrakter!$D$11)</f>
        <v>48055999</v>
      </c>
      <c r="O1208" s="1" t="str" cm="1">
        <f t="array" ref="O1208">_xlfn.IFS(M1208=Kontrakter!$C$3,Kontrakter!$E$3,M1208=Kontrakter!$C$2,Kontrakter!$E$2,M1208=Kontrakter!$C$4,Kontrakter!$E$4,M1208=Kontrakter!$C$5,Kontrakter!$E$5,M1208=Kontrakter!$C$6,Kontrakter!$E$6,M1208=Kontrakter!$C$7,Kontrakter!$E$7,M1208=Kontrakter!$C$8,Kontrakter!$E$8,M1208=Kontrakter!$C$9,Kontrakter!$E$9,M1208=Kontrakter!$C$10,Kontrakter!$E$10,M1208=Kontrakter!$C$11,Kontrakter!$E$11)</f>
        <v>post@elsikkerhetnorge.no</v>
      </c>
    </row>
    <row r="1209" spans="1:15">
      <c r="A1209" s="52">
        <v>2619</v>
      </c>
      <c r="B1209" s="3" t="s">
        <v>1342</v>
      </c>
      <c r="C1209" s="3" t="s">
        <v>1603</v>
      </c>
      <c r="F1209" s="3">
        <v>3405</v>
      </c>
      <c r="G1209" s="3" t="s">
        <v>1342</v>
      </c>
      <c r="H1209" s="3" t="s">
        <v>1260</v>
      </c>
      <c r="I1209" s="26" t="str" cm="1">
        <f t="array" ref="I1209">_xlfn.IFS(J1209=Kontrakter!$A$3,Kontrakter!$B$3,J1209=Kontrakter!$A$2,Kontrakter!$B$2,J1209=Kontrakter!$A$4,Kontrakter!$B$4,J1209=Kontrakter!$A$5,Kontrakter!$B$5,J1209=Kontrakter!$A$6,Kontrakter!$B$6,J1209=Kontrakter!$A$7,Kontrakter!$B$7,J1209=Kontrakter!$A$8,Kontrakter!$B$8,J1209=Kontrakter!$A$9,Kontrakter!$B$9,J1209=Kontrakter!$A$10,Kontrakter!$B$10,J1209=Kontrakter!$A$11,Kontrakter!$B$11)</f>
        <v>Innlandet Vest</v>
      </c>
      <c r="J1209" s="4">
        <v>9</v>
      </c>
      <c r="K1209" s="4" t="s">
        <v>1444</v>
      </c>
      <c r="L1209" s="4"/>
      <c r="M1209" s="24" t="str" cm="1">
        <f t="array" ref="M1209">_xlfn.IFS(I1209=Kontrakter!$B$3,Kontrakter!$C$3,I1209=Kontrakter!$B$2,Kontrakter!$C$2,I1209=Kontrakter!$B$4,Kontrakter!$C$4,I1209=Kontrakter!$B$5,Kontrakter!$C$5,I1209=Kontrakter!$B$6,Kontrakter!$C$6,I1209=Kontrakter!$B$7,Kontrakter!$C$7,I1209=Kontrakter!$B$8,Kontrakter!$C$8,I1209=Kontrakter!$B$9,Kontrakter!$C$9,I1209=Kontrakter!$B$10,Kontrakter!$C$10,I1209=Kontrakter!$B$11,Kontrakter!$C$11)</f>
        <v>Elsikkerhet Norge AS</v>
      </c>
      <c r="N1209" s="24" cm="1">
        <f t="array" ref="N1209">_xlfn.IFS(M1209=Kontrakter!$C$3,Kontrakter!$D$3,M1209=Kontrakter!$C$2,Kontrakter!$D$2,M1209=Kontrakter!$C$4,Kontrakter!$D$4,M1209=Kontrakter!$C$5,Kontrakter!$D$5,M1209=Kontrakter!$C$6,Kontrakter!$D$6,M1209=Kontrakter!$C$7,Kontrakter!$D$7,M1209=Kontrakter!$C$8,Kontrakter!$D$8,M1209=Kontrakter!$C$9,Kontrakter!$D$9,M1209=Kontrakter!$C$10,Kontrakter!$D$10,M1209=Kontrakter!$C$11,Kontrakter!$D$11)</f>
        <v>48055999</v>
      </c>
      <c r="O1209" s="1" t="str" cm="1">
        <f t="array" ref="O1209">_xlfn.IFS(M1209=Kontrakter!$C$3,Kontrakter!$E$3,M1209=Kontrakter!$C$2,Kontrakter!$E$2,M1209=Kontrakter!$C$4,Kontrakter!$E$4,M1209=Kontrakter!$C$5,Kontrakter!$E$5,M1209=Kontrakter!$C$6,Kontrakter!$E$6,M1209=Kontrakter!$C$7,Kontrakter!$E$7,M1209=Kontrakter!$C$8,Kontrakter!$E$8,M1209=Kontrakter!$C$9,Kontrakter!$E$9,M1209=Kontrakter!$C$10,Kontrakter!$E$10,M1209=Kontrakter!$C$11,Kontrakter!$E$11)</f>
        <v>post@elsikkerhetnorge.no</v>
      </c>
    </row>
    <row r="1210" spans="1:15">
      <c r="A1210" s="52">
        <v>2621</v>
      </c>
      <c r="B1210" s="3" t="s">
        <v>1343</v>
      </c>
      <c r="C1210" s="3" t="s">
        <v>1604</v>
      </c>
      <c r="F1210" s="3">
        <v>3405</v>
      </c>
      <c r="G1210" s="3" t="s">
        <v>1342</v>
      </c>
      <c r="H1210" s="3" t="s">
        <v>1260</v>
      </c>
      <c r="I1210" s="26" t="str" cm="1">
        <f t="array" ref="I1210">_xlfn.IFS(J1210=Kontrakter!$A$3,Kontrakter!$B$3,J1210=Kontrakter!$A$2,Kontrakter!$B$2,J1210=Kontrakter!$A$4,Kontrakter!$B$4,J1210=Kontrakter!$A$5,Kontrakter!$B$5,J1210=Kontrakter!$A$6,Kontrakter!$B$6,J1210=Kontrakter!$A$7,Kontrakter!$B$7,J1210=Kontrakter!$A$8,Kontrakter!$B$8,J1210=Kontrakter!$A$9,Kontrakter!$B$9,J1210=Kontrakter!$A$10,Kontrakter!$B$10,J1210=Kontrakter!$A$11,Kontrakter!$B$11)</f>
        <v>Innlandet Vest</v>
      </c>
      <c r="J1210" s="4">
        <v>9</v>
      </c>
      <c r="K1210" s="4" t="s">
        <v>1444</v>
      </c>
      <c r="L1210" s="4"/>
      <c r="M1210" s="24" t="str" cm="1">
        <f t="array" ref="M1210">_xlfn.IFS(I1210=Kontrakter!$B$3,Kontrakter!$C$3,I1210=Kontrakter!$B$2,Kontrakter!$C$2,I1210=Kontrakter!$B$4,Kontrakter!$C$4,I1210=Kontrakter!$B$5,Kontrakter!$C$5,I1210=Kontrakter!$B$6,Kontrakter!$C$6,I1210=Kontrakter!$B$7,Kontrakter!$C$7,I1210=Kontrakter!$B$8,Kontrakter!$C$8,I1210=Kontrakter!$B$9,Kontrakter!$C$9,I1210=Kontrakter!$B$10,Kontrakter!$C$10,I1210=Kontrakter!$B$11,Kontrakter!$C$11)</f>
        <v>Elsikkerhet Norge AS</v>
      </c>
      <c r="N1210" s="24" cm="1">
        <f t="array" ref="N1210">_xlfn.IFS(M1210=Kontrakter!$C$3,Kontrakter!$D$3,M1210=Kontrakter!$C$2,Kontrakter!$D$2,M1210=Kontrakter!$C$4,Kontrakter!$D$4,M1210=Kontrakter!$C$5,Kontrakter!$D$5,M1210=Kontrakter!$C$6,Kontrakter!$D$6,M1210=Kontrakter!$C$7,Kontrakter!$D$7,M1210=Kontrakter!$C$8,Kontrakter!$D$8,M1210=Kontrakter!$C$9,Kontrakter!$D$9,M1210=Kontrakter!$C$10,Kontrakter!$D$10,M1210=Kontrakter!$C$11,Kontrakter!$D$11)</f>
        <v>48055999</v>
      </c>
      <c r="O1210" s="1" t="str" cm="1">
        <f t="array" ref="O1210">_xlfn.IFS(M1210=Kontrakter!$C$3,Kontrakter!$E$3,M1210=Kontrakter!$C$2,Kontrakter!$E$2,M1210=Kontrakter!$C$4,Kontrakter!$E$4,M1210=Kontrakter!$C$5,Kontrakter!$E$5,M1210=Kontrakter!$C$6,Kontrakter!$E$6,M1210=Kontrakter!$C$7,Kontrakter!$E$7,M1210=Kontrakter!$C$8,Kontrakter!$E$8,M1210=Kontrakter!$C$9,Kontrakter!$E$9,M1210=Kontrakter!$C$10,Kontrakter!$E$10,M1210=Kontrakter!$C$11,Kontrakter!$E$11)</f>
        <v>post@elsikkerhetnorge.no</v>
      </c>
    </row>
    <row r="1211" spans="1:15">
      <c r="A1211" s="52">
        <v>2622</v>
      </c>
      <c r="B1211" s="3" t="s">
        <v>1342</v>
      </c>
      <c r="C1211" s="3" t="s">
        <v>1605</v>
      </c>
      <c r="F1211" s="3">
        <v>3405</v>
      </c>
      <c r="G1211" s="3" t="s">
        <v>1342</v>
      </c>
      <c r="H1211" s="3" t="s">
        <v>1260</v>
      </c>
      <c r="I1211" s="26" t="str" cm="1">
        <f t="array" ref="I1211">_xlfn.IFS(J1211=Kontrakter!$A$3,Kontrakter!$B$3,J1211=Kontrakter!$A$2,Kontrakter!$B$2,J1211=Kontrakter!$A$4,Kontrakter!$B$4,J1211=Kontrakter!$A$5,Kontrakter!$B$5,J1211=Kontrakter!$A$6,Kontrakter!$B$6,J1211=Kontrakter!$A$7,Kontrakter!$B$7,J1211=Kontrakter!$A$8,Kontrakter!$B$8,J1211=Kontrakter!$A$9,Kontrakter!$B$9,J1211=Kontrakter!$A$10,Kontrakter!$B$10,J1211=Kontrakter!$A$11,Kontrakter!$B$11)</f>
        <v>Innlandet Vest</v>
      </c>
      <c r="J1211" s="4">
        <v>9</v>
      </c>
      <c r="K1211" s="4" t="s">
        <v>1444</v>
      </c>
      <c r="L1211" s="4"/>
      <c r="M1211" s="24" t="str" cm="1">
        <f t="array" ref="M1211">_xlfn.IFS(I1211=Kontrakter!$B$3,Kontrakter!$C$3,I1211=Kontrakter!$B$2,Kontrakter!$C$2,I1211=Kontrakter!$B$4,Kontrakter!$C$4,I1211=Kontrakter!$B$5,Kontrakter!$C$5,I1211=Kontrakter!$B$6,Kontrakter!$C$6,I1211=Kontrakter!$B$7,Kontrakter!$C$7,I1211=Kontrakter!$B$8,Kontrakter!$C$8,I1211=Kontrakter!$B$9,Kontrakter!$C$9,I1211=Kontrakter!$B$10,Kontrakter!$C$10,I1211=Kontrakter!$B$11,Kontrakter!$C$11)</f>
        <v>Elsikkerhet Norge AS</v>
      </c>
      <c r="N1211" s="24" cm="1">
        <f t="array" ref="N1211">_xlfn.IFS(M1211=Kontrakter!$C$3,Kontrakter!$D$3,M1211=Kontrakter!$C$2,Kontrakter!$D$2,M1211=Kontrakter!$C$4,Kontrakter!$D$4,M1211=Kontrakter!$C$5,Kontrakter!$D$5,M1211=Kontrakter!$C$6,Kontrakter!$D$6,M1211=Kontrakter!$C$7,Kontrakter!$D$7,M1211=Kontrakter!$C$8,Kontrakter!$D$8,M1211=Kontrakter!$C$9,Kontrakter!$D$9,M1211=Kontrakter!$C$10,Kontrakter!$D$10,M1211=Kontrakter!$C$11,Kontrakter!$D$11)</f>
        <v>48055999</v>
      </c>
      <c r="O1211" s="1" t="str" cm="1">
        <f t="array" ref="O1211">_xlfn.IFS(M1211=Kontrakter!$C$3,Kontrakter!$E$3,M1211=Kontrakter!$C$2,Kontrakter!$E$2,M1211=Kontrakter!$C$4,Kontrakter!$E$4,M1211=Kontrakter!$C$5,Kontrakter!$E$5,M1211=Kontrakter!$C$6,Kontrakter!$E$6,M1211=Kontrakter!$C$7,Kontrakter!$E$7,M1211=Kontrakter!$C$8,Kontrakter!$E$8,M1211=Kontrakter!$C$9,Kontrakter!$E$9,M1211=Kontrakter!$C$10,Kontrakter!$E$10,M1211=Kontrakter!$C$11,Kontrakter!$E$11)</f>
        <v>post@elsikkerhetnorge.no</v>
      </c>
    </row>
    <row r="1212" spans="1:15">
      <c r="A1212" s="52">
        <v>2623</v>
      </c>
      <c r="B1212" s="3" t="s">
        <v>1342</v>
      </c>
      <c r="C1212" s="3" t="s">
        <v>1606</v>
      </c>
      <c r="F1212" s="3">
        <v>3405</v>
      </c>
      <c r="G1212" s="3" t="s">
        <v>1342</v>
      </c>
      <c r="H1212" s="3" t="s">
        <v>1260</v>
      </c>
      <c r="I1212" s="26" t="str" cm="1">
        <f t="array" ref="I1212">_xlfn.IFS(J1212=Kontrakter!$A$3,Kontrakter!$B$3,J1212=Kontrakter!$A$2,Kontrakter!$B$2,J1212=Kontrakter!$A$4,Kontrakter!$B$4,J1212=Kontrakter!$A$5,Kontrakter!$B$5,J1212=Kontrakter!$A$6,Kontrakter!$B$6,J1212=Kontrakter!$A$7,Kontrakter!$B$7,J1212=Kontrakter!$A$8,Kontrakter!$B$8,J1212=Kontrakter!$A$9,Kontrakter!$B$9,J1212=Kontrakter!$A$10,Kontrakter!$B$10,J1212=Kontrakter!$A$11,Kontrakter!$B$11)</f>
        <v>Innlandet Vest</v>
      </c>
      <c r="J1212" s="4">
        <v>9</v>
      </c>
      <c r="K1212" s="4" t="s">
        <v>1444</v>
      </c>
      <c r="L1212" s="4"/>
      <c r="M1212" s="24" t="str" cm="1">
        <f t="array" ref="M1212">_xlfn.IFS(I1212=Kontrakter!$B$3,Kontrakter!$C$3,I1212=Kontrakter!$B$2,Kontrakter!$C$2,I1212=Kontrakter!$B$4,Kontrakter!$C$4,I1212=Kontrakter!$B$5,Kontrakter!$C$5,I1212=Kontrakter!$B$6,Kontrakter!$C$6,I1212=Kontrakter!$B$7,Kontrakter!$C$7,I1212=Kontrakter!$B$8,Kontrakter!$C$8,I1212=Kontrakter!$B$9,Kontrakter!$C$9,I1212=Kontrakter!$B$10,Kontrakter!$C$10,I1212=Kontrakter!$B$11,Kontrakter!$C$11)</f>
        <v>Elsikkerhet Norge AS</v>
      </c>
      <c r="N1212" s="24" cm="1">
        <f t="array" ref="N1212">_xlfn.IFS(M1212=Kontrakter!$C$3,Kontrakter!$D$3,M1212=Kontrakter!$C$2,Kontrakter!$D$2,M1212=Kontrakter!$C$4,Kontrakter!$D$4,M1212=Kontrakter!$C$5,Kontrakter!$D$5,M1212=Kontrakter!$C$6,Kontrakter!$D$6,M1212=Kontrakter!$C$7,Kontrakter!$D$7,M1212=Kontrakter!$C$8,Kontrakter!$D$8,M1212=Kontrakter!$C$9,Kontrakter!$D$9,M1212=Kontrakter!$C$10,Kontrakter!$D$10,M1212=Kontrakter!$C$11,Kontrakter!$D$11)</f>
        <v>48055999</v>
      </c>
      <c r="O1212" s="1" t="str" cm="1">
        <f t="array" ref="O1212">_xlfn.IFS(M1212=Kontrakter!$C$3,Kontrakter!$E$3,M1212=Kontrakter!$C$2,Kontrakter!$E$2,M1212=Kontrakter!$C$4,Kontrakter!$E$4,M1212=Kontrakter!$C$5,Kontrakter!$E$5,M1212=Kontrakter!$C$6,Kontrakter!$E$6,M1212=Kontrakter!$C$7,Kontrakter!$E$7,M1212=Kontrakter!$C$8,Kontrakter!$E$8,M1212=Kontrakter!$C$9,Kontrakter!$E$9,M1212=Kontrakter!$C$10,Kontrakter!$E$10,M1212=Kontrakter!$C$11,Kontrakter!$E$11)</f>
        <v>post@elsikkerhetnorge.no</v>
      </c>
    </row>
    <row r="1213" spans="1:15">
      <c r="A1213" s="52">
        <v>2624</v>
      </c>
      <c r="B1213" s="3" t="s">
        <v>1342</v>
      </c>
      <c r="C1213" s="3" t="s">
        <v>1607</v>
      </c>
      <c r="F1213" s="3">
        <v>3405</v>
      </c>
      <c r="G1213" s="3" t="s">
        <v>1342</v>
      </c>
      <c r="H1213" s="3" t="s">
        <v>1260</v>
      </c>
      <c r="I1213" s="26" t="str" cm="1">
        <f t="array" ref="I1213">_xlfn.IFS(J1213=Kontrakter!$A$3,Kontrakter!$B$3,J1213=Kontrakter!$A$2,Kontrakter!$B$2,J1213=Kontrakter!$A$4,Kontrakter!$B$4,J1213=Kontrakter!$A$5,Kontrakter!$B$5,J1213=Kontrakter!$A$6,Kontrakter!$B$6,J1213=Kontrakter!$A$7,Kontrakter!$B$7,J1213=Kontrakter!$A$8,Kontrakter!$B$8,J1213=Kontrakter!$A$9,Kontrakter!$B$9,J1213=Kontrakter!$A$10,Kontrakter!$B$10,J1213=Kontrakter!$A$11,Kontrakter!$B$11)</f>
        <v>Innlandet Vest</v>
      </c>
      <c r="J1213" s="4">
        <v>9</v>
      </c>
      <c r="K1213" s="4" t="s">
        <v>1444</v>
      </c>
      <c r="L1213" s="4"/>
      <c r="M1213" s="24" t="str" cm="1">
        <f t="array" ref="M1213">_xlfn.IFS(I1213=Kontrakter!$B$3,Kontrakter!$C$3,I1213=Kontrakter!$B$2,Kontrakter!$C$2,I1213=Kontrakter!$B$4,Kontrakter!$C$4,I1213=Kontrakter!$B$5,Kontrakter!$C$5,I1213=Kontrakter!$B$6,Kontrakter!$C$6,I1213=Kontrakter!$B$7,Kontrakter!$C$7,I1213=Kontrakter!$B$8,Kontrakter!$C$8,I1213=Kontrakter!$B$9,Kontrakter!$C$9,I1213=Kontrakter!$B$10,Kontrakter!$C$10,I1213=Kontrakter!$B$11,Kontrakter!$C$11)</f>
        <v>Elsikkerhet Norge AS</v>
      </c>
      <c r="N1213" s="24" cm="1">
        <f t="array" ref="N1213">_xlfn.IFS(M1213=Kontrakter!$C$3,Kontrakter!$D$3,M1213=Kontrakter!$C$2,Kontrakter!$D$2,M1213=Kontrakter!$C$4,Kontrakter!$D$4,M1213=Kontrakter!$C$5,Kontrakter!$D$5,M1213=Kontrakter!$C$6,Kontrakter!$D$6,M1213=Kontrakter!$C$7,Kontrakter!$D$7,M1213=Kontrakter!$C$8,Kontrakter!$D$8,M1213=Kontrakter!$C$9,Kontrakter!$D$9,M1213=Kontrakter!$C$10,Kontrakter!$D$10,M1213=Kontrakter!$C$11,Kontrakter!$D$11)</f>
        <v>48055999</v>
      </c>
      <c r="O1213" s="1" t="str" cm="1">
        <f t="array" ref="O1213">_xlfn.IFS(M1213=Kontrakter!$C$3,Kontrakter!$E$3,M1213=Kontrakter!$C$2,Kontrakter!$E$2,M1213=Kontrakter!$C$4,Kontrakter!$E$4,M1213=Kontrakter!$C$5,Kontrakter!$E$5,M1213=Kontrakter!$C$6,Kontrakter!$E$6,M1213=Kontrakter!$C$7,Kontrakter!$E$7,M1213=Kontrakter!$C$8,Kontrakter!$E$8,M1213=Kontrakter!$C$9,Kontrakter!$E$9,M1213=Kontrakter!$C$10,Kontrakter!$E$10,M1213=Kontrakter!$C$11,Kontrakter!$E$11)</f>
        <v>post@elsikkerhetnorge.no</v>
      </c>
    </row>
    <row r="1214" spans="1:15">
      <c r="A1214" s="52">
        <v>2625</v>
      </c>
      <c r="B1214" s="3" t="s">
        <v>1347</v>
      </c>
      <c r="C1214" s="3" t="s">
        <v>1608</v>
      </c>
      <c r="F1214" s="3">
        <v>3405</v>
      </c>
      <c r="G1214" s="3" t="s">
        <v>1342</v>
      </c>
      <c r="H1214" s="3" t="s">
        <v>1260</v>
      </c>
      <c r="I1214" s="26" t="str" cm="1">
        <f t="array" ref="I1214">_xlfn.IFS(J1214=Kontrakter!$A$3,Kontrakter!$B$3,J1214=Kontrakter!$A$2,Kontrakter!$B$2,J1214=Kontrakter!$A$4,Kontrakter!$B$4,J1214=Kontrakter!$A$5,Kontrakter!$B$5,J1214=Kontrakter!$A$6,Kontrakter!$B$6,J1214=Kontrakter!$A$7,Kontrakter!$B$7,J1214=Kontrakter!$A$8,Kontrakter!$B$8,J1214=Kontrakter!$A$9,Kontrakter!$B$9,J1214=Kontrakter!$A$10,Kontrakter!$B$10,J1214=Kontrakter!$A$11,Kontrakter!$B$11)</f>
        <v>Innlandet Vest</v>
      </c>
      <c r="J1214" s="4">
        <v>9</v>
      </c>
      <c r="K1214" s="4" t="s">
        <v>1444</v>
      </c>
      <c r="L1214" s="4"/>
      <c r="M1214" s="24" t="str" cm="1">
        <f t="array" ref="M1214">_xlfn.IFS(I1214=Kontrakter!$B$3,Kontrakter!$C$3,I1214=Kontrakter!$B$2,Kontrakter!$C$2,I1214=Kontrakter!$B$4,Kontrakter!$C$4,I1214=Kontrakter!$B$5,Kontrakter!$C$5,I1214=Kontrakter!$B$6,Kontrakter!$C$6,I1214=Kontrakter!$B$7,Kontrakter!$C$7,I1214=Kontrakter!$B$8,Kontrakter!$C$8,I1214=Kontrakter!$B$9,Kontrakter!$C$9,I1214=Kontrakter!$B$10,Kontrakter!$C$10,I1214=Kontrakter!$B$11,Kontrakter!$C$11)</f>
        <v>Elsikkerhet Norge AS</v>
      </c>
      <c r="N1214" s="24" cm="1">
        <f t="array" ref="N1214">_xlfn.IFS(M1214=Kontrakter!$C$3,Kontrakter!$D$3,M1214=Kontrakter!$C$2,Kontrakter!$D$2,M1214=Kontrakter!$C$4,Kontrakter!$D$4,M1214=Kontrakter!$C$5,Kontrakter!$D$5,M1214=Kontrakter!$C$6,Kontrakter!$D$6,M1214=Kontrakter!$C$7,Kontrakter!$D$7,M1214=Kontrakter!$C$8,Kontrakter!$D$8,M1214=Kontrakter!$C$9,Kontrakter!$D$9,M1214=Kontrakter!$C$10,Kontrakter!$D$10,M1214=Kontrakter!$C$11,Kontrakter!$D$11)</f>
        <v>48055999</v>
      </c>
      <c r="O1214" s="1" t="str" cm="1">
        <f t="array" ref="O1214">_xlfn.IFS(M1214=Kontrakter!$C$3,Kontrakter!$E$3,M1214=Kontrakter!$C$2,Kontrakter!$E$2,M1214=Kontrakter!$C$4,Kontrakter!$E$4,M1214=Kontrakter!$C$5,Kontrakter!$E$5,M1214=Kontrakter!$C$6,Kontrakter!$E$6,M1214=Kontrakter!$C$7,Kontrakter!$E$7,M1214=Kontrakter!$C$8,Kontrakter!$E$8,M1214=Kontrakter!$C$9,Kontrakter!$E$9,M1214=Kontrakter!$C$10,Kontrakter!$E$10,M1214=Kontrakter!$C$11,Kontrakter!$E$11)</f>
        <v>post@elsikkerhetnorge.no</v>
      </c>
    </row>
    <row r="1215" spans="1:15">
      <c r="A1215" s="52">
        <v>2626</v>
      </c>
      <c r="B1215" s="3" t="s">
        <v>1342</v>
      </c>
      <c r="C1215" s="3" t="s">
        <v>1609</v>
      </c>
      <c r="F1215" s="3">
        <v>3405</v>
      </c>
      <c r="G1215" s="3" t="s">
        <v>1342</v>
      </c>
      <c r="H1215" s="3" t="s">
        <v>1260</v>
      </c>
      <c r="I1215" s="26" t="str" cm="1">
        <f t="array" ref="I1215">_xlfn.IFS(J1215=Kontrakter!$A$3,Kontrakter!$B$3,J1215=Kontrakter!$A$2,Kontrakter!$B$2,J1215=Kontrakter!$A$4,Kontrakter!$B$4,J1215=Kontrakter!$A$5,Kontrakter!$B$5,J1215=Kontrakter!$A$6,Kontrakter!$B$6,J1215=Kontrakter!$A$7,Kontrakter!$B$7,J1215=Kontrakter!$A$8,Kontrakter!$B$8,J1215=Kontrakter!$A$9,Kontrakter!$B$9,J1215=Kontrakter!$A$10,Kontrakter!$B$10,J1215=Kontrakter!$A$11,Kontrakter!$B$11)</f>
        <v>Innlandet Vest</v>
      </c>
      <c r="J1215" s="4">
        <v>9</v>
      </c>
      <c r="K1215" s="4" t="s">
        <v>1444</v>
      </c>
      <c r="L1215" s="4"/>
      <c r="M1215" s="24" t="str" cm="1">
        <f t="array" ref="M1215">_xlfn.IFS(I1215=Kontrakter!$B$3,Kontrakter!$C$3,I1215=Kontrakter!$B$2,Kontrakter!$C$2,I1215=Kontrakter!$B$4,Kontrakter!$C$4,I1215=Kontrakter!$B$5,Kontrakter!$C$5,I1215=Kontrakter!$B$6,Kontrakter!$C$6,I1215=Kontrakter!$B$7,Kontrakter!$C$7,I1215=Kontrakter!$B$8,Kontrakter!$C$8,I1215=Kontrakter!$B$9,Kontrakter!$C$9,I1215=Kontrakter!$B$10,Kontrakter!$C$10,I1215=Kontrakter!$B$11,Kontrakter!$C$11)</f>
        <v>Elsikkerhet Norge AS</v>
      </c>
      <c r="N1215" s="24" cm="1">
        <f t="array" ref="N1215">_xlfn.IFS(M1215=Kontrakter!$C$3,Kontrakter!$D$3,M1215=Kontrakter!$C$2,Kontrakter!$D$2,M1215=Kontrakter!$C$4,Kontrakter!$D$4,M1215=Kontrakter!$C$5,Kontrakter!$D$5,M1215=Kontrakter!$C$6,Kontrakter!$D$6,M1215=Kontrakter!$C$7,Kontrakter!$D$7,M1215=Kontrakter!$C$8,Kontrakter!$D$8,M1215=Kontrakter!$C$9,Kontrakter!$D$9,M1215=Kontrakter!$C$10,Kontrakter!$D$10,M1215=Kontrakter!$C$11,Kontrakter!$D$11)</f>
        <v>48055999</v>
      </c>
      <c r="O1215" s="1" t="str" cm="1">
        <f t="array" ref="O1215">_xlfn.IFS(M1215=Kontrakter!$C$3,Kontrakter!$E$3,M1215=Kontrakter!$C$2,Kontrakter!$E$2,M1215=Kontrakter!$C$4,Kontrakter!$E$4,M1215=Kontrakter!$C$5,Kontrakter!$E$5,M1215=Kontrakter!$C$6,Kontrakter!$E$6,M1215=Kontrakter!$C$7,Kontrakter!$E$7,M1215=Kontrakter!$C$8,Kontrakter!$E$8,M1215=Kontrakter!$C$9,Kontrakter!$E$9,M1215=Kontrakter!$C$10,Kontrakter!$E$10,M1215=Kontrakter!$C$11,Kontrakter!$E$11)</f>
        <v>post@elsikkerhetnorge.no</v>
      </c>
    </row>
    <row r="1216" spans="1:15">
      <c r="A1216" s="52">
        <v>2627</v>
      </c>
      <c r="B1216" s="3" t="s">
        <v>1347</v>
      </c>
      <c r="C1216" s="3" t="s">
        <v>1610</v>
      </c>
      <c r="F1216" s="3">
        <v>3405</v>
      </c>
      <c r="G1216" s="3" t="s">
        <v>1342</v>
      </c>
      <c r="H1216" s="3" t="s">
        <v>1260</v>
      </c>
      <c r="I1216" s="26" t="str" cm="1">
        <f t="array" ref="I1216">_xlfn.IFS(J1216=Kontrakter!$A$3,Kontrakter!$B$3,J1216=Kontrakter!$A$2,Kontrakter!$B$2,J1216=Kontrakter!$A$4,Kontrakter!$B$4,J1216=Kontrakter!$A$5,Kontrakter!$B$5,J1216=Kontrakter!$A$6,Kontrakter!$B$6,J1216=Kontrakter!$A$7,Kontrakter!$B$7,J1216=Kontrakter!$A$8,Kontrakter!$B$8,J1216=Kontrakter!$A$9,Kontrakter!$B$9,J1216=Kontrakter!$A$10,Kontrakter!$B$10,J1216=Kontrakter!$A$11,Kontrakter!$B$11)</f>
        <v>Innlandet Vest</v>
      </c>
      <c r="J1216" s="4">
        <v>9</v>
      </c>
      <c r="K1216" s="4" t="s">
        <v>1444</v>
      </c>
      <c r="L1216" s="4"/>
      <c r="M1216" s="24" t="str" cm="1">
        <f t="array" ref="M1216">_xlfn.IFS(I1216=Kontrakter!$B$3,Kontrakter!$C$3,I1216=Kontrakter!$B$2,Kontrakter!$C$2,I1216=Kontrakter!$B$4,Kontrakter!$C$4,I1216=Kontrakter!$B$5,Kontrakter!$C$5,I1216=Kontrakter!$B$6,Kontrakter!$C$6,I1216=Kontrakter!$B$7,Kontrakter!$C$7,I1216=Kontrakter!$B$8,Kontrakter!$C$8,I1216=Kontrakter!$B$9,Kontrakter!$C$9,I1216=Kontrakter!$B$10,Kontrakter!$C$10,I1216=Kontrakter!$B$11,Kontrakter!$C$11)</f>
        <v>Elsikkerhet Norge AS</v>
      </c>
      <c r="N1216" s="24" cm="1">
        <f t="array" ref="N1216">_xlfn.IFS(M1216=Kontrakter!$C$3,Kontrakter!$D$3,M1216=Kontrakter!$C$2,Kontrakter!$D$2,M1216=Kontrakter!$C$4,Kontrakter!$D$4,M1216=Kontrakter!$C$5,Kontrakter!$D$5,M1216=Kontrakter!$C$6,Kontrakter!$D$6,M1216=Kontrakter!$C$7,Kontrakter!$D$7,M1216=Kontrakter!$C$8,Kontrakter!$D$8,M1216=Kontrakter!$C$9,Kontrakter!$D$9,M1216=Kontrakter!$C$10,Kontrakter!$D$10,M1216=Kontrakter!$C$11,Kontrakter!$D$11)</f>
        <v>48055999</v>
      </c>
      <c r="O1216" s="1" t="str" cm="1">
        <f t="array" ref="O1216">_xlfn.IFS(M1216=Kontrakter!$C$3,Kontrakter!$E$3,M1216=Kontrakter!$C$2,Kontrakter!$E$2,M1216=Kontrakter!$C$4,Kontrakter!$E$4,M1216=Kontrakter!$C$5,Kontrakter!$E$5,M1216=Kontrakter!$C$6,Kontrakter!$E$6,M1216=Kontrakter!$C$7,Kontrakter!$E$7,M1216=Kontrakter!$C$8,Kontrakter!$E$8,M1216=Kontrakter!$C$9,Kontrakter!$E$9,M1216=Kontrakter!$C$10,Kontrakter!$E$10,M1216=Kontrakter!$C$11,Kontrakter!$E$11)</f>
        <v>post@elsikkerhetnorge.no</v>
      </c>
    </row>
    <row r="1217" spans="1:15">
      <c r="A1217" s="52">
        <v>2629</v>
      </c>
      <c r="B1217" s="3" t="s">
        <v>1342</v>
      </c>
      <c r="C1217" s="3" t="s">
        <v>1611</v>
      </c>
      <c r="F1217" s="3">
        <v>3405</v>
      </c>
      <c r="G1217" s="3" t="s">
        <v>1342</v>
      </c>
      <c r="H1217" s="3" t="s">
        <v>1260</v>
      </c>
      <c r="I1217" s="26" t="str" cm="1">
        <f t="array" ref="I1217">_xlfn.IFS(J1217=Kontrakter!$A$3,Kontrakter!$B$3,J1217=Kontrakter!$A$2,Kontrakter!$B$2,J1217=Kontrakter!$A$4,Kontrakter!$B$4,J1217=Kontrakter!$A$5,Kontrakter!$B$5,J1217=Kontrakter!$A$6,Kontrakter!$B$6,J1217=Kontrakter!$A$7,Kontrakter!$B$7,J1217=Kontrakter!$A$8,Kontrakter!$B$8,J1217=Kontrakter!$A$9,Kontrakter!$B$9,J1217=Kontrakter!$A$10,Kontrakter!$B$10,J1217=Kontrakter!$A$11,Kontrakter!$B$11)</f>
        <v>Innlandet Vest</v>
      </c>
      <c r="J1217" s="4">
        <v>9</v>
      </c>
      <c r="K1217" s="4" t="s">
        <v>1444</v>
      </c>
      <c r="L1217" s="4"/>
      <c r="M1217" s="24" t="str" cm="1">
        <f t="array" ref="M1217">_xlfn.IFS(I1217=Kontrakter!$B$3,Kontrakter!$C$3,I1217=Kontrakter!$B$2,Kontrakter!$C$2,I1217=Kontrakter!$B$4,Kontrakter!$C$4,I1217=Kontrakter!$B$5,Kontrakter!$C$5,I1217=Kontrakter!$B$6,Kontrakter!$C$6,I1217=Kontrakter!$B$7,Kontrakter!$C$7,I1217=Kontrakter!$B$8,Kontrakter!$C$8,I1217=Kontrakter!$B$9,Kontrakter!$C$9,I1217=Kontrakter!$B$10,Kontrakter!$C$10,I1217=Kontrakter!$B$11,Kontrakter!$C$11)</f>
        <v>Elsikkerhet Norge AS</v>
      </c>
      <c r="N1217" s="24" cm="1">
        <f t="array" ref="N1217">_xlfn.IFS(M1217=Kontrakter!$C$3,Kontrakter!$D$3,M1217=Kontrakter!$C$2,Kontrakter!$D$2,M1217=Kontrakter!$C$4,Kontrakter!$D$4,M1217=Kontrakter!$C$5,Kontrakter!$D$5,M1217=Kontrakter!$C$6,Kontrakter!$D$6,M1217=Kontrakter!$C$7,Kontrakter!$D$7,M1217=Kontrakter!$C$8,Kontrakter!$D$8,M1217=Kontrakter!$C$9,Kontrakter!$D$9,M1217=Kontrakter!$C$10,Kontrakter!$D$10,M1217=Kontrakter!$C$11,Kontrakter!$D$11)</f>
        <v>48055999</v>
      </c>
      <c r="O1217" s="1" t="str" cm="1">
        <f t="array" ref="O1217">_xlfn.IFS(M1217=Kontrakter!$C$3,Kontrakter!$E$3,M1217=Kontrakter!$C$2,Kontrakter!$E$2,M1217=Kontrakter!$C$4,Kontrakter!$E$4,M1217=Kontrakter!$C$5,Kontrakter!$E$5,M1217=Kontrakter!$C$6,Kontrakter!$E$6,M1217=Kontrakter!$C$7,Kontrakter!$E$7,M1217=Kontrakter!$C$8,Kontrakter!$E$8,M1217=Kontrakter!$C$9,Kontrakter!$E$9,M1217=Kontrakter!$C$10,Kontrakter!$E$10,M1217=Kontrakter!$C$11,Kontrakter!$E$11)</f>
        <v>post@elsikkerhetnorge.no</v>
      </c>
    </row>
    <row r="1218" spans="1:15">
      <c r="A1218" s="52">
        <v>2120</v>
      </c>
      <c r="B1218" s="3" t="s">
        <v>1264</v>
      </c>
      <c r="C1218" s="3" t="s">
        <v>1612</v>
      </c>
      <c r="F1218" s="3">
        <v>3414</v>
      </c>
      <c r="G1218" s="3" t="s">
        <v>1265</v>
      </c>
      <c r="H1218" s="3" t="s">
        <v>1260</v>
      </c>
      <c r="I1218" s="26" t="str" cm="1">
        <f t="array" ref="I1218">_xlfn.IFS(J1218=Kontrakter!$A$3,Kontrakter!$B$3,J1218=Kontrakter!$A$2,Kontrakter!$B$2,J1218=Kontrakter!$A$4,Kontrakter!$B$4,J1218=Kontrakter!$A$5,Kontrakter!$B$5,J1218=Kontrakter!$A$6,Kontrakter!$B$6,J1218=Kontrakter!$A$7,Kontrakter!$B$7,J1218=Kontrakter!$A$8,Kontrakter!$B$8,J1218=Kontrakter!$A$9,Kontrakter!$B$9,J1218=Kontrakter!$A$10,Kontrakter!$B$10,J1218=Kontrakter!$A$11,Kontrakter!$B$11)</f>
        <v>Innlandet Øst</v>
      </c>
      <c r="J1218" s="4">
        <v>10</v>
      </c>
      <c r="K1218" s="4" t="s">
        <v>1445</v>
      </c>
      <c r="L1218" s="4"/>
      <c r="M1218" s="24" t="str" cm="1">
        <f t="array" ref="M1218">_xlfn.IFS(I1218=Kontrakter!$B$3,Kontrakter!$C$3,I1218=Kontrakter!$B$2,Kontrakter!$C$2,I1218=Kontrakter!$B$4,Kontrakter!$C$4,I1218=Kontrakter!$B$5,Kontrakter!$C$5,I1218=Kontrakter!$B$6,Kontrakter!$C$6,I1218=Kontrakter!$B$7,Kontrakter!$C$7,I1218=Kontrakter!$B$8,Kontrakter!$C$8,I1218=Kontrakter!$B$9,Kontrakter!$C$9,I1218=Kontrakter!$B$10,Kontrakter!$C$10,I1218=Kontrakter!$B$11,Kontrakter!$C$11)</f>
        <v>Elsikkerhet Norge AS</v>
      </c>
      <c r="N1218" s="24" cm="1">
        <f t="array" ref="N1218">_xlfn.IFS(M1218=Kontrakter!$C$3,Kontrakter!$D$3,M1218=Kontrakter!$C$2,Kontrakter!$D$2,M1218=Kontrakter!$C$4,Kontrakter!$D$4,M1218=Kontrakter!$C$5,Kontrakter!$D$5,M1218=Kontrakter!$C$6,Kontrakter!$D$6,M1218=Kontrakter!$C$7,Kontrakter!$D$7,M1218=Kontrakter!$C$8,Kontrakter!$D$8,M1218=Kontrakter!$C$9,Kontrakter!$D$9,M1218=Kontrakter!$C$10,Kontrakter!$D$10,M1218=Kontrakter!$C$11,Kontrakter!$D$11)</f>
        <v>48055999</v>
      </c>
      <c r="O1218" s="1" t="str" cm="1">
        <f t="array" ref="O1218">_xlfn.IFS(M1218=Kontrakter!$C$3,Kontrakter!$E$3,M1218=Kontrakter!$C$2,Kontrakter!$E$2,M1218=Kontrakter!$C$4,Kontrakter!$E$4,M1218=Kontrakter!$C$5,Kontrakter!$E$5,M1218=Kontrakter!$C$6,Kontrakter!$E$6,M1218=Kontrakter!$C$7,Kontrakter!$E$7,M1218=Kontrakter!$C$8,Kontrakter!$E$8,M1218=Kontrakter!$C$9,Kontrakter!$E$9,M1218=Kontrakter!$C$10,Kontrakter!$E$10,M1218=Kontrakter!$C$11,Kontrakter!$E$11)</f>
        <v>post@elsikkerhetnorge.no</v>
      </c>
    </row>
    <row r="1219" spans="1:15">
      <c r="A1219" s="52">
        <v>2121</v>
      </c>
      <c r="B1219" s="3" t="s">
        <v>1264</v>
      </c>
      <c r="C1219" s="3" t="s">
        <v>1613</v>
      </c>
      <c r="F1219" s="3">
        <v>3414</v>
      </c>
      <c r="G1219" s="3" t="s">
        <v>1265</v>
      </c>
      <c r="H1219" s="3" t="s">
        <v>1260</v>
      </c>
      <c r="I1219" s="26" t="str" cm="1">
        <f t="array" ref="I1219">_xlfn.IFS(J1219=Kontrakter!$A$3,Kontrakter!$B$3,J1219=Kontrakter!$A$2,Kontrakter!$B$2,J1219=Kontrakter!$A$4,Kontrakter!$B$4,J1219=Kontrakter!$A$5,Kontrakter!$B$5,J1219=Kontrakter!$A$6,Kontrakter!$B$6,J1219=Kontrakter!$A$7,Kontrakter!$B$7,J1219=Kontrakter!$A$8,Kontrakter!$B$8,J1219=Kontrakter!$A$9,Kontrakter!$B$9,J1219=Kontrakter!$A$10,Kontrakter!$B$10,J1219=Kontrakter!$A$11,Kontrakter!$B$11)</f>
        <v>Innlandet Øst</v>
      </c>
      <c r="J1219" s="4">
        <v>10</v>
      </c>
      <c r="K1219" s="4" t="s">
        <v>1445</v>
      </c>
      <c r="L1219" s="4"/>
      <c r="M1219" s="24" t="str" cm="1">
        <f t="array" ref="M1219">_xlfn.IFS(I1219=Kontrakter!$B$3,Kontrakter!$C$3,I1219=Kontrakter!$B$2,Kontrakter!$C$2,I1219=Kontrakter!$B$4,Kontrakter!$C$4,I1219=Kontrakter!$B$5,Kontrakter!$C$5,I1219=Kontrakter!$B$6,Kontrakter!$C$6,I1219=Kontrakter!$B$7,Kontrakter!$C$7,I1219=Kontrakter!$B$8,Kontrakter!$C$8,I1219=Kontrakter!$B$9,Kontrakter!$C$9,I1219=Kontrakter!$B$10,Kontrakter!$C$10,I1219=Kontrakter!$B$11,Kontrakter!$C$11)</f>
        <v>Elsikkerhet Norge AS</v>
      </c>
      <c r="N1219" s="24" cm="1">
        <f t="array" ref="N1219">_xlfn.IFS(M1219=Kontrakter!$C$3,Kontrakter!$D$3,M1219=Kontrakter!$C$2,Kontrakter!$D$2,M1219=Kontrakter!$C$4,Kontrakter!$D$4,M1219=Kontrakter!$C$5,Kontrakter!$D$5,M1219=Kontrakter!$C$6,Kontrakter!$D$6,M1219=Kontrakter!$C$7,Kontrakter!$D$7,M1219=Kontrakter!$C$8,Kontrakter!$D$8,M1219=Kontrakter!$C$9,Kontrakter!$D$9,M1219=Kontrakter!$C$10,Kontrakter!$D$10,M1219=Kontrakter!$C$11,Kontrakter!$D$11)</f>
        <v>48055999</v>
      </c>
      <c r="O1219" s="1" t="str" cm="1">
        <f t="array" ref="O1219">_xlfn.IFS(M1219=Kontrakter!$C$3,Kontrakter!$E$3,M1219=Kontrakter!$C$2,Kontrakter!$E$2,M1219=Kontrakter!$C$4,Kontrakter!$E$4,M1219=Kontrakter!$C$5,Kontrakter!$E$5,M1219=Kontrakter!$C$6,Kontrakter!$E$6,M1219=Kontrakter!$C$7,Kontrakter!$E$7,M1219=Kontrakter!$C$8,Kontrakter!$E$8,M1219=Kontrakter!$C$9,Kontrakter!$E$9,M1219=Kontrakter!$C$10,Kontrakter!$E$10,M1219=Kontrakter!$C$11,Kontrakter!$E$11)</f>
        <v>post@elsikkerhetnorge.no</v>
      </c>
    </row>
    <row r="1220" spans="1:15">
      <c r="A1220" s="52">
        <v>2123</v>
      </c>
      <c r="B1220" s="3" t="s">
        <v>1266</v>
      </c>
      <c r="C1220" s="3" t="s">
        <v>1614</v>
      </c>
      <c r="F1220" s="3">
        <v>3414</v>
      </c>
      <c r="G1220" s="3" t="s">
        <v>1265</v>
      </c>
      <c r="H1220" s="3" t="s">
        <v>1260</v>
      </c>
      <c r="I1220" s="26" t="str" cm="1">
        <f t="array" ref="I1220">_xlfn.IFS(J1220=Kontrakter!$A$3,Kontrakter!$B$3,J1220=Kontrakter!$A$2,Kontrakter!$B$2,J1220=Kontrakter!$A$4,Kontrakter!$B$4,J1220=Kontrakter!$A$5,Kontrakter!$B$5,J1220=Kontrakter!$A$6,Kontrakter!$B$6,J1220=Kontrakter!$A$7,Kontrakter!$B$7,J1220=Kontrakter!$A$8,Kontrakter!$B$8,J1220=Kontrakter!$A$9,Kontrakter!$B$9,J1220=Kontrakter!$A$10,Kontrakter!$B$10,J1220=Kontrakter!$A$11,Kontrakter!$B$11)</f>
        <v>Innlandet Øst</v>
      </c>
      <c r="J1220" s="4">
        <v>10</v>
      </c>
      <c r="K1220" s="4" t="s">
        <v>1445</v>
      </c>
      <c r="L1220" s="4"/>
      <c r="M1220" s="24" t="str" cm="1">
        <f t="array" ref="M1220">_xlfn.IFS(I1220=Kontrakter!$B$3,Kontrakter!$C$3,I1220=Kontrakter!$B$2,Kontrakter!$C$2,I1220=Kontrakter!$B$4,Kontrakter!$C$4,I1220=Kontrakter!$B$5,Kontrakter!$C$5,I1220=Kontrakter!$B$6,Kontrakter!$C$6,I1220=Kontrakter!$B$7,Kontrakter!$C$7,I1220=Kontrakter!$B$8,Kontrakter!$C$8,I1220=Kontrakter!$B$9,Kontrakter!$C$9,I1220=Kontrakter!$B$10,Kontrakter!$C$10,I1220=Kontrakter!$B$11,Kontrakter!$C$11)</f>
        <v>Elsikkerhet Norge AS</v>
      </c>
      <c r="N1220" s="24" cm="1">
        <f t="array" ref="N1220">_xlfn.IFS(M1220=Kontrakter!$C$3,Kontrakter!$D$3,M1220=Kontrakter!$C$2,Kontrakter!$D$2,M1220=Kontrakter!$C$4,Kontrakter!$D$4,M1220=Kontrakter!$C$5,Kontrakter!$D$5,M1220=Kontrakter!$C$6,Kontrakter!$D$6,M1220=Kontrakter!$C$7,Kontrakter!$D$7,M1220=Kontrakter!$C$8,Kontrakter!$D$8,M1220=Kontrakter!$C$9,Kontrakter!$D$9,M1220=Kontrakter!$C$10,Kontrakter!$D$10,M1220=Kontrakter!$C$11,Kontrakter!$D$11)</f>
        <v>48055999</v>
      </c>
      <c r="O1220" s="1" t="str" cm="1">
        <f t="array" ref="O1220">_xlfn.IFS(M1220=Kontrakter!$C$3,Kontrakter!$E$3,M1220=Kontrakter!$C$2,Kontrakter!$E$2,M1220=Kontrakter!$C$4,Kontrakter!$E$4,M1220=Kontrakter!$C$5,Kontrakter!$E$5,M1220=Kontrakter!$C$6,Kontrakter!$E$6,M1220=Kontrakter!$C$7,Kontrakter!$E$7,M1220=Kontrakter!$C$8,Kontrakter!$E$8,M1220=Kontrakter!$C$9,Kontrakter!$E$9,M1220=Kontrakter!$C$10,Kontrakter!$E$10,M1220=Kontrakter!$C$11,Kontrakter!$E$11)</f>
        <v>post@elsikkerhetnorge.no</v>
      </c>
    </row>
    <row r="1221" spans="1:15">
      <c r="A1221" s="52">
        <v>2130</v>
      </c>
      <c r="B1221" s="3" t="s">
        <v>1267</v>
      </c>
      <c r="C1221" s="3" t="s">
        <v>1615</v>
      </c>
      <c r="F1221" s="3">
        <v>3414</v>
      </c>
      <c r="G1221" s="3" t="s">
        <v>1265</v>
      </c>
      <c r="H1221" s="3" t="s">
        <v>1260</v>
      </c>
      <c r="I1221" s="26" t="str" cm="1">
        <f t="array" ref="I1221">_xlfn.IFS(J1221=Kontrakter!$A$3,Kontrakter!$B$3,J1221=Kontrakter!$A$2,Kontrakter!$B$2,J1221=Kontrakter!$A$4,Kontrakter!$B$4,J1221=Kontrakter!$A$5,Kontrakter!$B$5,J1221=Kontrakter!$A$6,Kontrakter!$B$6,J1221=Kontrakter!$A$7,Kontrakter!$B$7,J1221=Kontrakter!$A$8,Kontrakter!$B$8,J1221=Kontrakter!$A$9,Kontrakter!$B$9,J1221=Kontrakter!$A$10,Kontrakter!$B$10,J1221=Kontrakter!$A$11,Kontrakter!$B$11)</f>
        <v>Innlandet Øst</v>
      </c>
      <c r="J1221" s="4">
        <v>10</v>
      </c>
      <c r="K1221" s="4" t="s">
        <v>1445</v>
      </c>
      <c r="L1221" s="4"/>
      <c r="M1221" s="24" t="str" cm="1">
        <f t="array" ref="M1221">_xlfn.IFS(I1221=Kontrakter!$B$3,Kontrakter!$C$3,I1221=Kontrakter!$B$2,Kontrakter!$C$2,I1221=Kontrakter!$B$4,Kontrakter!$C$4,I1221=Kontrakter!$B$5,Kontrakter!$C$5,I1221=Kontrakter!$B$6,Kontrakter!$C$6,I1221=Kontrakter!$B$7,Kontrakter!$C$7,I1221=Kontrakter!$B$8,Kontrakter!$C$8,I1221=Kontrakter!$B$9,Kontrakter!$C$9,I1221=Kontrakter!$B$10,Kontrakter!$C$10,I1221=Kontrakter!$B$11,Kontrakter!$C$11)</f>
        <v>Elsikkerhet Norge AS</v>
      </c>
      <c r="N1221" s="24" cm="1">
        <f t="array" ref="N1221">_xlfn.IFS(M1221=Kontrakter!$C$3,Kontrakter!$D$3,M1221=Kontrakter!$C$2,Kontrakter!$D$2,M1221=Kontrakter!$C$4,Kontrakter!$D$4,M1221=Kontrakter!$C$5,Kontrakter!$D$5,M1221=Kontrakter!$C$6,Kontrakter!$D$6,M1221=Kontrakter!$C$7,Kontrakter!$D$7,M1221=Kontrakter!$C$8,Kontrakter!$D$8,M1221=Kontrakter!$C$9,Kontrakter!$D$9,M1221=Kontrakter!$C$10,Kontrakter!$D$10,M1221=Kontrakter!$C$11,Kontrakter!$D$11)</f>
        <v>48055999</v>
      </c>
      <c r="O1221" s="1" t="str" cm="1">
        <f t="array" ref="O1221">_xlfn.IFS(M1221=Kontrakter!$C$3,Kontrakter!$E$3,M1221=Kontrakter!$C$2,Kontrakter!$E$2,M1221=Kontrakter!$C$4,Kontrakter!$E$4,M1221=Kontrakter!$C$5,Kontrakter!$E$5,M1221=Kontrakter!$C$6,Kontrakter!$E$6,M1221=Kontrakter!$C$7,Kontrakter!$E$7,M1221=Kontrakter!$C$8,Kontrakter!$E$8,M1221=Kontrakter!$C$9,Kontrakter!$E$9,M1221=Kontrakter!$C$10,Kontrakter!$E$10,M1221=Kontrakter!$C$11,Kontrakter!$E$11)</f>
        <v>post@elsikkerhetnorge.no</v>
      </c>
    </row>
    <row r="1222" spans="1:15">
      <c r="A1222" s="52">
        <v>2132</v>
      </c>
      <c r="B1222" s="3" t="s">
        <v>1268</v>
      </c>
      <c r="C1222" s="3" t="s">
        <v>1616</v>
      </c>
      <c r="F1222" s="3">
        <v>3414</v>
      </c>
      <c r="G1222" s="3" t="s">
        <v>1265</v>
      </c>
      <c r="H1222" s="3" t="s">
        <v>1260</v>
      </c>
      <c r="I1222" s="26" t="str" cm="1">
        <f t="array" ref="I1222">_xlfn.IFS(J1222=Kontrakter!$A$3,Kontrakter!$B$3,J1222=Kontrakter!$A$2,Kontrakter!$B$2,J1222=Kontrakter!$A$4,Kontrakter!$B$4,J1222=Kontrakter!$A$5,Kontrakter!$B$5,J1222=Kontrakter!$A$6,Kontrakter!$B$6,J1222=Kontrakter!$A$7,Kontrakter!$B$7,J1222=Kontrakter!$A$8,Kontrakter!$B$8,J1222=Kontrakter!$A$9,Kontrakter!$B$9,J1222=Kontrakter!$A$10,Kontrakter!$B$10,J1222=Kontrakter!$A$11,Kontrakter!$B$11)</f>
        <v>Innlandet Øst</v>
      </c>
      <c r="J1222" s="4">
        <v>10</v>
      </c>
      <c r="K1222" s="4" t="s">
        <v>1445</v>
      </c>
      <c r="L1222" s="4"/>
      <c r="M1222" s="24" t="str" cm="1">
        <f t="array" ref="M1222">_xlfn.IFS(I1222=Kontrakter!$B$3,Kontrakter!$C$3,I1222=Kontrakter!$B$2,Kontrakter!$C$2,I1222=Kontrakter!$B$4,Kontrakter!$C$4,I1222=Kontrakter!$B$5,Kontrakter!$C$5,I1222=Kontrakter!$B$6,Kontrakter!$C$6,I1222=Kontrakter!$B$7,Kontrakter!$C$7,I1222=Kontrakter!$B$8,Kontrakter!$C$8,I1222=Kontrakter!$B$9,Kontrakter!$C$9,I1222=Kontrakter!$B$10,Kontrakter!$C$10,I1222=Kontrakter!$B$11,Kontrakter!$C$11)</f>
        <v>Elsikkerhet Norge AS</v>
      </c>
      <c r="N1222" s="24" cm="1">
        <f t="array" ref="N1222">_xlfn.IFS(M1222=Kontrakter!$C$3,Kontrakter!$D$3,M1222=Kontrakter!$C$2,Kontrakter!$D$2,M1222=Kontrakter!$C$4,Kontrakter!$D$4,M1222=Kontrakter!$C$5,Kontrakter!$D$5,M1222=Kontrakter!$C$6,Kontrakter!$D$6,M1222=Kontrakter!$C$7,Kontrakter!$D$7,M1222=Kontrakter!$C$8,Kontrakter!$D$8,M1222=Kontrakter!$C$9,Kontrakter!$D$9,M1222=Kontrakter!$C$10,Kontrakter!$D$10,M1222=Kontrakter!$C$11,Kontrakter!$D$11)</f>
        <v>48055999</v>
      </c>
      <c r="O1222" s="1" t="str" cm="1">
        <f t="array" ref="O1222">_xlfn.IFS(M1222=Kontrakter!$C$3,Kontrakter!$E$3,M1222=Kontrakter!$C$2,Kontrakter!$E$2,M1222=Kontrakter!$C$4,Kontrakter!$E$4,M1222=Kontrakter!$C$5,Kontrakter!$E$5,M1222=Kontrakter!$C$6,Kontrakter!$E$6,M1222=Kontrakter!$C$7,Kontrakter!$E$7,M1222=Kontrakter!$C$8,Kontrakter!$E$8,M1222=Kontrakter!$C$9,Kontrakter!$E$9,M1222=Kontrakter!$C$10,Kontrakter!$E$10,M1222=Kontrakter!$C$11,Kontrakter!$E$11)</f>
        <v>post@elsikkerhetnorge.no</v>
      </c>
    </row>
    <row r="1223" spans="1:15">
      <c r="A1223" s="52">
        <v>2133</v>
      </c>
      <c r="B1223" s="3" t="s">
        <v>1268</v>
      </c>
      <c r="C1223" s="3" t="s">
        <v>1617</v>
      </c>
      <c r="F1223" s="3">
        <v>3414</v>
      </c>
      <c r="G1223" s="3" t="s">
        <v>1265</v>
      </c>
      <c r="H1223" s="3" t="s">
        <v>1260</v>
      </c>
      <c r="I1223" s="26" t="str" cm="1">
        <f t="array" ref="I1223">_xlfn.IFS(J1223=Kontrakter!$A$3,Kontrakter!$B$3,J1223=Kontrakter!$A$2,Kontrakter!$B$2,J1223=Kontrakter!$A$4,Kontrakter!$B$4,J1223=Kontrakter!$A$5,Kontrakter!$B$5,J1223=Kontrakter!$A$6,Kontrakter!$B$6,J1223=Kontrakter!$A$7,Kontrakter!$B$7,J1223=Kontrakter!$A$8,Kontrakter!$B$8,J1223=Kontrakter!$A$9,Kontrakter!$B$9,J1223=Kontrakter!$A$10,Kontrakter!$B$10,J1223=Kontrakter!$A$11,Kontrakter!$B$11)</f>
        <v>Innlandet Øst</v>
      </c>
      <c r="J1223" s="4">
        <v>10</v>
      </c>
      <c r="K1223" s="4" t="s">
        <v>1445</v>
      </c>
      <c r="L1223" s="4"/>
      <c r="M1223" s="24" t="str" cm="1">
        <f t="array" ref="M1223">_xlfn.IFS(I1223=Kontrakter!$B$3,Kontrakter!$C$3,I1223=Kontrakter!$B$2,Kontrakter!$C$2,I1223=Kontrakter!$B$4,Kontrakter!$C$4,I1223=Kontrakter!$B$5,Kontrakter!$C$5,I1223=Kontrakter!$B$6,Kontrakter!$C$6,I1223=Kontrakter!$B$7,Kontrakter!$C$7,I1223=Kontrakter!$B$8,Kontrakter!$C$8,I1223=Kontrakter!$B$9,Kontrakter!$C$9,I1223=Kontrakter!$B$10,Kontrakter!$C$10,I1223=Kontrakter!$B$11,Kontrakter!$C$11)</f>
        <v>Elsikkerhet Norge AS</v>
      </c>
      <c r="N1223" s="24" cm="1">
        <f t="array" ref="N1223">_xlfn.IFS(M1223=Kontrakter!$C$3,Kontrakter!$D$3,M1223=Kontrakter!$C$2,Kontrakter!$D$2,M1223=Kontrakter!$C$4,Kontrakter!$D$4,M1223=Kontrakter!$C$5,Kontrakter!$D$5,M1223=Kontrakter!$C$6,Kontrakter!$D$6,M1223=Kontrakter!$C$7,Kontrakter!$D$7,M1223=Kontrakter!$C$8,Kontrakter!$D$8,M1223=Kontrakter!$C$9,Kontrakter!$D$9,M1223=Kontrakter!$C$10,Kontrakter!$D$10,M1223=Kontrakter!$C$11,Kontrakter!$D$11)</f>
        <v>48055999</v>
      </c>
      <c r="O1223" s="1" t="str" cm="1">
        <f t="array" ref="O1223">_xlfn.IFS(M1223=Kontrakter!$C$3,Kontrakter!$E$3,M1223=Kontrakter!$C$2,Kontrakter!$E$2,M1223=Kontrakter!$C$4,Kontrakter!$E$4,M1223=Kontrakter!$C$5,Kontrakter!$E$5,M1223=Kontrakter!$C$6,Kontrakter!$E$6,M1223=Kontrakter!$C$7,Kontrakter!$E$7,M1223=Kontrakter!$C$8,Kontrakter!$E$8,M1223=Kontrakter!$C$9,Kontrakter!$E$9,M1223=Kontrakter!$C$10,Kontrakter!$E$10,M1223=Kontrakter!$C$11,Kontrakter!$E$11)</f>
        <v>post@elsikkerhetnorge.no</v>
      </c>
    </row>
    <row r="1224" spans="1:15">
      <c r="A1224" s="52">
        <v>2134</v>
      </c>
      <c r="B1224" s="3" t="s">
        <v>1269</v>
      </c>
      <c r="C1224" s="3" t="s">
        <v>1618</v>
      </c>
      <c r="F1224" s="3">
        <v>3414</v>
      </c>
      <c r="G1224" s="3" t="s">
        <v>1265</v>
      </c>
      <c r="H1224" s="3" t="s">
        <v>1260</v>
      </c>
      <c r="I1224" s="26" t="str" cm="1">
        <f t="array" ref="I1224">_xlfn.IFS(J1224=Kontrakter!$A$3,Kontrakter!$B$3,J1224=Kontrakter!$A$2,Kontrakter!$B$2,J1224=Kontrakter!$A$4,Kontrakter!$B$4,J1224=Kontrakter!$A$5,Kontrakter!$B$5,J1224=Kontrakter!$A$6,Kontrakter!$B$6,J1224=Kontrakter!$A$7,Kontrakter!$B$7,J1224=Kontrakter!$A$8,Kontrakter!$B$8,J1224=Kontrakter!$A$9,Kontrakter!$B$9,J1224=Kontrakter!$A$10,Kontrakter!$B$10,J1224=Kontrakter!$A$11,Kontrakter!$B$11)</f>
        <v>Innlandet Øst</v>
      </c>
      <c r="J1224" s="4">
        <v>10</v>
      </c>
      <c r="K1224" s="4" t="s">
        <v>1445</v>
      </c>
      <c r="L1224" s="4"/>
      <c r="M1224" s="24" t="str" cm="1">
        <f t="array" ref="M1224">_xlfn.IFS(I1224=Kontrakter!$B$3,Kontrakter!$C$3,I1224=Kontrakter!$B$2,Kontrakter!$C$2,I1224=Kontrakter!$B$4,Kontrakter!$C$4,I1224=Kontrakter!$B$5,Kontrakter!$C$5,I1224=Kontrakter!$B$6,Kontrakter!$C$6,I1224=Kontrakter!$B$7,Kontrakter!$C$7,I1224=Kontrakter!$B$8,Kontrakter!$C$8,I1224=Kontrakter!$B$9,Kontrakter!$C$9,I1224=Kontrakter!$B$10,Kontrakter!$C$10,I1224=Kontrakter!$B$11,Kontrakter!$C$11)</f>
        <v>Elsikkerhet Norge AS</v>
      </c>
      <c r="N1224" s="24" cm="1">
        <f t="array" ref="N1224">_xlfn.IFS(M1224=Kontrakter!$C$3,Kontrakter!$D$3,M1224=Kontrakter!$C$2,Kontrakter!$D$2,M1224=Kontrakter!$C$4,Kontrakter!$D$4,M1224=Kontrakter!$C$5,Kontrakter!$D$5,M1224=Kontrakter!$C$6,Kontrakter!$D$6,M1224=Kontrakter!$C$7,Kontrakter!$D$7,M1224=Kontrakter!$C$8,Kontrakter!$D$8,M1224=Kontrakter!$C$9,Kontrakter!$D$9,M1224=Kontrakter!$C$10,Kontrakter!$D$10,M1224=Kontrakter!$C$11,Kontrakter!$D$11)</f>
        <v>48055999</v>
      </c>
      <c r="O1224" s="1" t="str" cm="1">
        <f t="array" ref="O1224">_xlfn.IFS(M1224=Kontrakter!$C$3,Kontrakter!$E$3,M1224=Kontrakter!$C$2,Kontrakter!$E$2,M1224=Kontrakter!$C$4,Kontrakter!$E$4,M1224=Kontrakter!$C$5,Kontrakter!$E$5,M1224=Kontrakter!$C$6,Kontrakter!$E$6,M1224=Kontrakter!$C$7,Kontrakter!$E$7,M1224=Kontrakter!$C$8,Kontrakter!$E$8,M1224=Kontrakter!$C$9,Kontrakter!$E$9,M1224=Kontrakter!$C$10,Kontrakter!$E$10,M1224=Kontrakter!$C$11,Kontrakter!$E$11)</f>
        <v>post@elsikkerhetnorge.no</v>
      </c>
    </row>
    <row r="1225" spans="1:15">
      <c r="A1225" s="52">
        <v>2320</v>
      </c>
      <c r="B1225" s="3" t="s">
        <v>1296</v>
      </c>
      <c r="C1225" s="3" t="s">
        <v>1619</v>
      </c>
      <c r="F1225" s="3">
        <v>3411</v>
      </c>
      <c r="G1225" s="3" t="s">
        <v>1297</v>
      </c>
      <c r="H1225" s="3" t="s">
        <v>1260</v>
      </c>
      <c r="I1225" s="26" t="str" cm="1">
        <f t="array" ref="I1225">_xlfn.IFS(J1225=Kontrakter!$A$3,Kontrakter!$B$3,J1225=Kontrakter!$A$2,Kontrakter!$B$2,J1225=Kontrakter!$A$4,Kontrakter!$B$4,J1225=Kontrakter!$A$5,Kontrakter!$B$5,J1225=Kontrakter!$A$6,Kontrakter!$B$6,J1225=Kontrakter!$A$7,Kontrakter!$B$7,J1225=Kontrakter!$A$8,Kontrakter!$B$8,J1225=Kontrakter!$A$9,Kontrakter!$B$9,J1225=Kontrakter!$A$10,Kontrakter!$B$10,J1225=Kontrakter!$A$11,Kontrakter!$B$11)</f>
        <v>Innlandet Vest</v>
      </c>
      <c r="J1225" s="4">
        <v>9</v>
      </c>
      <c r="K1225" s="4" t="s">
        <v>1446</v>
      </c>
      <c r="L1225" s="4"/>
      <c r="M1225" s="24" t="str" cm="1">
        <f t="array" ref="M1225">_xlfn.IFS(I1225=Kontrakter!$B$3,Kontrakter!$C$3,I1225=Kontrakter!$B$2,Kontrakter!$C$2,I1225=Kontrakter!$B$4,Kontrakter!$C$4,I1225=Kontrakter!$B$5,Kontrakter!$C$5,I1225=Kontrakter!$B$6,Kontrakter!$C$6,I1225=Kontrakter!$B$7,Kontrakter!$C$7,I1225=Kontrakter!$B$8,Kontrakter!$C$8,I1225=Kontrakter!$B$9,Kontrakter!$C$9,I1225=Kontrakter!$B$10,Kontrakter!$C$10,I1225=Kontrakter!$B$11,Kontrakter!$C$11)</f>
        <v>Elsikkerhet Norge AS</v>
      </c>
      <c r="N1225" s="24" cm="1">
        <f t="array" ref="N1225">_xlfn.IFS(M1225=Kontrakter!$C$3,Kontrakter!$D$3,M1225=Kontrakter!$C$2,Kontrakter!$D$2,M1225=Kontrakter!$C$4,Kontrakter!$D$4,M1225=Kontrakter!$C$5,Kontrakter!$D$5,M1225=Kontrakter!$C$6,Kontrakter!$D$6,M1225=Kontrakter!$C$7,Kontrakter!$D$7,M1225=Kontrakter!$C$8,Kontrakter!$D$8,M1225=Kontrakter!$C$9,Kontrakter!$D$9,M1225=Kontrakter!$C$10,Kontrakter!$D$10,M1225=Kontrakter!$C$11,Kontrakter!$D$11)</f>
        <v>48055999</v>
      </c>
      <c r="O1225" s="1" t="str" cm="1">
        <f t="array" ref="O1225">_xlfn.IFS(M1225=Kontrakter!$C$3,Kontrakter!$E$3,M1225=Kontrakter!$C$2,Kontrakter!$E$2,M1225=Kontrakter!$C$4,Kontrakter!$E$4,M1225=Kontrakter!$C$5,Kontrakter!$E$5,M1225=Kontrakter!$C$6,Kontrakter!$E$6,M1225=Kontrakter!$C$7,Kontrakter!$E$7,M1225=Kontrakter!$C$8,Kontrakter!$E$8,M1225=Kontrakter!$C$9,Kontrakter!$E$9,M1225=Kontrakter!$C$10,Kontrakter!$E$10,M1225=Kontrakter!$C$11,Kontrakter!$E$11)</f>
        <v>post@elsikkerhetnorge.no</v>
      </c>
    </row>
    <row r="1226" spans="1:15">
      <c r="A1226" s="52">
        <v>2327</v>
      </c>
      <c r="B1226" s="3" t="s">
        <v>1296</v>
      </c>
      <c r="C1226" s="3" t="s">
        <v>1620</v>
      </c>
      <c r="F1226" s="3">
        <v>3411</v>
      </c>
      <c r="G1226" s="3" t="s">
        <v>1297</v>
      </c>
      <c r="H1226" s="3" t="s">
        <v>1260</v>
      </c>
      <c r="I1226" s="26" t="str" cm="1">
        <f t="array" ref="I1226">_xlfn.IFS(J1226=Kontrakter!$A$3,Kontrakter!$B$3,J1226=Kontrakter!$A$2,Kontrakter!$B$2,J1226=Kontrakter!$A$4,Kontrakter!$B$4,J1226=Kontrakter!$A$5,Kontrakter!$B$5,J1226=Kontrakter!$A$6,Kontrakter!$B$6,J1226=Kontrakter!$A$7,Kontrakter!$B$7,J1226=Kontrakter!$A$8,Kontrakter!$B$8,J1226=Kontrakter!$A$9,Kontrakter!$B$9,J1226=Kontrakter!$A$10,Kontrakter!$B$10,J1226=Kontrakter!$A$11,Kontrakter!$B$11)</f>
        <v>Innlandet Vest</v>
      </c>
      <c r="J1226" s="4">
        <v>9</v>
      </c>
      <c r="K1226" s="4" t="s">
        <v>1446</v>
      </c>
      <c r="L1226" s="4"/>
      <c r="M1226" s="24" t="str" cm="1">
        <f t="array" ref="M1226">_xlfn.IFS(I1226=Kontrakter!$B$3,Kontrakter!$C$3,I1226=Kontrakter!$B$2,Kontrakter!$C$2,I1226=Kontrakter!$B$4,Kontrakter!$C$4,I1226=Kontrakter!$B$5,Kontrakter!$C$5,I1226=Kontrakter!$B$6,Kontrakter!$C$6,I1226=Kontrakter!$B$7,Kontrakter!$C$7,I1226=Kontrakter!$B$8,Kontrakter!$C$8,I1226=Kontrakter!$B$9,Kontrakter!$C$9,I1226=Kontrakter!$B$10,Kontrakter!$C$10,I1226=Kontrakter!$B$11,Kontrakter!$C$11)</f>
        <v>Elsikkerhet Norge AS</v>
      </c>
      <c r="N1226" s="24" cm="1">
        <f t="array" ref="N1226">_xlfn.IFS(M1226=Kontrakter!$C$3,Kontrakter!$D$3,M1226=Kontrakter!$C$2,Kontrakter!$D$2,M1226=Kontrakter!$C$4,Kontrakter!$D$4,M1226=Kontrakter!$C$5,Kontrakter!$D$5,M1226=Kontrakter!$C$6,Kontrakter!$D$6,M1226=Kontrakter!$C$7,Kontrakter!$D$7,M1226=Kontrakter!$C$8,Kontrakter!$D$8,M1226=Kontrakter!$C$9,Kontrakter!$D$9,M1226=Kontrakter!$C$10,Kontrakter!$D$10,M1226=Kontrakter!$C$11,Kontrakter!$D$11)</f>
        <v>48055999</v>
      </c>
      <c r="O1226" s="1" t="str" cm="1">
        <f t="array" ref="O1226">_xlfn.IFS(M1226=Kontrakter!$C$3,Kontrakter!$E$3,M1226=Kontrakter!$C$2,Kontrakter!$E$2,M1226=Kontrakter!$C$4,Kontrakter!$E$4,M1226=Kontrakter!$C$5,Kontrakter!$E$5,M1226=Kontrakter!$C$6,Kontrakter!$E$6,M1226=Kontrakter!$C$7,Kontrakter!$E$7,M1226=Kontrakter!$C$8,Kontrakter!$E$8,M1226=Kontrakter!$C$9,Kontrakter!$E$9,M1226=Kontrakter!$C$10,Kontrakter!$E$10,M1226=Kontrakter!$C$11,Kontrakter!$E$11)</f>
        <v>post@elsikkerhetnorge.no</v>
      </c>
    </row>
    <row r="1227" spans="1:15">
      <c r="A1227" s="52">
        <v>2350</v>
      </c>
      <c r="B1227" s="3" t="s">
        <v>1303</v>
      </c>
      <c r="C1227" s="3" t="s">
        <v>1621</v>
      </c>
      <c r="F1227" s="3">
        <v>3411</v>
      </c>
      <c r="G1227" s="3" t="s">
        <v>1297</v>
      </c>
      <c r="H1227" s="3" t="s">
        <v>1260</v>
      </c>
      <c r="I1227" s="26" t="str" cm="1">
        <f t="array" ref="I1227">_xlfn.IFS(J1227=Kontrakter!$A$3,Kontrakter!$B$3,J1227=Kontrakter!$A$2,Kontrakter!$B$2,J1227=Kontrakter!$A$4,Kontrakter!$B$4,J1227=Kontrakter!$A$5,Kontrakter!$B$5,J1227=Kontrakter!$A$6,Kontrakter!$B$6,J1227=Kontrakter!$A$7,Kontrakter!$B$7,J1227=Kontrakter!$A$8,Kontrakter!$B$8,J1227=Kontrakter!$A$9,Kontrakter!$B$9,J1227=Kontrakter!$A$10,Kontrakter!$B$10,J1227=Kontrakter!$A$11,Kontrakter!$B$11)</f>
        <v>Innlandet Vest</v>
      </c>
      <c r="J1227" s="4">
        <v>9</v>
      </c>
      <c r="K1227" s="4" t="s">
        <v>1446</v>
      </c>
      <c r="L1227" s="4"/>
      <c r="M1227" s="24" t="str" cm="1">
        <f t="array" ref="M1227">_xlfn.IFS(I1227=Kontrakter!$B$3,Kontrakter!$C$3,I1227=Kontrakter!$B$2,Kontrakter!$C$2,I1227=Kontrakter!$B$4,Kontrakter!$C$4,I1227=Kontrakter!$B$5,Kontrakter!$C$5,I1227=Kontrakter!$B$6,Kontrakter!$C$6,I1227=Kontrakter!$B$7,Kontrakter!$C$7,I1227=Kontrakter!$B$8,Kontrakter!$C$8,I1227=Kontrakter!$B$9,Kontrakter!$C$9,I1227=Kontrakter!$B$10,Kontrakter!$C$10,I1227=Kontrakter!$B$11,Kontrakter!$C$11)</f>
        <v>Elsikkerhet Norge AS</v>
      </c>
      <c r="N1227" s="24" cm="1">
        <f t="array" ref="N1227">_xlfn.IFS(M1227=Kontrakter!$C$3,Kontrakter!$D$3,M1227=Kontrakter!$C$2,Kontrakter!$D$2,M1227=Kontrakter!$C$4,Kontrakter!$D$4,M1227=Kontrakter!$C$5,Kontrakter!$D$5,M1227=Kontrakter!$C$6,Kontrakter!$D$6,M1227=Kontrakter!$C$7,Kontrakter!$D$7,M1227=Kontrakter!$C$8,Kontrakter!$D$8,M1227=Kontrakter!$C$9,Kontrakter!$D$9,M1227=Kontrakter!$C$10,Kontrakter!$D$10,M1227=Kontrakter!$C$11,Kontrakter!$D$11)</f>
        <v>48055999</v>
      </c>
      <c r="O1227" s="1" t="str" cm="1">
        <f t="array" ref="O1227">_xlfn.IFS(M1227=Kontrakter!$C$3,Kontrakter!$E$3,M1227=Kontrakter!$C$2,Kontrakter!$E$2,M1227=Kontrakter!$C$4,Kontrakter!$E$4,M1227=Kontrakter!$C$5,Kontrakter!$E$5,M1227=Kontrakter!$C$6,Kontrakter!$E$6,M1227=Kontrakter!$C$7,Kontrakter!$E$7,M1227=Kontrakter!$C$8,Kontrakter!$E$8,M1227=Kontrakter!$C$9,Kontrakter!$E$9,M1227=Kontrakter!$C$10,Kontrakter!$E$10,M1227=Kontrakter!$C$11,Kontrakter!$E$11)</f>
        <v>post@elsikkerhetnorge.no</v>
      </c>
    </row>
    <row r="1228" spans="1:15">
      <c r="A1228" s="52">
        <v>2351</v>
      </c>
      <c r="B1228" s="3" t="s">
        <v>1303</v>
      </c>
      <c r="C1228" s="3" t="s">
        <v>1622</v>
      </c>
      <c r="F1228" s="3">
        <v>3411</v>
      </c>
      <c r="G1228" s="3" t="s">
        <v>1297</v>
      </c>
      <c r="H1228" s="3" t="s">
        <v>1260</v>
      </c>
      <c r="I1228" s="26" t="str" cm="1">
        <f t="array" ref="I1228">_xlfn.IFS(J1228=Kontrakter!$A$3,Kontrakter!$B$3,J1228=Kontrakter!$A$2,Kontrakter!$B$2,J1228=Kontrakter!$A$4,Kontrakter!$B$4,J1228=Kontrakter!$A$5,Kontrakter!$B$5,J1228=Kontrakter!$A$6,Kontrakter!$B$6,J1228=Kontrakter!$A$7,Kontrakter!$B$7,J1228=Kontrakter!$A$8,Kontrakter!$B$8,J1228=Kontrakter!$A$9,Kontrakter!$B$9,J1228=Kontrakter!$A$10,Kontrakter!$B$10,J1228=Kontrakter!$A$11,Kontrakter!$B$11)</f>
        <v>Innlandet Vest</v>
      </c>
      <c r="J1228" s="4">
        <v>9</v>
      </c>
      <c r="K1228" s="4" t="s">
        <v>1446</v>
      </c>
      <c r="L1228" s="4"/>
      <c r="M1228" s="24" t="str" cm="1">
        <f t="array" ref="M1228">_xlfn.IFS(I1228=Kontrakter!$B$3,Kontrakter!$C$3,I1228=Kontrakter!$B$2,Kontrakter!$C$2,I1228=Kontrakter!$B$4,Kontrakter!$C$4,I1228=Kontrakter!$B$5,Kontrakter!$C$5,I1228=Kontrakter!$B$6,Kontrakter!$C$6,I1228=Kontrakter!$B$7,Kontrakter!$C$7,I1228=Kontrakter!$B$8,Kontrakter!$C$8,I1228=Kontrakter!$B$9,Kontrakter!$C$9,I1228=Kontrakter!$B$10,Kontrakter!$C$10,I1228=Kontrakter!$B$11,Kontrakter!$C$11)</f>
        <v>Elsikkerhet Norge AS</v>
      </c>
      <c r="N1228" s="24" cm="1">
        <f t="array" ref="N1228">_xlfn.IFS(M1228=Kontrakter!$C$3,Kontrakter!$D$3,M1228=Kontrakter!$C$2,Kontrakter!$D$2,M1228=Kontrakter!$C$4,Kontrakter!$D$4,M1228=Kontrakter!$C$5,Kontrakter!$D$5,M1228=Kontrakter!$C$6,Kontrakter!$D$6,M1228=Kontrakter!$C$7,Kontrakter!$D$7,M1228=Kontrakter!$C$8,Kontrakter!$D$8,M1228=Kontrakter!$C$9,Kontrakter!$D$9,M1228=Kontrakter!$C$10,Kontrakter!$D$10,M1228=Kontrakter!$C$11,Kontrakter!$D$11)</f>
        <v>48055999</v>
      </c>
      <c r="O1228" s="1" t="str" cm="1">
        <f t="array" ref="O1228">_xlfn.IFS(M1228=Kontrakter!$C$3,Kontrakter!$E$3,M1228=Kontrakter!$C$2,Kontrakter!$E$2,M1228=Kontrakter!$C$4,Kontrakter!$E$4,M1228=Kontrakter!$C$5,Kontrakter!$E$5,M1228=Kontrakter!$C$6,Kontrakter!$E$6,M1228=Kontrakter!$C$7,Kontrakter!$E$7,M1228=Kontrakter!$C$8,Kontrakter!$E$8,M1228=Kontrakter!$C$9,Kontrakter!$E$9,M1228=Kontrakter!$C$10,Kontrakter!$E$10,M1228=Kontrakter!$C$11,Kontrakter!$E$11)</f>
        <v>post@elsikkerhetnorge.no</v>
      </c>
    </row>
    <row r="1229" spans="1:15">
      <c r="A1229" s="52">
        <v>2353</v>
      </c>
      <c r="B1229" s="3" t="s">
        <v>1304</v>
      </c>
      <c r="C1229" s="3" t="s">
        <v>1623</v>
      </c>
      <c r="F1229" s="3">
        <v>3411</v>
      </c>
      <c r="G1229" s="3" t="s">
        <v>1297</v>
      </c>
      <c r="H1229" s="3" t="s">
        <v>1260</v>
      </c>
      <c r="I1229" s="26" t="str" cm="1">
        <f t="array" ref="I1229">_xlfn.IFS(J1229=Kontrakter!$A$3,Kontrakter!$B$3,J1229=Kontrakter!$A$2,Kontrakter!$B$2,J1229=Kontrakter!$A$4,Kontrakter!$B$4,J1229=Kontrakter!$A$5,Kontrakter!$B$5,J1229=Kontrakter!$A$6,Kontrakter!$B$6,J1229=Kontrakter!$A$7,Kontrakter!$B$7,J1229=Kontrakter!$A$8,Kontrakter!$B$8,J1229=Kontrakter!$A$9,Kontrakter!$B$9,J1229=Kontrakter!$A$10,Kontrakter!$B$10,J1229=Kontrakter!$A$11,Kontrakter!$B$11)</f>
        <v>Innlandet Vest</v>
      </c>
      <c r="J1229" s="4">
        <v>9</v>
      </c>
      <c r="K1229" s="4" t="s">
        <v>1446</v>
      </c>
      <c r="L1229" s="4"/>
      <c r="M1229" s="24" t="str" cm="1">
        <f t="array" ref="M1229">_xlfn.IFS(I1229=Kontrakter!$B$3,Kontrakter!$C$3,I1229=Kontrakter!$B$2,Kontrakter!$C$2,I1229=Kontrakter!$B$4,Kontrakter!$C$4,I1229=Kontrakter!$B$5,Kontrakter!$C$5,I1229=Kontrakter!$B$6,Kontrakter!$C$6,I1229=Kontrakter!$B$7,Kontrakter!$C$7,I1229=Kontrakter!$B$8,Kontrakter!$C$8,I1229=Kontrakter!$B$9,Kontrakter!$C$9,I1229=Kontrakter!$B$10,Kontrakter!$C$10,I1229=Kontrakter!$B$11,Kontrakter!$C$11)</f>
        <v>Elsikkerhet Norge AS</v>
      </c>
      <c r="N1229" s="24" cm="1">
        <f t="array" ref="N1229">_xlfn.IFS(M1229=Kontrakter!$C$3,Kontrakter!$D$3,M1229=Kontrakter!$C$2,Kontrakter!$D$2,M1229=Kontrakter!$C$4,Kontrakter!$D$4,M1229=Kontrakter!$C$5,Kontrakter!$D$5,M1229=Kontrakter!$C$6,Kontrakter!$D$6,M1229=Kontrakter!$C$7,Kontrakter!$D$7,M1229=Kontrakter!$C$8,Kontrakter!$D$8,M1229=Kontrakter!$C$9,Kontrakter!$D$9,M1229=Kontrakter!$C$10,Kontrakter!$D$10,M1229=Kontrakter!$C$11,Kontrakter!$D$11)</f>
        <v>48055999</v>
      </c>
      <c r="O1229" s="1" t="str" cm="1">
        <f t="array" ref="O1229">_xlfn.IFS(M1229=Kontrakter!$C$3,Kontrakter!$E$3,M1229=Kontrakter!$C$2,Kontrakter!$E$2,M1229=Kontrakter!$C$4,Kontrakter!$E$4,M1229=Kontrakter!$C$5,Kontrakter!$E$5,M1229=Kontrakter!$C$6,Kontrakter!$E$6,M1229=Kontrakter!$C$7,Kontrakter!$E$7,M1229=Kontrakter!$C$8,Kontrakter!$E$8,M1229=Kontrakter!$C$9,Kontrakter!$E$9,M1229=Kontrakter!$C$10,Kontrakter!$E$10,M1229=Kontrakter!$C$11,Kontrakter!$E$11)</f>
        <v>post@elsikkerhetnorge.no</v>
      </c>
    </row>
    <row r="1230" spans="1:15">
      <c r="A1230" s="52">
        <v>2355</v>
      </c>
      <c r="B1230" s="3" t="s">
        <v>1305</v>
      </c>
      <c r="C1230" s="3" t="s">
        <v>1624</v>
      </c>
      <c r="F1230" s="3">
        <v>3411</v>
      </c>
      <c r="G1230" s="3" t="s">
        <v>1297</v>
      </c>
      <c r="H1230" s="3" t="s">
        <v>1260</v>
      </c>
      <c r="I1230" s="26" t="str" cm="1">
        <f t="array" ref="I1230">_xlfn.IFS(J1230=Kontrakter!$A$3,Kontrakter!$B$3,J1230=Kontrakter!$A$2,Kontrakter!$B$2,J1230=Kontrakter!$A$4,Kontrakter!$B$4,J1230=Kontrakter!$A$5,Kontrakter!$B$5,J1230=Kontrakter!$A$6,Kontrakter!$B$6,J1230=Kontrakter!$A$7,Kontrakter!$B$7,J1230=Kontrakter!$A$8,Kontrakter!$B$8,J1230=Kontrakter!$A$9,Kontrakter!$B$9,J1230=Kontrakter!$A$10,Kontrakter!$B$10,J1230=Kontrakter!$A$11,Kontrakter!$B$11)</f>
        <v>Innlandet Vest</v>
      </c>
      <c r="J1230" s="4">
        <v>9</v>
      </c>
      <c r="K1230" s="4" t="s">
        <v>1446</v>
      </c>
      <c r="L1230" s="4"/>
      <c r="M1230" s="24" t="str" cm="1">
        <f t="array" ref="M1230">_xlfn.IFS(I1230=Kontrakter!$B$3,Kontrakter!$C$3,I1230=Kontrakter!$B$2,Kontrakter!$C$2,I1230=Kontrakter!$B$4,Kontrakter!$C$4,I1230=Kontrakter!$B$5,Kontrakter!$C$5,I1230=Kontrakter!$B$6,Kontrakter!$C$6,I1230=Kontrakter!$B$7,Kontrakter!$C$7,I1230=Kontrakter!$B$8,Kontrakter!$C$8,I1230=Kontrakter!$B$9,Kontrakter!$C$9,I1230=Kontrakter!$B$10,Kontrakter!$C$10,I1230=Kontrakter!$B$11,Kontrakter!$C$11)</f>
        <v>Elsikkerhet Norge AS</v>
      </c>
      <c r="N1230" s="24" cm="1">
        <f t="array" ref="N1230">_xlfn.IFS(M1230=Kontrakter!$C$3,Kontrakter!$D$3,M1230=Kontrakter!$C$2,Kontrakter!$D$2,M1230=Kontrakter!$C$4,Kontrakter!$D$4,M1230=Kontrakter!$C$5,Kontrakter!$D$5,M1230=Kontrakter!$C$6,Kontrakter!$D$6,M1230=Kontrakter!$C$7,Kontrakter!$D$7,M1230=Kontrakter!$C$8,Kontrakter!$D$8,M1230=Kontrakter!$C$9,Kontrakter!$D$9,M1230=Kontrakter!$C$10,Kontrakter!$D$10,M1230=Kontrakter!$C$11,Kontrakter!$D$11)</f>
        <v>48055999</v>
      </c>
      <c r="O1230" s="1" t="str" cm="1">
        <f t="array" ref="O1230">_xlfn.IFS(M1230=Kontrakter!$C$3,Kontrakter!$E$3,M1230=Kontrakter!$C$2,Kontrakter!$E$2,M1230=Kontrakter!$C$4,Kontrakter!$E$4,M1230=Kontrakter!$C$5,Kontrakter!$E$5,M1230=Kontrakter!$C$6,Kontrakter!$E$6,M1230=Kontrakter!$C$7,Kontrakter!$E$7,M1230=Kontrakter!$C$8,Kontrakter!$E$8,M1230=Kontrakter!$C$9,Kontrakter!$E$9,M1230=Kontrakter!$C$10,Kontrakter!$E$10,M1230=Kontrakter!$C$11,Kontrakter!$E$11)</f>
        <v>post@elsikkerhetnorge.no</v>
      </c>
    </row>
    <row r="1231" spans="1:15">
      <c r="A1231" s="52">
        <v>2360</v>
      </c>
      <c r="B1231" s="3" t="s">
        <v>1306</v>
      </c>
      <c r="C1231" s="3" t="s">
        <v>1625</v>
      </c>
      <c r="F1231" s="3">
        <v>3411</v>
      </c>
      <c r="G1231" s="3" t="s">
        <v>1297</v>
      </c>
      <c r="H1231" s="3" t="s">
        <v>1260</v>
      </c>
      <c r="I1231" s="26" t="str" cm="1">
        <f t="array" ref="I1231">_xlfn.IFS(J1231=Kontrakter!$A$3,Kontrakter!$B$3,J1231=Kontrakter!$A$2,Kontrakter!$B$2,J1231=Kontrakter!$A$4,Kontrakter!$B$4,J1231=Kontrakter!$A$5,Kontrakter!$B$5,J1231=Kontrakter!$A$6,Kontrakter!$B$6,J1231=Kontrakter!$A$7,Kontrakter!$B$7,J1231=Kontrakter!$A$8,Kontrakter!$B$8,J1231=Kontrakter!$A$9,Kontrakter!$B$9,J1231=Kontrakter!$A$10,Kontrakter!$B$10,J1231=Kontrakter!$A$11,Kontrakter!$B$11)</f>
        <v>Innlandet Vest</v>
      </c>
      <c r="J1231" s="4">
        <v>9</v>
      </c>
      <c r="K1231" s="4" t="s">
        <v>1446</v>
      </c>
      <c r="L1231" s="4"/>
      <c r="M1231" s="24" t="str" cm="1">
        <f t="array" ref="M1231">_xlfn.IFS(I1231=Kontrakter!$B$3,Kontrakter!$C$3,I1231=Kontrakter!$B$2,Kontrakter!$C$2,I1231=Kontrakter!$B$4,Kontrakter!$C$4,I1231=Kontrakter!$B$5,Kontrakter!$C$5,I1231=Kontrakter!$B$6,Kontrakter!$C$6,I1231=Kontrakter!$B$7,Kontrakter!$C$7,I1231=Kontrakter!$B$8,Kontrakter!$C$8,I1231=Kontrakter!$B$9,Kontrakter!$C$9,I1231=Kontrakter!$B$10,Kontrakter!$C$10,I1231=Kontrakter!$B$11,Kontrakter!$C$11)</f>
        <v>Elsikkerhet Norge AS</v>
      </c>
      <c r="N1231" s="24" cm="1">
        <f t="array" ref="N1231">_xlfn.IFS(M1231=Kontrakter!$C$3,Kontrakter!$D$3,M1231=Kontrakter!$C$2,Kontrakter!$D$2,M1231=Kontrakter!$C$4,Kontrakter!$D$4,M1231=Kontrakter!$C$5,Kontrakter!$D$5,M1231=Kontrakter!$C$6,Kontrakter!$D$6,M1231=Kontrakter!$C$7,Kontrakter!$D$7,M1231=Kontrakter!$C$8,Kontrakter!$D$8,M1231=Kontrakter!$C$9,Kontrakter!$D$9,M1231=Kontrakter!$C$10,Kontrakter!$D$10,M1231=Kontrakter!$C$11,Kontrakter!$D$11)</f>
        <v>48055999</v>
      </c>
      <c r="O1231" s="1" t="str" cm="1">
        <f t="array" ref="O1231">_xlfn.IFS(M1231=Kontrakter!$C$3,Kontrakter!$E$3,M1231=Kontrakter!$C$2,Kontrakter!$E$2,M1231=Kontrakter!$C$4,Kontrakter!$E$4,M1231=Kontrakter!$C$5,Kontrakter!$E$5,M1231=Kontrakter!$C$6,Kontrakter!$E$6,M1231=Kontrakter!$C$7,Kontrakter!$E$7,M1231=Kontrakter!$C$8,Kontrakter!$E$8,M1231=Kontrakter!$C$9,Kontrakter!$E$9,M1231=Kontrakter!$C$10,Kontrakter!$E$10,M1231=Kontrakter!$C$11,Kontrakter!$E$11)</f>
        <v>post@elsikkerhetnorge.no</v>
      </c>
    </row>
    <row r="1232" spans="1:15">
      <c r="A1232" s="52">
        <v>2361</v>
      </c>
      <c r="B1232" s="3" t="s">
        <v>1306</v>
      </c>
      <c r="C1232" s="3" t="s">
        <v>1626</v>
      </c>
      <c r="F1232" s="3">
        <v>3411</v>
      </c>
      <c r="G1232" s="3" t="s">
        <v>1297</v>
      </c>
      <c r="H1232" s="3" t="s">
        <v>1260</v>
      </c>
      <c r="I1232" s="26" t="str" cm="1">
        <f t="array" ref="I1232">_xlfn.IFS(J1232=Kontrakter!$A$3,Kontrakter!$B$3,J1232=Kontrakter!$A$2,Kontrakter!$B$2,J1232=Kontrakter!$A$4,Kontrakter!$B$4,J1232=Kontrakter!$A$5,Kontrakter!$B$5,J1232=Kontrakter!$A$6,Kontrakter!$B$6,J1232=Kontrakter!$A$7,Kontrakter!$B$7,J1232=Kontrakter!$A$8,Kontrakter!$B$8,J1232=Kontrakter!$A$9,Kontrakter!$B$9,J1232=Kontrakter!$A$10,Kontrakter!$B$10,J1232=Kontrakter!$A$11,Kontrakter!$B$11)</f>
        <v>Innlandet Vest</v>
      </c>
      <c r="J1232" s="4">
        <v>9</v>
      </c>
      <c r="K1232" s="4" t="s">
        <v>1446</v>
      </c>
      <c r="L1232" s="4"/>
      <c r="M1232" s="24" t="str" cm="1">
        <f t="array" ref="M1232">_xlfn.IFS(I1232=Kontrakter!$B$3,Kontrakter!$C$3,I1232=Kontrakter!$B$2,Kontrakter!$C$2,I1232=Kontrakter!$B$4,Kontrakter!$C$4,I1232=Kontrakter!$B$5,Kontrakter!$C$5,I1232=Kontrakter!$B$6,Kontrakter!$C$6,I1232=Kontrakter!$B$7,Kontrakter!$C$7,I1232=Kontrakter!$B$8,Kontrakter!$C$8,I1232=Kontrakter!$B$9,Kontrakter!$C$9,I1232=Kontrakter!$B$10,Kontrakter!$C$10,I1232=Kontrakter!$B$11,Kontrakter!$C$11)</f>
        <v>Elsikkerhet Norge AS</v>
      </c>
      <c r="N1232" s="24" cm="1">
        <f t="array" ref="N1232">_xlfn.IFS(M1232=Kontrakter!$C$3,Kontrakter!$D$3,M1232=Kontrakter!$C$2,Kontrakter!$D$2,M1232=Kontrakter!$C$4,Kontrakter!$D$4,M1232=Kontrakter!$C$5,Kontrakter!$D$5,M1232=Kontrakter!$C$6,Kontrakter!$D$6,M1232=Kontrakter!$C$7,Kontrakter!$D$7,M1232=Kontrakter!$C$8,Kontrakter!$D$8,M1232=Kontrakter!$C$9,Kontrakter!$D$9,M1232=Kontrakter!$C$10,Kontrakter!$D$10,M1232=Kontrakter!$C$11,Kontrakter!$D$11)</f>
        <v>48055999</v>
      </c>
      <c r="O1232" s="1" t="str" cm="1">
        <f t="array" ref="O1232">_xlfn.IFS(M1232=Kontrakter!$C$3,Kontrakter!$E$3,M1232=Kontrakter!$C$2,Kontrakter!$E$2,M1232=Kontrakter!$C$4,Kontrakter!$E$4,M1232=Kontrakter!$C$5,Kontrakter!$E$5,M1232=Kontrakter!$C$6,Kontrakter!$E$6,M1232=Kontrakter!$C$7,Kontrakter!$E$7,M1232=Kontrakter!$C$8,Kontrakter!$E$8,M1232=Kontrakter!$C$9,Kontrakter!$E$9,M1232=Kontrakter!$C$10,Kontrakter!$E$10,M1232=Kontrakter!$C$11,Kontrakter!$E$11)</f>
        <v>post@elsikkerhetnorge.no</v>
      </c>
    </row>
    <row r="1233" spans="1:15">
      <c r="A1233" s="52">
        <v>2364</v>
      </c>
      <c r="B1233" s="3" t="s">
        <v>1307</v>
      </c>
      <c r="C1233" s="3" t="s">
        <v>1627</v>
      </c>
      <c r="F1233" s="3">
        <v>3411</v>
      </c>
      <c r="G1233" s="3" t="s">
        <v>1297</v>
      </c>
      <c r="H1233" s="3" t="s">
        <v>1260</v>
      </c>
      <c r="I1233" s="26" t="str" cm="1">
        <f t="array" ref="I1233">_xlfn.IFS(J1233=Kontrakter!$A$3,Kontrakter!$B$3,J1233=Kontrakter!$A$2,Kontrakter!$B$2,J1233=Kontrakter!$A$4,Kontrakter!$B$4,J1233=Kontrakter!$A$5,Kontrakter!$B$5,J1233=Kontrakter!$A$6,Kontrakter!$B$6,J1233=Kontrakter!$A$7,Kontrakter!$B$7,J1233=Kontrakter!$A$8,Kontrakter!$B$8,J1233=Kontrakter!$A$9,Kontrakter!$B$9,J1233=Kontrakter!$A$10,Kontrakter!$B$10,J1233=Kontrakter!$A$11,Kontrakter!$B$11)</f>
        <v>Innlandet Vest</v>
      </c>
      <c r="J1233" s="4">
        <v>9</v>
      </c>
      <c r="K1233" s="4" t="s">
        <v>1446</v>
      </c>
      <c r="L1233" s="4"/>
      <c r="M1233" s="24" t="str" cm="1">
        <f t="array" ref="M1233">_xlfn.IFS(I1233=Kontrakter!$B$3,Kontrakter!$C$3,I1233=Kontrakter!$B$2,Kontrakter!$C$2,I1233=Kontrakter!$B$4,Kontrakter!$C$4,I1233=Kontrakter!$B$5,Kontrakter!$C$5,I1233=Kontrakter!$B$6,Kontrakter!$C$6,I1233=Kontrakter!$B$7,Kontrakter!$C$7,I1233=Kontrakter!$B$8,Kontrakter!$C$8,I1233=Kontrakter!$B$9,Kontrakter!$C$9,I1233=Kontrakter!$B$10,Kontrakter!$C$10,I1233=Kontrakter!$B$11,Kontrakter!$C$11)</f>
        <v>Elsikkerhet Norge AS</v>
      </c>
      <c r="N1233" s="24" cm="1">
        <f t="array" ref="N1233">_xlfn.IFS(M1233=Kontrakter!$C$3,Kontrakter!$D$3,M1233=Kontrakter!$C$2,Kontrakter!$D$2,M1233=Kontrakter!$C$4,Kontrakter!$D$4,M1233=Kontrakter!$C$5,Kontrakter!$D$5,M1233=Kontrakter!$C$6,Kontrakter!$D$6,M1233=Kontrakter!$C$7,Kontrakter!$D$7,M1233=Kontrakter!$C$8,Kontrakter!$D$8,M1233=Kontrakter!$C$9,Kontrakter!$D$9,M1233=Kontrakter!$C$10,Kontrakter!$D$10,M1233=Kontrakter!$C$11,Kontrakter!$D$11)</f>
        <v>48055999</v>
      </c>
      <c r="O1233" s="1" t="str" cm="1">
        <f t="array" ref="O1233">_xlfn.IFS(M1233=Kontrakter!$C$3,Kontrakter!$E$3,M1233=Kontrakter!$C$2,Kontrakter!$E$2,M1233=Kontrakter!$C$4,Kontrakter!$E$4,M1233=Kontrakter!$C$5,Kontrakter!$E$5,M1233=Kontrakter!$C$6,Kontrakter!$E$6,M1233=Kontrakter!$C$7,Kontrakter!$E$7,M1233=Kontrakter!$C$8,Kontrakter!$E$8,M1233=Kontrakter!$C$9,Kontrakter!$E$9,M1233=Kontrakter!$C$10,Kontrakter!$E$10,M1233=Kontrakter!$C$11,Kontrakter!$E$11)</f>
        <v>post@elsikkerhetnorge.no</v>
      </c>
    </row>
    <row r="1234" spans="1:15">
      <c r="A1234" s="52">
        <v>2365</v>
      </c>
      <c r="B1234" s="3" t="s">
        <v>1308</v>
      </c>
      <c r="C1234" s="3" t="s">
        <v>1628</v>
      </c>
      <c r="F1234" s="3">
        <v>3411</v>
      </c>
      <c r="G1234" s="3" t="s">
        <v>1297</v>
      </c>
      <c r="H1234" s="3" t="s">
        <v>1260</v>
      </c>
      <c r="I1234" s="26" t="str" cm="1">
        <f t="array" ref="I1234">_xlfn.IFS(J1234=Kontrakter!$A$3,Kontrakter!$B$3,J1234=Kontrakter!$A$2,Kontrakter!$B$2,J1234=Kontrakter!$A$4,Kontrakter!$B$4,J1234=Kontrakter!$A$5,Kontrakter!$B$5,J1234=Kontrakter!$A$6,Kontrakter!$B$6,J1234=Kontrakter!$A$7,Kontrakter!$B$7,J1234=Kontrakter!$A$8,Kontrakter!$B$8,J1234=Kontrakter!$A$9,Kontrakter!$B$9,J1234=Kontrakter!$A$10,Kontrakter!$B$10,J1234=Kontrakter!$A$11,Kontrakter!$B$11)</f>
        <v>Innlandet Vest</v>
      </c>
      <c r="J1234" s="4">
        <v>9</v>
      </c>
      <c r="K1234" s="4" t="s">
        <v>1446</v>
      </c>
      <c r="L1234" s="4"/>
      <c r="M1234" s="24" t="str" cm="1">
        <f t="array" ref="M1234">_xlfn.IFS(I1234=Kontrakter!$B$3,Kontrakter!$C$3,I1234=Kontrakter!$B$2,Kontrakter!$C$2,I1234=Kontrakter!$B$4,Kontrakter!$C$4,I1234=Kontrakter!$B$5,Kontrakter!$C$5,I1234=Kontrakter!$B$6,Kontrakter!$C$6,I1234=Kontrakter!$B$7,Kontrakter!$C$7,I1234=Kontrakter!$B$8,Kontrakter!$C$8,I1234=Kontrakter!$B$9,Kontrakter!$C$9,I1234=Kontrakter!$B$10,Kontrakter!$C$10,I1234=Kontrakter!$B$11,Kontrakter!$C$11)</f>
        <v>Elsikkerhet Norge AS</v>
      </c>
      <c r="N1234" s="24" cm="1">
        <f t="array" ref="N1234">_xlfn.IFS(M1234=Kontrakter!$C$3,Kontrakter!$D$3,M1234=Kontrakter!$C$2,Kontrakter!$D$2,M1234=Kontrakter!$C$4,Kontrakter!$D$4,M1234=Kontrakter!$C$5,Kontrakter!$D$5,M1234=Kontrakter!$C$6,Kontrakter!$D$6,M1234=Kontrakter!$C$7,Kontrakter!$D$7,M1234=Kontrakter!$C$8,Kontrakter!$D$8,M1234=Kontrakter!$C$9,Kontrakter!$D$9,M1234=Kontrakter!$C$10,Kontrakter!$D$10,M1234=Kontrakter!$C$11,Kontrakter!$D$11)</f>
        <v>48055999</v>
      </c>
      <c r="O1234" s="1" t="str" cm="1">
        <f t="array" ref="O1234">_xlfn.IFS(M1234=Kontrakter!$C$3,Kontrakter!$E$3,M1234=Kontrakter!$C$2,Kontrakter!$E$2,M1234=Kontrakter!$C$4,Kontrakter!$E$4,M1234=Kontrakter!$C$5,Kontrakter!$E$5,M1234=Kontrakter!$C$6,Kontrakter!$E$6,M1234=Kontrakter!$C$7,Kontrakter!$E$7,M1234=Kontrakter!$C$8,Kontrakter!$E$8,M1234=Kontrakter!$C$9,Kontrakter!$E$9,M1234=Kontrakter!$C$10,Kontrakter!$E$10,M1234=Kontrakter!$C$11,Kontrakter!$E$11)</f>
        <v>post@elsikkerhetnorge.no</v>
      </c>
    </row>
    <row r="1235" spans="1:15">
      <c r="A1235" s="52">
        <v>2372</v>
      </c>
      <c r="B1235" s="3" t="s">
        <v>1309</v>
      </c>
      <c r="C1235" s="3" t="s">
        <v>1629</v>
      </c>
      <c r="F1235" s="3">
        <v>3411</v>
      </c>
      <c r="G1235" s="3" t="s">
        <v>1297</v>
      </c>
      <c r="H1235" s="3" t="s">
        <v>1260</v>
      </c>
      <c r="I1235" s="26" t="str" cm="1">
        <f t="array" ref="I1235">_xlfn.IFS(J1235=Kontrakter!$A$3,Kontrakter!$B$3,J1235=Kontrakter!$A$2,Kontrakter!$B$2,J1235=Kontrakter!$A$4,Kontrakter!$B$4,J1235=Kontrakter!$A$5,Kontrakter!$B$5,J1235=Kontrakter!$A$6,Kontrakter!$B$6,J1235=Kontrakter!$A$7,Kontrakter!$B$7,J1235=Kontrakter!$A$8,Kontrakter!$B$8,J1235=Kontrakter!$A$9,Kontrakter!$B$9,J1235=Kontrakter!$A$10,Kontrakter!$B$10,J1235=Kontrakter!$A$11,Kontrakter!$B$11)</f>
        <v>Innlandet Vest</v>
      </c>
      <c r="J1235" s="4">
        <v>9</v>
      </c>
      <c r="K1235" s="4" t="s">
        <v>1446</v>
      </c>
      <c r="L1235" s="4"/>
      <c r="M1235" s="24" t="str" cm="1">
        <f t="array" ref="M1235">_xlfn.IFS(I1235=Kontrakter!$B$3,Kontrakter!$C$3,I1235=Kontrakter!$B$2,Kontrakter!$C$2,I1235=Kontrakter!$B$4,Kontrakter!$C$4,I1235=Kontrakter!$B$5,Kontrakter!$C$5,I1235=Kontrakter!$B$6,Kontrakter!$C$6,I1235=Kontrakter!$B$7,Kontrakter!$C$7,I1235=Kontrakter!$B$8,Kontrakter!$C$8,I1235=Kontrakter!$B$9,Kontrakter!$C$9,I1235=Kontrakter!$B$10,Kontrakter!$C$10,I1235=Kontrakter!$B$11,Kontrakter!$C$11)</f>
        <v>Elsikkerhet Norge AS</v>
      </c>
      <c r="N1235" s="24" cm="1">
        <f t="array" ref="N1235">_xlfn.IFS(M1235=Kontrakter!$C$3,Kontrakter!$D$3,M1235=Kontrakter!$C$2,Kontrakter!$D$2,M1235=Kontrakter!$C$4,Kontrakter!$D$4,M1235=Kontrakter!$C$5,Kontrakter!$D$5,M1235=Kontrakter!$C$6,Kontrakter!$D$6,M1235=Kontrakter!$C$7,Kontrakter!$D$7,M1235=Kontrakter!$C$8,Kontrakter!$D$8,M1235=Kontrakter!$C$9,Kontrakter!$D$9,M1235=Kontrakter!$C$10,Kontrakter!$D$10,M1235=Kontrakter!$C$11,Kontrakter!$D$11)</f>
        <v>48055999</v>
      </c>
      <c r="O1235" s="1" t="str" cm="1">
        <f t="array" ref="O1235">_xlfn.IFS(M1235=Kontrakter!$C$3,Kontrakter!$E$3,M1235=Kontrakter!$C$2,Kontrakter!$E$2,M1235=Kontrakter!$C$4,Kontrakter!$E$4,M1235=Kontrakter!$C$5,Kontrakter!$E$5,M1235=Kontrakter!$C$6,Kontrakter!$E$6,M1235=Kontrakter!$C$7,Kontrakter!$E$7,M1235=Kontrakter!$C$8,Kontrakter!$E$8,M1235=Kontrakter!$C$9,Kontrakter!$E$9,M1235=Kontrakter!$C$10,Kontrakter!$E$10,M1235=Kontrakter!$C$11,Kontrakter!$E$11)</f>
        <v>post@elsikkerhetnorge.no</v>
      </c>
    </row>
    <row r="1236" spans="1:15">
      <c r="A1236" s="52">
        <v>2373</v>
      </c>
      <c r="B1236" s="3" t="s">
        <v>1309</v>
      </c>
      <c r="C1236" s="3" t="s">
        <v>1630</v>
      </c>
      <c r="F1236" s="3">
        <v>3411</v>
      </c>
      <c r="G1236" s="3" t="s">
        <v>1297</v>
      </c>
      <c r="H1236" s="3" t="s">
        <v>1260</v>
      </c>
      <c r="I1236" s="26" t="str" cm="1">
        <f t="array" ref="I1236">_xlfn.IFS(J1236=Kontrakter!$A$3,Kontrakter!$B$3,J1236=Kontrakter!$A$2,Kontrakter!$B$2,J1236=Kontrakter!$A$4,Kontrakter!$B$4,J1236=Kontrakter!$A$5,Kontrakter!$B$5,J1236=Kontrakter!$A$6,Kontrakter!$B$6,J1236=Kontrakter!$A$7,Kontrakter!$B$7,J1236=Kontrakter!$A$8,Kontrakter!$B$8,J1236=Kontrakter!$A$9,Kontrakter!$B$9,J1236=Kontrakter!$A$10,Kontrakter!$B$10,J1236=Kontrakter!$A$11,Kontrakter!$B$11)</f>
        <v>Innlandet Vest</v>
      </c>
      <c r="J1236" s="4">
        <v>9</v>
      </c>
      <c r="K1236" s="4" t="s">
        <v>1446</v>
      </c>
      <c r="L1236" s="4"/>
      <c r="M1236" s="24" t="str" cm="1">
        <f t="array" ref="M1236">_xlfn.IFS(I1236=Kontrakter!$B$3,Kontrakter!$C$3,I1236=Kontrakter!$B$2,Kontrakter!$C$2,I1236=Kontrakter!$B$4,Kontrakter!$C$4,I1236=Kontrakter!$B$5,Kontrakter!$C$5,I1236=Kontrakter!$B$6,Kontrakter!$C$6,I1236=Kontrakter!$B$7,Kontrakter!$C$7,I1236=Kontrakter!$B$8,Kontrakter!$C$8,I1236=Kontrakter!$B$9,Kontrakter!$C$9,I1236=Kontrakter!$B$10,Kontrakter!$C$10,I1236=Kontrakter!$B$11,Kontrakter!$C$11)</f>
        <v>Elsikkerhet Norge AS</v>
      </c>
      <c r="N1236" s="24" cm="1">
        <f t="array" ref="N1236">_xlfn.IFS(M1236=Kontrakter!$C$3,Kontrakter!$D$3,M1236=Kontrakter!$C$2,Kontrakter!$D$2,M1236=Kontrakter!$C$4,Kontrakter!$D$4,M1236=Kontrakter!$C$5,Kontrakter!$D$5,M1236=Kontrakter!$C$6,Kontrakter!$D$6,M1236=Kontrakter!$C$7,Kontrakter!$D$7,M1236=Kontrakter!$C$8,Kontrakter!$D$8,M1236=Kontrakter!$C$9,Kontrakter!$D$9,M1236=Kontrakter!$C$10,Kontrakter!$D$10,M1236=Kontrakter!$C$11,Kontrakter!$D$11)</f>
        <v>48055999</v>
      </c>
      <c r="O1236" s="1" t="str" cm="1">
        <f t="array" ref="O1236">_xlfn.IFS(M1236=Kontrakter!$C$3,Kontrakter!$E$3,M1236=Kontrakter!$C$2,Kontrakter!$E$2,M1236=Kontrakter!$C$4,Kontrakter!$E$4,M1236=Kontrakter!$C$5,Kontrakter!$E$5,M1236=Kontrakter!$C$6,Kontrakter!$E$6,M1236=Kontrakter!$C$7,Kontrakter!$E$7,M1236=Kontrakter!$C$8,Kontrakter!$E$8,M1236=Kontrakter!$C$9,Kontrakter!$E$9,M1236=Kontrakter!$C$10,Kontrakter!$E$10,M1236=Kontrakter!$C$11,Kontrakter!$E$11)</f>
        <v>post@elsikkerhetnorge.no</v>
      </c>
    </row>
    <row r="1237" spans="1:15">
      <c r="A1237" s="52">
        <v>2380</v>
      </c>
      <c r="B1237" s="3" t="s">
        <v>1310</v>
      </c>
      <c r="C1237" s="3" t="s">
        <v>1631</v>
      </c>
      <c r="F1237" s="3">
        <v>3411</v>
      </c>
      <c r="G1237" s="3" t="s">
        <v>1297</v>
      </c>
      <c r="H1237" s="3" t="s">
        <v>1260</v>
      </c>
      <c r="I1237" s="26" t="str" cm="1">
        <f t="array" ref="I1237">_xlfn.IFS(J1237=Kontrakter!$A$3,Kontrakter!$B$3,J1237=Kontrakter!$A$2,Kontrakter!$B$2,J1237=Kontrakter!$A$4,Kontrakter!$B$4,J1237=Kontrakter!$A$5,Kontrakter!$B$5,J1237=Kontrakter!$A$6,Kontrakter!$B$6,J1237=Kontrakter!$A$7,Kontrakter!$B$7,J1237=Kontrakter!$A$8,Kontrakter!$B$8,J1237=Kontrakter!$A$9,Kontrakter!$B$9,J1237=Kontrakter!$A$10,Kontrakter!$B$10,J1237=Kontrakter!$A$11,Kontrakter!$B$11)</f>
        <v>Innlandet Vest</v>
      </c>
      <c r="J1237" s="4">
        <v>9</v>
      </c>
      <c r="K1237" s="4" t="s">
        <v>1446</v>
      </c>
      <c r="L1237" s="4"/>
      <c r="M1237" s="24" t="str" cm="1">
        <f t="array" ref="M1237">_xlfn.IFS(I1237=Kontrakter!$B$3,Kontrakter!$C$3,I1237=Kontrakter!$B$2,Kontrakter!$C$2,I1237=Kontrakter!$B$4,Kontrakter!$C$4,I1237=Kontrakter!$B$5,Kontrakter!$C$5,I1237=Kontrakter!$B$6,Kontrakter!$C$6,I1237=Kontrakter!$B$7,Kontrakter!$C$7,I1237=Kontrakter!$B$8,Kontrakter!$C$8,I1237=Kontrakter!$B$9,Kontrakter!$C$9,I1237=Kontrakter!$B$10,Kontrakter!$C$10,I1237=Kontrakter!$B$11,Kontrakter!$C$11)</f>
        <v>Elsikkerhet Norge AS</v>
      </c>
      <c r="N1237" s="24" cm="1">
        <f t="array" ref="N1237">_xlfn.IFS(M1237=Kontrakter!$C$3,Kontrakter!$D$3,M1237=Kontrakter!$C$2,Kontrakter!$D$2,M1237=Kontrakter!$C$4,Kontrakter!$D$4,M1237=Kontrakter!$C$5,Kontrakter!$D$5,M1237=Kontrakter!$C$6,Kontrakter!$D$6,M1237=Kontrakter!$C$7,Kontrakter!$D$7,M1237=Kontrakter!$C$8,Kontrakter!$D$8,M1237=Kontrakter!$C$9,Kontrakter!$D$9,M1237=Kontrakter!$C$10,Kontrakter!$D$10,M1237=Kontrakter!$C$11,Kontrakter!$D$11)</f>
        <v>48055999</v>
      </c>
      <c r="O1237" s="1" t="str" cm="1">
        <f t="array" ref="O1237">_xlfn.IFS(M1237=Kontrakter!$C$3,Kontrakter!$E$3,M1237=Kontrakter!$C$2,Kontrakter!$E$2,M1237=Kontrakter!$C$4,Kontrakter!$E$4,M1237=Kontrakter!$C$5,Kontrakter!$E$5,M1237=Kontrakter!$C$6,Kontrakter!$E$6,M1237=Kontrakter!$C$7,Kontrakter!$E$7,M1237=Kontrakter!$C$8,Kontrakter!$E$8,M1237=Kontrakter!$C$9,Kontrakter!$E$9,M1237=Kontrakter!$C$10,Kontrakter!$E$10,M1237=Kontrakter!$C$11,Kontrakter!$E$11)</f>
        <v>post@elsikkerhetnorge.no</v>
      </c>
    </row>
    <row r="1238" spans="1:15">
      <c r="A1238" s="52">
        <v>2381</v>
      </c>
      <c r="B1238" s="3" t="s">
        <v>1310</v>
      </c>
      <c r="C1238" s="3" t="s">
        <v>1632</v>
      </c>
      <c r="F1238" s="3">
        <v>3411</v>
      </c>
      <c r="G1238" s="3" t="s">
        <v>1297</v>
      </c>
      <c r="H1238" s="3" t="s">
        <v>1260</v>
      </c>
      <c r="I1238" s="26" t="str" cm="1">
        <f t="array" ref="I1238">_xlfn.IFS(J1238=Kontrakter!$A$3,Kontrakter!$B$3,J1238=Kontrakter!$A$2,Kontrakter!$B$2,J1238=Kontrakter!$A$4,Kontrakter!$B$4,J1238=Kontrakter!$A$5,Kontrakter!$B$5,J1238=Kontrakter!$A$6,Kontrakter!$B$6,J1238=Kontrakter!$A$7,Kontrakter!$B$7,J1238=Kontrakter!$A$8,Kontrakter!$B$8,J1238=Kontrakter!$A$9,Kontrakter!$B$9,J1238=Kontrakter!$A$10,Kontrakter!$B$10,J1238=Kontrakter!$A$11,Kontrakter!$B$11)</f>
        <v>Innlandet Vest</v>
      </c>
      <c r="J1238" s="4">
        <v>9</v>
      </c>
      <c r="K1238" s="4" t="s">
        <v>1446</v>
      </c>
      <c r="L1238" s="4"/>
      <c r="M1238" s="24" t="str" cm="1">
        <f t="array" ref="M1238">_xlfn.IFS(I1238=Kontrakter!$B$3,Kontrakter!$C$3,I1238=Kontrakter!$B$2,Kontrakter!$C$2,I1238=Kontrakter!$B$4,Kontrakter!$C$4,I1238=Kontrakter!$B$5,Kontrakter!$C$5,I1238=Kontrakter!$B$6,Kontrakter!$C$6,I1238=Kontrakter!$B$7,Kontrakter!$C$7,I1238=Kontrakter!$B$8,Kontrakter!$C$8,I1238=Kontrakter!$B$9,Kontrakter!$C$9,I1238=Kontrakter!$B$10,Kontrakter!$C$10,I1238=Kontrakter!$B$11,Kontrakter!$C$11)</f>
        <v>Elsikkerhet Norge AS</v>
      </c>
      <c r="N1238" s="24" cm="1">
        <f t="array" ref="N1238">_xlfn.IFS(M1238=Kontrakter!$C$3,Kontrakter!$D$3,M1238=Kontrakter!$C$2,Kontrakter!$D$2,M1238=Kontrakter!$C$4,Kontrakter!$D$4,M1238=Kontrakter!$C$5,Kontrakter!$D$5,M1238=Kontrakter!$C$6,Kontrakter!$D$6,M1238=Kontrakter!$C$7,Kontrakter!$D$7,M1238=Kontrakter!$C$8,Kontrakter!$D$8,M1238=Kontrakter!$C$9,Kontrakter!$D$9,M1238=Kontrakter!$C$10,Kontrakter!$D$10,M1238=Kontrakter!$C$11,Kontrakter!$D$11)</f>
        <v>48055999</v>
      </c>
      <c r="O1238" s="1" t="str" cm="1">
        <f t="array" ref="O1238">_xlfn.IFS(M1238=Kontrakter!$C$3,Kontrakter!$E$3,M1238=Kontrakter!$C$2,Kontrakter!$E$2,M1238=Kontrakter!$C$4,Kontrakter!$E$4,M1238=Kontrakter!$C$5,Kontrakter!$E$5,M1238=Kontrakter!$C$6,Kontrakter!$E$6,M1238=Kontrakter!$C$7,Kontrakter!$E$7,M1238=Kontrakter!$C$8,Kontrakter!$E$8,M1238=Kontrakter!$C$9,Kontrakter!$E$9,M1238=Kontrakter!$C$10,Kontrakter!$E$10,M1238=Kontrakter!$C$11,Kontrakter!$E$11)</f>
        <v>post@elsikkerhetnorge.no</v>
      </c>
    </row>
    <row r="1239" spans="1:15">
      <c r="A1239" s="52">
        <v>2382</v>
      </c>
      <c r="B1239" s="3" t="s">
        <v>1310</v>
      </c>
      <c r="C1239" s="3" t="s">
        <v>1633</v>
      </c>
      <c r="F1239" s="3">
        <v>3411</v>
      </c>
      <c r="G1239" s="3" t="s">
        <v>1297</v>
      </c>
      <c r="H1239" s="3" t="s">
        <v>1260</v>
      </c>
      <c r="I1239" s="26" t="str" cm="1">
        <f t="array" ref="I1239">_xlfn.IFS(J1239=Kontrakter!$A$3,Kontrakter!$B$3,J1239=Kontrakter!$A$2,Kontrakter!$B$2,J1239=Kontrakter!$A$4,Kontrakter!$B$4,J1239=Kontrakter!$A$5,Kontrakter!$B$5,J1239=Kontrakter!$A$6,Kontrakter!$B$6,J1239=Kontrakter!$A$7,Kontrakter!$B$7,J1239=Kontrakter!$A$8,Kontrakter!$B$8,J1239=Kontrakter!$A$9,Kontrakter!$B$9,J1239=Kontrakter!$A$10,Kontrakter!$B$10,J1239=Kontrakter!$A$11,Kontrakter!$B$11)</f>
        <v>Innlandet Vest</v>
      </c>
      <c r="J1239" s="4">
        <v>9</v>
      </c>
      <c r="K1239" s="4" t="s">
        <v>1446</v>
      </c>
      <c r="L1239" s="4"/>
      <c r="M1239" s="24" t="str" cm="1">
        <f t="array" ref="M1239">_xlfn.IFS(I1239=Kontrakter!$B$3,Kontrakter!$C$3,I1239=Kontrakter!$B$2,Kontrakter!$C$2,I1239=Kontrakter!$B$4,Kontrakter!$C$4,I1239=Kontrakter!$B$5,Kontrakter!$C$5,I1239=Kontrakter!$B$6,Kontrakter!$C$6,I1239=Kontrakter!$B$7,Kontrakter!$C$7,I1239=Kontrakter!$B$8,Kontrakter!$C$8,I1239=Kontrakter!$B$9,Kontrakter!$C$9,I1239=Kontrakter!$B$10,Kontrakter!$C$10,I1239=Kontrakter!$B$11,Kontrakter!$C$11)</f>
        <v>Elsikkerhet Norge AS</v>
      </c>
      <c r="N1239" s="24" cm="1">
        <f t="array" ref="N1239">_xlfn.IFS(M1239=Kontrakter!$C$3,Kontrakter!$D$3,M1239=Kontrakter!$C$2,Kontrakter!$D$2,M1239=Kontrakter!$C$4,Kontrakter!$D$4,M1239=Kontrakter!$C$5,Kontrakter!$D$5,M1239=Kontrakter!$C$6,Kontrakter!$D$6,M1239=Kontrakter!$C$7,Kontrakter!$D$7,M1239=Kontrakter!$C$8,Kontrakter!$D$8,M1239=Kontrakter!$C$9,Kontrakter!$D$9,M1239=Kontrakter!$C$10,Kontrakter!$D$10,M1239=Kontrakter!$C$11,Kontrakter!$D$11)</f>
        <v>48055999</v>
      </c>
      <c r="O1239" s="1" t="str" cm="1">
        <f t="array" ref="O1239">_xlfn.IFS(M1239=Kontrakter!$C$3,Kontrakter!$E$3,M1239=Kontrakter!$C$2,Kontrakter!$E$2,M1239=Kontrakter!$C$4,Kontrakter!$E$4,M1239=Kontrakter!$C$5,Kontrakter!$E$5,M1239=Kontrakter!$C$6,Kontrakter!$E$6,M1239=Kontrakter!$C$7,Kontrakter!$E$7,M1239=Kontrakter!$C$8,Kontrakter!$E$8,M1239=Kontrakter!$C$9,Kontrakter!$E$9,M1239=Kontrakter!$C$10,Kontrakter!$E$10,M1239=Kontrakter!$C$11,Kontrakter!$E$11)</f>
        <v>post@elsikkerhetnorge.no</v>
      </c>
    </row>
    <row r="1240" spans="1:15">
      <c r="A1240" s="52">
        <v>2383</v>
      </c>
      <c r="B1240" s="3" t="s">
        <v>1310</v>
      </c>
      <c r="C1240" s="3" t="s">
        <v>1634</v>
      </c>
      <c r="F1240" s="3">
        <v>3411</v>
      </c>
      <c r="G1240" s="3" t="s">
        <v>1297</v>
      </c>
      <c r="H1240" s="3" t="s">
        <v>1260</v>
      </c>
      <c r="I1240" s="26" t="str" cm="1">
        <f t="array" ref="I1240">_xlfn.IFS(J1240=Kontrakter!$A$3,Kontrakter!$B$3,J1240=Kontrakter!$A$2,Kontrakter!$B$2,J1240=Kontrakter!$A$4,Kontrakter!$B$4,J1240=Kontrakter!$A$5,Kontrakter!$B$5,J1240=Kontrakter!$A$6,Kontrakter!$B$6,J1240=Kontrakter!$A$7,Kontrakter!$B$7,J1240=Kontrakter!$A$8,Kontrakter!$B$8,J1240=Kontrakter!$A$9,Kontrakter!$B$9,J1240=Kontrakter!$A$10,Kontrakter!$B$10,J1240=Kontrakter!$A$11,Kontrakter!$B$11)</f>
        <v>Innlandet Vest</v>
      </c>
      <c r="J1240" s="4">
        <v>9</v>
      </c>
      <c r="K1240" s="4" t="s">
        <v>1446</v>
      </c>
      <c r="L1240" s="4"/>
      <c r="M1240" s="24" t="str" cm="1">
        <f t="array" ref="M1240">_xlfn.IFS(I1240=Kontrakter!$B$3,Kontrakter!$C$3,I1240=Kontrakter!$B$2,Kontrakter!$C$2,I1240=Kontrakter!$B$4,Kontrakter!$C$4,I1240=Kontrakter!$B$5,Kontrakter!$C$5,I1240=Kontrakter!$B$6,Kontrakter!$C$6,I1240=Kontrakter!$B$7,Kontrakter!$C$7,I1240=Kontrakter!$B$8,Kontrakter!$C$8,I1240=Kontrakter!$B$9,Kontrakter!$C$9,I1240=Kontrakter!$B$10,Kontrakter!$C$10,I1240=Kontrakter!$B$11,Kontrakter!$C$11)</f>
        <v>Elsikkerhet Norge AS</v>
      </c>
      <c r="N1240" s="24" cm="1">
        <f t="array" ref="N1240">_xlfn.IFS(M1240=Kontrakter!$C$3,Kontrakter!$D$3,M1240=Kontrakter!$C$2,Kontrakter!$D$2,M1240=Kontrakter!$C$4,Kontrakter!$D$4,M1240=Kontrakter!$C$5,Kontrakter!$D$5,M1240=Kontrakter!$C$6,Kontrakter!$D$6,M1240=Kontrakter!$C$7,Kontrakter!$D$7,M1240=Kontrakter!$C$8,Kontrakter!$D$8,M1240=Kontrakter!$C$9,Kontrakter!$D$9,M1240=Kontrakter!$C$10,Kontrakter!$D$10,M1240=Kontrakter!$C$11,Kontrakter!$D$11)</f>
        <v>48055999</v>
      </c>
      <c r="O1240" s="1" t="str" cm="1">
        <f t="array" ref="O1240">_xlfn.IFS(M1240=Kontrakter!$C$3,Kontrakter!$E$3,M1240=Kontrakter!$C$2,Kontrakter!$E$2,M1240=Kontrakter!$C$4,Kontrakter!$E$4,M1240=Kontrakter!$C$5,Kontrakter!$E$5,M1240=Kontrakter!$C$6,Kontrakter!$E$6,M1240=Kontrakter!$C$7,Kontrakter!$E$7,M1240=Kontrakter!$C$8,Kontrakter!$E$8,M1240=Kontrakter!$C$9,Kontrakter!$E$9,M1240=Kontrakter!$C$10,Kontrakter!$E$10,M1240=Kontrakter!$C$11,Kontrakter!$E$11)</f>
        <v>post@elsikkerhetnorge.no</v>
      </c>
    </row>
    <row r="1241" spans="1:15">
      <c r="A1241" s="52">
        <v>2384</v>
      </c>
      <c r="B1241" s="3" t="s">
        <v>1310</v>
      </c>
      <c r="C1241" s="3" t="s">
        <v>1635</v>
      </c>
      <c r="F1241" s="3">
        <v>3411</v>
      </c>
      <c r="G1241" s="3" t="s">
        <v>1297</v>
      </c>
      <c r="H1241" s="3" t="s">
        <v>1260</v>
      </c>
      <c r="I1241" s="26" t="str" cm="1">
        <f t="array" ref="I1241">_xlfn.IFS(J1241=Kontrakter!$A$3,Kontrakter!$B$3,J1241=Kontrakter!$A$2,Kontrakter!$B$2,J1241=Kontrakter!$A$4,Kontrakter!$B$4,J1241=Kontrakter!$A$5,Kontrakter!$B$5,J1241=Kontrakter!$A$6,Kontrakter!$B$6,J1241=Kontrakter!$A$7,Kontrakter!$B$7,J1241=Kontrakter!$A$8,Kontrakter!$B$8,J1241=Kontrakter!$A$9,Kontrakter!$B$9,J1241=Kontrakter!$A$10,Kontrakter!$B$10,J1241=Kontrakter!$A$11,Kontrakter!$B$11)</f>
        <v>Innlandet Vest</v>
      </c>
      <c r="J1241" s="4">
        <v>9</v>
      </c>
      <c r="K1241" s="4" t="s">
        <v>1446</v>
      </c>
      <c r="L1241" s="4"/>
      <c r="M1241" s="24" t="str" cm="1">
        <f t="array" ref="M1241">_xlfn.IFS(I1241=Kontrakter!$B$3,Kontrakter!$C$3,I1241=Kontrakter!$B$2,Kontrakter!$C$2,I1241=Kontrakter!$B$4,Kontrakter!$C$4,I1241=Kontrakter!$B$5,Kontrakter!$C$5,I1241=Kontrakter!$B$6,Kontrakter!$C$6,I1241=Kontrakter!$B$7,Kontrakter!$C$7,I1241=Kontrakter!$B$8,Kontrakter!$C$8,I1241=Kontrakter!$B$9,Kontrakter!$C$9,I1241=Kontrakter!$B$10,Kontrakter!$C$10,I1241=Kontrakter!$B$11,Kontrakter!$C$11)</f>
        <v>Elsikkerhet Norge AS</v>
      </c>
      <c r="N1241" s="24" cm="1">
        <f t="array" ref="N1241">_xlfn.IFS(M1241=Kontrakter!$C$3,Kontrakter!$D$3,M1241=Kontrakter!$C$2,Kontrakter!$D$2,M1241=Kontrakter!$C$4,Kontrakter!$D$4,M1241=Kontrakter!$C$5,Kontrakter!$D$5,M1241=Kontrakter!$C$6,Kontrakter!$D$6,M1241=Kontrakter!$C$7,Kontrakter!$D$7,M1241=Kontrakter!$C$8,Kontrakter!$D$8,M1241=Kontrakter!$C$9,Kontrakter!$D$9,M1241=Kontrakter!$C$10,Kontrakter!$D$10,M1241=Kontrakter!$C$11,Kontrakter!$D$11)</f>
        <v>48055999</v>
      </c>
      <c r="O1241" s="1" t="str" cm="1">
        <f t="array" ref="O1241">_xlfn.IFS(M1241=Kontrakter!$C$3,Kontrakter!$E$3,M1241=Kontrakter!$C$2,Kontrakter!$E$2,M1241=Kontrakter!$C$4,Kontrakter!$E$4,M1241=Kontrakter!$C$5,Kontrakter!$E$5,M1241=Kontrakter!$C$6,Kontrakter!$E$6,M1241=Kontrakter!$C$7,Kontrakter!$E$7,M1241=Kontrakter!$C$8,Kontrakter!$E$8,M1241=Kontrakter!$C$9,Kontrakter!$E$9,M1241=Kontrakter!$C$10,Kontrakter!$E$10,M1241=Kontrakter!$C$11,Kontrakter!$E$11)</f>
        <v>post@elsikkerhetnorge.no</v>
      </c>
    </row>
    <row r="1242" spans="1:15">
      <c r="A1242" s="52">
        <v>2385</v>
      </c>
      <c r="B1242" s="3" t="s">
        <v>1310</v>
      </c>
      <c r="C1242" s="3" t="s">
        <v>1636</v>
      </c>
      <c r="F1242" s="3">
        <v>3411</v>
      </c>
      <c r="G1242" s="3" t="s">
        <v>1297</v>
      </c>
      <c r="H1242" s="3" t="s">
        <v>1260</v>
      </c>
      <c r="I1242" s="26" t="str" cm="1">
        <f t="array" ref="I1242">_xlfn.IFS(J1242=Kontrakter!$A$3,Kontrakter!$B$3,J1242=Kontrakter!$A$2,Kontrakter!$B$2,J1242=Kontrakter!$A$4,Kontrakter!$B$4,J1242=Kontrakter!$A$5,Kontrakter!$B$5,J1242=Kontrakter!$A$6,Kontrakter!$B$6,J1242=Kontrakter!$A$7,Kontrakter!$B$7,J1242=Kontrakter!$A$8,Kontrakter!$B$8,J1242=Kontrakter!$A$9,Kontrakter!$B$9,J1242=Kontrakter!$A$10,Kontrakter!$B$10,J1242=Kontrakter!$A$11,Kontrakter!$B$11)</f>
        <v>Innlandet Vest</v>
      </c>
      <c r="J1242" s="4">
        <v>9</v>
      </c>
      <c r="K1242" s="4" t="s">
        <v>1446</v>
      </c>
      <c r="L1242" s="4"/>
      <c r="M1242" s="24" t="str" cm="1">
        <f t="array" ref="M1242">_xlfn.IFS(I1242=Kontrakter!$B$3,Kontrakter!$C$3,I1242=Kontrakter!$B$2,Kontrakter!$C$2,I1242=Kontrakter!$B$4,Kontrakter!$C$4,I1242=Kontrakter!$B$5,Kontrakter!$C$5,I1242=Kontrakter!$B$6,Kontrakter!$C$6,I1242=Kontrakter!$B$7,Kontrakter!$C$7,I1242=Kontrakter!$B$8,Kontrakter!$C$8,I1242=Kontrakter!$B$9,Kontrakter!$C$9,I1242=Kontrakter!$B$10,Kontrakter!$C$10,I1242=Kontrakter!$B$11,Kontrakter!$C$11)</f>
        <v>Elsikkerhet Norge AS</v>
      </c>
      <c r="N1242" s="24" cm="1">
        <f t="array" ref="N1242">_xlfn.IFS(M1242=Kontrakter!$C$3,Kontrakter!$D$3,M1242=Kontrakter!$C$2,Kontrakter!$D$2,M1242=Kontrakter!$C$4,Kontrakter!$D$4,M1242=Kontrakter!$C$5,Kontrakter!$D$5,M1242=Kontrakter!$C$6,Kontrakter!$D$6,M1242=Kontrakter!$C$7,Kontrakter!$D$7,M1242=Kontrakter!$C$8,Kontrakter!$D$8,M1242=Kontrakter!$C$9,Kontrakter!$D$9,M1242=Kontrakter!$C$10,Kontrakter!$D$10,M1242=Kontrakter!$C$11,Kontrakter!$D$11)</f>
        <v>48055999</v>
      </c>
      <c r="O1242" s="1" t="str" cm="1">
        <f t="array" ref="O1242">_xlfn.IFS(M1242=Kontrakter!$C$3,Kontrakter!$E$3,M1242=Kontrakter!$C$2,Kontrakter!$E$2,M1242=Kontrakter!$C$4,Kontrakter!$E$4,M1242=Kontrakter!$C$5,Kontrakter!$E$5,M1242=Kontrakter!$C$6,Kontrakter!$E$6,M1242=Kontrakter!$C$7,Kontrakter!$E$7,M1242=Kontrakter!$C$8,Kontrakter!$E$8,M1242=Kontrakter!$C$9,Kontrakter!$E$9,M1242=Kontrakter!$C$10,Kontrakter!$E$10,M1242=Kontrakter!$C$11,Kontrakter!$E$11)</f>
        <v>post@elsikkerhetnorge.no</v>
      </c>
    </row>
    <row r="1243" spans="1:15">
      <c r="A1243" s="52">
        <v>2386</v>
      </c>
      <c r="B1243" s="3" t="s">
        <v>1310</v>
      </c>
      <c r="C1243" s="3" t="s">
        <v>1637</v>
      </c>
      <c r="F1243" s="3">
        <v>3411</v>
      </c>
      <c r="G1243" s="3" t="s">
        <v>1297</v>
      </c>
      <c r="H1243" s="3" t="s">
        <v>1260</v>
      </c>
      <c r="I1243" s="26" t="str" cm="1">
        <f t="array" ref="I1243">_xlfn.IFS(J1243=Kontrakter!$A$3,Kontrakter!$B$3,J1243=Kontrakter!$A$2,Kontrakter!$B$2,J1243=Kontrakter!$A$4,Kontrakter!$B$4,J1243=Kontrakter!$A$5,Kontrakter!$B$5,J1243=Kontrakter!$A$6,Kontrakter!$B$6,J1243=Kontrakter!$A$7,Kontrakter!$B$7,J1243=Kontrakter!$A$8,Kontrakter!$B$8,J1243=Kontrakter!$A$9,Kontrakter!$B$9,J1243=Kontrakter!$A$10,Kontrakter!$B$10,J1243=Kontrakter!$A$11,Kontrakter!$B$11)</f>
        <v>Innlandet Vest</v>
      </c>
      <c r="J1243" s="4">
        <v>9</v>
      </c>
      <c r="K1243" s="4" t="s">
        <v>1446</v>
      </c>
      <c r="L1243" s="4"/>
      <c r="M1243" s="24" t="str" cm="1">
        <f t="array" ref="M1243">_xlfn.IFS(I1243=Kontrakter!$B$3,Kontrakter!$C$3,I1243=Kontrakter!$B$2,Kontrakter!$C$2,I1243=Kontrakter!$B$4,Kontrakter!$C$4,I1243=Kontrakter!$B$5,Kontrakter!$C$5,I1243=Kontrakter!$B$6,Kontrakter!$C$6,I1243=Kontrakter!$B$7,Kontrakter!$C$7,I1243=Kontrakter!$B$8,Kontrakter!$C$8,I1243=Kontrakter!$B$9,Kontrakter!$C$9,I1243=Kontrakter!$B$10,Kontrakter!$C$10,I1243=Kontrakter!$B$11,Kontrakter!$C$11)</f>
        <v>Elsikkerhet Norge AS</v>
      </c>
      <c r="N1243" s="24" cm="1">
        <f t="array" ref="N1243">_xlfn.IFS(M1243=Kontrakter!$C$3,Kontrakter!$D$3,M1243=Kontrakter!$C$2,Kontrakter!$D$2,M1243=Kontrakter!$C$4,Kontrakter!$D$4,M1243=Kontrakter!$C$5,Kontrakter!$D$5,M1243=Kontrakter!$C$6,Kontrakter!$D$6,M1243=Kontrakter!$C$7,Kontrakter!$D$7,M1243=Kontrakter!$C$8,Kontrakter!$D$8,M1243=Kontrakter!$C$9,Kontrakter!$D$9,M1243=Kontrakter!$C$10,Kontrakter!$D$10,M1243=Kontrakter!$C$11,Kontrakter!$D$11)</f>
        <v>48055999</v>
      </c>
      <c r="O1243" s="1" t="str" cm="1">
        <f t="array" ref="O1243">_xlfn.IFS(M1243=Kontrakter!$C$3,Kontrakter!$E$3,M1243=Kontrakter!$C$2,Kontrakter!$E$2,M1243=Kontrakter!$C$4,Kontrakter!$E$4,M1243=Kontrakter!$C$5,Kontrakter!$E$5,M1243=Kontrakter!$C$6,Kontrakter!$E$6,M1243=Kontrakter!$C$7,Kontrakter!$E$7,M1243=Kontrakter!$C$8,Kontrakter!$E$8,M1243=Kontrakter!$C$9,Kontrakter!$E$9,M1243=Kontrakter!$C$10,Kontrakter!$E$10,M1243=Kontrakter!$C$11,Kontrakter!$E$11)</f>
        <v>post@elsikkerhetnorge.no</v>
      </c>
    </row>
    <row r="1244" spans="1:15">
      <c r="A1244" s="52">
        <v>2387</v>
      </c>
      <c r="B1244" s="3" t="s">
        <v>1310</v>
      </c>
      <c r="C1244" s="3" t="s">
        <v>1638</v>
      </c>
      <c r="F1244" s="3">
        <v>3411</v>
      </c>
      <c r="G1244" s="3" t="s">
        <v>1297</v>
      </c>
      <c r="H1244" s="3" t="s">
        <v>1260</v>
      </c>
      <c r="I1244" s="26" t="str" cm="1">
        <f t="array" ref="I1244">_xlfn.IFS(J1244=Kontrakter!$A$3,Kontrakter!$B$3,J1244=Kontrakter!$A$2,Kontrakter!$B$2,J1244=Kontrakter!$A$4,Kontrakter!$B$4,J1244=Kontrakter!$A$5,Kontrakter!$B$5,J1244=Kontrakter!$A$6,Kontrakter!$B$6,J1244=Kontrakter!$A$7,Kontrakter!$B$7,J1244=Kontrakter!$A$8,Kontrakter!$B$8,J1244=Kontrakter!$A$9,Kontrakter!$B$9,J1244=Kontrakter!$A$10,Kontrakter!$B$10,J1244=Kontrakter!$A$11,Kontrakter!$B$11)</f>
        <v>Innlandet Vest</v>
      </c>
      <c r="J1244" s="4">
        <v>9</v>
      </c>
      <c r="K1244" s="4" t="s">
        <v>1446</v>
      </c>
      <c r="L1244" s="4"/>
      <c r="M1244" s="24" t="str" cm="1">
        <f t="array" ref="M1244">_xlfn.IFS(I1244=Kontrakter!$B$3,Kontrakter!$C$3,I1244=Kontrakter!$B$2,Kontrakter!$C$2,I1244=Kontrakter!$B$4,Kontrakter!$C$4,I1244=Kontrakter!$B$5,Kontrakter!$C$5,I1244=Kontrakter!$B$6,Kontrakter!$C$6,I1244=Kontrakter!$B$7,Kontrakter!$C$7,I1244=Kontrakter!$B$8,Kontrakter!$C$8,I1244=Kontrakter!$B$9,Kontrakter!$C$9,I1244=Kontrakter!$B$10,Kontrakter!$C$10,I1244=Kontrakter!$B$11,Kontrakter!$C$11)</f>
        <v>Elsikkerhet Norge AS</v>
      </c>
      <c r="N1244" s="24" cm="1">
        <f t="array" ref="N1244">_xlfn.IFS(M1244=Kontrakter!$C$3,Kontrakter!$D$3,M1244=Kontrakter!$C$2,Kontrakter!$D$2,M1244=Kontrakter!$C$4,Kontrakter!$D$4,M1244=Kontrakter!$C$5,Kontrakter!$D$5,M1244=Kontrakter!$C$6,Kontrakter!$D$6,M1244=Kontrakter!$C$7,Kontrakter!$D$7,M1244=Kontrakter!$C$8,Kontrakter!$D$8,M1244=Kontrakter!$C$9,Kontrakter!$D$9,M1244=Kontrakter!$C$10,Kontrakter!$D$10,M1244=Kontrakter!$C$11,Kontrakter!$D$11)</f>
        <v>48055999</v>
      </c>
      <c r="O1244" s="1" t="str" cm="1">
        <f t="array" ref="O1244">_xlfn.IFS(M1244=Kontrakter!$C$3,Kontrakter!$E$3,M1244=Kontrakter!$C$2,Kontrakter!$E$2,M1244=Kontrakter!$C$4,Kontrakter!$E$4,M1244=Kontrakter!$C$5,Kontrakter!$E$5,M1244=Kontrakter!$C$6,Kontrakter!$E$6,M1244=Kontrakter!$C$7,Kontrakter!$E$7,M1244=Kontrakter!$C$8,Kontrakter!$E$8,M1244=Kontrakter!$C$9,Kontrakter!$E$9,M1244=Kontrakter!$C$10,Kontrakter!$E$10,M1244=Kontrakter!$C$11,Kontrakter!$E$11)</f>
        <v>post@elsikkerhetnorge.no</v>
      </c>
    </row>
    <row r="1245" spans="1:15">
      <c r="A1245" s="52">
        <v>2388</v>
      </c>
      <c r="B1245" s="3" t="s">
        <v>1310</v>
      </c>
      <c r="C1245" s="3" t="s">
        <v>1639</v>
      </c>
      <c r="F1245" s="3">
        <v>3411</v>
      </c>
      <c r="G1245" s="3" t="s">
        <v>1297</v>
      </c>
      <c r="H1245" s="3" t="s">
        <v>1260</v>
      </c>
      <c r="I1245" s="26" t="str" cm="1">
        <f t="array" ref="I1245">_xlfn.IFS(J1245=Kontrakter!$A$3,Kontrakter!$B$3,J1245=Kontrakter!$A$2,Kontrakter!$B$2,J1245=Kontrakter!$A$4,Kontrakter!$B$4,J1245=Kontrakter!$A$5,Kontrakter!$B$5,J1245=Kontrakter!$A$6,Kontrakter!$B$6,J1245=Kontrakter!$A$7,Kontrakter!$B$7,J1245=Kontrakter!$A$8,Kontrakter!$B$8,J1245=Kontrakter!$A$9,Kontrakter!$B$9,J1245=Kontrakter!$A$10,Kontrakter!$B$10,J1245=Kontrakter!$A$11,Kontrakter!$B$11)</f>
        <v>Innlandet Vest</v>
      </c>
      <c r="J1245" s="4">
        <v>9</v>
      </c>
      <c r="K1245" s="4" t="s">
        <v>1446</v>
      </c>
      <c r="L1245" s="4"/>
      <c r="M1245" s="24" t="str" cm="1">
        <f t="array" ref="M1245">_xlfn.IFS(I1245=Kontrakter!$B$3,Kontrakter!$C$3,I1245=Kontrakter!$B$2,Kontrakter!$C$2,I1245=Kontrakter!$B$4,Kontrakter!$C$4,I1245=Kontrakter!$B$5,Kontrakter!$C$5,I1245=Kontrakter!$B$6,Kontrakter!$C$6,I1245=Kontrakter!$B$7,Kontrakter!$C$7,I1245=Kontrakter!$B$8,Kontrakter!$C$8,I1245=Kontrakter!$B$9,Kontrakter!$C$9,I1245=Kontrakter!$B$10,Kontrakter!$C$10,I1245=Kontrakter!$B$11,Kontrakter!$C$11)</f>
        <v>Elsikkerhet Norge AS</v>
      </c>
      <c r="N1245" s="24" cm="1">
        <f t="array" ref="N1245">_xlfn.IFS(M1245=Kontrakter!$C$3,Kontrakter!$D$3,M1245=Kontrakter!$C$2,Kontrakter!$D$2,M1245=Kontrakter!$C$4,Kontrakter!$D$4,M1245=Kontrakter!$C$5,Kontrakter!$D$5,M1245=Kontrakter!$C$6,Kontrakter!$D$6,M1245=Kontrakter!$C$7,Kontrakter!$D$7,M1245=Kontrakter!$C$8,Kontrakter!$D$8,M1245=Kontrakter!$C$9,Kontrakter!$D$9,M1245=Kontrakter!$C$10,Kontrakter!$D$10,M1245=Kontrakter!$C$11,Kontrakter!$D$11)</f>
        <v>48055999</v>
      </c>
      <c r="O1245" s="1" t="str" cm="1">
        <f t="array" ref="O1245">_xlfn.IFS(M1245=Kontrakter!$C$3,Kontrakter!$E$3,M1245=Kontrakter!$C$2,Kontrakter!$E$2,M1245=Kontrakter!$C$4,Kontrakter!$E$4,M1245=Kontrakter!$C$5,Kontrakter!$E$5,M1245=Kontrakter!$C$6,Kontrakter!$E$6,M1245=Kontrakter!$C$7,Kontrakter!$E$7,M1245=Kontrakter!$C$8,Kontrakter!$E$8,M1245=Kontrakter!$C$9,Kontrakter!$E$9,M1245=Kontrakter!$C$10,Kontrakter!$E$10,M1245=Kontrakter!$C$11,Kontrakter!$E$11)</f>
        <v>post@elsikkerhetnorge.no</v>
      </c>
    </row>
    <row r="1246" spans="1:15">
      <c r="A1246" s="52">
        <v>2389</v>
      </c>
      <c r="B1246" s="3" t="s">
        <v>1310</v>
      </c>
      <c r="C1246" s="3" t="s">
        <v>1640</v>
      </c>
      <c r="F1246" s="3">
        <v>3411</v>
      </c>
      <c r="G1246" s="3" t="s">
        <v>1297</v>
      </c>
      <c r="H1246" s="3" t="s">
        <v>1260</v>
      </c>
      <c r="I1246" s="26" t="str" cm="1">
        <f t="array" ref="I1246">_xlfn.IFS(J1246=Kontrakter!$A$3,Kontrakter!$B$3,J1246=Kontrakter!$A$2,Kontrakter!$B$2,J1246=Kontrakter!$A$4,Kontrakter!$B$4,J1246=Kontrakter!$A$5,Kontrakter!$B$5,J1246=Kontrakter!$A$6,Kontrakter!$B$6,J1246=Kontrakter!$A$7,Kontrakter!$B$7,J1246=Kontrakter!$A$8,Kontrakter!$B$8,J1246=Kontrakter!$A$9,Kontrakter!$B$9,J1246=Kontrakter!$A$10,Kontrakter!$B$10,J1246=Kontrakter!$A$11,Kontrakter!$B$11)</f>
        <v>Innlandet Vest</v>
      </c>
      <c r="J1246" s="4">
        <v>9</v>
      </c>
      <c r="K1246" s="4" t="s">
        <v>1446</v>
      </c>
      <c r="L1246" s="4"/>
      <c r="M1246" s="24" t="str" cm="1">
        <f t="array" ref="M1246">_xlfn.IFS(I1246=Kontrakter!$B$3,Kontrakter!$C$3,I1246=Kontrakter!$B$2,Kontrakter!$C$2,I1246=Kontrakter!$B$4,Kontrakter!$C$4,I1246=Kontrakter!$B$5,Kontrakter!$C$5,I1246=Kontrakter!$B$6,Kontrakter!$C$6,I1246=Kontrakter!$B$7,Kontrakter!$C$7,I1246=Kontrakter!$B$8,Kontrakter!$C$8,I1246=Kontrakter!$B$9,Kontrakter!$C$9,I1246=Kontrakter!$B$10,Kontrakter!$C$10,I1246=Kontrakter!$B$11,Kontrakter!$C$11)</f>
        <v>Elsikkerhet Norge AS</v>
      </c>
      <c r="N1246" s="24" cm="1">
        <f t="array" ref="N1246">_xlfn.IFS(M1246=Kontrakter!$C$3,Kontrakter!$D$3,M1246=Kontrakter!$C$2,Kontrakter!$D$2,M1246=Kontrakter!$C$4,Kontrakter!$D$4,M1246=Kontrakter!$C$5,Kontrakter!$D$5,M1246=Kontrakter!$C$6,Kontrakter!$D$6,M1246=Kontrakter!$C$7,Kontrakter!$D$7,M1246=Kontrakter!$C$8,Kontrakter!$D$8,M1246=Kontrakter!$C$9,Kontrakter!$D$9,M1246=Kontrakter!$C$10,Kontrakter!$D$10,M1246=Kontrakter!$C$11,Kontrakter!$D$11)</f>
        <v>48055999</v>
      </c>
      <c r="O1246" s="1" t="str" cm="1">
        <f t="array" ref="O1246">_xlfn.IFS(M1246=Kontrakter!$C$3,Kontrakter!$E$3,M1246=Kontrakter!$C$2,Kontrakter!$E$2,M1246=Kontrakter!$C$4,Kontrakter!$E$4,M1246=Kontrakter!$C$5,Kontrakter!$E$5,M1246=Kontrakter!$C$6,Kontrakter!$E$6,M1246=Kontrakter!$C$7,Kontrakter!$E$7,M1246=Kontrakter!$C$8,Kontrakter!$E$8,M1246=Kontrakter!$C$9,Kontrakter!$E$9,M1246=Kontrakter!$C$10,Kontrakter!$E$10,M1246=Kontrakter!$C$11,Kontrakter!$E$11)</f>
        <v>post@elsikkerhetnorge.no</v>
      </c>
    </row>
    <row r="1247" spans="1:15">
      <c r="A1247" s="52">
        <v>2390</v>
      </c>
      <c r="B1247" s="3" t="s">
        <v>1311</v>
      </c>
      <c r="C1247" s="3" t="s">
        <v>1641</v>
      </c>
      <c r="F1247" s="3">
        <v>3411</v>
      </c>
      <c r="G1247" s="3" t="s">
        <v>1297</v>
      </c>
      <c r="H1247" s="3" t="s">
        <v>1260</v>
      </c>
      <c r="I1247" s="26" t="str" cm="1">
        <f t="array" ref="I1247">_xlfn.IFS(J1247=Kontrakter!$A$3,Kontrakter!$B$3,J1247=Kontrakter!$A$2,Kontrakter!$B$2,J1247=Kontrakter!$A$4,Kontrakter!$B$4,J1247=Kontrakter!$A$5,Kontrakter!$B$5,J1247=Kontrakter!$A$6,Kontrakter!$B$6,J1247=Kontrakter!$A$7,Kontrakter!$B$7,J1247=Kontrakter!$A$8,Kontrakter!$B$8,J1247=Kontrakter!$A$9,Kontrakter!$B$9,J1247=Kontrakter!$A$10,Kontrakter!$B$10,J1247=Kontrakter!$A$11,Kontrakter!$B$11)</f>
        <v>Innlandet Vest</v>
      </c>
      <c r="J1247" s="4">
        <v>9</v>
      </c>
      <c r="K1247" s="4" t="s">
        <v>1446</v>
      </c>
      <c r="L1247" s="4"/>
      <c r="M1247" s="24" t="str" cm="1">
        <f t="array" ref="M1247">_xlfn.IFS(I1247=Kontrakter!$B$3,Kontrakter!$C$3,I1247=Kontrakter!$B$2,Kontrakter!$C$2,I1247=Kontrakter!$B$4,Kontrakter!$C$4,I1247=Kontrakter!$B$5,Kontrakter!$C$5,I1247=Kontrakter!$B$6,Kontrakter!$C$6,I1247=Kontrakter!$B$7,Kontrakter!$C$7,I1247=Kontrakter!$B$8,Kontrakter!$C$8,I1247=Kontrakter!$B$9,Kontrakter!$C$9,I1247=Kontrakter!$B$10,Kontrakter!$C$10,I1247=Kontrakter!$B$11,Kontrakter!$C$11)</f>
        <v>Elsikkerhet Norge AS</v>
      </c>
      <c r="N1247" s="24" cm="1">
        <f t="array" ref="N1247">_xlfn.IFS(M1247=Kontrakter!$C$3,Kontrakter!$D$3,M1247=Kontrakter!$C$2,Kontrakter!$D$2,M1247=Kontrakter!$C$4,Kontrakter!$D$4,M1247=Kontrakter!$C$5,Kontrakter!$D$5,M1247=Kontrakter!$C$6,Kontrakter!$D$6,M1247=Kontrakter!$C$7,Kontrakter!$D$7,M1247=Kontrakter!$C$8,Kontrakter!$D$8,M1247=Kontrakter!$C$9,Kontrakter!$D$9,M1247=Kontrakter!$C$10,Kontrakter!$D$10,M1247=Kontrakter!$C$11,Kontrakter!$D$11)</f>
        <v>48055999</v>
      </c>
      <c r="O1247" s="1" t="str" cm="1">
        <f t="array" ref="O1247">_xlfn.IFS(M1247=Kontrakter!$C$3,Kontrakter!$E$3,M1247=Kontrakter!$C$2,Kontrakter!$E$2,M1247=Kontrakter!$C$4,Kontrakter!$E$4,M1247=Kontrakter!$C$5,Kontrakter!$E$5,M1247=Kontrakter!$C$6,Kontrakter!$E$6,M1247=Kontrakter!$C$7,Kontrakter!$E$7,M1247=Kontrakter!$C$8,Kontrakter!$E$8,M1247=Kontrakter!$C$9,Kontrakter!$E$9,M1247=Kontrakter!$C$10,Kontrakter!$E$10,M1247=Kontrakter!$C$11,Kontrakter!$E$11)</f>
        <v>post@elsikkerhetnorge.no</v>
      </c>
    </row>
    <row r="1248" spans="1:15">
      <c r="A1248" s="52">
        <v>2391</v>
      </c>
      <c r="B1248" s="3" t="s">
        <v>1311</v>
      </c>
      <c r="C1248" s="3" t="s">
        <v>1642</v>
      </c>
      <c r="F1248" s="3">
        <v>3411</v>
      </c>
      <c r="G1248" s="3" t="s">
        <v>1297</v>
      </c>
      <c r="H1248" s="3" t="s">
        <v>1260</v>
      </c>
      <c r="I1248" s="26" t="str" cm="1">
        <f t="array" ref="I1248">_xlfn.IFS(J1248=Kontrakter!$A$3,Kontrakter!$B$3,J1248=Kontrakter!$A$2,Kontrakter!$B$2,J1248=Kontrakter!$A$4,Kontrakter!$B$4,J1248=Kontrakter!$A$5,Kontrakter!$B$5,J1248=Kontrakter!$A$6,Kontrakter!$B$6,J1248=Kontrakter!$A$7,Kontrakter!$B$7,J1248=Kontrakter!$A$8,Kontrakter!$B$8,J1248=Kontrakter!$A$9,Kontrakter!$B$9,J1248=Kontrakter!$A$10,Kontrakter!$B$10,J1248=Kontrakter!$A$11,Kontrakter!$B$11)</f>
        <v>Innlandet Vest</v>
      </c>
      <c r="J1248" s="4">
        <v>9</v>
      </c>
      <c r="K1248" s="4" t="s">
        <v>1446</v>
      </c>
      <c r="L1248" s="4"/>
      <c r="M1248" s="24" t="str" cm="1">
        <f t="array" ref="M1248">_xlfn.IFS(I1248=Kontrakter!$B$3,Kontrakter!$C$3,I1248=Kontrakter!$B$2,Kontrakter!$C$2,I1248=Kontrakter!$B$4,Kontrakter!$C$4,I1248=Kontrakter!$B$5,Kontrakter!$C$5,I1248=Kontrakter!$B$6,Kontrakter!$C$6,I1248=Kontrakter!$B$7,Kontrakter!$C$7,I1248=Kontrakter!$B$8,Kontrakter!$C$8,I1248=Kontrakter!$B$9,Kontrakter!$C$9,I1248=Kontrakter!$B$10,Kontrakter!$C$10,I1248=Kontrakter!$B$11,Kontrakter!$C$11)</f>
        <v>Elsikkerhet Norge AS</v>
      </c>
      <c r="N1248" s="24" cm="1">
        <f t="array" ref="N1248">_xlfn.IFS(M1248=Kontrakter!$C$3,Kontrakter!$D$3,M1248=Kontrakter!$C$2,Kontrakter!$D$2,M1248=Kontrakter!$C$4,Kontrakter!$D$4,M1248=Kontrakter!$C$5,Kontrakter!$D$5,M1248=Kontrakter!$C$6,Kontrakter!$D$6,M1248=Kontrakter!$C$7,Kontrakter!$D$7,M1248=Kontrakter!$C$8,Kontrakter!$D$8,M1248=Kontrakter!$C$9,Kontrakter!$D$9,M1248=Kontrakter!$C$10,Kontrakter!$D$10,M1248=Kontrakter!$C$11,Kontrakter!$D$11)</f>
        <v>48055999</v>
      </c>
      <c r="O1248" s="1" t="str" cm="1">
        <f t="array" ref="O1248">_xlfn.IFS(M1248=Kontrakter!$C$3,Kontrakter!$E$3,M1248=Kontrakter!$C$2,Kontrakter!$E$2,M1248=Kontrakter!$C$4,Kontrakter!$E$4,M1248=Kontrakter!$C$5,Kontrakter!$E$5,M1248=Kontrakter!$C$6,Kontrakter!$E$6,M1248=Kontrakter!$C$7,Kontrakter!$E$7,M1248=Kontrakter!$C$8,Kontrakter!$E$8,M1248=Kontrakter!$C$9,Kontrakter!$E$9,M1248=Kontrakter!$C$10,Kontrakter!$E$10,M1248=Kontrakter!$C$11,Kontrakter!$E$11)</f>
        <v>post@elsikkerhetnorge.no</v>
      </c>
    </row>
    <row r="1249" spans="1:15">
      <c r="A1249" s="52">
        <v>2610</v>
      </c>
      <c r="B1249" s="3" t="s">
        <v>1344</v>
      </c>
      <c r="C1249" s="3" t="s">
        <v>1643</v>
      </c>
      <c r="F1249" s="3">
        <v>3411</v>
      </c>
      <c r="G1249" s="3" t="s">
        <v>1297</v>
      </c>
      <c r="H1249" s="3" t="s">
        <v>1260</v>
      </c>
      <c r="I1249" s="26" t="str" cm="1">
        <f t="array" ref="I1249">_xlfn.IFS(J1249=Kontrakter!$A$3,Kontrakter!$B$3,J1249=Kontrakter!$A$2,Kontrakter!$B$2,J1249=Kontrakter!$A$4,Kontrakter!$B$4,J1249=Kontrakter!$A$5,Kontrakter!$B$5,J1249=Kontrakter!$A$6,Kontrakter!$B$6,J1249=Kontrakter!$A$7,Kontrakter!$B$7,J1249=Kontrakter!$A$8,Kontrakter!$B$8,J1249=Kontrakter!$A$9,Kontrakter!$B$9,J1249=Kontrakter!$A$10,Kontrakter!$B$10,J1249=Kontrakter!$A$11,Kontrakter!$B$11)</f>
        <v>Innlandet Vest</v>
      </c>
      <c r="J1249" s="4">
        <v>9</v>
      </c>
      <c r="K1249" s="4" t="s">
        <v>1446</v>
      </c>
      <c r="L1249" s="4"/>
      <c r="M1249" s="24" t="str" cm="1">
        <f t="array" ref="M1249">_xlfn.IFS(I1249=Kontrakter!$B$3,Kontrakter!$C$3,I1249=Kontrakter!$B$2,Kontrakter!$C$2,I1249=Kontrakter!$B$4,Kontrakter!$C$4,I1249=Kontrakter!$B$5,Kontrakter!$C$5,I1249=Kontrakter!$B$6,Kontrakter!$C$6,I1249=Kontrakter!$B$7,Kontrakter!$C$7,I1249=Kontrakter!$B$8,Kontrakter!$C$8,I1249=Kontrakter!$B$9,Kontrakter!$C$9,I1249=Kontrakter!$B$10,Kontrakter!$C$10,I1249=Kontrakter!$B$11,Kontrakter!$C$11)</f>
        <v>Elsikkerhet Norge AS</v>
      </c>
      <c r="N1249" s="24" cm="1">
        <f t="array" ref="N1249">_xlfn.IFS(M1249=Kontrakter!$C$3,Kontrakter!$D$3,M1249=Kontrakter!$C$2,Kontrakter!$D$2,M1249=Kontrakter!$C$4,Kontrakter!$D$4,M1249=Kontrakter!$C$5,Kontrakter!$D$5,M1249=Kontrakter!$C$6,Kontrakter!$D$6,M1249=Kontrakter!$C$7,Kontrakter!$D$7,M1249=Kontrakter!$C$8,Kontrakter!$D$8,M1249=Kontrakter!$C$9,Kontrakter!$D$9,M1249=Kontrakter!$C$10,Kontrakter!$D$10,M1249=Kontrakter!$C$11,Kontrakter!$D$11)</f>
        <v>48055999</v>
      </c>
      <c r="O1249" s="1" t="str" cm="1">
        <f t="array" ref="O1249">_xlfn.IFS(M1249=Kontrakter!$C$3,Kontrakter!$E$3,M1249=Kontrakter!$C$2,Kontrakter!$E$2,M1249=Kontrakter!$C$4,Kontrakter!$E$4,M1249=Kontrakter!$C$5,Kontrakter!$E$5,M1249=Kontrakter!$C$6,Kontrakter!$E$6,M1249=Kontrakter!$C$7,Kontrakter!$E$7,M1249=Kontrakter!$C$8,Kontrakter!$E$8,M1249=Kontrakter!$C$9,Kontrakter!$E$9,M1249=Kontrakter!$C$10,Kontrakter!$E$10,M1249=Kontrakter!$C$11,Kontrakter!$E$11)</f>
        <v>post@elsikkerhetnorge.no</v>
      </c>
    </row>
    <row r="1250" spans="1:15">
      <c r="A1250" s="52">
        <v>2612</v>
      </c>
      <c r="B1250" s="3" t="s">
        <v>1345</v>
      </c>
      <c r="C1250" s="3" t="s">
        <v>1644</v>
      </c>
      <c r="F1250" s="3">
        <v>3411</v>
      </c>
      <c r="G1250" s="3" t="s">
        <v>1297</v>
      </c>
      <c r="H1250" s="3" t="s">
        <v>1260</v>
      </c>
      <c r="I1250" s="26" t="str" cm="1">
        <f t="array" ref="I1250">_xlfn.IFS(J1250=Kontrakter!$A$3,Kontrakter!$B$3,J1250=Kontrakter!$A$2,Kontrakter!$B$2,J1250=Kontrakter!$A$4,Kontrakter!$B$4,J1250=Kontrakter!$A$5,Kontrakter!$B$5,J1250=Kontrakter!$A$6,Kontrakter!$B$6,J1250=Kontrakter!$A$7,Kontrakter!$B$7,J1250=Kontrakter!$A$8,Kontrakter!$B$8,J1250=Kontrakter!$A$9,Kontrakter!$B$9,J1250=Kontrakter!$A$10,Kontrakter!$B$10,J1250=Kontrakter!$A$11,Kontrakter!$B$11)</f>
        <v>Innlandet Vest</v>
      </c>
      <c r="J1250" s="4">
        <v>9</v>
      </c>
      <c r="K1250" s="4" t="s">
        <v>1446</v>
      </c>
      <c r="L1250" s="4"/>
      <c r="M1250" s="24" t="str" cm="1">
        <f t="array" ref="M1250">_xlfn.IFS(I1250=Kontrakter!$B$3,Kontrakter!$C$3,I1250=Kontrakter!$B$2,Kontrakter!$C$2,I1250=Kontrakter!$B$4,Kontrakter!$C$4,I1250=Kontrakter!$B$5,Kontrakter!$C$5,I1250=Kontrakter!$B$6,Kontrakter!$C$6,I1250=Kontrakter!$B$7,Kontrakter!$C$7,I1250=Kontrakter!$B$8,Kontrakter!$C$8,I1250=Kontrakter!$B$9,Kontrakter!$C$9,I1250=Kontrakter!$B$10,Kontrakter!$C$10,I1250=Kontrakter!$B$11,Kontrakter!$C$11)</f>
        <v>Elsikkerhet Norge AS</v>
      </c>
      <c r="N1250" s="24" cm="1">
        <f t="array" ref="N1250">_xlfn.IFS(M1250=Kontrakter!$C$3,Kontrakter!$D$3,M1250=Kontrakter!$C$2,Kontrakter!$D$2,M1250=Kontrakter!$C$4,Kontrakter!$D$4,M1250=Kontrakter!$C$5,Kontrakter!$D$5,M1250=Kontrakter!$C$6,Kontrakter!$D$6,M1250=Kontrakter!$C$7,Kontrakter!$D$7,M1250=Kontrakter!$C$8,Kontrakter!$D$8,M1250=Kontrakter!$C$9,Kontrakter!$D$9,M1250=Kontrakter!$C$10,Kontrakter!$D$10,M1250=Kontrakter!$C$11,Kontrakter!$D$11)</f>
        <v>48055999</v>
      </c>
      <c r="O1250" s="1" t="str" cm="1">
        <f t="array" ref="O1250">_xlfn.IFS(M1250=Kontrakter!$C$3,Kontrakter!$E$3,M1250=Kontrakter!$C$2,Kontrakter!$E$2,M1250=Kontrakter!$C$4,Kontrakter!$E$4,M1250=Kontrakter!$C$5,Kontrakter!$E$5,M1250=Kontrakter!$C$6,Kontrakter!$E$6,M1250=Kontrakter!$C$7,Kontrakter!$E$7,M1250=Kontrakter!$C$8,Kontrakter!$E$8,M1250=Kontrakter!$C$9,Kontrakter!$E$9,M1250=Kontrakter!$C$10,Kontrakter!$E$10,M1250=Kontrakter!$C$11,Kontrakter!$E$11)</f>
        <v>post@elsikkerhetnorge.no</v>
      </c>
    </row>
    <row r="1251" spans="1:15">
      <c r="A1251" s="52">
        <v>2616</v>
      </c>
      <c r="B1251" s="3" t="s">
        <v>1346</v>
      </c>
      <c r="C1251" s="3" t="s">
        <v>1645</v>
      </c>
      <c r="F1251" s="3">
        <v>3411</v>
      </c>
      <c r="G1251" s="3" t="s">
        <v>1297</v>
      </c>
      <c r="H1251" s="3" t="s">
        <v>1260</v>
      </c>
      <c r="I1251" s="26" t="str" cm="1">
        <f t="array" ref="I1251">_xlfn.IFS(J1251=Kontrakter!$A$3,Kontrakter!$B$3,J1251=Kontrakter!$A$2,Kontrakter!$B$2,J1251=Kontrakter!$A$4,Kontrakter!$B$4,J1251=Kontrakter!$A$5,Kontrakter!$B$5,J1251=Kontrakter!$A$6,Kontrakter!$B$6,J1251=Kontrakter!$A$7,Kontrakter!$B$7,J1251=Kontrakter!$A$8,Kontrakter!$B$8,J1251=Kontrakter!$A$9,Kontrakter!$B$9,J1251=Kontrakter!$A$10,Kontrakter!$B$10,J1251=Kontrakter!$A$11,Kontrakter!$B$11)</f>
        <v>Innlandet Vest</v>
      </c>
      <c r="J1251" s="4">
        <v>9</v>
      </c>
      <c r="K1251" s="4" t="s">
        <v>1446</v>
      </c>
      <c r="L1251" s="4"/>
      <c r="M1251" s="24" t="str" cm="1">
        <f t="array" ref="M1251">_xlfn.IFS(I1251=Kontrakter!$B$3,Kontrakter!$C$3,I1251=Kontrakter!$B$2,Kontrakter!$C$2,I1251=Kontrakter!$B$4,Kontrakter!$C$4,I1251=Kontrakter!$B$5,Kontrakter!$C$5,I1251=Kontrakter!$B$6,Kontrakter!$C$6,I1251=Kontrakter!$B$7,Kontrakter!$C$7,I1251=Kontrakter!$B$8,Kontrakter!$C$8,I1251=Kontrakter!$B$9,Kontrakter!$C$9,I1251=Kontrakter!$B$10,Kontrakter!$C$10,I1251=Kontrakter!$B$11,Kontrakter!$C$11)</f>
        <v>Elsikkerhet Norge AS</v>
      </c>
      <c r="N1251" s="24" cm="1">
        <f t="array" ref="N1251">_xlfn.IFS(M1251=Kontrakter!$C$3,Kontrakter!$D$3,M1251=Kontrakter!$C$2,Kontrakter!$D$2,M1251=Kontrakter!$C$4,Kontrakter!$D$4,M1251=Kontrakter!$C$5,Kontrakter!$D$5,M1251=Kontrakter!$C$6,Kontrakter!$D$6,M1251=Kontrakter!$C$7,Kontrakter!$D$7,M1251=Kontrakter!$C$8,Kontrakter!$D$8,M1251=Kontrakter!$C$9,Kontrakter!$D$9,M1251=Kontrakter!$C$10,Kontrakter!$D$10,M1251=Kontrakter!$C$11,Kontrakter!$D$11)</f>
        <v>48055999</v>
      </c>
      <c r="O1251" s="1" t="str" cm="1">
        <f t="array" ref="O1251">_xlfn.IFS(M1251=Kontrakter!$C$3,Kontrakter!$E$3,M1251=Kontrakter!$C$2,Kontrakter!$E$2,M1251=Kontrakter!$C$4,Kontrakter!$E$4,M1251=Kontrakter!$C$5,Kontrakter!$E$5,M1251=Kontrakter!$C$6,Kontrakter!$E$6,M1251=Kontrakter!$C$7,Kontrakter!$E$7,M1251=Kontrakter!$C$8,Kontrakter!$E$8,M1251=Kontrakter!$C$9,Kontrakter!$E$9,M1251=Kontrakter!$C$10,Kontrakter!$E$10,M1251=Kontrakter!$C$11,Kontrakter!$E$11)</f>
        <v>post@elsikkerhetnorge.no</v>
      </c>
    </row>
    <row r="1252" spans="1:15">
      <c r="A1252" s="52">
        <v>2620</v>
      </c>
      <c r="B1252" s="3" t="s">
        <v>1344</v>
      </c>
      <c r="C1252" s="3" t="s">
        <v>1646</v>
      </c>
      <c r="F1252" s="3">
        <v>3411</v>
      </c>
      <c r="G1252" s="3" t="s">
        <v>1297</v>
      </c>
      <c r="H1252" s="3" t="s">
        <v>1260</v>
      </c>
      <c r="I1252" s="26" t="str" cm="1">
        <f t="array" ref="I1252">_xlfn.IFS(J1252=Kontrakter!$A$3,Kontrakter!$B$3,J1252=Kontrakter!$A$2,Kontrakter!$B$2,J1252=Kontrakter!$A$4,Kontrakter!$B$4,J1252=Kontrakter!$A$5,Kontrakter!$B$5,J1252=Kontrakter!$A$6,Kontrakter!$B$6,J1252=Kontrakter!$A$7,Kontrakter!$B$7,J1252=Kontrakter!$A$8,Kontrakter!$B$8,J1252=Kontrakter!$A$9,Kontrakter!$B$9,J1252=Kontrakter!$A$10,Kontrakter!$B$10,J1252=Kontrakter!$A$11,Kontrakter!$B$11)</f>
        <v>Innlandet Vest</v>
      </c>
      <c r="J1252" s="4">
        <v>9</v>
      </c>
      <c r="K1252" s="4" t="s">
        <v>1446</v>
      </c>
      <c r="L1252" s="4"/>
      <c r="M1252" s="24" t="str" cm="1">
        <f t="array" ref="M1252">_xlfn.IFS(I1252=Kontrakter!$B$3,Kontrakter!$C$3,I1252=Kontrakter!$B$2,Kontrakter!$C$2,I1252=Kontrakter!$B$4,Kontrakter!$C$4,I1252=Kontrakter!$B$5,Kontrakter!$C$5,I1252=Kontrakter!$B$6,Kontrakter!$C$6,I1252=Kontrakter!$B$7,Kontrakter!$C$7,I1252=Kontrakter!$B$8,Kontrakter!$C$8,I1252=Kontrakter!$B$9,Kontrakter!$C$9,I1252=Kontrakter!$B$10,Kontrakter!$C$10,I1252=Kontrakter!$B$11,Kontrakter!$C$11)</f>
        <v>Elsikkerhet Norge AS</v>
      </c>
      <c r="N1252" s="24" cm="1">
        <f t="array" ref="N1252">_xlfn.IFS(M1252=Kontrakter!$C$3,Kontrakter!$D$3,M1252=Kontrakter!$C$2,Kontrakter!$D$2,M1252=Kontrakter!$C$4,Kontrakter!$D$4,M1252=Kontrakter!$C$5,Kontrakter!$D$5,M1252=Kontrakter!$C$6,Kontrakter!$D$6,M1252=Kontrakter!$C$7,Kontrakter!$D$7,M1252=Kontrakter!$C$8,Kontrakter!$D$8,M1252=Kontrakter!$C$9,Kontrakter!$D$9,M1252=Kontrakter!$C$10,Kontrakter!$D$10,M1252=Kontrakter!$C$11,Kontrakter!$D$11)</f>
        <v>48055999</v>
      </c>
      <c r="O1252" s="1" t="str" cm="1">
        <f t="array" ref="O1252">_xlfn.IFS(M1252=Kontrakter!$C$3,Kontrakter!$E$3,M1252=Kontrakter!$C$2,Kontrakter!$E$2,M1252=Kontrakter!$C$4,Kontrakter!$E$4,M1252=Kontrakter!$C$5,Kontrakter!$E$5,M1252=Kontrakter!$C$6,Kontrakter!$E$6,M1252=Kontrakter!$C$7,Kontrakter!$E$7,M1252=Kontrakter!$C$8,Kontrakter!$E$8,M1252=Kontrakter!$C$9,Kontrakter!$E$9,M1252=Kontrakter!$C$10,Kontrakter!$E$10,M1252=Kontrakter!$C$11,Kontrakter!$E$11)</f>
        <v>post@elsikkerhetnorge.no</v>
      </c>
    </row>
    <row r="1253" spans="1:15">
      <c r="A1253" s="52">
        <v>2628</v>
      </c>
      <c r="B1253" s="3" t="s">
        <v>1345</v>
      </c>
      <c r="C1253" s="3" t="s">
        <v>1647</v>
      </c>
      <c r="F1253" s="3">
        <v>3411</v>
      </c>
      <c r="G1253" s="3" t="s">
        <v>1297</v>
      </c>
      <c r="H1253" s="3" t="s">
        <v>1260</v>
      </c>
      <c r="I1253" s="26" t="str" cm="1">
        <f t="array" ref="I1253">_xlfn.IFS(J1253=Kontrakter!$A$3,Kontrakter!$B$3,J1253=Kontrakter!$A$2,Kontrakter!$B$2,J1253=Kontrakter!$A$4,Kontrakter!$B$4,J1253=Kontrakter!$A$5,Kontrakter!$B$5,J1253=Kontrakter!$A$6,Kontrakter!$B$6,J1253=Kontrakter!$A$7,Kontrakter!$B$7,J1253=Kontrakter!$A$8,Kontrakter!$B$8,J1253=Kontrakter!$A$9,Kontrakter!$B$9,J1253=Kontrakter!$A$10,Kontrakter!$B$10,J1253=Kontrakter!$A$11,Kontrakter!$B$11)</f>
        <v>Innlandet Vest</v>
      </c>
      <c r="J1253" s="4">
        <v>9</v>
      </c>
      <c r="K1253" s="4" t="s">
        <v>1446</v>
      </c>
      <c r="L1253" s="4"/>
      <c r="M1253" s="24" t="str" cm="1">
        <f t="array" ref="M1253">_xlfn.IFS(I1253=Kontrakter!$B$3,Kontrakter!$C$3,I1253=Kontrakter!$B$2,Kontrakter!$C$2,I1253=Kontrakter!$B$4,Kontrakter!$C$4,I1253=Kontrakter!$B$5,Kontrakter!$C$5,I1253=Kontrakter!$B$6,Kontrakter!$C$6,I1253=Kontrakter!$B$7,Kontrakter!$C$7,I1253=Kontrakter!$B$8,Kontrakter!$C$8,I1253=Kontrakter!$B$9,Kontrakter!$C$9,I1253=Kontrakter!$B$10,Kontrakter!$C$10,I1253=Kontrakter!$B$11,Kontrakter!$C$11)</f>
        <v>Elsikkerhet Norge AS</v>
      </c>
      <c r="N1253" s="24" cm="1">
        <f t="array" ref="N1253">_xlfn.IFS(M1253=Kontrakter!$C$3,Kontrakter!$D$3,M1253=Kontrakter!$C$2,Kontrakter!$D$2,M1253=Kontrakter!$C$4,Kontrakter!$D$4,M1253=Kontrakter!$C$5,Kontrakter!$D$5,M1253=Kontrakter!$C$6,Kontrakter!$D$6,M1253=Kontrakter!$C$7,Kontrakter!$D$7,M1253=Kontrakter!$C$8,Kontrakter!$D$8,M1253=Kontrakter!$C$9,Kontrakter!$D$9,M1253=Kontrakter!$C$10,Kontrakter!$D$10,M1253=Kontrakter!$C$11,Kontrakter!$D$11)</f>
        <v>48055999</v>
      </c>
      <c r="O1253" s="1" t="str" cm="1">
        <f t="array" ref="O1253">_xlfn.IFS(M1253=Kontrakter!$C$3,Kontrakter!$E$3,M1253=Kontrakter!$C$2,Kontrakter!$E$2,M1253=Kontrakter!$C$4,Kontrakter!$E$4,M1253=Kontrakter!$C$5,Kontrakter!$E$5,M1253=Kontrakter!$C$6,Kontrakter!$E$6,M1253=Kontrakter!$C$7,Kontrakter!$E$7,M1253=Kontrakter!$C$8,Kontrakter!$E$8,M1253=Kontrakter!$C$9,Kontrakter!$E$9,M1253=Kontrakter!$C$10,Kontrakter!$E$10,M1253=Kontrakter!$C$11,Kontrakter!$E$11)</f>
        <v>post@elsikkerhetnorge.no</v>
      </c>
    </row>
    <row r="1254" spans="1:15">
      <c r="A1254" s="52">
        <v>2476</v>
      </c>
      <c r="B1254" s="3" t="s">
        <v>1338</v>
      </c>
      <c r="C1254" s="3" t="s">
        <v>1648</v>
      </c>
      <c r="F1254" s="3">
        <v>3423</v>
      </c>
      <c r="G1254" s="3" t="s">
        <v>1339</v>
      </c>
      <c r="H1254" s="3" t="s">
        <v>1260</v>
      </c>
      <c r="I1254" s="26" t="str" cm="1">
        <f t="array" ref="I1254">_xlfn.IFS(J1254=Kontrakter!$A$3,Kontrakter!$B$3,J1254=Kontrakter!$A$2,Kontrakter!$B$2,J1254=Kontrakter!$A$4,Kontrakter!$B$4,J1254=Kontrakter!$A$5,Kontrakter!$B$5,J1254=Kontrakter!$A$6,Kontrakter!$B$6,J1254=Kontrakter!$A$7,Kontrakter!$B$7,J1254=Kontrakter!$A$8,Kontrakter!$B$8,J1254=Kontrakter!$A$9,Kontrakter!$B$9,J1254=Kontrakter!$A$10,Kontrakter!$B$10,J1254=Kontrakter!$A$11,Kontrakter!$B$11)</f>
        <v>Innlandet Øst</v>
      </c>
      <c r="J1254" s="4">
        <v>10</v>
      </c>
      <c r="K1254" s="4" t="s">
        <v>1447</v>
      </c>
      <c r="L1254" s="4"/>
      <c r="M1254" s="24" t="str" cm="1">
        <f t="array" ref="M1254">_xlfn.IFS(I1254=Kontrakter!$B$3,Kontrakter!$C$3,I1254=Kontrakter!$B$2,Kontrakter!$C$2,I1254=Kontrakter!$B$4,Kontrakter!$C$4,I1254=Kontrakter!$B$5,Kontrakter!$C$5,I1254=Kontrakter!$B$6,Kontrakter!$C$6,I1254=Kontrakter!$B$7,Kontrakter!$C$7,I1254=Kontrakter!$B$8,Kontrakter!$C$8,I1254=Kontrakter!$B$9,Kontrakter!$C$9,I1254=Kontrakter!$B$10,Kontrakter!$C$10,I1254=Kontrakter!$B$11,Kontrakter!$C$11)</f>
        <v>Elsikkerhet Norge AS</v>
      </c>
      <c r="N1254" s="24" cm="1">
        <f t="array" ref="N1254">_xlfn.IFS(M1254=Kontrakter!$C$3,Kontrakter!$D$3,M1254=Kontrakter!$C$2,Kontrakter!$D$2,M1254=Kontrakter!$C$4,Kontrakter!$D$4,M1254=Kontrakter!$C$5,Kontrakter!$D$5,M1254=Kontrakter!$C$6,Kontrakter!$D$6,M1254=Kontrakter!$C$7,Kontrakter!$D$7,M1254=Kontrakter!$C$8,Kontrakter!$D$8,M1254=Kontrakter!$C$9,Kontrakter!$D$9,M1254=Kontrakter!$C$10,Kontrakter!$D$10,M1254=Kontrakter!$C$11,Kontrakter!$D$11)</f>
        <v>48055999</v>
      </c>
      <c r="O1254" s="1" t="str" cm="1">
        <f t="array" ref="O1254">_xlfn.IFS(M1254=Kontrakter!$C$3,Kontrakter!$E$3,M1254=Kontrakter!$C$2,Kontrakter!$E$2,M1254=Kontrakter!$C$4,Kontrakter!$E$4,M1254=Kontrakter!$C$5,Kontrakter!$E$5,M1254=Kontrakter!$C$6,Kontrakter!$E$6,M1254=Kontrakter!$C$7,Kontrakter!$E$7,M1254=Kontrakter!$C$8,Kontrakter!$E$8,M1254=Kontrakter!$C$9,Kontrakter!$E$9,M1254=Kontrakter!$C$10,Kontrakter!$E$10,M1254=Kontrakter!$C$11,Kontrakter!$E$11)</f>
        <v>post@elsikkerhetnorge.no</v>
      </c>
    </row>
    <row r="1255" spans="1:15">
      <c r="A1255" s="52">
        <v>2477</v>
      </c>
      <c r="B1255" s="3" t="s">
        <v>1340</v>
      </c>
      <c r="C1255" s="3" t="s">
        <v>1649</v>
      </c>
      <c r="F1255" s="3">
        <v>3423</v>
      </c>
      <c r="G1255" s="3" t="s">
        <v>1339</v>
      </c>
      <c r="H1255" s="3" t="s">
        <v>1260</v>
      </c>
      <c r="I1255" s="26" t="str" cm="1">
        <f t="array" ref="I1255">_xlfn.IFS(J1255=Kontrakter!$A$3,Kontrakter!$B$3,J1255=Kontrakter!$A$2,Kontrakter!$B$2,J1255=Kontrakter!$A$4,Kontrakter!$B$4,J1255=Kontrakter!$A$5,Kontrakter!$B$5,J1255=Kontrakter!$A$6,Kontrakter!$B$6,J1255=Kontrakter!$A$7,Kontrakter!$B$7,J1255=Kontrakter!$A$8,Kontrakter!$B$8,J1255=Kontrakter!$A$9,Kontrakter!$B$9,J1255=Kontrakter!$A$10,Kontrakter!$B$10,J1255=Kontrakter!$A$11,Kontrakter!$B$11)</f>
        <v>Innlandet Øst</v>
      </c>
      <c r="J1255" s="4">
        <v>10</v>
      </c>
      <c r="K1255" s="4" t="s">
        <v>1447</v>
      </c>
      <c r="L1255" s="4"/>
      <c r="M1255" s="24" t="str" cm="1">
        <f t="array" ref="M1255">_xlfn.IFS(I1255=Kontrakter!$B$3,Kontrakter!$C$3,I1255=Kontrakter!$B$2,Kontrakter!$C$2,I1255=Kontrakter!$B$4,Kontrakter!$C$4,I1255=Kontrakter!$B$5,Kontrakter!$C$5,I1255=Kontrakter!$B$6,Kontrakter!$C$6,I1255=Kontrakter!$B$7,Kontrakter!$C$7,I1255=Kontrakter!$B$8,Kontrakter!$C$8,I1255=Kontrakter!$B$9,Kontrakter!$C$9,I1255=Kontrakter!$B$10,Kontrakter!$C$10,I1255=Kontrakter!$B$11,Kontrakter!$C$11)</f>
        <v>Elsikkerhet Norge AS</v>
      </c>
      <c r="N1255" s="24" cm="1">
        <f t="array" ref="N1255">_xlfn.IFS(M1255=Kontrakter!$C$3,Kontrakter!$D$3,M1255=Kontrakter!$C$2,Kontrakter!$D$2,M1255=Kontrakter!$C$4,Kontrakter!$D$4,M1255=Kontrakter!$C$5,Kontrakter!$D$5,M1255=Kontrakter!$C$6,Kontrakter!$D$6,M1255=Kontrakter!$C$7,Kontrakter!$D$7,M1255=Kontrakter!$C$8,Kontrakter!$D$8,M1255=Kontrakter!$C$9,Kontrakter!$D$9,M1255=Kontrakter!$C$10,Kontrakter!$D$10,M1255=Kontrakter!$C$11,Kontrakter!$D$11)</f>
        <v>48055999</v>
      </c>
      <c r="O1255" s="1" t="str" cm="1">
        <f t="array" ref="O1255">_xlfn.IFS(M1255=Kontrakter!$C$3,Kontrakter!$E$3,M1255=Kontrakter!$C$2,Kontrakter!$E$2,M1255=Kontrakter!$C$4,Kontrakter!$E$4,M1255=Kontrakter!$C$5,Kontrakter!$E$5,M1255=Kontrakter!$C$6,Kontrakter!$E$6,M1255=Kontrakter!$C$7,Kontrakter!$E$7,M1255=Kontrakter!$C$8,Kontrakter!$E$8,M1255=Kontrakter!$C$9,Kontrakter!$E$9,M1255=Kontrakter!$C$10,Kontrakter!$E$10,M1255=Kontrakter!$C$11,Kontrakter!$E$11)</f>
        <v>post@elsikkerhetnorge.no</v>
      </c>
    </row>
    <row r="1256" spans="1:15">
      <c r="A1256" s="52">
        <v>2480</v>
      </c>
      <c r="B1256" s="3" t="s">
        <v>1341</v>
      </c>
      <c r="C1256" s="3" t="s">
        <v>1650</v>
      </c>
      <c r="F1256" s="3">
        <v>3423</v>
      </c>
      <c r="G1256" s="3" t="s">
        <v>1339</v>
      </c>
      <c r="H1256" s="3" t="s">
        <v>1260</v>
      </c>
      <c r="I1256" s="26" t="str" cm="1">
        <f t="array" ref="I1256">_xlfn.IFS(J1256=Kontrakter!$A$3,Kontrakter!$B$3,J1256=Kontrakter!$A$2,Kontrakter!$B$2,J1256=Kontrakter!$A$4,Kontrakter!$B$4,J1256=Kontrakter!$A$5,Kontrakter!$B$5,J1256=Kontrakter!$A$6,Kontrakter!$B$6,J1256=Kontrakter!$A$7,Kontrakter!$B$7,J1256=Kontrakter!$A$8,Kontrakter!$B$8,J1256=Kontrakter!$A$9,Kontrakter!$B$9,J1256=Kontrakter!$A$10,Kontrakter!$B$10,J1256=Kontrakter!$A$11,Kontrakter!$B$11)</f>
        <v>Innlandet Øst</v>
      </c>
      <c r="J1256" s="4">
        <v>10</v>
      </c>
      <c r="K1256" s="4" t="s">
        <v>1447</v>
      </c>
      <c r="L1256" s="4"/>
      <c r="M1256" s="24" t="str" cm="1">
        <f t="array" ref="M1256">_xlfn.IFS(I1256=Kontrakter!$B$3,Kontrakter!$C$3,I1256=Kontrakter!$B$2,Kontrakter!$C$2,I1256=Kontrakter!$B$4,Kontrakter!$C$4,I1256=Kontrakter!$B$5,Kontrakter!$C$5,I1256=Kontrakter!$B$6,Kontrakter!$C$6,I1256=Kontrakter!$B$7,Kontrakter!$C$7,I1256=Kontrakter!$B$8,Kontrakter!$C$8,I1256=Kontrakter!$B$9,Kontrakter!$C$9,I1256=Kontrakter!$B$10,Kontrakter!$C$10,I1256=Kontrakter!$B$11,Kontrakter!$C$11)</f>
        <v>Elsikkerhet Norge AS</v>
      </c>
      <c r="N1256" s="24" cm="1">
        <f t="array" ref="N1256">_xlfn.IFS(M1256=Kontrakter!$C$3,Kontrakter!$D$3,M1256=Kontrakter!$C$2,Kontrakter!$D$2,M1256=Kontrakter!$C$4,Kontrakter!$D$4,M1256=Kontrakter!$C$5,Kontrakter!$D$5,M1256=Kontrakter!$C$6,Kontrakter!$D$6,M1256=Kontrakter!$C$7,Kontrakter!$D$7,M1256=Kontrakter!$C$8,Kontrakter!$D$8,M1256=Kontrakter!$C$9,Kontrakter!$D$9,M1256=Kontrakter!$C$10,Kontrakter!$D$10,M1256=Kontrakter!$C$11,Kontrakter!$D$11)</f>
        <v>48055999</v>
      </c>
      <c r="O1256" s="1" t="str" cm="1">
        <f t="array" ref="O1256">_xlfn.IFS(M1256=Kontrakter!$C$3,Kontrakter!$E$3,M1256=Kontrakter!$C$2,Kontrakter!$E$2,M1256=Kontrakter!$C$4,Kontrakter!$E$4,M1256=Kontrakter!$C$5,Kontrakter!$E$5,M1256=Kontrakter!$C$6,Kontrakter!$E$6,M1256=Kontrakter!$C$7,Kontrakter!$E$7,M1256=Kontrakter!$C$8,Kontrakter!$E$8,M1256=Kontrakter!$C$9,Kontrakter!$E$9,M1256=Kontrakter!$C$10,Kontrakter!$E$10,M1256=Kontrakter!$C$11,Kontrakter!$E$11)</f>
        <v>post@elsikkerhetnorge.no</v>
      </c>
    </row>
    <row r="1257" spans="1:15">
      <c r="A1257" s="52">
        <v>2481</v>
      </c>
      <c r="B1257" s="3" t="s">
        <v>1341</v>
      </c>
      <c r="C1257" s="3" t="s">
        <v>1651</v>
      </c>
      <c r="F1257" s="3">
        <v>3423</v>
      </c>
      <c r="G1257" s="3" t="s">
        <v>1339</v>
      </c>
      <c r="H1257" s="3" t="s">
        <v>1260</v>
      </c>
      <c r="I1257" s="26" t="str" cm="1">
        <f t="array" ref="I1257">_xlfn.IFS(J1257=Kontrakter!$A$3,Kontrakter!$B$3,J1257=Kontrakter!$A$2,Kontrakter!$B$2,J1257=Kontrakter!$A$4,Kontrakter!$B$4,J1257=Kontrakter!$A$5,Kontrakter!$B$5,J1257=Kontrakter!$A$6,Kontrakter!$B$6,J1257=Kontrakter!$A$7,Kontrakter!$B$7,J1257=Kontrakter!$A$8,Kontrakter!$B$8,J1257=Kontrakter!$A$9,Kontrakter!$B$9,J1257=Kontrakter!$A$10,Kontrakter!$B$10,J1257=Kontrakter!$A$11,Kontrakter!$B$11)</f>
        <v>Innlandet Øst</v>
      </c>
      <c r="J1257" s="4">
        <v>10</v>
      </c>
      <c r="K1257" s="4" t="s">
        <v>1447</v>
      </c>
      <c r="L1257" s="4"/>
      <c r="M1257" s="24" t="str" cm="1">
        <f t="array" ref="M1257">_xlfn.IFS(I1257=Kontrakter!$B$3,Kontrakter!$C$3,I1257=Kontrakter!$B$2,Kontrakter!$C$2,I1257=Kontrakter!$B$4,Kontrakter!$C$4,I1257=Kontrakter!$B$5,Kontrakter!$C$5,I1257=Kontrakter!$B$6,Kontrakter!$C$6,I1257=Kontrakter!$B$7,Kontrakter!$C$7,I1257=Kontrakter!$B$8,Kontrakter!$C$8,I1257=Kontrakter!$B$9,Kontrakter!$C$9,I1257=Kontrakter!$B$10,Kontrakter!$C$10,I1257=Kontrakter!$B$11,Kontrakter!$C$11)</f>
        <v>Elsikkerhet Norge AS</v>
      </c>
      <c r="N1257" s="24" cm="1">
        <f t="array" ref="N1257">_xlfn.IFS(M1257=Kontrakter!$C$3,Kontrakter!$D$3,M1257=Kontrakter!$C$2,Kontrakter!$D$2,M1257=Kontrakter!$C$4,Kontrakter!$D$4,M1257=Kontrakter!$C$5,Kontrakter!$D$5,M1257=Kontrakter!$C$6,Kontrakter!$D$6,M1257=Kontrakter!$C$7,Kontrakter!$D$7,M1257=Kontrakter!$C$8,Kontrakter!$D$8,M1257=Kontrakter!$C$9,Kontrakter!$D$9,M1257=Kontrakter!$C$10,Kontrakter!$D$10,M1257=Kontrakter!$C$11,Kontrakter!$D$11)</f>
        <v>48055999</v>
      </c>
      <c r="O1257" s="1" t="str" cm="1">
        <f t="array" ref="O1257">_xlfn.IFS(M1257=Kontrakter!$C$3,Kontrakter!$E$3,M1257=Kontrakter!$C$2,Kontrakter!$E$2,M1257=Kontrakter!$C$4,Kontrakter!$E$4,M1257=Kontrakter!$C$5,Kontrakter!$E$5,M1257=Kontrakter!$C$6,Kontrakter!$E$6,M1257=Kontrakter!$C$7,Kontrakter!$E$7,M1257=Kontrakter!$C$8,Kontrakter!$E$8,M1257=Kontrakter!$C$9,Kontrakter!$E$9,M1257=Kontrakter!$C$10,Kontrakter!$E$10,M1257=Kontrakter!$C$11,Kontrakter!$E$11)</f>
        <v>post@elsikkerhetnorge.no</v>
      </c>
    </row>
    <row r="1258" spans="1:15">
      <c r="A1258" s="52">
        <v>2100</v>
      </c>
      <c r="B1258" s="3" t="s">
        <v>1258</v>
      </c>
      <c r="C1258" s="3" t="s">
        <v>1652</v>
      </c>
      <c r="F1258" s="3">
        <v>3415</v>
      </c>
      <c r="G1258" s="3" t="s">
        <v>1259</v>
      </c>
      <c r="H1258" s="3" t="s">
        <v>1260</v>
      </c>
      <c r="I1258" s="26" t="str" cm="1">
        <f t="array" ref="I1258">_xlfn.IFS(J1258=Kontrakter!$A$3,Kontrakter!$B$3,J1258=Kontrakter!$A$2,Kontrakter!$B$2,J1258=Kontrakter!$A$4,Kontrakter!$B$4,J1258=Kontrakter!$A$5,Kontrakter!$B$5,J1258=Kontrakter!$A$6,Kontrakter!$B$6,J1258=Kontrakter!$A$7,Kontrakter!$B$7,J1258=Kontrakter!$A$8,Kontrakter!$B$8,J1258=Kontrakter!$A$9,Kontrakter!$B$9,J1258=Kontrakter!$A$10,Kontrakter!$B$10,J1258=Kontrakter!$A$11,Kontrakter!$B$11)</f>
        <v>Romerike Nord</v>
      </c>
      <c r="J1258" s="4">
        <v>5</v>
      </c>
      <c r="K1258" s="4" t="s">
        <v>1438</v>
      </c>
      <c r="L1258" s="4"/>
      <c r="M1258" s="24" t="str" cm="1">
        <f t="array" ref="M1258">_xlfn.IFS(I1258=Kontrakter!$B$3,Kontrakter!$C$3,I1258=Kontrakter!$B$2,Kontrakter!$C$2,I1258=Kontrakter!$B$4,Kontrakter!$C$4,I1258=Kontrakter!$B$5,Kontrakter!$C$5,I1258=Kontrakter!$B$6,Kontrakter!$C$6,I1258=Kontrakter!$B$7,Kontrakter!$C$7,I1258=Kontrakter!$B$8,Kontrakter!$C$8,I1258=Kontrakter!$B$9,Kontrakter!$C$9,I1258=Kontrakter!$B$10,Kontrakter!$C$10,I1258=Kontrakter!$B$11,Kontrakter!$C$11)</f>
        <v>Elsikkerhet Norge AS</v>
      </c>
      <c r="N1258" s="24" cm="1">
        <f t="array" ref="N1258">_xlfn.IFS(M1258=Kontrakter!$C$3,Kontrakter!$D$3,M1258=Kontrakter!$C$2,Kontrakter!$D$2,M1258=Kontrakter!$C$4,Kontrakter!$D$4,M1258=Kontrakter!$C$5,Kontrakter!$D$5,M1258=Kontrakter!$C$6,Kontrakter!$D$6,M1258=Kontrakter!$C$7,Kontrakter!$D$7,M1258=Kontrakter!$C$8,Kontrakter!$D$8,M1258=Kontrakter!$C$9,Kontrakter!$D$9,M1258=Kontrakter!$C$10,Kontrakter!$D$10,M1258=Kontrakter!$C$11,Kontrakter!$D$11)</f>
        <v>48055999</v>
      </c>
      <c r="O1258" s="1" t="str" cm="1">
        <f t="array" ref="O1258">_xlfn.IFS(M1258=Kontrakter!$C$3,Kontrakter!$E$3,M1258=Kontrakter!$C$2,Kontrakter!$E$2,M1258=Kontrakter!$C$4,Kontrakter!$E$4,M1258=Kontrakter!$C$5,Kontrakter!$E$5,M1258=Kontrakter!$C$6,Kontrakter!$E$6,M1258=Kontrakter!$C$7,Kontrakter!$E$7,M1258=Kontrakter!$C$8,Kontrakter!$E$8,M1258=Kontrakter!$C$9,Kontrakter!$E$9,M1258=Kontrakter!$C$10,Kontrakter!$E$10,M1258=Kontrakter!$C$11,Kontrakter!$E$11)</f>
        <v>post@elsikkerhetnorge.no</v>
      </c>
    </row>
    <row r="1259" spans="1:15">
      <c r="A1259" s="52">
        <v>2101</v>
      </c>
      <c r="B1259" s="3" t="s">
        <v>1258</v>
      </c>
      <c r="C1259" s="3" t="s">
        <v>1653</v>
      </c>
      <c r="F1259" s="3">
        <v>3415</v>
      </c>
      <c r="G1259" s="3" t="s">
        <v>1259</v>
      </c>
      <c r="H1259" s="3" t="s">
        <v>1260</v>
      </c>
      <c r="I1259" s="26" t="str" cm="1">
        <f t="array" ref="I1259">_xlfn.IFS(J1259=Kontrakter!$A$3,Kontrakter!$B$3,J1259=Kontrakter!$A$2,Kontrakter!$B$2,J1259=Kontrakter!$A$4,Kontrakter!$B$4,J1259=Kontrakter!$A$5,Kontrakter!$B$5,J1259=Kontrakter!$A$6,Kontrakter!$B$6,J1259=Kontrakter!$A$7,Kontrakter!$B$7,J1259=Kontrakter!$A$8,Kontrakter!$B$8,J1259=Kontrakter!$A$9,Kontrakter!$B$9,J1259=Kontrakter!$A$10,Kontrakter!$B$10,J1259=Kontrakter!$A$11,Kontrakter!$B$11)</f>
        <v>Romerike Nord</v>
      </c>
      <c r="J1259" s="4">
        <v>5</v>
      </c>
      <c r="K1259" s="4" t="s">
        <v>1438</v>
      </c>
      <c r="L1259" s="4"/>
      <c r="M1259" s="24" t="str" cm="1">
        <f t="array" ref="M1259">_xlfn.IFS(I1259=Kontrakter!$B$3,Kontrakter!$C$3,I1259=Kontrakter!$B$2,Kontrakter!$C$2,I1259=Kontrakter!$B$4,Kontrakter!$C$4,I1259=Kontrakter!$B$5,Kontrakter!$C$5,I1259=Kontrakter!$B$6,Kontrakter!$C$6,I1259=Kontrakter!$B$7,Kontrakter!$C$7,I1259=Kontrakter!$B$8,Kontrakter!$C$8,I1259=Kontrakter!$B$9,Kontrakter!$C$9,I1259=Kontrakter!$B$10,Kontrakter!$C$10,I1259=Kontrakter!$B$11,Kontrakter!$C$11)</f>
        <v>Elsikkerhet Norge AS</v>
      </c>
      <c r="N1259" s="24" cm="1">
        <f t="array" ref="N1259">_xlfn.IFS(M1259=Kontrakter!$C$3,Kontrakter!$D$3,M1259=Kontrakter!$C$2,Kontrakter!$D$2,M1259=Kontrakter!$C$4,Kontrakter!$D$4,M1259=Kontrakter!$C$5,Kontrakter!$D$5,M1259=Kontrakter!$C$6,Kontrakter!$D$6,M1259=Kontrakter!$C$7,Kontrakter!$D$7,M1259=Kontrakter!$C$8,Kontrakter!$D$8,M1259=Kontrakter!$C$9,Kontrakter!$D$9,M1259=Kontrakter!$C$10,Kontrakter!$D$10,M1259=Kontrakter!$C$11,Kontrakter!$D$11)</f>
        <v>48055999</v>
      </c>
      <c r="O1259" s="1" t="str" cm="1">
        <f t="array" ref="O1259">_xlfn.IFS(M1259=Kontrakter!$C$3,Kontrakter!$E$3,M1259=Kontrakter!$C$2,Kontrakter!$E$2,M1259=Kontrakter!$C$4,Kontrakter!$E$4,M1259=Kontrakter!$C$5,Kontrakter!$E$5,M1259=Kontrakter!$C$6,Kontrakter!$E$6,M1259=Kontrakter!$C$7,Kontrakter!$E$7,M1259=Kontrakter!$C$8,Kontrakter!$E$8,M1259=Kontrakter!$C$9,Kontrakter!$E$9,M1259=Kontrakter!$C$10,Kontrakter!$E$10,M1259=Kontrakter!$C$11,Kontrakter!$E$11)</f>
        <v>post@elsikkerhetnorge.no</v>
      </c>
    </row>
    <row r="1260" spans="1:15">
      <c r="A1260" s="52">
        <v>2110</v>
      </c>
      <c r="B1260" s="3" t="s">
        <v>1261</v>
      </c>
      <c r="C1260" s="3" t="s">
        <v>1654</v>
      </c>
      <c r="F1260" s="3">
        <v>3415</v>
      </c>
      <c r="G1260" s="3" t="s">
        <v>1259</v>
      </c>
      <c r="H1260" s="3" t="s">
        <v>1260</v>
      </c>
      <c r="I1260" s="26" t="str" cm="1">
        <f t="array" ref="I1260">_xlfn.IFS(J1260=Kontrakter!$A$3,Kontrakter!$B$3,J1260=Kontrakter!$A$2,Kontrakter!$B$2,J1260=Kontrakter!$A$4,Kontrakter!$B$4,J1260=Kontrakter!$A$5,Kontrakter!$B$5,J1260=Kontrakter!$A$6,Kontrakter!$B$6,J1260=Kontrakter!$A$7,Kontrakter!$B$7,J1260=Kontrakter!$A$8,Kontrakter!$B$8,J1260=Kontrakter!$A$9,Kontrakter!$B$9,J1260=Kontrakter!$A$10,Kontrakter!$B$10,J1260=Kontrakter!$A$11,Kontrakter!$B$11)</f>
        <v>Romerike Nord</v>
      </c>
      <c r="J1260" s="4">
        <v>5</v>
      </c>
      <c r="K1260" s="4" t="s">
        <v>1438</v>
      </c>
      <c r="L1260" s="4"/>
      <c r="M1260" s="24" t="str" cm="1">
        <f t="array" ref="M1260">_xlfn.IFS(I1260=Kontrakter!$B$3,Kontrakter!$C$3,I1260=Kontrakter!$B$2,Kontrakter!$C$2,I1260=Kontrakter!$B$4,Kontrakter!$C$4,I1260=Kontrakter!$B$5,Kontrakter!$C$5,I1260=Kontrakter!$B$6,Kontrakter!$C$6,I1260=Kontrakter!$B$7,Kontrakter!$C$7,I1260=Kontrakter!$B$8,Kontrakter!$C$8,I1260=Kontrakter!$B$9,Kontrakter!$C$9,I1260=Kontrakter!$B$10,Kontrakter!$C$10,I1260=Kontrakter!$B$11,Kontrakter!$C$11)</f>
        <v>Elsikkerhet Norge AS</v>
      </c>
      <c r="N1260" s="24" cm="1">
        <f t="array" ref="N1260">_xlfn.IFS(M1260=Kontrakter!$C$3,Kontrakter!$D$3,M1260=Kontrakter!$C$2,Kontrakter!$D$2,M1260=Kontrakter!$C$4,Kontrakter!$D$4,M1260=Kontrakter!$C$5,Kontrakter!$D$5,M1260=Kontrakter!$C$6,Kontrakter!$D$6,M1260=Kontrakter!$C$7,Kontrakter!$D$7,M1260=Kontrakter!$C$8,Kontrakter!$D$8,M1260=Kontrakter!$C$9,Kontrakter!$D$9,M1260=Kontrakter!$C$10,Kontrakter!$D$10,M1260=Kontrakter!$C$11,Kontrakter!$D$11)</f>
        <v>48055999</v>
      </c>
      <c r="O1260" s="1" t="str" cm="1">
        <f t="array" ref="O1260">_xlfn.IFS(M1260=Kontrakter!$C$3,Kontrakter!$E$3,M1260=Kontrakter!$C$2,Kontrakter!$E$2,M1260=Kontrakter!$C$4,Kontrakter!$E$4,M1260=Kontrakter!$C$5,Kontrakter!$E$5,M1260=Kontrakter!$C$6,Kontrakter!$E$6,M1260=Kontrakter!$C$7,Kontrakter!$E$7,M1260=Kontrakter!$C$8,Kontrakter!$E$8,M1260=Kontrakter!$C$9,Kontrakter!$E$9,M1260=Kontrakter!$C$10,Kontrakter!$E$10,M1260=Kontrakter!$C$11,Kontrakter!$E$11)</f>
        <v>post@elsikkerhetnorge.no</v>
      </c>
    </row>
    <row r="1261" spans="1:15">
      <c r="A1261" s="52">
        <v>2114</v>
      </c>
      <c r="B1261" s="3" t="s">
        <v>1262</v>
      </c>
      <c r="C1261" s="3" t="s">
        <v>1655</v>
      </c>
      <c r="F1261" s="3">
        <v>3415</v>
      </c>
      <c r="G1261" s="3" t="s">
        <v>1259</v>
      </c>
      <c r="H1261" s="3" t="s">
        <v>1260</v>
      </c>
      <c r="I1261" s="26" t="str" cm="1">
        <f t="array" ref="I1261">_xlfn.IFS(J1261=Kontrakter!$A$3,Kontrakter!$B$3,J1261=Kontrakter!$A$2,Kontrakter!$B$2,J1261=Kontrakter!$A$4,Kontrakter!$B$4,J1261=Kontrakter!$A$5,Kontrakter!$B$5,J1261=Kontrakter!$A$6,Kontrakter!$B$6,J1261=Kontrakter!$A$7,Kontrakter!$B$7,J1261=Kontrakter!$A$8,Kontrakter!$B$8,J1261=Kontrakter!$A$9,Kontrakter!$B$9,J1261=Kontrakter!$A$10,Kontrakter!$B$10,J1261=Kontrakter!$A$11,Kontrakter!$B$11)</f>
        <v>Romerike Nord</v>
      </c>
      <c r="J1261" s="4">
        <v>5</v>
      </c>
      <c r="K1261" s="4" t="s">
        <v>1438</v>
      </c>
      <c r="L1261" s="4"/>
      <c r="M1261" s="24" t="str" cm="1">
        <f t="array" ref="M1261">_xlfn.IFS(I1261=Kontrakter!$B$3,Kontrakter!$C$3,I1261=Kontrakter!$B$2,Kontrakter!$C$2,I1261=Kontrakter!$B$4,Kontrakter!$C$4,I1261=Kontrakter!$B$5,Kontrakter!$C$5,I1261=Kontrakter!$B$6,Kontrakter!$C$6,I1261=Kontrakter!$B$7,Kontrakter!$C$7,I1261=Kontrakter!$B$8,Kontrakter!$C$8,I1261=Kontrakter!$B$9,Kontrakter!$C$9,I1261=Kontrakter!$B$10,Kontrakter!$C$10,I1261=Kontrakter!$B$11,Kontrakter!$C$11)</f>
        <v>Elsikkerhet Norge AS</v>
      </c>
      <c r="N1261" s="24" cm="1">
        <f t="array" ref="N1261">_xlfn.IFS(M1261=Kontrakter!$C$3,Kontrakter!$D$3,M1261=Kontrakter!$C$2,Kontrakter!$D$2,M1261=Kontrakter!$C$4,Kontrakter!$D$4,M1261=Kontrakter!$C$5,Kontrakter!$D$5,M1261=Kontrakter!$C$6,Kontrakter!$D$6,M1261=Kontrakter!$C$7,Kontrakter!$D$7,M1261=Kontrakter!$C$8,Kontrakter!$D$8,M1261=Kontrakter!$C$9,Kontrakter!$D$9,M1261=Kontrakter!$C$10,Kontrakter!$D$10,M1261=Kontrakter!$C$11,Kontrakter!$D$11)</f>
        <v>48055999</v>
      </c>
      <c r="O1261" s="1" t="str" cm="1">
        <f t="array" ref="O1261">_xlfn.IFS(M1261=Kontrakter!$C$3,Kontrakter!$E$3,M1261=Kontrakter!$C$2,Kontrakter!$E$2,M1261=Kontrakter!$C$4,Kontrakter!$E$4,M1261=Kontrakter!$C$5,Kontrakter!$E$5,M1261=Kontrakter!$C$6,Kontrakter!$E$6,M1261=Kontrakter!$C$7,Kontrakter!$E$7,M1261=Kontrakter!$C$8,Kontrakter!$E$8,M1261=Kontrakter!$C$9,Kontrakter!$E$9,M1261=Kontrakter!$C$10,Kontrakter!$E$10,M1261=Kontrakter!$C$11,Kontrakter!$E$11)</f>
        <v>post@elsikkerhetnorge.no</v>
      </c>
    </row>
    <row r="1262" spans="1:15">
      <c r="A1262" s="52">
        <v>2116</v>
      </c>
      <c r="B1262" s="3" t="s">
        <v>1263</v>
      </c>
      <c r="C1262" s="3" t="s">
        <v>1656</v>
      </c>
      <c r="F1262" s="3">
        <v>3415</v>
      </c>
      <c r="G1262" s="3" t="s">
        <v>1259</v>
      </c>
      <c r="H1262" s="3" t="s">
        <v>1260</v>
      </c>
      <c r="I1262" s="26" t="str" cm="1">
        <f t="array" ref="I1262">_xlfn.IFS(J1262=Kontrakter!$A$3,Kontrakter!$B$3,J1262=Kontrakter!$A$2,Kontrakter!$B$2,J1262=Kontrakter!$A$4,Kontrakter!$B$4,J1262=Kontrakter!$A$5,Kontrakter!$B$5,J1262=Kontrakter!$A$6,Kontrakter!$B$6,J1262=Kontrakter!$A$7,Kontrakter!$B$7,J1262=Kontrakter!$A$8,Kontrakter!$B$8,J1262=Kontrakter!$A$9,Kontrakter!$B$9,J1262=Kontrakter!$A$10,Kontrakter!$B$10,J1262=Kontrakter!$A$11,Kontrakter!$B$11)</f>
        <v>Romerike Nord</v>
      </c>
      <c r="J1262" s="4">
        <v>5</v>
      </c>
      <c r="K1262" s="4" t="s">
        <v>1438</v>
      </c>
      <c r="L1262" s="4"/>
      <c r="M1262" s="24" t="str" cm="1">
        <f t="array" ref="M1262">_xlfn.IFS(I1262=Kontrakter!$B$3,Kontrakter!$C$3,I1262=Kontrakter!$B$2,Kontrakter!$C$2,I1262=Kontrakter!$B$4,Kontrakter!$C$4,I1262=Kontrakter!$B$5,Kontrakter!$C$5,I1262=Kontrakter!$B$6,Kontrakter!$C$6,I1262=Kontrakter!$B$7,Kontrakter!$C$7,I1262=Kontrakter!$B$8,Kontrakter!$C$8,I1262=Kontrakter!$B$9,Kontrakter!$C$9,I1262=Kontrakter!$B$10,Kontrakter!$C$10,I1262=Kontrakter!$B$11,Kontrakter!$C$11)</f>
        <v>Elsikkerhet Norge AS</v>
      </c>
      <c r="N1262" s="24" cm="1">
        <f t="array" ref="N1262">_xlfn.IFS(M1262=Kontrakter!$C$3,Kontrakter!$D$3,M1262=Kontrakter!$C$2,Kontrakter!$D$2,M1262=Kontrakter!$C$4,Kontrakter!$D$4,M1262=Kontrakter!$C$5,Kontrakter!$D$5,M1262=Kontrakter!$C$6,Kontrakter!$D$6,M1262=Kontrakter!$C$7,Kontrakter!$D$7,M1262=Kontrakter!$C$8,Kontrakter!$D$8,M1262=Kontrakter!$C$9,Kontrakter!$D$9,M1262=Kontrakter!$C$10,Kontrakter!$D$10,M1262=Kontrakter!$C$11,Kontrakter!$D$11)</f>
        <v>48055999</v>
      </c>
      <c r="O1262" s="1" t="str" cm="1">
        <f t="array" ref="O1262">_xlfn.IFS(M1262=Kontrakter!$C$3,Kontrakter!$E$3,M1262=Kontrakter!$C$2,Kontrakter!$E$2,M1262=Kontrakter!$C$4,Kontrakter!$E$4,M1262=Kontrakter!$C$5,Kontrakter!$E$5,M1262=Kontrakter!$C$6,Kontrakter!$E$6,M1262=Kontrakter!$C$7,Kontrakter!$E$7,M1262=Kontrakter!$C$8,Kontrakter!$E$8,M1262=Kontrakter!$C$9,Kontrakter!$E$9,M1262=Kontrakter!$C$10,Kontrakter!$E$10,M1262=Kontrakter!$C$11,Kontrakter!$E$11)</f>
        <v>post@elsikkerhetnorge.no</v>
      </c>
    </row>
    <row r="1263" spans="1:15">
      <c r="A1263" s="52">
        <v>2223</v>
      </c>
      <c r="B1263" s="3" t="s">
        <v>1278</v>
      </c>
      <c r="C1263" s="3" t="s">
        <v>1657</v>
      </c>
      <c r="F1263" s="3">
        <v>3415</v>
      </c>
      <c r="G1263" s="3" t="s">
        <v>1259</v>
      </c>
      <c r="H1263" s="3" t="s">
        <v>1260</v>
      </c>
      <c r="I1263" s="26" t="str" cm="1">
        <f t="array" ref="I1263">_xlfn.IFS(J1263=Kontrakter!$A$3,Kontrakter!$B$3,J1263=Kontrakter!$A$2,Kontrakter!$B$2,J1263=Kontrakter!$A$4,Kontrakter!$B$4,J1263=Kontrakter!$A$5,Kontrakter!$B$5,J1263=Kontrakter!$A$6,Kontrakter!$B$6,J1263=Kontrakter!$A$7,Kontrakter!$B$7,J1263=Kontrakter!$A$8,Kontrakter!$B$8,J1263=Kontrakter!$A$9,Kontrakter!$B$9,J1263=Kontrakter!$A$10,Kontrakter!$B$10,J1263=Kontrakter!$A$11,Kontrakter!$B$11)</f>
        <v>Romerike Nord</v>
      </c>
      <c r="J1263" s="4">
        <v>5</v>
      </c>
      <c r="K1263" s="4" t="s">
        <v>1438</v>
      </c>
      <c r="L1263" s="4"/>
      <c r="M1263" s="24" t="str" cm="1">
        <f t="array" ref="M1263">_xlfn.IFS(I1263=Kontrakter!$B$3,Kontrakter!$C$3,I1263=Kontrakter!$B$2,Kontrakter!$C$2,I1263=Kontrakter!$B$4,Kontrakter!$C$4,I1263=Kontrakter!$B$5,Kontrakter!$C$5,I1263=Kontrakter!$B$6,Kontrakter!$C$6,I1263=Kontrakter!$B$7,Kontrakter!$C$7,I1263=Kontrakter!$B$8,Kontrakter!$C$8,I1263=Kontrakter!$B$9,Kontrakter!$C$9,I1263=Kontrakter!$B$10,Kontrakter!$C$10,I1263=Kontrakter!$B$11,Kontrakter!$C$11)</f>
        <v>Elsikkerhet Norge AS</v>
      </c>
      <c r="N1263" s="24" cm="1">
        <f t="array" ref="N1263">_xlfn.IFS(M1263=Kontrakter!$C$3,Kontrakter!$D$3,M1263=Kontrakter!$C$2,Kontrakter!$D$2,M1263=Kontrakter!$C$4,Kontrakter!$D$4,M1263=Kontrakter!$C$5,Kontrakter!$D$5,M1263=Kontrakter!$C$6,Kontrakter!$D$6,M1263=Kontrakter!$C$7,Kontrakter!$D$7,M1263=Kontrakter!$C$8,Kontrakter!$D$8,M1263=Kontrakter!$C$9,Kontrakter!$D$9,M1263=Kontrakter!$C$10,Kontrakter!$D$10,M1263=Kontrakter!$C$11,Kontrakter!$D$11)</f>
        <v>48055999</v>
      </c>
      <c r="O1263" s="1" t="str" cm="1">
        <f t="array" ref="O1263">_xlfn.IFS(M1263=Kontrakter!$C$3,Kontrakter!$E$3,M1263=Kontrakter!$C$2,Kontrakter!$E$2,M1263=Kontrakter!$C$4,Kontrakter!$E$4,M1263=Kontrakter!$C$5,Kontrakter!$E$5,M1263=Kontrakter!$C$6,Kontrakter!$E$6,M1263=Kontrakter!$C$7,Kontrakter!$E$7,M1263=Kontrakter!$C$8,Kontrakter!$E$8,M1263=Kontrakter!$C$9,Kontrakter!$E$9,M1263=Kontrakter!$C$10,Kontrakter!$E$10,M1263=Kontrakter!$C$11,Kontrakter!$E$11)</f>
        <v>post@elsikkerhetnorge.no</v>
      </c>
    </row>
    <row r="1264" spans="1:15">
      <c r="A1264" s="52">
        <v>2420</v>
      </c>
      <c r="B1264" s="3" t="s">
        <v>1317</v>
      </c>
      <c r="C1264" s="3" t="s">
        <v>1658</v>
      </c>
      <c r="F1264" s="3">
        <v>3421</v>
      </c>
      <c r="G1264" s="3" t="s">
        <v>1317</v>
      </c>
      <c r="H1264" s="3" t="s">
        <v>1260</v>
      </c>
      <c r="I1264" s="26" t="str" cm="1">
        <f t="array" ref="I1264">_xlfn.IFS(J1264=Kontrakter!$A$3,Kontrakter!$B$3,J1264=Kontrakter!$A$2,Kontrakter!$B$2,J1264=Kontrakter!$A$4,Kontrakter!$B$4,J1264=Kontrakter!$A$5,Kontrakter!$B$5,J1264=Kontrakter!$A$6,Kontrakter!$B$6,J1264=Kontrakter!$A$7,Kontrakter!$B$7,J1264=Kontrakter!$A$8,Kontrakter!$B$8,J1264=Kontrakter!$A$9,Kontrakter!$B$9,J1264=Kontrakter!$A$10,Kontrakter!$B$10,J1264=Kontrakter!$A$11,Kontrakter!$B$11)</f>
        <v>Innlandet Øst</v>
      </c>
      <c r="J1264" s="4">
        <v>10</v>
      </c>
      <c r="K1264" s="4" t="s">
        <v>1448</v>
      </c>
      <c r="L1264" s="4"/>
      <c r="M1264" s="24" t="str" cm="1">
        <f t="array" ref="M1264">_xlfn.IFS(I1264=Kontrakter!$B$3,Kontrakter!$C$3,I1264=Kontrakter!$B$2,Kontrakter!$C$2,I1264=Kontrakter!$B$4,Kontrakter!$C$4,I1264=Kontrakter!$B$5,Kontrakter!$C$5,I1264=Kontrakter!$B$6,Kontrakter!$C$6,I1264=Kontrakter!$B$7,Kontrakter!$C$7,I1264=Kontrakter!$B$8,Kontrakter!$C$8,I1264=Kontrakter!$B$9,Kontrakter!$C$9,I1264=Kontrakter!$B$10,Kontrakter!$C$10,I1264=Kontrakter!$B$11,Kontrakter!$C$11)</f>
        <v>Elsikkerhet Norge AS</v>
      </c>
      <c r="N1264" s="24" cm="1">
        <f t="array" ref="N1264">_xlfn.IFS(M1264=Kontrakter!$C$3,Kontrakter!$D$3,M1264=Kontrakter!$C$2,Kontrakter!$D$2,M1264=Kontrakter!$C$4,Kontrakter!$D$4,M1264=Kontrakter!$C$5,Kontrakter!$D$5,M1264=Kontrakter!$C$6,Kontrakter!$D$6,M1264=Kontrakter!$C$7,Kontrakter!$D$7,M1264=Kontrakter!$C$8,Kontrakter!$D$8,M1264=Kontrakter!$C$9,Kontrakter!$D$9,M1264=Kontrakter!$C$10,Kontrakter!$D$10,M1264=Kontrakter!$C$11,Kontrakter!$D$11)</f>
        <v>48055999</v>
      </c>
      <c r="O1264" s="1" t="str" cm="1">
        <f t="array" ref="O1264">_xlfn.IFS(M1264=Kontrakter!$C$3,Kontrakter!$E$3,M1264=Kontrakter!$C$2,Kontrakter!$E$2,M1264=Kontrakter!$C$4,Kontrakter!$E$4,M1264=Kontrakter!$C$5,Kontrakter!$E$5,M1264=Kontrakter!$C$6,Kontrakter!$E$6,M1264=Kontrakter!$C$7,Kontrakter!$E$7,M1264=Kontrakter!$C$8,Kontrakter!$E$8,M1264=Kontrakter!$C$9,Kontrakter!$E$9,M1264=Kontrakter!$C$10,Kontrakter!$E$10,M1264=Kontrakter!$C$11,Kontrakter!$E$11)</f>
        <v>post@elsikkerhetnorge.no</v>
      </c>
    </row>
    <row r="1265" spans="1:15">
      <c r="A1265" s="52">
        <v>2421</v>
      </c>
      <c r="B1265" s="3" t="s">
        <v>1317</v>
      </c>
      <c r="C1265" s="3" t="s">
        <v>1659</v>
      </c>
      <c r="F1265" s="3">
        <v>3421</v>
      </c>
      <c r="G1265" s="3" t="s">
        <v>1317</v>
      </c>
      <c r="H1265" s="3" t="s">
        <v>1260</v>
      </c>
      <c r="I1265" s="26" t="str" cm="1">
        <f t="array" ref="I1265">_xlfn.IFS(J1265=Kontrakter!$A$3,Kontrakter!$B$3,J1265=Kontrakter!$A$2,Kontrakter!$B$2,J1265=Kontrakter!$A$4,Kontrakter!$B$4,J1265=Kontrakter!$A$5,Kontrakter!$B$5,J1265=Kontrakter!$A$6,Kontrakter!$B$6,J1265=Kontrakter!$A$7,Kontrakter!$B$7,J1265=Kontrakter!$A$8,Kontrakter!$B$8,J1265=Kontrakter!$A$9,Kontrakter!$B$9,J1265=Kontrakter!$A$10,Kontrakter!$B$10,J1265=Kontrakter!$A$11,Kontrakter!$B$11)</f>
        <v>Innlandet Øst</v>
      </c>
      <c r="J1265" s="4">
        <v>10</v>
      </c>
      <c r="K1265" s="4" t="s">
        <v>1448</v>
      </c>
      <c r="L1265" s="4"/>
      <c r="M1265" s="24" t="str" cm="1">
        <f t="array" ref="M1265">_xlfn.IFS(I1265=Kontrakter!$B$3,Kontrakter!$C$3,I1265=Kontrakter!$B$2,Kontrakter!$C$2,I1265=Kontrakter!$B$4,Kontrakter!$C$4,I1265=Kontrakter!$B$5,Kontrakter!$C$5,I1265=Kontrakter!$B$6,Kontrakter!$C$6,I1265=Kontrakter!$B$7,Kontrakter!$C$7,I1265=Kontrakter!$B$8,Kontrakter!$C$8,I1265=Kontrakter!$B$9,Kontrakter!$C$9,I1265=Kontrakter!$B$10,Kontrakter!$C$10,I1265=Kontrakter!$B$11,Kontrakter!$C$11)</f>
        <v>Elsikkerhet Norge AS</v>
      </c>
      <c r="N1265" s="24" cm="1">
        <f t="array" ref="N1265">_xlfn.IFS(M1265=Kontrakter!$C$3,Kontrakter!$D$3,M1265=Kontrakter!$C$2,Kontrakter!$D$2,M1265=Kontrakter!$C$4,Kontrakter!$D$4,M1265=Kontrakter!$C$5,Kontrakter!$D$5,M1265=Kontrakter!$C$6,Kontrakter!$D$6,M1265=Kontrakter!$C$7,Kontrakter!$D$7,M1265=Kontrakter!$C$8,Kontrakter!$D$8,M1265=Kontrakter!$C$9,Kontrakter!$D$9,M1265=Kontrakter!$C$10,Kontrakter!$D$10,M1265=Kontrakter!$C$11,Kontrakter!$D$11)</f>
        <v>48055999</v>
      </c>
      <c r="O1265" s="1" t="str" cm="1">
        <f t="array" ref="O1265">_xlfn.IFS(M1265=Kontrakter!$C$3,Kontrakter!$E$3,M1265=Kontrakter!$C$2,Kontrakter!$E$2,M1265=Kontrakter!$C$4,Kontrakter!$E$4,M1265=Kontrakter!$C$5,Kontrakter!$E$5,M1265=Kontrakter!$C$6,Kontrakter!$E$6,M1265=Kontrakter!$C$7,Kontrakter!$E$7,M1265=Kontrakter!$C$8,Kontrakter!$E$8,M1265=Kontrakter!$C$9,Kontrakter!$E$9,M1265=Kontrakter!$C$10,Kontrakter!$E$10,M1265=Kontrakter!$C$11,Kontrakter!$E$11)</f>
        <v>post@elsikkerhetnorge.no</v>
      </c>
    </row>
    <row r="1266" spans="1:15">
      <c r="A1266" s="52">
        <v>2422</v>
      </c>
      <c r="B1266" s="3" t="s">
        <v>1318</v>
      </c>
      <c r="C1266" s="3" t="s">
        <v>1660</v>
      </c>
      <c r="F1266" s="3">
        <v>3421</v>
      </c>
      <c r="G1266" s="3" t="s">
        <v>1317</v>
      </c>
      <c r="H1266" s="3" t="s">
        <v>1260</v>
      </c>
      <c r="I1266" s="26" t="str" cm="1">
        <f t="array" ref="I1266">_xlfn.IFS(J1266=Kontrakter!$A$3,Kontrakter!$B$3,J1266=Kontrakter!$A$2,Kontrakter!$B$2,J1266=Kontrakter!$A$4,Kontrakter!$B$4,J1266=Kontrakter!$A$5,Kontrakter!$B$5,J1266=Kontrakter!$A$6,Kontrakter!$B$6,J1266=Kontrakter!$A$7,Kontrakter!$B$7,J1266=Kontrakter!$A$8,Kontrakter!$B$8,J1266=Kontrakter!$A$9,Kontrakter!$B$9,J1266=Kontrakter!$A$10,Kontrakter!$B$10,J1266=Kontrakter!$A$11,Kontrakter!$B$11)</f>
        <v>Innlandet Øst</v>
      </c>
      <c r="J1266" s="4">
        <v>10</v>
      </c>
      <c r="K1266" s="4" t="s">
        <v>1448</v>
      </c>
      <c r="L1266" s="4"/>
      <c r="M1266" s="24" t="str" cm="1">
        <f t="array" ref="M1266">_xlfn.IFS(I1266=Kontrakter!$B$3,Kontrakter!$C$3,I1266=Kontrakter!$B$2,Kontrakter!$C$2,I1266=Kontrakter!$B$4,Kontrakter!$C$4,I1266=Kontrakter!$B$5,Kontrakter!$C$5,I1266=Kontrakter!$B$6,Kontrakter!$C$6,I1266=Kontrakter!$B$7,Kontrakter!$C$7,I1266=Kontrakter!$B$8,Kontrakter!$C$8,I1266=Kontrakter!$B$9,Kontrakter!$C$9,I1266=Kontrakter!$B$10,Kontrakter!$C$10,I1266=Kontrakter!$B$11,Kontrakter!$C$11)</f>
        <v>Elsikkerhet Norge AS</v>
      </c>
      <c r="N1266" s="24" cm="1">
        <f t="array" ref="N1266">_xlfn.IFS(M1266=Kontrakter!$C$3,Kontrakter!$D$3,M1266=Kontrakter!$C$2,Kontrakter!$D$2,M1266=Kontrakter!$C$4,Kontrakter!$D$4,M1266=Kontrakter!$C$5,Kontrakter!$D$5,M1266=Kontrakter!$C$6,Kontrakter!$D$6,M1266=Kontrakter!$C$7,Kontrakter!$D$7,M1266=Kontrakter!$C$8,Kontrakter!$D$8,M1266=Kontrakter!$C$9,Kontrakter!$D$9,M1266=Kontrakter!$C$10,Kontrakter!$D$10,M1266=Kontrakter!$C$11,Kontrakter!$D$11)</f>
        <v>48055999</v>
      </c>
      <c r="O1266" s="1" t="str" cm="1">
        <f t="array" ref="O1266">_xlfn.IFS(M1266=Kontrakter!$C$3,Kontrakter!$E$3,M1266=Kontrakter!$C$2,Kontrakter!$E$2,M1266=Kontrakter!$C$4,Kontrakter!$E$4,M1266=Kontrakter!$C$5,Kontrakter!$E$5,M1266=Kontrakter!$C$6,Kontrakter!$E$6,M1266=Kontrakter!$C$7,Kontrakter!$E$7,M1266=Kontrakter!$C$8,Kontrakter!$E$8,M1266=Kontrakter!$C$9,Kontrakter!$E$9,M1266=Kontrakter!$C$10,Kontrakter!$E$10,M1266=Kontrakter!$C$11,Kontrakter!$E$11)</f>
        <v>post@elsikkerhetnorge.no</v>
      </c>
    </row>
    <row r="1267" spans="1:15">
      <c r="A1267" s="52">
        <v>2423</v>
      </c>
      <c r="B1267" s="3" t="s">
        <v>1319</v>
      </c>
      <c r="C1267" s="3" t="s">
        <v>1661</v>
      </c>
      <c r="F1267" s="3">
        <v>3421</v>
      </c>
      <c r="G1267" s="3" t="s">
        <v>1317</v>
      </c>
      <c r="H1267" s="3" t="s">
        <v>1260</v>
      </c>
      <c r="I1267" s="26" t="str" cm="1">
        <f t="array" ref="I1267">_xlfn.IFS(J1267=Kontrakter!$A$3,Kontrakter!$B$3,J1267=Kontrakter!$A$2,Kontrakter!$B$2,J1267=Kontrakter!$A$4,Kontrakter!$B$4,J1267=Kontrakter!$A$5,Kontrakter!$B$5,J1267=Kontrakter!$A$6,Kontrakter!$B$6,J1267=Kontrakter!$A$7,Kontrakter!$B$7,J1267=Kontrakter!$A$8,Kontrakter!$B$8,J1267=Kontrakter!$A$9,Kontrakter!$B$9,J1267=Kontrakter!$A$10,Kontrakter!$B$10,J1267=Kontrakter!$A$11,Kontrakter!$B$11)</f>
        <v>Innlandet Øst</v>
      </c>
      <c r="J1267" s="4">
        <v>10</v>
      </c>
      <c r="K1267" s="4" t="s">
        <v>1448</v>
      </c>
      <c r="L1267" s="4"/>
      <c r="M1267" s="24" t="str" cm="1">
        <f t="array" ref="M1267">_xlfn.IFS(I1267=Kontrakter!$B$3,Kontrakter!$C$3,I1267=Kontrakter!$B$2,Kontrakter!$C$2,I1267=Kontrakter!$B$4,Kontrakter!$C$4,I1267=Kontrakter!$B$5,Kontrakter!$C$5,I1267=Kontrakter!$B$6,Kontrakter!$C$6,I1267=Kontrakter!$B$7,Kontrakter!$C$7,I1267=Kontrakter!$B$8,Kontrakter!$C$8,I1267=Kontrakter!$B$9,Kontrakter!$C$9,I1267=Kontrakter!$B$10,Kontrakter!$C$10,I1267=Kontrakter!$B$11,Kontrakter!$C$11)</f>
        <v>Elsikkerhet Norge AS</v>
      </c>
      <c r="N1267" s="24" cm="1">
        <f t="array" ref="N1267">_xlfn.IFS(M1267=Kontrakter!$C$3,Kontrakter!$D$3,M1267=Kontrakter!$C$2,Kontrakter!$D$2,M1267=Kontrakter!$C$4,Kontrakter!$D$4,M1267=Kontrakter!$C$5,Kontrakter!$D$5,M1267=Kontrakter!$C$6,Kontrakter!$D$6,M1267=Kontrakter!$C$7,Kontrakter!$D$7,M1267=Kontrakter!$C$8,Kontrakter!$D$8,M1267=Kontrakter!$C$9,Kontrakter!$D$9,M1267=Kontrakter!$C$10,Kontrakter!$D$10,M1267=Kontrakter!$C$11,Kontrakter!$D$11)</f>
        <v>48055999</v>
      </c>
      <c r="O1267" s="1" t="str" cm="1">
        <f t="array" ref="O1267">_xlfn.IFS(M1267=Kontrakter!$C$3,Kontrakter!$E$3,M1267=Kontrakter!$C$2,Kontrakter!$E$2,M1267=Kontrakter!$C$4,Kontrakter!$E$4,M1267=Kontrakter!$C$5,Kontrakter!$E$5,M1267=Kontrakter!$C$6,Kontrakter!$E$6,M1267=Kontrakter!$C$7,Kontrakter!$E$7,M1267=Kontrakter!$C$8,Kontrakter!$E$8,M1267=Kontrakter!$C$9,Kontrakter!$E$9,M1267=Kontrakter!$C$10,Kontrakter!$E$10,M1267=Kontrakter!$C$11,Kontrakter!$E$11)</f>
        <v>post@elsikkerhetnorge.no</v>
      </c>
    </row>
    <row r="1268" spans="1:15">
      <c r="A1268" s="52">
        <v>2424</v>
      </c>
      <c r="B1268" s="3" t="s">
        <v>1319</v>
      </c>
      <c r="C1268" s="3" t="s">
        <v>1662</v>
      </c>
      <c r="F1268" s="3">
        <v>3421</v>
      </c>
      <c r="G1268" s="3" t="s">
        <v>1317</v>
      </c>
      <c r="H1268" s="3" t="s">
        <v>1260</v>
      </c>
      <c r="I1268" s="26" t="str" cm="1">
        <f t="array" ref="I1268">_xlfn.IFS(J1268=Kontrakter!$A$3,Kontrakter!$B$3,J1268=Kontrakter!$A$2,Kontrakter!$B$2,J1268=Kontrakter!$A$4,Kontrakter!$B$4,J1268=Kontrakter!$A$5,Kontrakter!$B$5,J1268=Kontrakter!$A$6,Kontrakter!$B$6,J1268=Kontrakter!$A$7,Kontrakter!$B$7,J1268=Kontrakter!$A$8,Kontrakter!$B$8,J1268=Kontrakter!$A$9,Kontrakter!$B$9,J1268=Kontrakter!$A$10,Kontrakter!$B$10,J1268=Kontrakter!$A$11,Kontrakter!$B$11)</f>
        <v>Innlandet Øst</v>
      </c>
      <c r="J1268" s="4">
        <v>10</v>
      </c>
      <c r="K1268" s="4" t="s">
        <v>1448</v>
      </c>
      <c r="L1268" s="4"/>
      <c r="M1268" s="24" t="str" cm="1">
        <f t="array" ref="M1268">_xlfn.IFS(I1268=Kontrakter!$B$3,Kontrakter!$C$3,I1268=Kontrakter!$B$2,Kontrakter!$C$2,I1268=Kontrakter!$B$4,Kontrakter!$C$4,I1268=Kontrakter!$B$5,Kontrakter!$C$5,I1268=Kontrakter!$B$6,Kontrakter!$C$6,I1268=Kontrakter!$B$7,Kontrakter!$C$7,I1268=Kontrakter!$B$8,Kontrakter!$C$8,I1268=Kontrakter!$B$9,Kontrakter!$C$9,I1268=Kontrakter!$B$10,Kontrakter!$C$10,I1268=Kontrakter!$B$11,Kontrakter!$C$11)</f>
        <v>Elsikkerhet Norge AS</v>
      </c>
      <c r="N1268" s="24" cm="1">
        <f t="array" ref="N1268">_xlfn.IFS(M1268=Kontrakter!$C$3,Kontrakter!$D$3,M1268=Kontrakter!$C$2,Kontrakter!$D$2,M1268=Kontrakter!$C$4,Kontrakter!$D$4,M1268=Kontrakter!$C$5,Kontrakter!$D$5,M1268=Kontrakter!$C$6,Kontrakter!$D$6,M1268=Kontrakter!$C$7,Kontrakter!$D$7,M1268=Kontrakter!$C$8,Kontrakter!$D$8,M1268=Kontrakter!$C$9,Kontrakter!$D$9,M1268=Kontrakter!$C$10,Kontrakter!$D$10,M1268=Kontrakter!$C$11,Kontrakter!$D$11)</f>
        <v>48055999</v>
      </c>
      <c r="O1268" s="1" t="str" cm="1">
        <f t="array" ref="O1268">_xlfn.IFS(M1268=Kontrakter!$C$3,Kontrakter!$E$3,M1268=Kontrakter!$C$2,Kontrakter!$E$2,M1268=Kontrakter!$C$4,Kontrakter!$E$4,M1268=Kontrakter!$C$5,Kontrakter!$E$5,M1268=Kontrakter!$C$6,Kontrakter!$E$6,M1268=Kontrakter!$C$7,Kontrakter!$E$7,M1268=Kontrakter!$C$8,Kontrakter!$E$8,M1268=Kontrakter!$C$9,Kontrakter!$E$9,M1268=Kontrakter!$C$10,Kontrakter!$E$10,M1268=Kontrakter!$C$11,Kontrakter!$E$11)</f>
        <v>post@elsikkerhetnorge.no</v>
      </c>
    </row>
    <row r="1269" spans="1:15">
      <c r="A1269" s="52">
        <v>2425</v>
      </c>
      <c r="B1269" s="3" t="s">
        <v>1320</v>
      </c>
      <c r="C1269" s="3" t="s">
        <v>1663</v>
      </c>
      <c r="F1269" s="3">
        <v>3421</v>
      </c>
      <c r="G1269" s="3" t="s">
        <v>1317</v>
      </c>
      <c r="H1269" s="3" t="s">
        <v>1260</v>
      </c>
      <c r="I1269" s="26" t="str" cm="1">
        <f t="array" ref="I1269">_xlfn.IFS(J1269=Kontrakter!$A$3,Kontrakter!$B$3,J1269=Kontrakter!$A$2,Kontrakter!$B$2,J1269=Kontrakter!$A$4,Kontrakter!$B$4,J1269=Kontrakter!$A$5,Kontrakter!$B$5,J1269=Kontrakter!$A$6,Kontrakter!$B$6,J1269=Kontrakter!$A$7,Kontrakter!$B$7,J1269=Kontrakter!$A$8,Kontrakter!$B$8,J1269=Kontrakter!$A$9,Kontrakter!$B$9,J1269=Kontrakter!$A$10,Kontrakter!$B$10,J1269=Kontrakter!$A$11,Kontrakter!$B$11)</f>
        <v>Innlandet Øst</v>
      </c>
      <c r="J1269" s="4">
        <v>10</v>
      </c>
      <c r="K1269" s="4" t="s">
        <v>1448</v>
      </c>
      <c r="L1269" s="4"/>
      <c r="M1269" s="24" t="str" cm="1">
        <f t="array" ref="M1269">_xlfn.IFS(I1269=Kontrakter!$B$3,Kontrakter!$C$3,I1269=Kontrakter!$B$2,Kontrakter!$C$2,I1269=Kontrakter!$B$4,Kontrakter!$C$4,I1269=Kontrakter!$B$5,Kontrakter!$C$5,I1269=Kontrakter!$B$6,Kontrakter!$C$6,I1269=Kontrakter!$B$7,Kontrakter!$C$7,I1269=Kontrakter!$B$8,Kontrakter!$C$8,I1269=Kontrakter!$B$9,Kontrakter!$C$9,I1269=Kontrakter!$B$10,Kontrakter!$C$10,I1269=Kontrakter!$B$11,Kontrakter!$C$11)</f>
        <v>Elsikkerhet Norge AS</v>
      </c>
      <c r="N1269" s="24" cm="1">
        <f t="array" ref="N1269">_xlfn.IFS(M1269=Kontrakter!$C$3,Kontrakter!$D$3,M1269=Kontrakter!$C$2,Kontrakter!$D$2,M1269=Kontrakter!$C$4,Kontrakter!$D$4,M1269=Kontrakter!$C$5,Kontrakter!$D$5,M1269=Kontrakter!$C$6,Kontrakter!$D$6,M1269=Kontrakter!$C$7,Kontrakter!$D$7,M1269=Kontrakter!$C$8,Kontrakter!$D$8,M1269=Kontrakter!$C$9,Kontrakter!$D$9,M1269=Kontrakter!$C$10,Kontrakter!$D$10,M1269=Kontrakter!$C$11,Kontrakter!$D$11)</f>
        <v>48055999</v>
      </c>
      <c r="O1269" s="1" t="str" cm="1">
        <f t="array" ref="O1269">_xlfn.IFS(M1269=Kontrakter!$C$3,Kontrakter!$E$3,M1269=Kontrakter!$C$2,Kontrakter!$E$2,M1269=Kontrakter!$C$4,Kontrakter!$E$4,M1269=Kontrakter!$C$5,Kontrakter!$E$5,M1269=Kontrakter!$C$6,Kontrakter!$E$6,M1269=Kontrakter!$C$7,Kontrakter!$E$7,M1269=Kontrakter!$C$8,Kontrakter!$E$8,M1269=Kontrakter!$C$9,Kontrakter!$E$9,M1269=Kontrakter!$C$10,Kontrakter!$E$10,M1269=Kontrakter!$C$11,Kontrakter!$E$11)</f>
        <v>post@elsikkerhetnorge.no</v>
      </c>
    </row>
    <row r="1270" spans="1:15">
      <c r="A1270" s="52">
        <v>2426</v>
      </c>
      <c r="B1270" s="3" t="s">
        <v>1320</v>
      </c>
      <c r="C1270" s="3" t="s">
        <v>1664</v>
      </c>
      <c r="F1270" s="3">
        <v>3421</v>
      </c>
      <c r="G1270" s="3" t="s">
        <v>1317</v>
      </c>
      <c r="H1270" s="3" t="s">
        <v>1260</v>
      </c>
      <c r="I1270" s="26" t="str" cm="1">
        <f t="array" ref="I1270">_xlfn.IFS(J1270=Kontrakter!$A$3,Kontrakter!$B$3,J1270=Kontrakter!$A$2,Kontrakter!$B$2,J1270=Kontrakter!$A$4,Kontrakter!$B$4,J1270=Kontrakter!$A$5,Kontrakter!$B$5,J1270=Kontrakter!$A$6,Kontrakter!$B$6,J1270=Kontrakter!$A$7,Kontrakter!$B$7,J1270=Kontrakter!$A$8,Kontrakter!$B$8,J1270=Kontrakter!$A$9,Kontrakter!$B$9,J1270=Kontrakter!$A$10,Kontrakter!$B$10,J1270=Kontrakter!$A$11,Kontrakter!$B$11)</f>
        <v>Innlandet Øst</v>
      </c>
      <c r="J1270" s="4">
        <v>10</v>
      </c>
      <c r="K1270" s="4" t="s">
        <v>1448</v>
      </c>
      <c r="L1270" s="4"/>
      <c r="M1270" s="24" t="str" cm="1">
        <f t="array" ref="M1270">_xlfn.IFS(I1270=Kontrakter!$B$3,Kontrakter!$C$3,I1270=Kontrakter!$B$2,Kontrakter!$C$2,I1270=Kontrakter!$B$4,Kontrakter!$C$4,I1270=Kontrakter!$B$5,Kontrakter!$C$5,I1270=Kontrakter!$B$6,Kontrakter!$C$6,I1270=Kontrakter!$B$7,Kontrakter!$C$7,I1270=Kontrakter!$B$8,Kontrakter!$C$8,I1270=Kontrakter!$B$9,Kontrakter!$C$9,I1270=Kontrakter!$B$10,Kontrakter!$C$10,I1270=Kontrakter!$B$11,Kontrakter!$C$11)</f>
        <v>Elsikkerhet Norge AS</v>
      </c>
      <c r="N1270" s="24" cm="1">
        <f t="array" ref="N1270">_xlfn.IFS(M1270=Kontrakter!$C$3,Kontrakter!$D$3,M1270=Kontrakter!$C$2,Kontrakter!$D$2,M1270=Kontrakter!$C$4,Kontrakter!$D$4,M1270=Kontrakter!$C$5,Kontrakter!$D$5,M1270=Kontrakter!$C$6,Kontrakter!$D$6,M1270=Kontrakter!$C$7,Kontrakter!$D$7,M1270=Kontrakter!$C$8,Kontrakter!$D$8,M1270=Kontrakter!$C$9,Kontrakter!$D$9,M1270=Kontrakter!$C$10,Kontrakter!$D$10,M1270=Kontrakter!$C$11,Kontrakter!$D$11)</f>
        <v>48055999</v>
      </c>
      <c r="O1270" s="1" t="str" cm="1">
        <f t="array" ref="O1270">_xlfn.IFS(M1270=Kontrakter!$C$3,Kontrakter!$E$3,M1270=Kontrakter!$C$2,Kontrakter!$E$2,M1270=Kontrakter!$C$4,Kontrakter!$E$4,M1270=Kontrakter!$C$5,Kontrakter!$E$5,M1270=Kontrakter!$C$6,Kontrakter!$E$6,M1270=Kontrakter!$C$7,Kontrakter!$E$7,M1270=Kontrakter!$C$8,Kontrakter!$E$8,M1270=Kontrakter!$C$9,Kontrakter!$E$9,M1270=Kontrakter!$C$10,Kontrakter!$E$10,M1270=Kontrakter!$C$11,Kontrakter!$E$11)</f>
        <v>post@elsikkerhetnorge.no</v>
      </c>
    </row>
    <row r="1271" spans="1:15">
      <c r="A1271" s="52">
        <v>2427</v>
      </c>
      <c r="B1271" s="3" t="s">
        <v>1321</v>
      </c>
      <c r="C1271" s="3" t="s">
        <v>1665</v>
      </c>
      <c r="F1271" s="3">
        <v>3421</v>
      </c>
      <c r="G1271" s="3" t="s">
        <v>1317</v>
      </c>
      <c r="H1271" s="3" t="s">
        <v>1260</v>
      </c>
      <c r="I1271" s="26" t="str" cm="1">
        <f t="array" ref="I1271">_xlfn.IFS(J1271=Kontrakter!$A$3,Kontrakter!$B$3,J1271=Kontrakter!$A$2,Kontrakter!$B$2,J1271=Kontrakter!$A$4,Kontrakter!$B$4,J1271=Kontrakter!$A$5,Kontrakter!$B$5,J1271=Kontrakter!$A$6,Kontrakter!$B$6,J1271=Kontrakter!$A$7,Kontrakter!$B$7,J1271=Kontrakter!$A$8,Kontrakter!$B$8,J1271=Kontrakter!$A$9,Kontrakter!$B$9,J1271=Kontrakter!$A$10,Kontrakter!$B$10,J1271=Kontrakter!$A$11,Kontrakter!$B$11)</f>
        <v>Innlandet Øst</v>
      </c>
      <c r="J1271" s="4">
        <v>10</v>
      </c>
      <c r="K1271" s="4" t="s">
        <v>1448</v>
      </c>
      <c r="L1271" s="4"/>
      <c r="M1271" s="24" t="str" cm="1">
        <f t="array" ref="M1271">_xlfn.IFS(I1271=Kontrakter!$B$3,Kontrakter!$C$3,I1271=Kontrakter!$B$2,Kontrakter!$C$2,I1271=Kontrakter!$B$4,Kontrakter!$C$4,I1271=Kontrakter!$B$5,Kontrakter!$C$5,I1271=Kontrakter!$B$6,Kontrakter!$C$6,I1271=Kontrakter!$B$7,Kontrakter!$C$7,I1271=Kontrakter!$B$8,Kontrakter!$C$8,I1271=Kontrakter!$B$9,Kontrakter!$C$9,I1271=Kontrakter!$B$10,Kontrakter!$C$10,I1271=Kontrakter!$B$11,Kontrakter!$C$11)</f>
        <v>Elsikkerhet Norge AS</v>
      </c>
      <c r="N1271" s="24" cm="1">
        <f t="array" ref="N1271">_xlfn.IFS(M1271=Kontrakter!$C$3,Kontrakter!$D$3,M1271=Kontrakter!$C$2,Kontrakter!$D$2,M1271=Kontrakter!$C$4,Kontrakter!$D$4,M1271=Kontrakter!$C$5,Kontrakter!$D$5,M1271=Kontrakter!$C$6,Kontrakter!$D$6,M1271=Kontrakter!$C$7,Kontrakter!$D$7,M1271=Kontrakter!$C$8,Kontrakter!$D$8,M1271=Kontrakter!$C$9,Kontrakter!$D$9,M1271=Kontrakter!$C$10,Kontrakter!$D$10,M1271=Kontrakter!$C$11,Kontrakter!$D$11)</f>
        <v>48055999</v>
      </c>
      <c r="O1271" s="1" t="str" cm="1">
        <f t="array" ref="O1271">_xlfn.IFS(M1271=Kontrakter!$C$3,Kontrakter!$E$3,M1271=Kontrakter!$C$2,Kontrakter!$E$2,M1271=Kontrakter!$C$4,Kontrakter!$E$4,M1271=Kontrakter!$C$5,Kontrakter!$E$5,M1271=Kontrakter!$C$6,Kontrakter!$E$6,M1271=Kontrakter!$C$7,Kontrakter!$E$7,M1271=Kontrakter!$C$8,Kontrakter!$E$8,M1271=Kontrakter!$C$9,Kontrakter!$E$9,M1271=Kontrakter!$C$10,Kontrakter!$E$10,M1271=Kontrakter!$C$11,Kontrakter!$E$11)</f>
        <v>post@elsikkerhetnorge.no</v>
      </c>
    </row>
    <row r="1272" spans="1:15">
      <c r="A1272" s="52">
        <v>2428</v>
      </c>
      <c r="B1272" s="3" t="s">
        <v>1322</v>
      </c>
      <c r="C1272" s="3" t="s">
        <v>1666</v>
      </c>
      <c r="F1272" s="3">
        <v>3421</v>
      </c>
      <c r="G1272" s="3" t="s">
        <v>1317</v>
      </c>
      <c r="H1272" s="3" t="s">
        <v>1260</v>
      </c>
      <c r="I1272" s="26" t="str" cm="1">
        <f t="array" ref="I1272">_xlfn.IFS(J1272=Kontrakter!$A$3,Kontrakter!$B$3,J1272=Kontrakter!$A$2,Kontrakter!$B$2,J1272=Kontrakter!$A$4,Kontrakter!$B$4,J1272=Kontrakter!$A$5,Kontrakter!$B$5,J1272=Kontrakter!$A$6,Kontrakter!$B$6,J1272=Kontrakter!$A$7,Kontrakter!$B$7,J1272=Kontrakter!$A$8,Kontrakter!$B$8,J1272=Kontrakter!$A$9,Kontrakter!$B$9,J1272=Kontrakter!$A$10,Kontrakter!$B$10,J1272=Kontrakter!$A$11,Kontrakter!$B$11)</f>
        <v>Innlandet Øst</v>
      </c>
      <c r="J1272" s="4">
        <v>10</v>
      </c>
      <c r="K1272" s="4" t="s">
        <v>1448</v>
      </c>
      <c r="L1272" s="4"/>
      <c r="M1272" s="24" t="str" cm="1">
        <f t="array" ref="M1272">_xlfn.IFS(I1272=Kontrakter!$B$3,Kontrakter!$C$3,I1272=Kontrakter!$B$2,Kontrakter!$C$2,I1272=Kontrakter!$B$4,Kontrakter!$C$4,I1272=Kontrakter!$B$5,Kontrakter!$C$5,I1272=Kontrakter!$B$6,Kontrakter!$C$6,I1272=Kontrakter!$B$7,Kontrakter!$C$7,I1272=Kontrakter!$B$8,Kontrakter!$C$8,I1272=Kontrakter!$B$9,Kontrakter!$C$9,I1272=Kontrakter!$B$10,Kontrakter!$C$10,I1272=Kontrakter!$B$11,Kontrakter!$C$11)</f>
        <v>Elsikkerhet Norge AS</v>
      </c>
      <c r="N1272" s="24" cm="1">
        <f t="array" ref="N1272">_xlfn.IFS(M1272=Kontrakter!$C$3,Kontrakter!$D$3,M1272=Kontrakter!$C$2,Kontrakter!$D$2,M1272=Kontrakter!$C$4,Kontrakter!$D$4,M1272=Kontrakter!$C$5,Kontrakter!$D$5,M1272=Kontrakter!$C$6,Kontrakter!$D$6,M1272=Kontrakter!$C$7,Kontrakter!$D$7,M1272=Kontrakter!$C$8,Kontrakter!$D$8,M1272=Kontrakter!$C$9,Kontrakter!$D$9,M1272=Kontrakter!$C$10,Kontrakter!$D$10,M1272=Kontrakter!$C$11,Kontrakter!$D$11)</f>
        <v>48055999</v>
      </c>
      <c r="O1272" s="1" t="str" cm="1">
        <f t="array" ref="O1272">_xlfn.IFS(M1272=Kontrakter!$C$3,Kontrakter!$E$3,M1272=Kontrakter!$C$2,Kontrakter!$E$2,M1272=Kontrakter!$C$4,Kontrakter!$E$4,M1272=Kontrakter!$C$5,Kontrakter!$E$5,M1272=Kontrakter!$C$6,Kontrakter!$E$6,M1272=Kontrakter!$C$7,Kontrakter!$E$7,M1272=Kontrakter!$C$8,Kontrakter!$E$8,M1272=Kontrakter!$C$9,Kontrakter!$E$9,M1272=Kontrakter!$C$10,Kontrakter!$E$10,M1272=Kontrakter!$C$11,Kontrakter!$E$11)</f>
        <v>post@elsikkerhetnorge.no</v>
      </c>
    </row>
    <row r="1273" spans="1:15">
      <c r="A1273" s="52">
        <v>2429</v>
      </c>
      <c r="B1273" s="3" t="s">
        <v>1323</v>
      </c>
      <c r="C1273" s="3" t="s">
        <v>1667</v>
      </c>
      <c r="F1273" s="3">
        <v>3421</v>
      </c>
      <c r="G1273" s="3" t="s">
        <v>1317</v>
      </c>
      <c r="H1273" s="3" t="s">
        <v>1260</v>
      </c>
      <c r="I1273" s="26" t="str" cm="1">
        <f t="array" ref="I1273">_xlfn.IFS(J1273=Kontrakter!$A$3,Kontrakter!$B$3,J1273=Kontrakter!$A$2,Kontrakter!$B$2,J1273=Kontrakter!$A$4,Kontrakter!$B$4,J1273=Kontrakter!$A$5,Kontrakter!$B$5,J1273=Kontrakter!$A$6,Kontrakter!$B$6,J1273=Kontrakter!$A$7,Kontrakter!$B$7,J1273=Kontrakter!$A$8,Kontrakter!$B$8,J1273=Kontrakter!$A$9,Kontrakter!$B$9,J1273=Kontrakter!$A$10,Kontrakter!$B$10,J1273=Kontrakter!$A$11,Kontrakter!$B$11)</f>
        <v>Innlandet Øst</v>
      </c>
      <c r="J1273" s="4">
        <v>10</v>
      </c>
      <c r="K1273" s="4" t="s">
        <v>1448</v>
      </c>
      <c r="L1273" s="4"/>
      <c r="M1273" s="24" t="str" cm="1">
        <f t="array" ref="M1273">_xlfn.IFS(I1273=Kontrakter!$B$3,Kontrakter!$C$3,I1273=Kontrakter!$B$2,Kontrakter!$C$2,I1273=Kontrakter!$B$4,Kontrakter!$C$4,I1273=Kontrakter!$B$5,Kontrakter!$C$5,I1273=Kontrakter!$B$6,Kontrakter!$C$6,I1273=Kontrakter!$B$7,Kontrakter!$C$7,I1273=Kontrakter!$B$8,Kontrakter!$C$8,I1273=Kontrakter!$B$9,Kontrakter!$C$9,I1273=Kontrakter!$B$10,Kontrakter!$C$10,I1273=Kontrakter!$B$11,Kontrakter!$C$11)</f>
        <v>Elsikkerhet Norge AS</v>
      </c>
      <c r="N1273" s="24" cm="1">
        <f t="array" ref="N1273">_xlfn.IFS(M1273=Kontrakter!$C$3,Kontrakter!$D$3,M1273=Kontrakter!$C$2,Kontrakter!$D$2,M1273=Kontrakter!$C$4,Kontrakter!$D$4,M1273=Kontrakter!$C$5,Kontrakter!$D$5,M1273=Kontrakter!$C$6,Kontrakter!$D$6,M1273=Kontrakter!$C$7,Kontrakter!$D$7,M1273=Kontrakter!$C$8,Kontrakter!$D$8,M1273=Kontrakter!$C$9,Kontrakter!$D$9,M1273=Kontrakter!$C$10,Kontrakter!$D$10,M1273=Kontrakter!$C$11,Kontrakter!$D$11)</f>
        <v>48055999</v>
      </c>
      <c r="O1273" s="1" t="str" cm="1">
        <f t="array" ref="O1273">_xlfn.IFS(M1273=Kontrakter!$C$3,Kontrakter!$E$3,M1273=Kontrakter!$C$2,Kontrakter!$E$2,M1273=Kontrakter!$C$4,Kontrakter!$E$4,M1273=Kontrakter!$C$5,Kontrakter!$E$5,M1273=Kontrakter!$C$6,Kontrakter!$E$6,M1273=Kontrakter!$C$7,Kontrakter!$E$7,M1273=Kontrakter!$C$8,Kontrakter!$E$8,M1273=Kontrakter!$C$9,Kontrakter!$E$9,M1273=Kontrakter!$C$10,Kontrakter!$E$10,M1273=Kontrakter!$C$11,Kontrakter!$E$11)</f>
        <v>post@elsikkerhetnorge.no</v>
      </c>
    </row>
    <row r="1274" spans="1:15">
      <c r="A1274" s="52">
        <v>2430</v>
      </c>
      <c r="B1274" s="3" t="s">
        <v>1324</v>
      </c>
      <c r="C1274" s="3" t="s">
        <v>1668</v>
      </c>
      <c r="F1274" s="3">
        <v>3421</v>
      </c>
      <c r="G1274" s="3" t="s">
        <v>1317</v>
      </c>
      <c r="H1274" s="3" t="s">
        <v>1260</v>
      </c>
      <c r="I1274" s="26" t="str" cm="1">
        <f t="array" ref="I1274">_xlfn.IFS(J1274=Kontrakter!$A$3,Kontrakter!$B$3,J1274=Kontrakter!$A$2,Kontrakter!$B$2,J1274=Kontrakter!$A$4,Kontrakter!$B$4,J1274=Kontrakter!$A$5,Kontrakter!$B$5,J1274=Kontrakter!$A$6,Kontrakter!$B$6,J1274=Kontrakter!$A$7,Kontrakter!$B$7,J1274=Kontrakter!$A$8,Kontrakter!$B$8,J1274=Kontrakter!$A$9,Kontrakter!$B$9,J1274=Kontrakter!$A$10,Kontrakter!$B$10,J1274=Kontrakter!$A$11,Kontrakter!$B$11)</f>
        <v>Innlandet Øst</v>
      </c>
      <c r="J1274" s="4">
        <v>10</v>
      </c>
      <c r="K1274" s="4" t="s">
        <v>1448</v>
      </c>
      <c r="L1274" s="4"/>
      <c r="M1274" s="24" t="str" cm="1">
        <f t="array" ref="M1274">_xlfn.IFS(I1274=Kontrakter!$B$3,Kontrakter!$C$3,I1274=Kontrakter!$B$2,Kontrakter!$C$2,I1274=Kontrakter!$B$4,Kontrakter!$C$4,I1274=Kontrakter!$B$5,Kontrakter!$C$5,I1274=Kontrakter!$B$6,Kontrakter!$C$6,I1274=Kontrakter!$B$7,Kontrakter!$C$7,I1274=Kontrakter!$B$8,Kontrakter!$C$8,I1274=Kontrakter!$B$9,Kontrakter!$C$9,I1274=Kontrakter!$B$10,Kontrakter!$C$10,I1274=Kontrakter!$B$11,Kontrakter!$C$11)</f>
        <v>Elsikkerhet Norge AS</v>
      </c>
      <c r="N1274" s="24" cm="1">
        <f t="array" ref="N1274">_xlfn.IFS(M1274=Kontrakter!$C$3,Kontrakter!$D$3,M1274=Kontrakter!$C$2,Kontrakter!$D$2,M1274=Kontrakter!$C$4,Kontrakter!$D$4,M1274=Kontrakter!$C$5,Kontrakter!$D$5,M1274=Kontrakter!$C$6,Kontrakter!$D$6,M1274=Kontrakter!$C$7,Kontrakter!$D$7,M1274=Kontrakter!$C$8,Kontrakter!$D$8,M1274=Kontrakter!$C$9,Kontrakter!$D$9,M1274=Kontrakter!$C$10,Kontrakter!$D$10,M1274=Kontrakter!$C$11,Kontrakter!$D$11)</f>
        <v>48055999</v>
      </c>
      <c r="O1274" s="1" t="str" cm="1">
        <f t="array" ref="O1274">_xlfn.IFS(M1274=Kontrakter!$C$3,Kontrakter!$E$3,M1274=Kontrakter!$C$2,Kontrakter!$E$2,M1274=Kontrakter!$C$4,Kontrakter!$E$4,M1274=Kontrakter!$C$5,Kontrakter!$E$5,M1274=Kontrakter!$C$6,Kontrakter!$E$6,M1274=Kontrakter!$C$7,Kontrakter!$E$7,M1274=Kontrakter!$C$8,Kontrakter!$E$8,M1274=Kontrakter!$C$9,Kontrakter!$E$9,M1274=Kontrakter!$C$10,Kontrakter!$E$10,M1274=Kontrakter!$C$11,Kontrakter!$E$11)</f>
        <v>post@elsikkerhetnorge.no</v>
      </c>
    </row>
    <row r="1275" spans="1:15">
      <c r="A1275" s="52">
        <v>2432</v>
      </c>
      <c r="B1275" s="3" t="s">
        <v>1325</v>
      </c>
      <c r="C1275" s="3" t="s">
        <v>1669</v>
      </c>
      <c r="F1275" s="3">
        <v>3421</v>
      </c>
      <c r="G1275" s="3" t="s">
        <v>1317</v>
      </c>
      <c r="H1275" s="3" t="s">
        <v>1260</v>
      </c>
      <c r="I1275" s="26" t="str" cm="1">
        <f t="array" ref="I1275">_xlfn.IFS(J1275=Kontrakter!$A$3,Kontrakter!$B$3,J1275=Kontrakter!$A$2,Kontrakter!$B$2,J1275=Kontrakter!$A$4,Kontrakter!$B$4,J1275=Kontrakter!$A$5,Kontrakter!$B$5,J1275=Kontrakter!$A$6,Kontrakter!$B$6,J1275=Kontrakter!$A$7,Kontrakter!$B$7,J1275=Kontrakter!$A$8,Kontrakter!$B$8,J1275=Kontrakter!$A$9,Kontrakter!$B$9,J1275=Kontrakter!$A$10,Kontrakter!$B$10,J1275=Kontrakter!$A$11,Kontrakter!$B$11)</f>
        <v>Innlandet Øst</v>
      </c>
      <c r="J1275" s="4">
        <v>10</v>
      </c>
      <c r="K1275" s="4" t="s">
        <v>1448</v>
      </c>
      <c r="L1275" s="4"/>
      <c r="M1275" s="24" t="str" cm="1">
        <f t="array" ref="M1275">_xlfn.IFS(I1275=Kontrakter!$B$3,Kontrakter!$C$3,I1275=Kontrakter!$B$2,Kontrakter!$C$2,I1275=Kontrakter!$B$4,Kontrakter!$C$4,I1275=Kontrakter!$B$5,Kontrakter!$C$5,I1275=Kontrakter!$B$6,Kontrakter!$C$6,I1275=Kontrakter!$B$7,Kontrakter!$C$7,I1275=Kontrakter!$B$8,Kontrakter!$C$8,I1275=Kontrakter!$B$9,Kontrakter!$C$9,I1275=Kontrakter!$B$10,Kontrakter!$C$10,I1275=Kontrakter!$B$11,Kontrakter!$C$11)</f>
        <v>Elsikkerhet Norge AS</v>
      </c>
      <c r="N1275" s="24" cm="1">
        <f t="array" ref="N1275">_xlfn.IFS(M1275=Kontrakter!$C$3,Kontrakter!$D$3,M1275=Kontrakter!$C$2,Kontrakter!$D$2,M1275=Kontrakter!$C$4,Kontrakter!$D$4,M1275=Kontrakter!$C$5,Kontrakter!$D$5,M1275=Kontrakter!$C$6,Kontrakter!$D$6,M1275=Kontrakter!$C$7,Kontrakter!$D$7,M1275=Kontrakter!$C$8,Kontrakter!$D$8,M1275=Kontrakter!$C$9,Kontrakter!$D$9,M1275=Kontrakter!$C$10,Kontrakter!$D$10,M1275=Kontrakter!$C$11,Kontrakter!$D$11)</f>
        <v>48055999</v>
      </c>
      <c r="O1275" s="1" t="str" cm="1">
        <f t="array" ref="O1275">_xlfn.IFS(M1275=Kontrakter!$C$3,Kontrakter!$E$3,M1275=Kontrakter!$C$2,Kontrakter!$E$2,M1275=Kontrakter!$C$4,Kontrakter!$E$4,M1275=Kontrakter!$C$5,Kontrakter!$E$5,M1275=Kontrakter!$C$6,Kontrakter!$E$6,M1275=Kontrakter!$C$7,Kontrakter!$E$7,M1275=Kontrakter!$C$8,Kontrakter!$E$8,M1275=Kontrakter!$C$9,Kontrakter!$E$9,M1275=Kontrakter!$C$10,Kontrakter!$E$10,M1275=Kontrakter!$C$11,Kontrakter!$E$11)</f>
        <v>post@elsikkerhetnorge.no</v>
      </c>
    </row>
    <row r="1276" spans="1:15">
      <c r="A1276" s="52">
        <v>2447</v>
      </c>
      <c r="B1276" s="3" t="s">
        <v>1322</v>
      </c>
      <c r="C1276" s="3" t="s">
        <v>1670</v>
      </c>
      <c r="F1276" s="3">
        <v>3421</v>
      </c>
      <c r="G1276" s="3" t="s">
        <v>1317</v>
      </c>
      <c r="H1276" s="3" t="s">
        <v>1260</v>
      </c>
      <c r="I1276" s="26" t="str" cm="1">
        <f t="array" ref="I1276">_xlfn.IFS(J1276=Kontrakter!$A$3,Kontrakter!$B$3,J1276=Kontrakter!$A$2,Kontrakter!$B$2,J1276=Kontrakter!$A$4,Kontrakter!$B$4,J1276=Kontrakter!$A$5,Kontrakter!$B$5,J1276=Kontrakter!$A$6,Kontrakter!$B$6,J1276=Kontrakter!$A$7,Kontrakter!$B$7,J1276=Kontrakter!$A$8,Kontrakter!$B$8,J1276=Kontrakter!$A$9,Kontrakter!$B$9,J1276=Kontrakter!$A$10,Kontrakter!$B$10,J1276=Kontrakter!$A$11,Kontrakter!$B$11)</f>
        <v>Innlandet Øst</v>
      </c>
      <c r="J1276" s="4">
        <v>10</v>
      </c>
      <c r="K1276" s="4" t="s">
        <v>1448</v>
      </c>
      <c r="L1276" s="4"/>
      <c r="M1276" s="24" t="str" cm="1">
        <f t="array" ref="M1276">_xlfn.IFS(I1276=Kontrakter!$B$3,Kontrakter!$C$3,I1276=Kontrakter!$B$2,Kontrakter!$C$2,I1276=Kontrakter!$B$4,Kontrakter!$C$4,I1276=Kontrakter!$B$5,Kontrakter!$C$5,I1276=Kontrakter!$B$6,Kontrakter!$C$6,I1276=Kontrakter!$B$7,Kontrakter!$C$7,I1276=Kontrakter!$B$8,Kontrakter!$C$8,I1276=Kontrakter!$B$9,Kontrakter!$C$9,I1276=Kontrakter!$B$10,Kontrakter!$C$10,I1276=Kontrakter!$B$11,Kontrakter!$C$11)</f>
        <v>Elsikkerhet Norge AS</v>
      </c>
      <c r="N1276" s="24" cm="1">
        <f t="array" ref="N1276">_xlfn.IFS(M1276=Kontrakter!$C$3,Kontrakter!$D$3,M1276=Kontrakter!$C$2,Kontrakter!$D$2,M1276=Kontrakter!$C$4,Kontrakter!$D$4,M1276=Kontrakter!$C$5,Kontrakter!$D$5,M1276=Kontrakter!$C$6,Kontrakter!$D$6,M1276=Kontrakter!$C$7,Kontrakter!$D$7,M1276=Kontrakter!$C$8,Kontrakter!$D$8,M1276=Kontrakter!$C$9,Kontrakter!$D$9,M1276=Kontrakter!$C$10,Kontrakter!$D$10,M1276=Kontrakter!$C$11,Kontrakter!$D$11)</f>
        <v>48055999</v>
      </c>
      <c r="O1276" s="1" t="str" cm="1">
        <f t="array" ref="O1276">_xlfn.IFS(M1276=Kontrakter!$C$3,Kontrakter!$E$3,M1276=Kontrakter!$C$2,Kontrakter!$E$2,M1276=Kontrakter!$C$4,Kontrakter!$E$4,M1276=Kontrakter!$C$5,Kontrakter!$E$5,M1276=Kontrakter!$C$6,Kontrakter!$E$6,M1276=Kontrakter!$C$7,Kontrakter!$E$7,M1276=Kontrakter!$C$8,Kontrakter!$E$8,M1276=Kontrakter!$C$9,Kontrakter!$E$9,M1276=Kontrakter!$C$10,Kontrakter!$E$10,M1276=Kontrakter!$C$11,Kontrakter!$E$11)</f>
        <v>post@elsikkerhetnorge.no</v>
      </c>
    </row>
    <row r="1277" spans="1:15">
      <c r="A1277" s="52">
        <v>2830</v>
      </c>
      <c r="B1277" s="3" t="s">
        <v>1359</v>
      </c>
      <c r="C1277" s="3" t="s">
        <v>1671</v>
      </c>
      <c r="F1277" s="3">
        <v>3443</v>
      </c>
      <c r="G1277" s="3" t="s">
        <v>1360</v>
      </c>
      <c r="H1277" s="3" t="s">
        <v>1260</v>
      </c>
      <c r="I1277" s="26" t="str" cm="1">
        <f t="array" ref="I1277">_xlfn.IFS(J1277=Kontrakter!$A$3,Kontrakter!$B$3,J1277=Kontrakter!$A$2,Kontrakter!$B$2,J1277=Kontrakter!$A$4,Kontrakter!$B$4,J1277=Kontrakter!$A$5,Kontrakter!$B$5,J1277=Kontrakter!$A$6,Kontrakter!$B$6,J1277=Kontrakter!$A$7,Kontrakter!$B$7,J1277=Kontrakter!$A$8,Kontrakter!$B$8,J1277=Kontrakter!$A$9,Kontrakter!$B$9,J1277=Kontrakter!$A$10,Kontrakter!$B$10,J1277=Kontrakter!$A$11,Kontrakter!$B$11)</f>
        <v>Innlandet Vest</v>
      </c>
      <c r="J1277" s="4">
        <v>9</v>
      </c>
      <c r="K1277" s="4" t="s">
        <v>1449</v>
      </c>
      <c r="L1277" s="4"/>
      <c r="M1277" s="24" t="str" cm="1">
        <f t="array" ref="M1277">_xlfn.IFS(I1277=Kontrakter!$B$3,Kontrakter!$C$3,I1277=Kontrakter!$B$2,Kontrakter!$C$2,I1277=Kontrakter!$B$4,Kontrakter!$C$4,I1277=Kontrakter!$B$5,Kontrakter!$C$5,I1277=Kontrakter!$B$6,Kontrakter!$C$6,I1277=Kontrakter!$B$7,Kontrakter!$C$7,I1277=Kontrakter!$B$8,Kontrakter!$C$8,I1277=Kontrakter!$B$9,Kontrakter!$C$9,I1277=Kontrakter!$B$10,Kontrakter!$C$10,I1277=Kontrakter!$B$11,Kontrakter!$C$11)</f>
        <v>Elsikkerhet Norge AS</v>
      </c>
      <c r="N1277" s="24" cm="1">
        <f t="array" ref="N1277">_xlfn.IFS(M1277=Kontrakter!$C$3,Kontrakter!$D$3,M1277=Kontrakter!$C$2,Kontrakter!$D$2,M1277=Kontrakter!$C$4,Kontrakter!$D$4,M1277=Kontrakter!$C$5,Kontrakter!$D$5,M1277=Kontrakter!$C$6,Kontrakter!$D$6,M1277=Kontrakter!$C$7,Kontrakter!$D$7,M1277=Kontrakter!$C$8,Kontrakter!$D$8,M1277=Kontrakter!$C$9,Kontrakter!$D$9,M1277=Kontrakter!$C$10,Kontrakter!$D$10,M1277=Kontrakter!$C$11,Kontrakter!$D$11)</f>
        <v>48055999</v>
      </c>
      <c r="O1277" s="1" t="str" cm="1">
        <f t="array" ref="O1277">_xlfn.IFS(M1277=Kontrakter!$C$3,Kontrakter!$E$3,M1277=Kontrakter!$C$2,Kontrakter!$E$2,M1277=Kontrakter!$C$4,Kontrakter!$E$4,M1277=Kontrakter!$C$5,Kontrakter!$E$5,M1277=Kontrakter!$C$6,Kontrakter!$E$6,M1277=Kontrakter!$C$7,Kontrakter!$E$7,M1277=Kontrakter!$C$8,Kontrakter!$E$8,M1277=Kontrakter!$C$9,Kontrakter!$E$9,M1277=Kontrakter!$C$10,Kontrakter!$E$10,M1277=Kontrakter!$C$11,Kontrakter!$E$11)</f>
        <v>post@elsikkerhetnorge.no</v>
      </c>
    </row>
    <row r="1278" spans="1:15">
      <c r="A1278" s="52">
        <v>2831</v>
      </c>
      <c r="B1278" s="3" t="s">
        <v>1359</v>
      </c>
      <c r="C1278" s="3" t="s">
        <v>1672</v>
      </c>
      <c r="F1278" s="3">
        <v>3443</v>
      </c>
      <c r="G1278" s="3" t="s">
        <v>1360</v>
      </c>
      <c r="H1278" s="3" t="s">
        <v>1260</v>
      </c>
      <c r="I1278" s="26" t="str" cm="1">
        <f t="array" ref="I1278">_xlfn.IFS(J1278=Kontrakter!$A$3,Kontrakter!$B$3,J1278=Kontrakter!$A$2,Kontrakter!$B$2,J1278=Kontrakter!$A$4,Kontrakter!$B$4,J1278=Kontrakter!$A$5,Kontrakter!$B$5,J1278=Kontrakter!$A$6,Kontrakter!$B$6,J1278=Kontrakter!$A$7,Kontrakter!$B$7,J1278=Kontrakter!$A$8,Kontrakter!$B$8,J1278=Kontrakter!$A$9,Kontrakter!$B$9,J1278=Kontrakter!$A$10,Kontrakter!$B$10,J1278=Kontrakter!$A$11,Kontrakter!$B$11)</f>
        <v>Innlandet Vest</v>
      </c>
      <c r="J1278" s="4">
        <v>9</v>
      </c>
      <c r="K1278" s="4" t="s">
        <v>1449</v>
      </c>
      <c r="L1278" s="4"/>
      <c r="M1278" s="24" t="str" cm="1">
        <f t="array" ref="M1278">_xlfn.IFS(I1278=Kontrakter!$B$3,Kontrakter!$C$3,I1278=Kontrakter!$B$2,Kontrakter!$C$2,I1278=Kontrakter!$B$4,Kontrakter!$C$4,I1278=Kontrakter!$B$5,Kontrakter!$C$5,I1278=Kontrakter!$B$6,Kontrakter!$C$6,I1278=Kontrakter!$B$7,Kontrakter!$C$7,I1278=Kontrakter!$B$8,Kontrakter!$C$8,I1278=Kontrakter!$B$9,Kontrakter!$C$9,I1278=Kontrakter!$B$10,Kontrakter!$C$10,I1278=Kontrakter!$B$11,Kontrakter!$C$11)</f>
        <v>Elsikkerhet Norge AS</v>
      </c>
      <c r="N1278" s="24" cm="1">
        <f t="array" ref="N1278">_xlfn.IFS(M1278=Kontrakter!$C$3,Kontrakter!$D$3,M1278=Kontrakter!$C$2,Kontrakter!$D$2,M1278=Kontrakter!$C$4,Kontrakter!$D$4,M1278=Kontrakter!$C$5,Kontrakter!$D$5,M1278=Kontrakter!$C$6,Kontrakter!$D$6,M1278=Kontrakter!$C$7,Kontrakter!$D$7,M1278=Kontrakter!$C$8,Kontrakter!$D$8,M1278=Kontrakter!$C$9,Kontrakter!$D$9,M1278=Kontrakter!$C$10,Kontrakter!$D$10,M1278=Kontrakter!$C$11,Kontrakter!$D$11)</f>
        <v>48055999</v>
      </c>
      <c r="O1278" s="1" t="str" cm="1">
        <f t="array" ref="O1278">_xlfn.IFS(M1278=Kontrakter!$C$3,Kontrakter!$E$3,M1278=Kontrakter!$C$2,Kontrakter!$E$2,M1278=Kontrakter!$C$4,Kontrakter!$E$4,M1278=Kontrakter!$C$5,Kontrakter!$E$5,M1278=Kontrakter!$C$6,Kontrakter!$E$6,M1278=Kontrakter!$C$7,Kontrakter!$E$7,M1278=Kontrakter!$C$8,Kontrakter!$E$8,M1278=Kontrakter!$C$9,Kontrakter!$E$9,M1278=Kontrakter!$C$10,Kontrakter!$E$10,M1278=Kontrakter!$C$11,Kontrakter!$E$11)</f>
        <v>post@elsikkerhetnorge.no</v>
      </c>
    </row>
    <row r="1279" spans="1:15">
      <c r="A1279" s="52">
        <v>2833</v>
      </c>
      <c r="B1279" s="3" t="s">
        <v>1359</v>
      </c>
      <c r="C1279" s="3" t="s">
        <v>1673</v>
      </c>
      <c r="F1279" s="3">
        <v>3443</v>
      </c>
      <c r="G1279" s="3" t="s">
        <v>1360</v>
      </c>
      <c r="H1279" s="3" t="s">
        <v>1260</v>
      </c>
      <c r="I1279" s="26" t="str" cm="1">
        <f t="array" ref="I1279">_xlfn.IFS(J1279=Kontrakter!$A$3,Kontrakter!$B$3,J1279=Kontrakter!$A$2,Kontrakter!$B$2,J1279=Kontrakter!$A$4,Kontrakter!$B$4,J1279=Kontrakter!$A$5,Kontrakter!$B$5,J1279=Kontrakter!$A$6,Kontrakter!$B$6,J1279=Kontrakter!$A$7,Kontrakter!$B$7,J1279=Kontrakter!$A$8,Kontrakter!$B$8,J1279=Kontrakter!$A$9,Kontrakter!$B$9,J1279=Kontrakter!$A$10,Kontrakter!$B$10,J1279=Kontrakter!$A$11,Kontrakter!$B$11)</f>
        <v>Innlandet Vest</v>
      </c>
      <c r="J1279" s="4">
        <v>9</v>
      </c>
      <c r="K1279" s="4" t="s">
        <v>1449</v>
      </c>
      <c r="L1279" s="4"/>
      <c r="M1279" s="24" t="str" cm="1">
        <f t="array" ref="M1279">_xlfn.IFS(I1279=Kontrakter!$B$3,Kontrakter!$C$3,I1279=Kontrakter!$B$2,Kontrakter!$C$2,I1279=Kontrakter!$B$4,Kontrakter!$C$4,I1279=Kontrakter!$B$5,Kontrakter!$C$5,I1279=Kontrakter!$B$6,Kontrakter!$C$6,I1279=Kontrakter!$B$7,Kontrakter!$C$7,I1279=Kontrakter!$B$8,Kontrakter!$C$8,I1279=Kontrakter!$B$9,Kontrakter!$C$9,I1279=Kontrakter!$B$10,Kontrakter!$C$10,I1279=Kontrakter!$B$11,Kontrakter!$C$11)</f>
        <v>Elsikkerhet Norge AS</v>
      </c>
      <c r="N1279" s="24" cm="1">
        <f t="array" ref="N1279">_xlfn.IFS(M1279=Kontrakter!$C$3,Kontrakter!$D$3,M1279=Kontrakter!$C$2,Kontrakter!$D$2,M1279=Kontrakter!$C$4,Kontrakter!$D$4,M1279=Kontrakter!$C$5,Kontrakter!$D$5,M1279=Kontrakter!$C$6,Kontrakter!$D$6,M1279=Kontrakter!$C$7,Kontrakter!$D$7,M1279=Kontrakter!$C$8,Kontrakter!$D$8,M1279=Kontrakter!$C$9,Kontrakter!$D$9,M1279=Kontrakter!$C$10,Kontrakter!$D$10,M1279=Kontrakter!$C$11,Kontrakter!$D$11)</f>
        <v>48055999</v>
      </c>
      <c r="O1279" s="1" t="str" cm="1">
        <f t="array" ref="O1279">_xlfn.IFS(M1279=Kontrakter!$C$3,Kontrakter!$E$3,M1279=Kontrakter!$C$2,Kontrakter!$E$2,M1279=Kontrakter!$C$4,Kontrakter!$E$4,M1279=Kontrakter!$C$5,Kontrakter!$E$5,M1279=Kontrakter!$C$6,Kontrakter!$E$6,M1279=Kontrakter!$C$7,Kontrakter!$E$7,M1279=Kontrakter!$C$8,Kontrakter!$E$8,M1279=Kontrakter!$C$9,Kontrakter!$E$9,M1279=Kontrakter!$C$10,Kontrakter!$E$10,M1279=Kontrakter!$C$11,Kontrakter!$E$11)</f>
        <v>post@elsikkerhetnorge.no</v>
      </c>
    </row>
    <row r="1280" spans="1:15">
      <c r="A1280" s="52">
        <v>2834</v>
      </c>
      <c r="B1280" s="3" t="s">
        <v>1359</v>
      </c>
      <c r="C1280" s="3" t="s">
        <v>1674</v>
      </c>
      <c r="F1280" s="3">
        <v>3443</v>
      </c>
      <c r="G1280" s="3" t="s">
        <v>1360</v>
      </c>
      <c r="H1280" s="3" t="s">
        <v>1260</v>
      </c>
      <c r="I1280" s="26" t="str" cm="1">
        <f t="array" ref="I1280">_xlfn.IFS(J1280=Kontrakter!$A$3,Kontrakter!$B$3,J1280=Kontrakter!$A$2,Kontrakter!$B$2,J1280=Kontrakter!$A$4,Kontrakter!$B$4,J1280=Kontrakter!$A$5,Kontrakter!$B$5,J1280=Kontrakter!$A$6,Kontrakter!$B$6,J1280=Kontrakter!$A$7,Kontrakter!$B$7,J1280=Kontrakter!$A$8,Kontrakter!$B$8,J1280=Kontrakter!$A$9,Kontrakter!$B$9,J1280=Kontrakter!$A$10,Kontrakter!$B$10,J1280=Kontrakter!$A$11,Kontrakter!$B$11)</f>
        <v>Innlandet Vest</v>
      </c>
      <c r="J1280" s="4">
        <v>9</v>
      </c>
      <c r="K1280" s="4" t="s">
        <v>1449</v>
      </c>
      <c r="L1280" s="4"/>
      <c r="M1280" s="24" t="str" cm="1">
        <f t="array" ref="M1280">_xlfn.IFS(I1280=Kontrakter!$B$3,Kontrakter!$C$3,I1280=Kontrakter!$B$2,Kontrakter!$C$2,I1280=Kontrakter!$B$4,Kontrakter!$C$4,I1280=Kontrakter!$B$5,Kontrakter!$C$5,I1280=Kontrakter!$B$6,Kontrakter!$C$6,I1280=Kontrakter!$B$7,Kontrakter!$C$7,I1280=Kontrakter!$B$8,Kontrakter!$C$8,I1280=Kontrakter!$B$9,Kontrakter!$C$9,I1280=Kontrakter!$B$10,Kontrakter!$C$10,I1280=Kontrakter!$B$11,Kontrakter!$C$11)</f>
        <v>Elsikkerhet Norge AS</v>
      </c>
      <c r="N1280" s="24" cm="1">
        <f t="array" ref="N1280">_xlfn.IFS(M1280=Kontrakter!$C$3,Kontrakter!$D$3,M1280=Kontrakter!$C$2,Kontrakter!$D$2,M1280=Kontrakter!$C$4,Kontrakter!$D$4,M1280=Kontrakter!$C$5,Kontrakter!$D$5,M1280=Kontrakter!$C$6,Kontrakter!$D$6,M1280=Kontrakter!$C$7,Kontrakter!$D$7,M1280=Kontrakter!$C$8,Kontrakter!$D$8,M1280=Kontrakter!$C$9,Kontrakter!$D$9,M1280=Kontrakter!$C$10,Kontrakter!$D$10,M1280=Kontrakter!$C$11,Kontrakter!$D$11)</f>
        <v>48055999</v>
      </c>
      <c r="O1280" s="1" t="str" cm="1">
        <f t="array" ref="O1280">_xlfn.IFS(M1280=Kontrakter!$C$3,Kontrakter!$E$3,M1280=Kontrakter!$C$2,Kontrakter!$E$2,M1280=Kontrakter!$C$4,Kontrakter!$E$4,M1280=Kontrakter!$C$5,Kontrakter!$E$5,M1280=Kontrakter!$C$6,Kontrakter!$E$6,M1280=Kontrakter!$C$7,Kontrakter!$E$7,M1280=Kontrakter!$C$8,Kontrakter!$E$8,M1280=Kontrakter!$C$9,Kontrakter!$E$9,M1280=Kontrakter!$C$10,Kontrakter!$E$10,M1280=Kontrakter!$C$11,Kontrakter!$E$11)</f>
        <v>post@elsikkerhetnorge.no</v>
      </c>
    </row>
    <row r="1281" spans="1:15">
      <c r="A1281" s="52">
        <v>2835</v>
      </c>
      <c r="B1281" s="3" t="s">
        <v>1359</v>
      </c>
      <c r="C1281" s="3" t="s">
        <v>1675</v>
      </c>
      <c r="F1281" s="3">
        <v>3443</v>
      </c>
      <c r="G1281" s="3" t="s">
        <v>1360</v>
      </c>
      <c r="H1281" s="3" t="s">
        <v>1260</v>
      </c>
      <c r="I1281" s="26" t="str" cm="1">
        <f t="array" ref="I1281">_xlfn.IFS(J1281=Kontrakter!$A$3,Kontrakter!$B$3,J1281=Kontrakter!$A$2,Kontrakter!$B$2,J1281=Kontrakter!$A$4,Kontrakter!$B$4,J1281=Kontrakter!$A$5,Kontrakter!$B$5,J1281=Kontrakter!$A$6,Kontrakter!$B$6,J1281=Kontrakter!$A$7,Kontrakter!$B$7,J1281=Kontrakter!$A$8,Kontrakter!$B$8,J1281=Kontrakter!$A$9,Kontrakter!$B$9,J1281=Kontrakter!$A$10,Kontrakter!$B$10,J1281=Kontrakter!$A$11,Kontrakter!$B$11)</f>
        <v>Innlandet Vest</v>
      </c>
      <c r="J1281" s="4">
        <v>9</v>
      </c>
      <c r="K1281" s="4" t="s">
        <v>1449</v>
      </c>
      <c r="L1281" s="4"/>
      <c r="M1281" s="24" t="str" cm="1">
        <f t="array" ref="M1281">_xlfn.IFS(I1281=Kontrakter!$B$3,Kontrakter!$C$3,I1281=Kontrakter!$B$2,Kontrakter!$C$2,I1281=Kontrakter!$B$4,Kontrakter!$C$4,I1281=Kontrakter!$B$5,Kontrakter!$C$5,I1281=Kontrakter!$B$6,Kontrakter!$C$6,I1281=Kontrakter!$B$7,Kontrakter!$C$7,I1281=Kontrakter!$B$8,Kontrakter!$C$8,I1281=Kontrakter!$B$9,Kontrakter!$C$9,I1281=Kontrakter!$B$10,Kontrakter!$C$10,I1281=Kontrakter!$B$11,Kontrakter!$C$11)</f>
        <v>Elsikkerhet Norge AS</v>
      </c>
      <c r="N1281" s="24" cm="1">
        <f t="array" ref="N1281">_xlfn.IFS(M1281=Kontrakter!$C$3,Kontrakter!$D$3,M1281=Kontrakter!$C$2,Kontrakter!$D$2,M1281=Kontrakter!$C$4,Kontrakter!$D$4,M1281=Kontrakter!$C$5,Kontrakter!$D$5,M1281=Kontrakter!$C$6,Kontrakter!$D$6,M1281=Kontrakter!$C$7,Kontrakter!$D$7,M1281=Kontrakter!$C$8,Kontrakter!$D$8,M1281=Kontrakter!$C$9,Kontrakter!$D$9,M1281=Kontrakter!$C$10,Kontrakter!$D$10,M1281=Kontrakter!$C$11,Kontrakter!$D$11)</f>
        <v>48055999</v>
      </c>
      <c r="O1281" s="1" t="str" cm="1">
        <f t="array" ref="O1281">_xlfn.IFS(M1281=Kontrakter!$C$3,Kontrakter!$E$3,M1281=Kontrakter!$C$2,Kontrakter!$E$2,M1281=Kontrakter!$C$4,Kontrakter!$E$4,M1281=Kontrakter!$C$5,Kontrakter!$E$5,M1281=Kontrakter!$C$6,Kontrakter!$E$6,M1281=Kontrakter!$C$7,Kontrakter!$E$7,M1281=Kontrakter!$C$8,Kontrakter!$E$8,M1281=Kontrakter!$C$9,Kontrakter!$E$9,M1281=Kontrakter!$C$10,Kontrakter!$E$10,M1281=Kontrakter!$C$11,Kontrakter!$E$11)</f>
        <v>post@elsikkerhetnorge.no</v>
      </c>
    </row>
    <row r="1282" spans="1:15">
      <c r="A1282" s="52">
        <v>2840</v>
      </c>
      <c r="B1282" s="3" t="s">
        <v>1365</v>
      </c>
      <c r="C1282" s="3" t="s">
        <v>1676</v>
      </c>
      <c r="F1282" s="3">
        <v>3443</v>
      </c>
      <c r="G1282" s="3" t="s">
        <v>1360</v>
      </c>
      <c r="H1282" s="3" t="s">
        <v>1260</v>
      </c>
      <c r="I1282" s="26" t="str" cm="1">
        <f t="array" ref="I1282">_xlfn.IFS(J1282=Kontrakter!$A$3,Kontrakter!$B$3,J1282=Kontrakter!$A$2,Kontrakter!$B$2,J1282=Kontrakter!$A$4,Kontrakter!$B$4,J1282=Kontrakter!$A$5,Kontrakter!$B$5,J1282=Kontrakter!$A$6,Kontrakter!$B$6,J1282=Kontrakter!$A$7,Kontrakter!$B$7,J1282=Kontrakter!$A$8,Kontrakter!$B$8,J1282=Kontrakter!$A$9,Kontrakter!$B$9,J1282=Kontrakter!$A$10,Kontrakter!$B$10,J1282=Kontrakter!$A$11,Kontrakter!$B$11)</f>
        <v>Innlandet Vest</v>
      </c>
      <c r="J1282" s="4">
        <v>9</v>
      </c>
      <c r="K1282" s="4" t="s">
        <v>1449</v>
      </c>
      <c r="L1282" s="4"/>
      <c r="M1282" s="24" t="str" cm="1">
        <f t="array" ref="M1282">_xlfn.IFS(I1282=Kontrakter!$B$3,Kontrakter!$C$3,I1282=Kontrakter!$B$2,Kontrakter!$C$2,I1282=Kontrakter!$B$4,Kontrakter!$C$4,I1282=Kontrakter!$B$5,Kontrakter!$C$5,I1282=Kontrakter!$B$6,Kontrakter!$C$6,I1282=Kontrakter!$B$7,Kontrakter!$C$7,I1282=Kontrakter!$B$8,Kontrakter!$C$8,I1282=Kontrakter!$B$9,Kontrakter!$C$9,I1282=Kontrakter!$B$10,Kontrakter!$C$10,I1282=Kontrakter!$B$11,Kontrakter!$C$11)</f>
        <v>Elsikkerhet Norge AS</v>
      </c>
      <c r="N1282" s="24" cm="1">
        <f t="array" ref="N1282">_xlfn.IFS(M1282=Kontrakter!$C$3,Kontrakter!$D$3,M1282=Kontrakter!$C$2,Kontrakter!$D$2,M1282=Kontrakter!$C$4,Kontrakter!$D$4,M1282=Kontrakter!$C$5,Kontrakter!$D$5,M1282=Kontrakter!$C$6,Kontrakter!$D$6,M1282=Kontrakter!$C$7,Kontrakter!$D$7,M1282=Kontrakter!$C$8,Kontrakter!$D$8,M1282=Kontrakter!$C$9,Kontrakter!$D$9,M1282=Kontrakter!$C$10,Kontrakter!$D$10,M1282=Kontrakter!$C$11,Kontrakter!$D$11)</f>
        <v>48055999</v>
      </c>
      <c r="O1282" s="1" t="str" cm="1">
        <f t="array" ref="O1282">_xlfn.IFS(M1282=Kontrakter!$C$3,Kontrakter!$E$3,M1282=Kontrakter!$C$2,Kontrakter!$E$2,M1282=Kontrakter!$C$4,Kontrakter!$E$4,M1282=Kontrakter!$C$5,Kontrakter!$E$5,M1282=Kontrakter!$C$6,Kontrakter!$E$6,M1282=Kontrakter!$C$7,Kontrakter!$E$7,M1282=Kontrakter!$C$8,Kontrakter!$E$8,M1282=Kontrakter!$C$9,Kontrakter!$E$9,M1282=Kontrakter!$C$10,Kontrakter!$E$10,M1282=Kontrakter!$C$11,Kontrakter!$E$11)</f>
        <v>post@elsikkerhetnorge.no</v>
      </c>
    </row>
    <row r="1283" spans="1:15">
      <c r="A1283" s="52">
        <v>2843</v>
      </c>
      <c r="B1283" s="3" t="s">
        <v>1366</v>
      </c>
      <c r="C1283" s="3" t="s">
        <v>1677</v>
      </c>
      <c r="F1283" s="3">
        <v>3443</v>
      </c>
      <c r="G1283" s="3" t="s">
        <v>1360</v>
      </c>
      <c r="H1283" s="3" t="s">
        <v>1260</v>
      </c>
      <c r="I1283" s="26" t="str" cm="1">
        <f t="array" ref="I1283">_xlfn.IFS(J1283=Kontrakter!$A$3,Kontrakter!$B$3,J1283=Kontrakter!$A$2,Kontrakter!$B$2,J1283=Kontrakter!$A$4,Kontrakter!$B$4,J1283=Kontrakter!$A$5,Kontrakter!$B$5,J1283=Kontrakter!$A$6,Kontrakter!$B$6,J1283=Kontrakter!$A$7,Kontrakter!$B$7,J1283=Kontrakter!$A$8,Kontrakter!$B$8,J1283=Kontrakter!$A$9,Kontrakter!$B$9,J1283=Kontrakter!$A$10,Kontrakter!$B$10,J1283=Kontrakter!$A$11,Kontrakter!$B$11)</f>
        <v>Innlandet Vest</v>
      </c>
      <c r="J1283" s="4">
        <v>9</v>
      </c>
      <c r="K1283" s="4" t="s">
        <v>1449</v>
      </c>
      <c r="L1283" s="4"/>
      <c r="M1283" s="24" t="str" cm="1">
        <f t="array" ref="M1283">_xlfn.IFS(I1283=Kontrakter!$B$3,Kontrakter!$C$3,I1283=Kontrakter!$B$2,Kontrakter!$C$2,I1283=Kontrakter!$B$4,Kontrakter!$C$4,I1283=Kontrakter!$B$5,Kontrakter!$C$5,I1283=Kontrakter!$B$6,Kontrakter!$C$6,I1283=Kontrakter!$B$7,Kontrakter!$C$7,I1283=Kontrakter!$B$8,Kontrakter!$C$8,I1283=Kontrakter!$B$9,Kontrakter!$C$9,I1283=Kontrakter!$B$10,Kontrakter!$C$10,I1283=Kontrakter!$B$11,Kontrakter!$C$11)</f>
        <v>Elsikkerhet Norge AS</v>
      </c>
      <c r="N1283" s="24" cm="1">
        <f t="array" ref="N1283">_xlfn.IFS(M1283=Kontrakter!$C$3,Kontrakter!$D$3,M1283=Kontrakter!$C$2,Kontrakter!$D$2,M1283=Kontrakter!$C$4,Kontrakter!$D$4,M1283=Kontrakter!$C$5,Kontrakter!$D$5,M1283=Kontrakter!$C$6,Kontrakter!$D$6,M1283=Kontrakter!$C$7,Kontrakter!$D$7,M1283=Kontrakter!$C$8,Kontrakter!$D$8,M1283=Kontrakter!$C$9,Kontrakter!$D$9,M1283=Kontrakter!$C$10,Kontrakter!$D$10,M1283=Kontrakter!$C$11,Kontrakter!$D$11)</f>
        <v>48055999</v>
      </c>
      <c r="O1283" s="1" t="str" cm="1">
        <f t="array" ref="O1283">_xlfn.IFS(M1283=Kontrakter!$C$3,Kontrakter!$E$3,M1283=Kontrakter!$C$2,Kontrakter!$E$2,M1283=Kontrakter!$C$4,Kontrakter!$E$4,M1283=Kontrakter!$C$5,Kontrakter!$E$5,M1283=Kontrakter!$C$6,Kontrakter!$E$6,M1283=Kontrakter!$C$7,Kontrakter!$E$7,M1283=Kontrakter!$C$8,Kontrakter!$E$8,M1283=Kontrakter!$C$9,Kontrakter!$E$9,M1283=Kontrakter!$C$10,Kontrakter!$E$10,M1283=Kontrakter!$C$11,Kontrakter!$E$11)</f>
        <v>post@elsikkerhetnorge.no</v>
      </c>
    </row>
    <row r="1284" spans="1:15">
      <c r="A1284" s="52">
        <v>2845</v>
      </c>
      <c r="B1284" s="3" t="s">
        <v>1368</v>
      </c>
      <c r="C1284" s="3" t="s">
        <v>1678</v>
      </c>
      <c r="F1284" s="3">
        <v>3443</v>
      </c>
      <c r="G1284" s="3" t="s">
        <v>1360</v>
      </c>
      <c r="H1284" s="3" t="s">
        <v>1260</v>
      </c>
      <c r="I1284" s="26" t="str" cm="1">
        <f t="array" ref="I1284">_xlfn.IFS(J1284=Kontrakter!$A$3,Kontrakter!$B$3,J1284=Kontrakter!$A$2,Kontrakter!$B$2,J1284=Kontrakter!$A$4,Kontrakter!$B$4,J1284=Kontrakter!$A$5,Kontrakter!$B$5,J1284=Kontrakter!$A$6,Kontrakter!$B$6,J1284=Kontrakter!$A$7,Kontrakter!$B$7,J1284=Kontrakter!$A$8,Kontrakter!$B$8,J1284=Kontrakter!$A$9,Kontrakter!$B$9,J1284=Kontrakter!$A$10,Kontrakter!$B$10,J1284=Kontrakter!$A$11,Kontrakter!$B$11)</f>
        <v>Innlandet Vest</v>
      </c>
      <c r="J1284" s="4">
        <v>9</v>
      </c>
      <c r="K1284" s="4" t="s">
        <v>1449</v>
      </c>
      <c r="L1284" s="4"/>
      <c r="M1284" s="24" t="str" cm="1">
        <f t="array" ref="M1284">_xlfn.IFS(I1284=Kontrakter!$B$3,Kontrakter!$C$3,I1284=Kontrakter!$B$2,Kontrakter!$C$2,I1284=Kontrakter!$B$4,Kontrakter!$C$4,I1284=Kontrakter!$B$5,Kontrakter!$C$5,I1284=Kontrakter!$B$6,Kontrakter!$C$6,I1284=Kontrakter!$B$7,Kontrakter!$C$7,I1284=Kontrakter!$B$8,Kontrakter!$C$8,I1284=Kontrakter!$B$9,Kontrakter!$C$9,I1284=Kontrakter!$B$10,Kontrakter!$C$10,I1284=Kontrakter!$B$11,Kontrakter!$C$11)</f>
        <v>Elsikkerhet Norge AS</v>
      </c>
      <c r="N1284" s="24" cm="1">
        <f t="array" ref="N1284">_xlfn.IFS(M1284=Kontrakter!$C$3,Kontrakter!$D$3,M1284=Kontrakter!$C$2,Kontrakter!$D$2,M1284=Kontrakter!$C$4,Kontrakter!$D$4,M1284=Kontrakter!$C$5,Kontrakter!$D$5,M1284=Kontrakter!$C$6,Kontrakter!$D$6,M1284=Kontrakter!$C$7,Kontrakter!$D$7,M1284=Kontrakter!$C$8,Kontrakter!$D$8,M1284=Kontrakter!$C$9,Kontrakter!$D$9,M1284=Kontrakter!$C$10,Kontrakter!$D$10,M1284=Kontrakter!$C$11,Kontrakter!$D$11)</f>
        <v>48055999</v>
      </c>
      <c r="O1284" s="1" t="str" cm="1">
        <f t="array" ref="O1284">_xlfn.IFS(M1284=Kontrakter!$C$3,Kontrakter!$E$3,M1284=Kontrakter!$C$2,Kontrakter!$E$2,M1284=Kontrakter!$C$4,Kontrakter!$E$4,M1284=Kontrakter!$C$5,Kontrakter!$E$5,M1284=Kontrakter!$C$6,Kontrakter!$E$6,M1284=Kontrakter!$C$7,Kontrakter!$E$7,M1284=Kontrakter!$C$8,Kontrakter!$E$8,M1284=Kontrakter!$C$9,Kontrakter!$E$9,M1284=Kontrakter!$C$10,Kontrakter!$E$10,M1284=Kontrakter!$C$11,Kontrakter!$E$11)</f>
        <v>post@elsikkerhetnorge.no</v>
      </c>
    </row>
    <row r="1285" spans="1:15">
      <c r="A1285" s="52">
        <v>2846</v>
      </c>
      <c r="B1285" s="3" t="s">
        <v>1368</v>
      </c>
      <c r="C1285" s="3" t="s">
        <v>1679</v>
      </c>
      <c r="F1285" s="3">
        <v>3443</v>
      </c>
      <c r="G1285" s="3" t="s">
        <v>1360</v>
      </c>
      <c r="H1285" s="3" t="s">
        <v>1260</v>
      </c>
      <c r="I1285" s="26" t="str" cm="1">
        <f t="array" ref="I1285">_xlfn.IFS(J1285=Kontrakter!$A$3,Kontrakter!$B$3,J1285=Kontrakter!$A$2,Kontrakter!$B$2,J1285=Kontrakter!$A$4,Kontrakter!$B$4,J1285=Kontrakter!$A$5,Kontrakter!$B$5,J1285=Kontrakter!$A$6,Kontrakter!$B$6,J1285=Kontrakter!$A$7,Kontrakter!$B$7,J1285=Kontrakter!$A$8,Kontrakter!$B$8,J1285=Kontrakter!$A$9,Kontrakter!$B$9,J1285=Kontrakter!$A$10,Kontrakter!$B$10,J1285=Kontrakter!$A$11,Kontrakter!$B$11)</f>
        <v>Innlandet Vest</v>
      </c>
      <c r="J1285" s="4">
        <v>9</v>
      </c>
      <c r="K1285" s="4" t="s">
        <v>1449</v>
      </c>
      <c r="L1285" s="4"/>
      <c r="M1285" s="24" t="str" cm="1">
        <f t="array" ref="M1285">_xlfn.IFS(I1285=Kontrakter!$B$3,Kontrakter!$C$3,I1285=Kontrakter!$B$2,Kontrakter!$C$2,I1285=Kontrakter!$B$4,Kontrakter!$C$4,I1285=Kontrakter!$B$5,Kontrakter!$C$5,I1285=Kontrakter!$B$6,Kontrakter!$C$6,I1285=Kontrakter!$B$7,Kontrakter!$C$7,I1285=Kontrakter!$B$8,Kontrakter!$C$8,I1285=Kontrakter!$B$9,Kontrakter!$C$9,I1285=Kontrakter!$B$10,Kontrakter!$C$10,I1285=Kontrakter!$B$11,Kontrakter!$C$11)</f>
        <v>Elsikkerhet Norge AS</v>
      </c>
      <c r="N1285" s="24" cm="1">
        <f t="array" ref="N1285">_xlfn.IFS(M1285=Kontrakter!$C$3,Kontrakter!$D$3,M1285=Kontrakter!$C$2,Kontrakter!$D$2,M1285=Kontrakter!$C$4,Kontrakter!$D$4,M1285=Kontrakter!$C$5,Kontrakter!$D$5,M1285=Kontrakter!$C$6,Kontrakter!$D$6,M1285=Kontrakter!$C$7,Kontrakter!$D$7,M1285=Kontrakter!$C$8,Kontrakter!$D$8,M1285=Kontrakter!$C$9,Kontrakter!$D$9,M1285=Kontrakter!$C$10,Kontrakter!$D$10,M1285=Kontrakter!$C$11,Kontrakter!$D$11)</f>
        <v>48055999</v>
      </c>
      <c r="O1285" s="1" t="str" cm="1">
        <f t="array" ref="O1285">_xlfn.IFS(M1285=Kontrakter!$C$3,Kontrakter!$E$3,M1285=Kontrakter!$C$2,Kontrakter!$E$2,M1285=Kontrakter!$C$4,Kontrakter!$E$4,M1285=Kontrakter!$C$5,Kontrakter!$E$5,M1285=Kontrakter!$C$6,Kontrakter!$E$6,M1285=Kontrakter!$C$7,Kontrakter!$E$7,M1285=Kontrakter!$C$8,Kontrakter!$E$8,M1285=Kontrakter!$C$9,Kontrakter!$E$9,M1285=Kontrakter!$C$10,Kontrakter!$E$10,M1285=Kontrakter!$C$11,Kontrakter!$E$11)</f>
        <v>post@elsikkerhetnorge.no</v>
      </c>
    </row>
    <row r="1286" spans="1:15">
      <c r="A1286" s="52">
        <v>2853</v>
      </c>
      <c r="B1286" s="3" t="s">
        <v>1365</v>
      </c>
      <c r="C1286" s="3" t="s">
        <v>1680</v>
      </c>
      <c r="F1286" s="3">
        <v>3443</v>
      </c>
      <c r="G1286" s="3" t="s">
        <v>1360</v>
      </c>
      <c r="H1286" s="3" t="s">
        <v>1260</v>
      </c>
      <c r="I1286" s="26" t="str" cm="1">
        <f t="array" ref="I1286">_xlfn.IFS(J1286=Kontrakter!$A$3,Kontrakter!$B$3,J1286=Kontrakter!$A$2,Kontrakter!$B$2,J1286=Kontrakter!$A$4,Kontrakter!$B$4,J1286=Kontrakter!$A$5,Kontrakter!$B$5,J1286=Kontrakter!$A$6,Kontrakter!$B$6,J1286=Kontrakter!$A$7,Kontrakter!$B$7,J1286=Kontrakter!$A$8,Kontrakter!$B$8,J1286=Kontrakter!$A$9,Kontrakter!$B$9,J1286=Kontrakter!$A$10,Kontrakter!$B$10,J1286=Kontrakter!$A$11,Kontrakter!$B$11)</f>
        <v>Innlandet Vest</v>
      </c>
      <c r="J1286" s="4">
        <v>9</v>
      </c>
      <c r="K1286" s="4" t="s">
        <v>1449</v>
      </c>
      <c r="L1286" s="4"/>
      <c r="M1286" s="24" t="str" cm="1">
        <f t="array" ref="M1286">_xlfn.IFS(I1286=Kontrakter!$B$3,Kontrakter!$C$3,I1286=Kontrakter!$B$2,Kontrakter!$C$2,I1286=Kontrakter!$B$4,Kontrakter!$C$4,I1286=Kontrakter!$B$5,Kontrakter!$C$5,I1286=Kontrakter!$B$6,Kontrakter!$C$6,I1286=Kontrakter!$B$7,Kontrakter!$C$7,I1286=Kontrakter!$B$8,Kontrakter!$C$8,I1286=Kontrakter!$B$9,Kontrakter!$C$9,I1286=Kontrakter!$B$10,Kontrakter!$C$10,I1286=Kontrakter!$B$11,Kontrakter!$C$11)</f>
        <v>Elsikkerhet Norge AS</v>
      </c>
      <c r="N1286" s="24" cm="1">
        <f t="array" ref="N1286">_xlfn.IFS(M1286=Kontrakter!$C$3,Kontrakter!$D$3,M1286=Kontrakter!$C$2,Kontrakter!$D$2,M1286=Kontrakter!$C$4,Kontrakter!$D$4,M1286=Kontrakter!$C$5,Kontrakter!$D$5,M1286=Kontrakter!$C$6,Kontrakter!$D$6,M1286=Kontrakter!$C$7,Kontrakter!$D$7,M1286=Kontrakter!$C$8,Kontrakter!$D$8,M1286=Kontrakter!$C$9,Kontrakter!$D$9,M1286=Kontrakter!$C$10,Kontrakter!$D$10,M1286=Kontrakter!$C$11,Kontrakter!$D$11)</f>
        <v>48055999</v>
      </c>
      <c r="O1286" s="1" t="str" cm="1">
        <f t="array" ref="O1286">_xlfn.IFS(M1286=Kontrakter!$C$3,Kontrakter!$E$3,M1286=Kontrakter!$C$2,Kontrakter!$E$2,M1286=Kontrakter!$C$4,Kontrakter!$E$4,M1286=Kontrakter!$C$5,Kontrakter!$E$5,M1286=Kontrakter!$C$6,Kontrakter!$E$6,M1286=Kontrakter!$C$7,Kontrakter!$E$7,M1286=Kontrakter!$C$8,Kontrakter!$E$8,M1286=Kontrakter!$C$9,Kontrakter!$E$9,M1286=Kontrakter!$C$10,Kontrakter!$E$10,M1286=Kontrakter!$C$11,Kontrakter!$E$11)</f>
        <v>post@elsikkerhetnorge.no</v>
      </c>
    </row>
    <row r="1287" spans="1:15">
      <c r="A1287" s="52">
        <v>2854</v>
      </c>
      <c r="B1287" s="3" t="s">
        <v>1366</v>
      </c>
      <c r="C1287" s="3" t="s">
        <v>1681</v>
      </c>
      <c r="F1287" s="3">
        <v>3443</v>
      </c>
      <c r="G1287" s="3" t="s">
        <v>1360</v>
      </c>
      <c r="H1287" s="3" t="s">
        <v>1260</v>
      </c>
      <c r="I1287" s="26" t="str" cm="1">
        <f t="array" ref="I1287">_xlfn.IFS(J1287=Kontrakter!$A$3,Kontrakter!$B$3,J1287=Kontrakter!$A$2,Kontrakter!$B$2,J1287=Kontrakter!$A$4,Kontrakter!$B$4,J1287=Kontrakter!$A$5,Kontrakter!$B$5,J1287=Kontrakter!$A$6,Kontrakter!$B$6,J1287=Kontrakter!$A$7,Kontrakter!$B$7,J1287=Kontrakter!$A$8,Kontrakter!$B$8,J1287=Kontrakter!$A$9,Kontrakter!$B$9,J1287=Kontrakter!$A$10,Kontrakter!$B$10,J1287=Kontrakter!$A$11,Kontrakter!$B$11)</f>
        <v>Innlandet Vest</v>
      </c>
      <c r="J1287" s="4">
        <v>9</v>
      </c>
      <c r="K1287" s="4" t="s">
        <v>1449</v>
      </c>
      <c r="L1287" s="4"/>
      <c r="M1287" s="24" t="str" cm="1">
        <f t="array" ref="M1287">_xlfn.IFS(I1287=Kontrakter!$B$3,Kontrakter!$C$3,I1287=Kontrakter!$B$2,Kontrakter!$C$2,I1287=Kontrakter!$B$4,Kontrakter!$C$4,I1287=Kontrakter!$B$5,Kontrakter!$C$5,I1287=Kontrakter!$B$6,Kontrakter!$C$6,I1287=Kontrakter!$B$7,Kontrakter!$C$7,I1287=Kontrakter!$B$8,Kontrakter!$C$8,I1287=Kontrakter!$B$9,Kontrakter!$C$9,I1287=Kontrakter!$B$10,Kontrakter!$C$10,I1287=Kontrakter!$B$11,Kontrakter!$C$11)</f>
        <v>Elsikkerhet Norge AS</v>
      </c>
      <c r="N1287" s="24" cm="1">
        <f t="array" ref="N1287">_xlfn.IFS(M1287=Kontrakter!$C$3,Kontrakter!$D$3,M1287=Kontrakter!$C$2,Kontrakter!$D$2,M1287=Kontrakter!$C$4,Kontrakter!$D$4,M1287=Kontrakter!$C$5,Kontrakter!$D$5,M1287=Kontrakter!$C$6,Kontrakter!$D$6,M1287=Kontrakter!$C$7,Kontrakter!$D$7,M1287=Kontrakter!$C$8,Kontrakter!$D$8,M1287=Kontrakter!$C$9,Kontrakter!$D$9,M1287=Kontrakter!$C$10,Kontrakter!$D$10,M1287=Kontrakter!$C$11,Kontrakter!$D$11)</f>
        <v>48055999</v>
      </c>
      <c r="O1287" s="1" t="str" cm="1">
        <f t="array" ref="O1287">_xlfn.IFS(M1287=Kontrakter!$C$3,Kontrakter!$E$3,M1287=Kontrakter!$C$2,Kontrakter!$E$2,M1287=Kontrakter!$C$4,Kontrakter!$E$4,M1287=Kontrakter!$C$5,Kontrakter!$E$5,M1287=Kontrakter!$C$6,Kontrakter!$E$6,M1287=Kontrakter!$C$7,Kontrakter!$E$7,M1287=Kontrakter!$C$8,Kontrakter!$E$8,M1287=Kontrakter!$C$9,Kontrakter!$E$9,M1287=Kontrakter!$C$10,Kontrakter!$E$10,M1287=Kontrakter!$C$11,Kontrakter!$E$11)</f>
        <v>post@elsikkerhetnorge.no</v>
      </c>
    </row>
    <row r="1288" spans="1:15">
      <c r="A1288" s="52">
        <v>2434</v>
      </c>
      <c r="B1288" s="3" t="s">
        <v>1326</v>
      </c>
      <c r="C1288" s="3" t="s">
        <v>1682</v>
      </c>
      <c r="F1288" s="3">
        <v>3419</v>
      </c>
      <c r="G1288" s="3" t="s">
        <v>1327</v>
      </c>
      <c r="H1288" s="3" t="s">
        <v>1260</v>
      </c>
      <c r="I1288" s="26" t="str" cm="1">
        <f t="array" ref="I1288">_xlfn.IFS(J1288=Kontrakter!$A$3,Kontrakter!$B$3,J1288=Kontrakter!$A$2,Kontrakter!$B$2,J1288=Kontrakter!$A$4,Kontrakter!$B$4,J1288=Kontrakter!$A$5,Kontrakter!$B$5,J1288=Kontrakter!$A$6,Kontrakter!$B$6,J1288=Kontrakter!$A$7,Kontrakter!$B$7,J1288=Kontrakter!$A$8,Kontrakter!$B$8,J1288=Kontrakter!$A$9,Kontrakter!$B$9,J1288=Kontrakter!$A$10,Kontrakter!$B$10,J1288=Kontrakter!$A$11,Kontrakter!$B$11)</f>
        <v>Innlandet Øst</v>
      </c>
      <c r="J1288" s="4">
        <v>10</v>
      </c>
      <c r="K1288" s="4" t="s">
        <v>1450</v>
      </c>
      <c r="L1288" s="4"/>
      <c r="M1288" s="24" t="str" cm="1">
        <f t="array" ref="M1288">_xlfn.IFS(I1288=Kontrakter!$B$3,Kontrakter!$C$3,I1288=Kontrakter!$B$2,Kontrakter!$C$2,I1288=Kontrakter!$B$4,Kontrakter!$C$4,I1288=Kontrakter!$B$5,Kontrakter!$C$5,I1288=Kontrakter!$B$6,Kontrakter!$C$6,I1288=Kontrakter!$B$7,Kontrakter!$C$7,I1288=Kontrakter!$B$8,Kontrakter!$C$8,I1288=Kontrakter!$B$9,Kontrakter!$C$9,I1288=Kontrakter!$B$10,Kontrakter!$C$10,I1288=Kontrakter!$B$11,Kontrakter!$C$11)</f>
        <v>Elsikkerhet Norge AS</v>
      </c>
      <c r="N1288" s="24" cm="1">
        <f t="array" ref="N1288">_xlfn.IFS(M1288=Kontrakter!$C$3,Kontrakter!$D$3,M1288=Kontrakter!$C$2,Kontrakter!$D$2,M1288=Kontrakter!$C$4,Kontrakter!$D$4,M1288=Kontrakter!$C$5,Kontrakter!$D$5,M1288=Kontrakter!$C$6,Kontrakter!$D$6,M1288=Kontrakter!$C$7,Kontrakter!$D$7,M1288=Kontrakter!$C$8,Kontrakter!$D$8,M1288=Kontrakter!$C$9,Kontrakter!$D$9,M1288=Kontrakter!$C$10,Kontrakter!$D$10,M1288=Kontrakter!$C$11,Kontrakter!$D$11)</f>
        <v>48055999</v>
      </c>
      <c r="O1288" s="1" t="str" cm="1">
        <f t="array" ref="O1288">_xlfn.IFS(M1288=Kontrakter!$C$3,Kontrakter!$E$3,M1288=Kontrakter!$C$2,Kontrakter!$E$2,M1288=Kontrakter!$C$4,Kontrakter!$E$4,M1288=Kontrakter!$C$5,Kontrakter!$E$5,M1288=Kontrakter!$C$6,Kontrakter!$E$6,M1288=Kontrakter!$C$7,Kontrakter!$E$7,M1288=Kontrakter!$C$8,Kontrakter!$E$8,M1288=Kontrakter!$C$9,Kontrakter!$E$9,M1288=Kontrakter!$C$10,Kontrakter!$E$10,M1288=Kontrakter!$C$11,Kontrakter!$E$11)</f>
        <v>post@elsikkerhetnorge.no</v>
      </c>
    </row>
    <row r="1289" spans="1:15">
      <c r="A1289" s="52">
        <v>2435</v>
      </c>
      <c r="B1289" s="3" t="s">
        <v>1326</v>
      </c>
      <c r="C1289" s="3" t="s">
        <v>1683</v>
      </c>
      <c r="F1289" s="3">
        <v>3419</v>
      </c>
      <c r="G1289" s="3" t="s">
        <v>1327</v>
      </c>
      <c r="H1289" s="3" t="s">
        <v>1260</v>
      </c>
      <c r="I1289" s="26" t="str" cm="1">
        <f t="array" ref="I1289">_xlfn.IFS(J1289=Kontrakter!$A$3,Kontrakter!$B$3,J1289=Kontrakter!$A$2,Kontrakter!$B$2,J1289=Kontrakter!$A$4,Kontrakter!$B$4,J1289=Kontrakter!$A$5,Kontrakter!$B$5,J1289=Kontrakter!$A$6,Kontrakter!$B$6,J1289=Kontrakter!$A$7,Kontrakter!$B$7,J1289=Kontrakter!$A$8,Kontrakter!$B$8,J1289=Kontrakter!$A$9,Kontrakter!$B$9,J1289=Kontrakter!$A$10,Kontrakter!$B$10,J1289=Kontrakter!$A$11,Kontrakter!$B$11)</f>
        <v>Innlandet Øst</v>
      </c>
      <c r="J1289" s="4">
        <v>10</v>
      </c>
      <c r="K1289" s="4" t="s">
        <v>1450</v>
      </c>
      <c r="L1289" s="4"/>
      <c r="M1289" s="24" t="str" cm="1">
        <f t="array" ref="M1289">_xlfn.IFS(I1289=Kontrakter!$B$3,Kontrakter!$C$3,I1289=Kontrakter!$B$2,Kontrakter!$C$2,I1289=Kontrakter!$B$4,Kontrakter!$C$4,I1289=Kontrakter!$B$5,Kontrakter!$C$5,I1289=Kontrakter!$B$6,Kontrakter!$C$6,I1289=Kontrakter!$B$7,Kontrakter!$C$7,I1289=Kontrakter!$B$8,Kontrakter!$C$8,I1289=Kontrakter!$B$9,Kontrakter!$C$9,I1289=Kontrakter!$B$10,Kontrakter!$C$10,I1289=Kontrakter!$B$11,Kontrakter!$C$11)</f>
        <v>Elsikkerhet Norge AS</v>
      </c>
      <c r="N1289" s="24" cm="1">
        <f t="array" ref="N1289">_xlfn.IFS(M1289=Kontrakter!$C$3,Kontrakter!$D$3,M1289=Kontrakter!$C$2,Kontrakter!$D$2,M1289=Kontrakter!$C$4,Kontrakter!$D$4,M1289=Kontrakter!$C$5,Kontrakter!$D$5,M1289=Kontrakter!$C$6,Kontrakter!$D$6,M1289=Kontrakter!$C$7,Kontrakter!$D$7,M1289=Kontrakter!$C$8,Kontrakter!$D$8,M1289=Kontrakter!$C$9,Kontrakter!$D$9,M1289=Kontrakter!$C$10,Kontrakter!$D$10,M1289=Kontrakter!$C$11,Kontrakter!$D$11)</f>
        <v>48055999</v>
      </c>
      <c r="O1289" s="1" t="str" cm="1">
        <f t="array" ref="O1289">_xlfn.IFS(M1289=Kontrakter!$C$3,Kontrakter!$E$3,M1289=Kontrakter!$C$2,Kontrakter!$E$2,M1289=Kontrakter!$C$4,Kontrakter!$E$4,M1289=Kontrakter!$C$5,Kontrakter!$E$5,M1289=Kontrakter!$C$6,Kontrakter!$E$6,M1289=Kontrakter!$C$7,Kontrakter!$E$7,M1289=Kontrakter!$C$8,Kontrakter!$E$8,M1289=Kontrakter!$C$9,Kontrakter!$E$9,M1289=Kontrakter!$C$10,Kontrakter!$E$10,M1289=Kontrakter!$C$11,Kontrakter!$E$11)</f>
        <v>post@elsikkerhetnorge.no</v>
      </c>
    </row>
    <row r="1290" spans="1:15">
      <c r="A1290" s="52">
        <v>2436</v>
      </c>
      <c r="B1290" s="3" t="s">
        <v>1328</v>
      </c>
      <c r="C1290" s="3" t="s">
        <v>1684</v>
      </c>
      <c r="F1290" s="3">
        <v>3419</v>
      </c>
      <c r="G1290" s="3" t="s">
        <v>1327</v>
      </c>
      <c r="H1290" s="3" t="s">
        <v>1260</v>
      </c>
      <c r="I1290" s="26" t="str" cm="1">
        <f t="array" ref="I1290">_xlfn.IFS(J1290=Kontrakter!$A$3,Kontrakter!$B$3,J1290=Kontrakter!$A$2,Kontrakter!$B$2,J1290=Kontrakter!$A$4,Kontrakter!$B$4,J1290=Kontrakter!$A$5,Kontrakter!$B$5,J1290=Kontrakter!$A$6,Kontrakter!$B$6,J1290=Kontrakter!$A$7,Kontrakter!$B$7,J1290=Kontrakter!$A$8,Kontrakter!$B$8,J1290=Kontrakter!$A$9,Kontrakter!$B$9,J1290=Kontrakter!$A$10,Kontrakter!$B$10,J1290=Kontrakter!$A$11,Kontrakter!$B$11)</f>
        <v>Innlandet Øst</v>
      </c>
      <c r="J1290" s="4">
        <v>10</v>
      </c>
      <c r="K1290" s="4" t="s">
        <v>1450</v>
      </c>
      <c r="L1290" s="4"/>
      <c r="M1290" s="24" t="str" cm="1">
        <f t="array" ref="M1290">_xlfn.IFS(I1290=Kontrakter!$B$3,Kontrakter!$C$3,I1290=Kontrakter!$B$2,Kontrakter!$C$2,I1290=Kontrakter!$B$4,Kontrakter!$C$4,I1290=Kontrakter!$B$5,Kontrakter!$C$5,I1290=Kontrakter!$B$6,Kontrakter!$C$6,I1290=Kontrakter!$B$7,Kontrakter!$C$7,I1290=Kontrakter!$B$8,Kontrakter!$C$8,I1290=Kontrakter!$B$9,Kontrakter!$C$9,I1290=Kontrakter!$B$10,Kontrakter!$C$10,I1290=Kontrakter!$B$11,Kontrakter!$C$11)</f>
        <v>Elsikkerhet Norge AS</v>
      </c>
      <c r="N1290" s="24" cm="1">
        <f t="array" ref="N1290">_xlfn.IFS(M1290=Kontrakter!$C$3,Kontrakter!$D$3,M1290=Kontrakter!$C$2,Kontrakter!$D$2,M1290=Kontrakter!$C$4,Kontrakter!$D$4,M1290=Kontrakter!$C$5,Kontrakter!$D$5,M1290=Kontrakter!$C$6,Kontrakter!$D$6,M1290=Kontrakter!$C$7,Kontrakter!$D$7,M1290=Kontrakter!$C$8,Kontrakter!$D$8,M1290=Kontrakter!$C$9,Kontrakter!$D$9,M1290=Kontrakter!$C$10,Kontrakter!$D$10,M1290=Kontrakter!$C$11,Kontrakter!$D$11)</f>
        <v>48055999</v>
      </c>
      <c r="O1290" s="1" t="str" cm="1">
        <f t="array" ref="O1290">_xlfn.IFS(M1290=Kontrakter!$C$3,Kontrakter!$E$3,M1290=Kontrakter!$C$2,Kontrakter!$E$2,M1290=Kontrakter!$C$4,Kontrakter!$E$4,M1290=Kontrakter!$C$5,Kontrakter!$E$5,M1290=Kontrakter!$C$6,Kontrakter!$E$6,M1290=Kontrakter!$C$7,Kontrakter!$E$7,M1290=Kontrakter!$C$8,Kontrakter!$E$8,M1290=Kontrakter!$C$9,Kontrakter!$E$9,M1290=Kontrakter!$C$10,Kontrakter!$E$10,M1290=Kontrakter!$C$11,Kontrakter!$E$11)</f>
        <v>post@elsikkerhetnorge.no</v>
      </c>
    </row>
    <row r="1291" spans="1:15">
      <c r="A1291" s="52">
        <v>2437</v>
      </c>
      <c r="B1291" s="3" t="s">
        <v>1329</v>
      </c>
      <c r="C1291" s="3" t="s">
        <v>1685</v>
      </c>
      <c r="F1291" s="3">
        <v>3419</v>
      </c>
      <c r="G1291" s="3" t="s">
        <v>1327</v>
      </c>
      <c r="H1291" s="3" t="s">
        <v>1260</v>
      </c>
      <c r="I1291" s="26" t="str" cm="1">
        <f t="array" ref="I1291">_xlfn.IFS(J1291=Kontrakter!$A$3,Kontrakter!$B$3,J1291=Kontrakter!$A$2,Kontrakter!$B$2,J1291=Kontrakter!$A$4,Kontrakter!$B$4,J1291=Kontrakter!$A$5,Kontrakter!$B$5,J1291=Kontrakter!$A$6,Kontrakter!$B$6,J1291=Kontrakter!$A$7,Kontrakter!$B$7,J1291=Kontrakter!$A$8,Kontrakter!$B$8,J1291=Kontrakter!$A$9,Kontrakter!$B$9,J1291=Kontrakter!$A$10,Kontrakter!$B$10,J1291=Kontrakter!$A$11,Kontrakter!$B$11)</f>
        <v>Innlandet Øst</v>
      </c>
      <c r="J1291" s="4">
        <v>10</v>
      </c>
      <c r="K1291" s="4" t="s">
        <v>1450</v>
      </c>
      <c r="L1291" s="4"/>
      <c r="M1291" s="24" t="str" cm="1">
        <f t="array" ref="M1291">_xlfn.IFS(I1291=Kontrakter!$B$3,Kontrakter!$C$3,I1291=Kontrakter!$B$2,Kontrakter!$C$2,I1291=Kontrakter!$B$4,Kontrakter!$C$4,I1291=Kontrakter!$B$5,Kontrakter!$C$5,I1291=Kontrakter!$B$6,Kontrakter!$C$6,I1291=Kontrakter!$B$7,Kontrakter!$C$7,I1291=Kontrakter!$B$8,Kontrakter!$C$8,I1291=Kontrakter!$B$9,Kontrakter!$C$9,I1291=Kontrakter!$B$10,Kontrakter!$C$10,I1291=Kontrakter!$B$11,Kontrakter!$C$11)</f>
        <v>Elsikkerhet Norge AS</v>
      </c>
      <c r="N1291" s="24" cm="1">
        <f t="array" ref="N1291">_xlfn.IFS(M1291=Kontrakter!$C$3,Kontrakter!$D$3,M1291=Kontrakter!$C$2,Kontrakter!$D$2,M1291=Kontrakter!$C$4,Kontrakter!$D$4,M1291=Kontrakter!$C$5,Kontrakter!$D$5,M1291=Kontrakter!$C$6,Kontrakter!$D$6,M1291=Kontrakter!$C$7,Kontrakter!$D$7,M1291=Kontrakter!$C$8,Kontrakter!$D$8,M1291=Kontrakter!$C$9,Kontrakter!$D$9,M1291=Kontrakter!$C$10,Kontrakter!$D$10,M1291=Kontrakter!$C$11,Kontrakter!$D$11)</f>
        <v>48055999</v>
      </c>
      <c r="O1291" s="1" t="str" cm="1">
        <f t="array" ref="O1291">_xlfn.IFS(M1291=Kontrakter!$C$3,Kontrakter!$E$3,M1291=Kontrakter!$C$2,Kontrakter!$E$2,M1291=Kontrakter!$C$4,Kontrakter!$E$4,M1291=Kontrakter!$C$5,Kontrakter!$E$5,M1291=Kontrakter!$C$6,Kontrakter!$E$6,M1291=Kontrakter!$C$7,Kontrakter!$E$7,M1291=Kontrakter!$C$8,Kontrakter!$E$8,M1291=Kontrakter!$C$9,Kontrakter!$E$9,M1291=Kontrakter!$C$10,Kontrakter!$E$10,M1291=Kontrakter!$C$11,Kontrakter!$E$11)</f>
        <v>post@elsikkerhetnorge.no</v>
      </c>
    </row>
    <row r="1292" spans="1:15">
      <c r="A1292" s="52">
        <v>2438</v>
      </c>
      <c r="B1292" s="3" t="s">
        <v>1330</v>
      </c>
      <c r="C1292" s="3" t="s">
        <v>1686</v>
      </c>
      <c r="F1292" s="3">
        <v>3419</v>
      </c>
      <c r="G1292" s="3" t="s">
        <v>1327</v>
      </c>
      <c r="H1292" s="3" t="s">
        <v>1260</v>
      </c>
      <c r="I1292" s="26" t="str" cm="1">
        <f t="array" ref="I1292">_xlfn.IFS(J1292=Kontrakter!$A$3,Kontrakter!$B$3,J1292=Kontrakter!$A$2,Kontrakter!$B$2,J1292=Kontrakter!$A$4,Kontrakter!$B$4,J1292=Kontrakter!$A$5,Kontrakter!$B$5,J1292=Kontrakter!$A$6,Kontrakter!$B$6,J1292=Kontrakter!$A$7,Kontrakter!$B$7,J1292=Kontrakter!$A$8,Kontrakter!$B$8,J1292=Kontrakter!$A$9,Kontrakter!$B$9,J1292=Kontrakter!$A$10,Kontrakter!$B$10,J1292=Kontrakter!$A$11,Kontrakter!$B$11)</f>
        <v>Innlandet Øst</v>
      </c>
      <c r="J1292" s="4">
        <v>10</v>
      </c>
      <c r="K1292" s="4" t="s">
        <v>1450</v>
      </c>
      <c r="L1292" s="4"/>
      <c r="M1292" s="24" t="str" cm="1">
        <f t="array" ref="M1292">_xlfn.IFS(I1292=Kontrakter!$B$3,Kontrakter!$C$3,I1292=Kontrakter!$B$2,Kontrakter!$C$2,I1292=Kontrakter!$B$4,Kontrakter!$C$4,I1292=Kontrakter!$B$5,Kontrakter!$C$5,I1292=Kontrakter!$B$6,Kontrakter!$C$6,I1292=Kontrakter!$B$7,Kontrakter!$C$7,I1292=Kontrakter!$B$8,Kontrakter!$C$8,I1292=Kontrakter!$B$9,Kontrakter!$C$9,I1292=Kontrakter!$B$10,Kontrakter!$C$10,I1292=Kontrakter!$B$11,Kontrakter!$C$11)</f>
        <v>Elsikkerhet Norge AS</v>
      </c>
      <c r="N1292" s="24" cm="1">
        <f t="array" ref="N1292">_xlfn.IFS(M1292=Kontrakter!$C$3,Kontrakter!$D$3,M1292=Kontrakter!$C$2,Kontrakter!$D$2,M1292=Kontrakter!$C$4,Kontrakter!$D$4,M1292=Kontrakter!$C$5,Kontrakter!$D$5,M1292=Kontrakter!$C$6,Kontrakter!$D$6,M1292=Kontrakter!$C$7,Kontrakter!$D$7,M1292=Kontrakter!$C$8,Kontrakter!$D$8,M1292=Kontrakter!$C$9,Kontrakter!$D$9,M1292=Kontrakter!$C$10,Kontrakter!$D$10,M1292=Kontrakter!$C$11,Kontrakter!$D$11)</f>
        <v>48055999</v>
      </c>
      <c r="O1292" s="1" t="str" cm="1">
        <f t="array" ref="O1292">_xlfn.IFS(M1292=Kontrakter!$C$3,Kontrakter!$E$3,M1292=Kontrakter!$C$2,Kontrakter!$E$2,M1292=Kontrakter!$C$4,Kontrakter!$E$4,M1292=Kontrakter!$C$5,Kontrakter!$E$5,M1292=Kontrakter!$C$6,Kontrakter!$E$6,M1292=Kontrakter!$C$7,Kontrakter!$E$7,M1292=Kontrakter!$C$8,Kontrakter!$E$8,M1292=Kontrakter!$C$9,Kontrakter!$E$9,M1292=Kontrakter!$C$10,Kontrakter!$E$10,M1292=Kontrakter!$C$11,Kontrakter!$E$11)</f>
        <v>post@elsikkerhetnorge.no</v>
      </c>
    </row>
    <row r="1293" spans="1:15">
      <c r="A1293" s="52">
        <v>2439</v>
      </c>
      <c r="B1293" s="3" t="s">
        <v>1328</v>
      </c>
      <c r="C1293" s="3" t="s">
        <v>1687</v>
      </c>
      <c r="F1293" s="3">
        <v>3419</v>
      </c>
      <c r="G1293" s="3" t="s">
        <v>1327</v>
      </c>
      <c r="H1293" s="3" t="s">
        <v>1260</v>
      </c>
      <c r="I1293" s="26" t="str" cm="1">
        <f t="array" ref="I1293">_xlfn.IFS(J1293=Kontrakter!$A$3,Kontrakter!$B$3,J1293=Kontrakter!$A$2,Kontrakter!$B$2,J1293=Kontrakter!$A$4,Kontrakter!$B$4,J1293=Kontrakter!$A$5,Kontrakter!$B$5,J1293=Kontrakter!$A$6,Kontrakter!$B$6,J1293=Kontrakter!$A$7,Kontrakter!$B$7,J1293=Kontrakter!$A$8,Kontrakter!$B$8,J1293=Kontrakter!$A$9,Kontrakter!$B$9,J1293=Kontrakter!$A$10,Kontrakter!$B$10,J1293=Kontrakter!$A$11,Kontrakter!$B$11)</f>
        <v>Innlandet Øst</v>
      </c>
      <c r="J1293" s="4">
        <v>10</v>
      </c>
      <c r="K1293" s="4" t="s">
        <v>1450</v>
      </c>
      <c r="L1293" s="4"/>
      <c r="M1293" s="24" t="str" cm="1">
        <f t="array" ref="M1293">_xlfn.IFS(I1293=Kontrakter!$B$3,Kontrakter!$C$3,I1293=Kontrakter!$B$2,Kontrakter!$C$2,I1293=Kontrakter!$B$4,Kontrakter!$C$4,I1293=Kontrakter!$B$5,Kontrakter!$C$5,I1293=Kontrakter!$B$6,Kontrakter!$C$6,I1293=Kontrakter!$B$7,Kontrakter!$C$7,I1293=Kontrakter!$B$8,Kontrakter!$C$8,I1293=Kontrakter!$B$9,Kontrakter!$C$9,I1293=Kontrakter!$B$10,Kontrakter!$C$10,I1293=Kontrakter!$B$11,Kontrakter!$C$11)</f>
        <v>Elsikkerhet Norge AS</v>
      </c>
      <c r="N1293" s="24" cm="1">
        <f t="array" ref="N1293">_xlfn.IFS(M1293=Kontrakter!$C$3,Kontrakter!$D$3,M1293=Kontrakter!$C$2,Kontrakter!$D$2,M1293=Kontrakter!$C$4,Kontrakter!$D$4,M1293=Kontrakter!$C$5,Kontrakter!$D$5,M1293=Kontrakter!$C$6,Kontrakter!$D$6,M1293=Kontrakter!$C$7,Kontrakter!$D$7,M1293=Kontrakter!$C$8,Kontrakter!$D$8,M1293=Kontrakter!$C$9,Kontrakter!$D$9,M1293=Kontrakter!$C$10,Kontrakter!$D$10,M1293=Kontrakter!$C$11,Kontrakter!$D$11)</f>
        <v>48055999</v>
      </c>
      <c r="O1293" s="1" t="str" cm="1">
        <f t="array" ref="O1293">_xlfn.IFS(M1293=Kontrakter!$C$3,Kontrakter!$E$3,M1293=Kontrakter!$C$2,Kontrakter!$E$2,M1293=Kontrakter!$C$4,Kontrakter!$E$4,M1293=Kontrakter!$C$5,Kontrakter!$E$5,M1293=Kontrakter!$C$6,Kontrakter!$E$6,M1293=Kontrakter!$C$7,Kontrakter!$E$7,M1293=Kontrakter!$C$8,Kontrakter!$E$8,M1293=Kontrakter!$C$9,Kontrakter!$E$9,M1293=Kontrakter!$C$10,Kontrakter!$E$10,M1293=Kontrakter!$C$11,Kontrakter!$E$11)</f>
        <v>post@elsikkerhetnorge.no</v>
      </c>
    </row>
    <row r="1294" spans="1:15">
      <c r="A1294" s="52">
        <v>2820</v>
      </c>
      <c r="B1294" s="3" t="s">
        <v>1356</v>
      </c>
      <c r="C1294" s="3" t="s">
        <v>1688</v>
      </c>
      <c r="F1294" s="3">
        <v>3442</v>
      </c>
      <c r="G1294" s="3" t="s">
        <v>1357</v>
      </c>
      <c r="H1294" s="3" t="s">
        <v>1260</v>
      </c>
      <c r="I1294" s="26" t="str" cm="1">
        <f t="array" ref="I1294">_xlfn.IFS(J1294=Kontrakter!$A$3,Kontrakter!$B$3,J1294=Kontrakter!$A$2,Kontrakter!$B$2,J1294=Kontrakter!$A$4,Kontrakter!$B$4,J1294=Kontrakter!$A$5,Kontrakter!$B$5,J1294=Kontrakter!$A$6,Kontrakter!$B$6,J1294=Kontrakter!$A$7,Kontrakter!$B$7,J1294=Kontrakter!$A$8,Kontrakter!$B$8,J1294=Kontrakter!$A$9,Kontrakter!$B$9,J1294=Kontrakter!$A$10,Kontrakter!$B$10,J1294=Kontrakter!$A$11,Kontrakter!$B$11)</f>
        <v>Innlandet Vest</v>
      </c>
      <c r="J1294" s="4">
        <v>9</v>
      </c>
      <c r="K1294" s="4" t="s">
        <v>1451</v>
      </c>
      <c r="L1294" s="4"/>
      <c r="M1294" s="24" t="str" cm="1">
        <f t="array" ref="M1294">_xlfn.IFS(I1294=Kontrakter!$B$3,Kontrakter!$C$3,I1294=Kontrakter!$B$2,Kontrakter!$C$2,I1294=Kontrakter!$B$4,Kontrakter!$C$4,I1294=Kontrakter!$B$5,Kontrakter!$C$5,I1294=Kontrakter!$B$6,Kontrakter!$C$6,I1294=Kontrakter!$B$7,Kontrakter!$C$7,I1294=Kontrakter!$B$8,Kontrakter!$C$8,I1294=Kontrakter!$B$9,Kontrakter!$C$9,I1294=Kontrakter!$B$10,Kontrakter!$C$10,I1294=Kontrakter!$B$11,Kontrakter!$C$11)</f>
        <v>Elsikkerhet Norge AS</v>
      </c>
      <c r="N1294" s="24" cm="1">
        <f t="array" ref="N1294">_xlfn.IFS(M1294=Kontrakter!$C$3,Kontrakter!$D$3,M1294=Kontrakter!$C$2,Kontrakter!$D$2,M1294=Kontrakter!$C$4,Kontrakter!$D$4,M1294=Kontrakter!$C$5,Kontrakter!$D$5,M1294=Kontrakter!$C$6,Kontrakter!$D$6,M1294=Kontrakter!$C$7,Kontrakter!$D$7,M1294=Kontrakter!$C$8,Kontrakter!$D$8,M1294=Kontrakter!$C$9,Kontrakter!$D$9,M1294=Kontrakter!$C$10,Kontrakter!$D$10,M1294=Kontrakter!$C$11,Kontrakter!$D$11)</f>
        <v>48055999</v>
      </c>
      <c r="O1294" s="1" t="str" cm="1">
        <f t="array" ref="O1294">_xlfn.IFS(M1294=Kontrakter!$C$3,Kontrakter!$E$3,M1294=Kontrakter!$C$2,Kontrakter!$E$2,M1294=Kontrakter!$C$4,Kontrakter!$E$4,M1294=Kontrakter!$C$5,Kontrakter!$E$5,M1294=Kontrakter!$C$6,Kontrakter!$E$6,M1294=Kontrakter!$C$7,Kontrakter!$E$7,M1294=Kontrakter!$C$8,Kontrakter!$E$8,M1294=Kontrakter!$C$9,Kontrakter!$E$9,M1294=Kontrakter!$C$10,Kontrakter!$E$10,M1294=Kontrakter!$C$11,Kontrakter!$E$11)</f>
        <v>post@elsikkerhetnorge.no</v>
      </c>
    </row>
    <row r="1295" spans="1:15">
      <c r="A1295" s="52">
        <v>2844</v>
      </c>
      <c r="B1295" s="3" t="s">
        <v>1367</v>
      </c>
      <c r="C1295" s="3" t="s">
        <v>1689</v>
      </c>
      <c r="F1295" s="3">
        <v>3442</v>
      </c>
      <c r="G1295" s="3" t="s">
        <v>1357</v>
      </c>
      <c r="H1295" s="3" t="s">
        <v>1260</v>
      </c>
      <c r="I1295" s="26" t="str" cm="1">
        <f t="array" ref="I1295">_xlfn.IFS(J1295=Kontrakter!$A$3,Kontrakter!$B$3,J1295=Kontrakter!$A$2,Kontrakter!$B$2,J1295=Kontrakter!$A$4,Kontrakter!$B$4,J1295=Kontrakter!$A$5,Kontrakter!$B$5,J1295=Kontrakter!$A$6,Kontrakter!$B$6,J1295=Kontrakter!$A$7,Kontrakter!$B$7,J1295=Kontrakter!$A$8,Kontrakter!$B$8,J1295=Kontrakter!$A$9,Kontrakter!$B$9,J1295=Kontrakter!$A$10,Kontrakter!$B$10,J1295=Kontrakter!$A$11,Kontrakter!$B$11)</f>
        <v>Innlandet Vest</v>
      </c>
      <c r="J1295" s="4">
        <v>9</v>
      </c>
      <c r="K1295" s="4" t="s">
        <v>1451</v>
      </c>
      <c r="L1295" s="4"/>
      <c r="M1295" s="24" t="str" cm="1">
        <f t="array" ref="M1295">_xlfn.IFS(I1295=Kontrakter!$B$3,Kontrakter!$C$3,I1295=Kontrakter!$B$2,Kontrakter!$C$2,I1295=Kontrakter!$B$4,Kontrakter!$C$4,I1295=Kontrakter!$B$5,Kontrakter!$C$5,I1295=Kontrakter!$B$6,Kontrakter!$C$6,I1295=Kontrakter!$B$7,Kontrakter!$C$7,I1295=Kontrakter!$B$8,Kontrakter!$C$8,I1295=Kontrakter!$B$9,Kontrakter!$C$9,I1295=Kontrakter!$B$10,Kontrakter!$C$10,I1295=Kontrakter!$B$11,Kontrakter!$C$11)</f>
        <v>Elsikkerhet Norge AS</v>
      </c>
      <c r="N1295" s="24" cm="1">
        <f t="array" ref="N1295">_xlfn.IFS(M1295=Kontrakter!$C$3,Kontrakter!$D$3,M1295=Kontrakter!$C$2,Kontrakter!$D$2,M1295=Kontrakter!$C$4,Kontrakter!$D$4,M1295=Kontrakter!$C$5,Kontrakter!$D$5,M1295=Kontrakter!$C$6,Kontrakter!$D$6,M1295=Kontrakter!$C$7,Kontrakter!$D$7,M1295=Kontrakter!$C$8,Kontrakter!$D$8,M1295=Kontrakter!$C$9,Kontrakter!$D$9,M1295=Kontrakter!$C$10,Kontrakter!$D$10,M1295=Kontrakter!$C$11,Kontrakter!$D$11)</f>
        <v>48055999</v>
      </c>
      <c r="O1295" s="1" t="str" cm="1">
        <f t="array" ref="O1295">_xlfn.IFS(M1295=Kontrakter!$C$3,Kontrakter!$E$3,M1295=Kontrakter!$C$2,Kontrakter!$E$2,M1295=Kontrakter!$C$4,Kontrakter!$E$4,M1295=Kontrakter!$C$5,Kontrakter!$E$5,M1295=Kontrakter!$C$6,Kontrakter!$E$6,M1295=Kontrakter!$C$7,Kontrakter!$E$7,M1295=Kontrakter!$C$8,Kontrakter!$E$8,M1295=Kontrakter!$C$9,Kontrakter!$E$9,M1295=Kontrakter!$C$10,Kontrakter!$E$10,M1295=Kontrakter!$C$11,Kontrakter!$E$11)</f>
        <v>post@elsikkerhetnorge.no</v>
      </c>
    </row>
    <row r="1296" spans="1:15">
      <c r="A1296" s="52">
        <v>2847</v>
      </c>
      <c r="B1296" s="3" t="s">
        <v>1367</v>
      </c>
      <c r="C1296" s="3" t="s">
        <v>1690</v>
      </c>
      <c r="F1296" s="3">
        <v>3442</v>
      </c>
      <c r="G1296" s="3" t="s">
        <v>1357</v>
      </c>
      <c r="H1296" s="3" t="s">
        <v>1260</v>
      </c>
      <c r="I1296" s="26" t="str" cm="1">
        <f t="array" ref="I1296">_xlfn.IFS(J1296=Kontrakter!$A$3,Kontrakter!$B$3,J1296=Kontrakter!$A$2,Kontrakter!$B$2,J1296=Kontrakter!$A$4,Kontrakter!$B$4,J1296=Kontrakter!$A$5,Kontrakter!$B$5,J1296=Kontrakter!$A$6,Kontrakter!$B$6,J1296=Kontrakter!$A$7,Kontrakter!$B$7,J1296=Kontrakter!$A$8,Kontrakter!$B$8,J1296=Kontrakter!$A$9,Kontrakter!$B$9,J1296=Kontrakter!$A$10,Kontrakter!$B$10,J1296=Kontrakter!$A$11,Kontrakter!$B$11)</f>
        <v>Innlandet Vest</v>
      </c>
      <c r="J1296" s="4">
        <v>9</v>
      </c>
      <c r="K1296" s="4" t="s">
        <v>1451</v>
      </c>
      <c r="L1296" s="4"/>
      <c r="M1296" s="24" t="str" cm="1">
        <f t="array" ref="M1296">_xlfn.IFS(I1296=Kontrakter!$B$3,Kontrakter!$C$3,I1296=Kontrakter!$B$2,Kontrakter!$C$2,I1296=Kontrakter!$B$4,Kontrakter!$C$4,I1296=Kontrakter!$B$5,Kontrakter!$C$5,I1296=Kontrakter!$B$6,Kontrakter!$C$6,I1296=Kontrakter!$B$7,Kontrakter!$C$7,I1296=Kontrakter!$B$8,Kontrakter!$C$8,I1296=Kontrakter!$B$9,Kontrakter!$C$9,I1296=Kontrakter!$B$10,Kontrakter!$C$10,I1296=Kontrakter!$B$11,Kontrakter!$C$11)</f>
        <v>Elsikkerhet Norge AS</v>
      </c>
      <c r="N1296" s="24" cm="1">
        <f t="array" ref="N1296">_xlfn.IFS(M1296=Kontrakter!$C$3,Kontrakter!$D$3,M1296=Kontrakter!$C$2,Kontrakter!$D$2,M1296=Kontrakter!$C$4,Kontrakter!$D$4,M1296=Kontrakter!$C$5,Kontrakter!$D$5,M1296=Kontrakter!$C$6,Kontrakter!$D$6,M1296=Kontrakter!$C$7,Kontrakter!$D$7,M1296=Kontrakter!$C$8,Kontrakter!$D$8,M1296=Kontrakter!$C$9,Kontrakter!$D$9,M1296=Kontrakter!$C$10,Kontrakter!$D$10,M1296=Kontrakter!$C$11,Kontrakter!$D$11)</f>
        <v>48055999</v>
      </c>
      <c r="O1296" s="1" t="str" cm="1">
        <f t="array" ref="O1296">_xlfn.IFS(M1296=Kontrakter!$C$3,Kontrakter!$E$3,M1296=Kontrakter!$C$2,Kontrakter!$E$2,M1296=Kontrakter!$C$4,Kontrakter!$E$4,M1296=Kontrakter!$C$5,Kontrakter!$E$5,M1296=Kontrakter!$C$6,Kontrakter!$E$6,M1296=Kontrakter!$C$7,Kontrakter!$E$7,M1296=Kontrakter!$C$8,Kontrakter!$E$8,M1296=Kontrakter!$C$9,Kontrakter!$E$9,M1296=Kontrakter!$C$10,Kontrakter!$E$10,M1296=Kontrakter!$C$11,Kontrakter!$E$11)</f>
        <v>post@elsikkerhetnorge.no</v>
      </c>
    </row>
    <row r="1297" spans="1:15">
      <c r="A1297" s="52">
        <v>2848</v>
      </c>
      <c r="B1297" s="3" t="s">
        <v>1369</v>
      </c>
      <c r="C1297" s="3" t="s">
        <v>1691</v>
      </c>
      <c r="F1297" s="3">
        <v>3442</v>
      </c>
      <c r="G1297" s="3" t="s">
        <v>1357</v>
      </c>
      <c r="H1297" s="3" t="s">
        <v>1260</v>
      </c>
      <c r="I1297" s="26" t="str" cm="1">
        <f t="array" ref="I1297">_xlfn.IFS(J1297=Kontrakter!$A$3,Kontrakter!$B$3,J1297=Kontrakter!$A$2,Kontrakter!$B$2,J1297=Kontrakter!$A$4,Kontrakter!$B$4,J1297=Kontrakter!$A$5,Kontrakter!$B$5,J1297=Kontrakter!$A$6,Kontrakter!$B$6,J1297=Kontrakter!$A$7,Kontrakter!$B$7,J1297=Kontrakter!$A$8,Kontrakter!$B$8,J1297=Kontrakter!$A$9,Kontrakter!$B$9,J1297=Kontrakter!$A$10,Kontrakter!$B$10,J1297=Kontrakter!$A$11,Kontrakter!$B$11)</f>
        <v>Innlandet Vest</v>
      </c>
      <c r="J1297" s="4">
        <v>9</v>
      </c>
      <c r="K1297" s="4" t="s">
        <v>1451</v>
      </c>
      <c r="L1297" s="4"/>
      <c r="M1297" s="24" t="str" cm="1">
        <f t="array" ref="M1297">_xlfn.IFS(I1297=Kontrakter!$B$3,Kontrakter!$C$3,I1297=Kontrakter!$B$2,Kontrakter!$C$2,I1297=Kontrakter!$B$4,Kontrakter!$C$4,I1297=Kontrakter!$B$5,Kontrakter!$C$5,I1297=Kontrakter!$B$6,Kontrakter!$C$6,I1297=Kontrakter!$B$7,Kontrakter!$C$7,I1297=Kontrakter!$B$8,Kontrakter!$C$8,I1297=Kontrakter!$B$9,Kontrakter!$C$9,I1297=Kontrakter!$B$10,Kontrakter!$C$10,I1297=Kontrakter!$B$11,Kontrakter!$C$11)</f>
        <v>Elsikkerhet Norge AS</v>
      </c>
      <c r="N1297" s="24" cm="1">
        <f t="array" ref="N1297">_xlfn.IFS(M1297=Kontrakter!$C$3,Kontrakter!$D$3,M1297=Kontrakter!$C$2,Kontrakter!$D$2,M1297=Kontrakter!$C$4,Kontrakter!$D$4,M1297=Kontrakter!$C$5,Kontrakter!$D$5,M1297=Kontrakter!$C$6,Kontrakter!$D$6,M1297=Kontrakter!$C$7,Kontrakter!$D$7,M1297=Kontrakter!$C$8,Kontrakter!$D$8,M1297=Kontrakter!$C$9,Kontrakter!$D$9,M1297=Kontrakter!$C$10,Kontrakter!$D$10,M1297=Kontrakter!$C$11,Kontrakter!$D$11)</f>
        <v>48055999</v>
      </c>
      <c r="O1297" s="1" t="str" cm="1">
        <f t="array" ref="O1297">_xlfn.IFS(M1297=Kontrakter!$C$3,Kontrakter!$E$3,M1297=Kontrakter!$C$2,Kontrakter!$E$2,M1297=Kontrakter!$C$4,Kontrakter!$E$4,M1297=Kontrakter!$C$5,Kontrakter!$E$5,M1297=Kontrakter!$C$6,Kontrakter!$E$6,M1297=Kontrakter!$C$7,Kontrakter!$E$7,M1297=Kontrakter!$C$8,Kontrakter!$E$8,M1297=Kontrakter!$C$9,Kontrakter!$E$9,M1297=Kontrakter!$C$10,Kontrakter!$E$10,M1297=Kontrakter!$C$11,Kontrakter!$E$11)</f>
        <v>post@elsikkerhetnorge.no</v>
      </c>
    </row>
    <row r="1298" spans="1:15">
      <c r="A1298" s="52">
        <v>2849</v>
      </c>
      <c r="B1298" s="3" t="s">
        <v>1370</v>
      </c>
      <c r="C1298" s="3" t="s">
        <v>1692</v>
      </c>
      <c r="F1298" s="3">
        <v>3442</v>
      </c>
      <c r="G1298" s="3" t="s">
        <v>1357</v>
      </c>
      <c r="H1298" s="3" t="s">
        <v>1260</v>
      </c>
      <c r="I1298" s="26" t="str" cm="1">
        <f t="array" ref="I1298">_xlfn.IFS(J1298=Kontrakter!$A$3,Kontrakter!$B$3,J1298=Kontrakter!$A$2,Kontrakter!$B$2,J1298=Kontrakter!$A$4,Kontrakter!$B$4,J1298=Kontrakter!$A$5,Kontrakter!$B$5,J1298=Kontrakter!$A$6,Kontrakter!$B$6,J1298=Kontrakter!$A$7,Kontrakter!$B$7,J1298=Kontrakter!$A$8,Kontrakter!$B$8,J1298=Kontrakter!$A$9,Kontrakter!$B$9,J1298=Kontrakter!$A$10,Kontrakter!$B$10,J1298=Kontrakter!$A$11,Kontrakter!$B$11)</f>
        <v>Innlandet Vest</v>
      </c>
      <c r="J1298" s="4">
        <v>9</v>
      </c>
      <c r="K1298" s="4" t="s">
        <v>1451</v>
      </c>
      <c r="L1298" s="4"/>
      <c r="M1298" s="24" t="str" cm="1">
        <f t="array" ref="M1298">_xlfn.IFS(I1298=Kontrakter!$B$3,Kontrakter!$C$3,I1298=Kontrakter!$B$2,Kontrakter!$C$2,I1298=Kontrakter!$B$4,Kontrakter!$C$4,I1298=Kontrakter!$B$5,Kontrakter!$C$5,I1298=Kontrakter!$B$6,Kontrakter!$C$6,I1298=Kontrakter!$B$7,Kontrakter!$C$7,I1298=Kontrakter!$B$8,Kontrakter!$C$8,I1298=Kontrakter!$B$9,Kontrakter!$C$9,I1298=Kontrakter!$B$10,Kontrakter!$C$10,I1298=Kontrakter!$B$11,Kontrakter!$C$11)</f>
        <v>Elsikkerhet Norge AS</v>
      </c>
      <c r="N1298" s="24" cm="1">
        <f t="array" ref="N1298">_xlfn.IFS(M1298=Kontrakter!$C$3,Kontrakter!$D$3,M1298=Kontrakter!$C$2,Kontrakter!$D$2,M1298=Kontrakter!$C$4,Kontrakter!$D$4,M1298=Kontrakter!$C$5,Kontrakter!$D$5,M1298=Kontrakter!$C$6,Kontrakter!$D$6,M1298=Kontrakter!$C$7,Kontrakter!$D$7,M1298=Kontrakter!$C$8,Kontrakter!$D$8,M1298=Kontrakter!$C$9,Kontrakter!$D$9,M1298=Kontrakter!$C$10,Kontrakter!$D$10,M1298=Kontrakter!$C$11,Kontrakter!$D$11)</f>
        <v>48055999</v>
      </c>
      <c r="O1298" s="1" t="str" cm="1">
        <f t="array" ref="O1298">_xlfn.IFS(M1298=Kontrakter!$C$3,Kontrakter!$E$3,M1298=Kontrakter!$C$2,Kontrakter!$E$2,M1298=Kontrakter!$C$4,Kontrakter!$E$4,M1298=Kontrakter!$C$5,Kontrakter!$E$5,M1298=Kontrakter!$C$6,Kontrakter!$E$6,M1298=Kontrakter!$C$7,Kontrakter!$E$7,M1298=Kontrakter!$C$8,Kontrakter!$E$8,M1298=Kontrakter!$C$9,Kontrakter!$E$9,M1298=Kontrakter!$C$10,Kontrakter!$E$10,M1298=Kontrakter!$C$11,Kontrakter!$E$11)</f>
        <v>post@elsikkerhetnorge.no</v>
      </c>
    </row>
    <row r="1299" spans="1:15">
      <c r="A1299" s="52">
        <v>2850</v>
      </c>
      <c r="B1299" s="3" t="s">
        <v>1371</v>
      </c>
      <c r="C1299" s="3" t="s">
        <v>1693</v>
      </c>
      <c r="F1299" s="3">
        <v>3442</v>
      </c>
      <c r="G1299" s="3" t="s">
        <v>1357</v>
      </c>
      <c r="H1299" s="3" t="s">
        <v>1260</v>
      </c>
      <c r="I1299" s="26" t="str" cm="1">
        <f t="array" ref="I1299">_xlfn.IFS(J1299=Kontrakter!$A$3,Kontrakter!$B$3,J1299=Kontrakter!$A$2,Kontrakter!$B$2,J1299=Kontrakter!$A$4,Kontrakter!$B$4,J1299=Kontrakter!$A$5,Kontrakter!$B$5,J1299=Kontrakter!$A$6,Kontrakter!$B$6,J1299=Kontrakter!$A$7,Kontrakter!$B$7,J1299=Kontrakter!$A$8,Kontrakter!$B$8,J1299=Kontrakter!$A$9,Kontrakter!$B$9,J1299=Kontrakter!$A$10,Kontrakter!$B$10,J1299=Kontrakter!$A$11,Kontrakter!$B$11)</f>
        <v>Innlandet Vest</v>
      </c>
      <c r="J1299" s="4">
        <v>9</v>
      </c>
      <c r="K1299" s="4" t="s">
        <v>1451</v>
      </c>
      <c r="L1299" s="4"/>
      <c r="M1299" s="24" t="str" cm="1">
        <f t="array" ref="M1299">_xlfn.IFS(I1299=Kontrakter!$B$3,Kontrakter!$C$3,I1299=Kontrakter!$B$2,Kontrakter!$C$2,I1299=Kontrakter!$B$4,Kontrakter!$C$4,I1299=Kontrakter!$B$5,Kontrakter!$C$5,I1299=Kontrakter!$B$6,Kontrakter!$C$6,I1299=Kontrakter!$B$7,Kontrakter!$C$7,I1299=Kontrakter!$B$8,Kontrakter!$C$8,I1299=Kontrakter!$B$9,Kontrakter!$C$9,I1299=Kontrakter!$B$10,Kontrakter!$C$10,I1299=Kontrakter!$B$11,Kontrakter!$C$11)</f>
        <v>Elsikkerhet Norge AS</v>
      </c>
      <c r="N1299" s="24" cm="1">
        <f t="array" ref="N1299">_xlfn.IFS(M1299=Kontrakter!$C$3,Kontrakter!$D$3,M1299=Kontrakter!$C$2,Kontrakter!$D$2,M1299=Kontrakter!$C$4,Kontrakter!$D$4,M1299=Kontrakter!$C$5,Kontrakter!$D$5,M1299=Kontrakter!$C$6,Kontrakter!$D$6,M1299=Kontrakter!$C$7,Kontrakter!$D$7,M1299=Kontrakter!$C$8,Kontrakter!$D$8,M1299=Kontrakter!$C$9,Kontrakter!$D$9,M1299=Kontrakter!$C$10,Kontrakter!$D$10,M1299=Kontrakter!$C$11,Kontrakter!$D$11)</f>
        <v>48055999</v>
      </c>
      <c r="O1299" s="1" t="str" cm="1">
        <f t="array" ref="O1299">_xlfn.IFS(M1299=Kontrakter!$C$3,Kontrakter!$E$3,M1299=Kontrakter!$C$2,Kontrakter!$E$2,M1299=Kontrakter!$C$4,Kontrakter!$E$4,M1299=Kontrakter!$C$5,Kontrakter!$E$5,M1299=Kontrakter!$C$6,Kontrakter!$E$6,M1299=Kontrakter!$C$7,Kontrakter!$E$7,M1299=Kontrakter!$C$8,Kontrakter!$E$8,M1299=Kontrakter!$C$9,Kontrakter!$E$9,M1299=Kontrakter!$C$10,Kontrakter!$E$10,M1299=Kontrakter!$C$11,Kontrakter!$E$11)</f>
        <v>post@elsikkerhetnorge.no</v>
      </c>
    </row>
    <row r="1300" spans="1:15">
      <c r="A1300" s="52">
        <v>2851</v>
      </c>
      <c r="B1300" s="3" t="s">
        <v>1371</v>
      </c>
      <c r="C1300" s="3" t="s">
        <v>1694</v>
      </c>
      <c r="F1300" s="3">
        <v>3442</v>
      </c>
      <c r="G1300" s="3" t="s">
        <v>1357</v>
      </c>
      <c r="H1300" s="3" t="s">
        <v>1260</v>
      </c>
      <c r="I1300" s="26" t="str" cm="1">
        <f t="array" ref="I1300">_xlfn.IFS(J1300=Kontrakter!$A$3,Kontrakter!$B$3,J1300=Kontrakter!$A$2,Kontrakter!$B$2,J1300=Kontrakter!$A$4,Kontrakter!$B$4,J1300=Kontrakter!$A$5,Kontrakter!$B$5,J1300=Kontrakter!$A$6,Kontrakter!$B$6,J1300=Kontrakter!$A$7,Kontrakter!$B$7,J1300=Kontrakter!$A$8,Kontrakter!$B$8,J1300=Kontrakter!$A$9,Kontrakter!$B$9,J1300=Kontrakter!$A$10,Kontrakter!$B$10,J1300=Kontrakter!$A$11,Kontrakter!$B$11)</f>
        <v>Innlandet Vest</v>
      </c>
      <c r="J1300" s="4">
        <v>9</v>
      </c>
      <c r="K1300" s="4" t="s">
        <v>1451</v>
      </c>
      <c r="L1300" s="4"/>
      <c r="M1300" s="24" t="str" cm="1">
        <f t="array" ref="M1300">_xlfn.IFS(I1300=Kontrakter!$B$3,Kontrakter!$C$3,I1300=Kontrakter!$B$2,Kontrakter!$C$2,I1300=Kontrakter!$B$4,Kontrakter!$C$4,I1300=Kontrakter!$B$5,Kontrakter!$C$5,I1300=Kontrakter!$B$6,Kontrakter!$C$6,I1300=Kontrakter!$B$7,Kontrakter!$C$7,I1300=Kontrakter!$B$8,Kontrakter!$C$8,I1300=Kontrakter!$B$9,Kontrakter!$C$9,I1300=Kontrakter!$B$10,Kontrakter!$C$10,I1300=Kontrakter!$B$11,Kontrakter!$C$11)</f>
        <v>Elsikkerhet Norge AS</v>
      </c>
      <c r="N1300" s="24" cm="1">
        <f t="array" ref="N1300">_xlfn.IFS(M1300=Kontrakter!$C$3,Kontrakter!$D$3,M1300=Kontrakter!$C$2,Kontrakter!$D$2,M1300=Kontrakter!$C$4,Kontrakter!$D$4,M1300=Kontrakter!$C$5,Kontrakter!$D$5,M1300=Kontrakter!$C$6,Kontrakter!$D$6,M1300=Kontrakter!$C$7,Kontrakter!$D$7,M1300=Kontrakter!$C$8,Kontrakter!$D$8,M1300=Kontrakter!$C$9,Kontrakter!$D$9,M1300=Kontrakter!$C$10,Kontrakter!$D$10,M1300=Kontrakter!$C$11,Kontrakter!$D$11)</f>
        <v>48055999</v>
      </c>
      <c r="O1300" s="1" t="str" cm="1">
        <f t="array" ref="O1300">_xlfn.IFS(M1300=Kontrakter!$C$3,Kontrakter!$E$3,M1300=Kontrakter!$C$2,Kontrakter!$E$2,M1300=Kontrakter!$C$4,Kontrakter!$E$4,M1300=Kontrakter!$C$5,Kontrakter!$E$5,M1300=Kontrakter!$C$6,Kontrakter!$E$6,M1300=Kontrakter!$C$7,Kontrakter!$E$7,M1300=Kontrakter!$C$8,Kontrakter!$E$8,M1300=Kontrakter!$C$9,Kontrakter!$E$9,M1300=Kontrakter!$C$10,Kontrakter!$E$10,M1300=Kontrakter!$C$11,Kontrakter!$E$11)</f>
        <v>post@elsikkerhetnorge.no</v>
      </c>
    </row>
    <row r="1301" spans="1:15">
      <c r="A1301" s="52">
        <v>2857</v>
      </c>
      <c r="B1301" s="3" t="s">
        <v>1369</v>
      </c>
      <c r="C1301" s="3" t="s">
        <v>1695</v>
      </c>
      <c r="F1301" s="3">
        <v>3442</v>
      </c>
      <c r="G1301" s="3" t="s">
        <v>1357</v>
      </c>
      <c r="H1301" s="3" t="s">
        <v>1260</v>
      </c>
      <c r="I1301" s="26" t="str" cm="1">
        <f t="array" ref="I1301">_xlfn.IFS(J1301=Kontrakter!$A$3,Kontrakter!$B$3,J1301=Kontrakter!$A$2,Kontrakter!$B$2,J1301=Kontrakter!$A$4,Kontrakter!$B$4,J1301=Kontrakter!$A$5,Kontrakter!$B$5,J1301=Kontrakter!$A$6,Kontrakter!$B$6,J1301=Kontrakter!$A$7,Kontrakter!$B$7,J1301=Kontrakter!$A$8,Kontrakter!$B$8,J1301=Kontrakter!$A$9,Kontrakter!$B$9,J1301=Kontrakter!$A$10,Kontrakter!$B$10,J1301=Kontrakter!$A$11,Kontrakter!$B$11)</f>
        <v>Innlandet Vest</v>
      </c>
      <c r="J1301" s="4">
        <v>9</v>
      </c>
      <c r="K1301" s="4" t="s">
        <v>1451</v>
      </c>
      <c r="L1301" s="4"/>
      <c r="M1301" s="24" t="str" cm="1">
        <f t="array" ref="M1301">_xlfn.IFS(I1301=Kontrakter!$B$3,Kontrakter!$C$3,I1301=Kontrakter!$B$2,Kontrakter!$C$2,I1301=Kontrakter!$B$4,Kontrakter!$C$4,I1301=Kontrakter!$B$5,Kontrakter!$C$5,I1301=Kontrakter!$B$6,Kontrakter!$C$6,I1301=Kontrakter!$B$7,Kontrakter!$C$7,I1301=Kontrakter!$B$8,Kontrakter!$C$8,I1301=Kontrakter!$B$9,Kontrakter!$C$9,I1301=Kontrakter!$B$10,Kontrakter!$C$10,I1301=Kontrakter!$B$11,Kontrakter!$C$11)</f>
        <v>Elsikkerhet Norge AS</v>
      </c>
      <c r="N1301" s="24" cm="1">
        <f t="array" ref="N1301">_xlfn.IFS(M1301=Kontrakter!$C$3,Kontrakter!$D$3,M1301=Kontrakter!$C$2,Kontrakter!$D$2,M1301=Kontrakter!$C$4,Kontrakter!$D$4,M1301=Kontrakter!$C$5,Kontrakter!$D$5,M1301=Kontrakter!$C$6,Kontrakter!$D$6,M1301=Kontrakter!$C$7,Kontrakter!$D$7,M1301=Kontrakter!$C$8,Kontrakter!$D$8,M1301=Kontrakter!$C$9,Kontrakter!$D$9,M1301=Kontrakter!$C$10,Kontrakter!$D$10,M1301=Kontrakter!$C$11,Kontrakter!$D$11)</f>
        <v>48055999</v>
      </c>
      <c r="O1301" s="1" t="str" cm="1">
        <f t="array" ref="O1301">_xlfn.IFS(M1301=Kontrakter!$C$3,Kontrakter!$E$3,M1301=Kontrakter!$C$2,Kontrakter!$E$2,M1301=Kontrakter!$C$4,Kontrakter!$E$4,M1301=Kontrakter!$C$5,Kontrakter!$E$5,M1301=Kontrakter!$C$6,Kontrakter!$E$6,M1301=Kontrakter!$C$7,Kontrakter!$E$7,M1301=Kontrakter!$C$8,Kontrakter!$E$8,M1301=Kontrakter!$C$9,Kontrakter!$E$9,M1301=Kontrakter!$C$10,Kontrakter!$E$10,M1301=Kontrakter!$C$11,Kontrakter!$E$11)</f>
        <v>post@elsikkerhetnorge.no</v>
      </c>
    </row>
    <row r="1302" spans="1:15">
      <c r="A1302" s="52">
        <v>2858</v>
      </c>
      <c r="B1302" s="3" t="s">
        <v>1370</v>
      </c>
      <c r="C1302" s="3" t="s">
        <v>1696</v>
      </c>
      <c r="F1302" s="3">
        <v>3442</v>
      </c>
      <c r="G1302" s="3" t="s">
        <v>1357</v>
      </c>
      <c r="H1302" s="3" t="s">
        <v>1260</v>
      </c>
      <c r="I1302" s="26" t="str" cm="1">
        <f t="array" ref="I1302">_xlfn.IFS(J1302=Kontrakter!$A$3,Kontrakter!$B$3,J1302=Kontrakter!$A$2,Kontrakter!$B$2,J1302=Kontrakter!$A$4,Kontrakter!$B$4,J1302=Kontrakter!$A$5,Kontrakter!$B$5,J1302=Kontrakter!$A$6,Kontrakter!$B$6,J1302=Kontrakter!$A$7,Kontrakter!$B$7,J1302=Kontrakter!$A$8,Kontrakter!$B$8,J1302=Kontrakter!$A$9,Kontrakter!$B$9,J1302=Kontrakter!$A$10,Kontrakter!$B$10,J1302=Kontrakter!$A$11,Kontrakter!$B$11)</f>
        <v>Innlandet Vest</v>
      </c>
      <c r="J1302" s="4">
        <v>9</v>
      </c>
      <c r="K1302" s="4" t="s">
        <v>1451</v>
      </c>
      <c r="L1302" s="4"/>
      <c r="M1302" s="24" t="str" cm="1">
        <f t="array" ref="M1302">_xlfn.IFS(I1302=Kontrakter!$B$3,Kontrakter!$C$3,I1302=Kontrakter!$B$2,Kontrakter!$C$2,I1302=Kontrakter!$B$4,Kontrakter!$C$4,I1302=Kontrakter!$B$5,Kontrakter!$C$5,I1302=Kontrakter!$B$6,Kontrakter!$C$6,I1302=Kontrakter!$B$7,Kontrakter!$C$7,I1302=Kontrakter!$B$8,Kontrakter!$C$8,I1302=Kontrakter!$B$9,Kontrakter!$C$9,I1302=Kontrakter!$B$10,Kontrakter!$C$10,I1302=Kontrakter!$B$11,Kontrakter!$C$11)</f>
        <v>Elsikkerhet Norge AS</v>
      </c>
      <c r="N1302" s="24" cm="1">
        <f t="array" ref="N1302">_xlfn.IFS(M1302=Kontrakter!$C$3,Kontrakter!$D$3,M1302=Kontrakter!$C$2,Kontrakter!$D$2,M1302=Kontrakter!$C$4,Kontrakter!$D$4,M1302=Kontrakter!$C$5,Kontrakter!$D$5,M1302=Kontrakter!$C$6,Kontrakter!$D$6,M1302=Kontrakter!$C$7,Kontrakter!$D$7,M1302=Kontrakter!$C$8,Kontrakter!$D$8,M1302=Kontrakter!$C$9,Kontrakter!$D$9,M1302=Kontrakter!$C$10,Kontrakter!$D$10,M1302=Kontrakter!$C$11,Kontrakter!$D$11)</f>
        <v>48055999</v>
      </c>
      <c r="O1302" s="1" t="str" cm="1">
        <f t="array" ref="O1302">_xlfn.IFS(M1302=Kontrakter!$C$3,Kontrakter!$E$3,M1302=Kontrakter!$C$2,Kontrakter!$E$2,M1302=Kontrakter!$C$4,Kontrakter!$E$4,M1302=Kontrakter!$C$5,Kontrakter!$E$5,M1302=Kontrakter!$C$6,Kontrakter!$E$6,M1302=Kontrakter!$C$7,Kontrakter!$E$7,M1302=Kontrakter!$C$8,Kontrakter!$E$8,M1302=Kontrakter!$C$9,Kontrakter!$E$9,M1302=Kontrakter!$C$10,Kontrakter!$E$10,M1302=Kontrakter!$C$11,Kontrakter!$E$11)</f>
        <v>post@elsikkerhetnorge.no</v>
      </c>
    </row>
    <row r="1303" spans="1:15">
      <c r="A1303" s="52">
        <v>2450</v>
      </c>
      <c r="B1303" s="3" t="s">
        <v>1335</v>
      </c>
      <c r="C1303" s="3" t="s">
        <v>1697</v>
      </c>
      <c r="F1303" s="3">
        <v>3422</v>
      </c>
      <c r="G1303" s="3" t="s">
        <v>1336</v>
      </c>
      <c r="H1303" s="3" t="s">
        <v>1260</v>
      </c>
      <c r="I1303" s="26" t="str" cm="1">
        <f t="array" ref="I1303">_xlfn.IFS(J1303=Kontrakter!$A$3,Kontrakter!$B$3,J1303=Kontrakter!$A$2,Kontrakter!$B$2,J1303=Kontrakter!$A$4,Kontrakter!$B$4,J1303=Kontrakter!$A$5,Kontrakter!$B$5,J1303=Kontrakter!$A$6,Kontrakter!$B$6,J1303=Kontrakter!$A$7,Kontrakter!$B$7,J1303=Kontrakter!$A$8,Kontrakter!$B$8,J1303=Kontrakter!$A$9,Kontrakter!$B$9,J1303=Kontrakter!$A$10,Kontrakter!$B$10,J1303=Kontrakter!$A$11,Kontrakter!$B$11)</f>
        <v>Innlandet Øst</v>
      </c>
      <c r="J1303" s="4">
        <v>10</v>
      </c>
      <c r="K1303" s="4" t="s">
        <v>1452</v>
      </c>
      <c r="L1303" s="4"/>
      <c r="M1303" s="24" t="str" cm="1">
        <f t="array" ref="M1303">_xlfn.IFS(I1303=Kontrakter!$B$3,Kontrakter!$C$3,I1303=Kontrakter!$B$2,Kontrakter!$C$2,I1303=Kontrakter!$B$4,Kontrakter!$C$4,I1303=Kontrakter!$B$5,Kontrakter!$C$5,I1303=Kontrakter!$B$6,Kontrakter!$C$6,I1303=Kontrakter!$B$7,Kontrakter!$C$7,I1303=Kontrakter!$B$8,Kontrakter!$C$8,I1303=Kontrakter!$B$9,Kontrakter!$C$9,I1303=Kontrakter!$B$10,Kontrakter!$C$10,I1303=Kontrakter!$B$11,Kontrakter!$C$11)</f>
        <v>Elsikkerhet Norge AS</v>
      </c>
      <c r="N1303" s="24" cm="1">
        <f t="array" ref="N1303">_xlfn.IFS(M1303=Kontrakter!$C$3,Kontrakter!$D$3,M1303=Kontrakter!$C$2,Kontrakter!$D$2,M1303=Kontrakter!$C$4,Kontrakter!$D$4,M1303=Kontrakter!$C$5,Kontrakter!$D$5,M1303=Kontrakter!$C$6,Kontrakter!$D$6,M1303=Kontrakter!$C$7,Kontrakter!$D$7,M1303=Kontrakter!$C$8,Kontrakter!$D$8,M1303=Kontrakter!$C$9,Kontrakter!$D$9,M1303=Kontrakter!$C$10,Kontrakter!$D$10,M1303=Kontrakter!$C$11,Kontrakter!$D$11)</f>
        <v>48055999</v>
      </c>
      <c r="O1303" s="1" t="str" cm="1">
        <f t="array" ref="O1303">_xlfn.IFS(M1303=Kontrakter!$C$3,Kontrakter!$E$3,M1303=Kontrakter!$C$2,Kontrakter!$E$2,M1303=Kontrakter!$C$4,Kontrakter!$E$4,M1303=Kontrakter!$C$5,Kontrakter!$E$5,M1303=Kontrakter!$C$6,Kontrakter!$E$6,M1303=Kontrakter!$C$7,Kontrakter!$E$7,M1303=Kontrakter!$C$8,Kontrakter!$E$8,M1303=Kontrakter!$C$9,Kontrakter!$E$9,M1303=Kontrakter!$C$10,Kontrakter!$E$10,M1303=Kontrakter!$C$11,Kontrakter!$E$11)</f>
        <v>post@elsikkerhetnorge.no</v>
      </c>
    </row>
    <row r="1304" spans="1:15">
      <c r="A1304" s="52">
        <v>2451</v>
      </c>
      <c r="B1304" s="3" t="s">
        <v>1335</v>
      </c>
      <c r="C1304" s="3" t="s">
        <v>1698</v>
      </c>
      <c r="F1304" s="3">
        <v>3422</v>
      </c>
      <c r="G1304" s="3" t="s">
        <v>1336</v>
      </c>
      <c r="H1304" s="3" t="s">
        <v>1260</v>
      </c>
      <c r="I1304" s="26" t="str" cm="1">
        <f t="array" ref="I1304">_xlfn.IFS(J1304=Kontrakter!$A$3,Kontrakter!$B$3,J1304=Kontrakter!$A$2,Kontrakter!$B$2,J1304=Kontrakter!$A$4,Kontrakter!$B$4,J1304=Kontrakter!$A$5,Kontrakter!$B$5,J1304=Kontrakter!$A$6,Kontrakter!$B$6,J1304=Kontrakter!$A$7,Kontrakter!$B$7,J1304=Kontrakter!$A$8,Kontrakter!$B$8,J1304=Kontrakter!$A$9,Kontrakter!$B$9,J1304=Kontrakter!$A$10,Kontrakter!$B$10,J1304=Kontrakter!$A$11,Kontrakter!$B$11)</f>
        <v>Innlandet Øst</v>
      </c>
      <c r="J1304" s="4">
        <v>10</v>
      </c>
      <c r="K1304" s="4" t="s">
        <v>1452</v>
      </c>
      <c r="L1304" s="4"/>
      <c r="M1304" s="24" t="str" cm="1">
        <f t="array" ref="M1304">_xlfn.IFS(I1304=Kontrakter!$B$3,Kontrakter!$C$3,I1304=Kontrakter!$B$2,Kontrakter!$C$2,I1304=Kontrakter!$B$4,Kontrakter!$C$4,I1304=Kontrakter!$B$5,Kontrakter!$C$5,I1304=Kontrakter!$B$6,Kontrakter!$C$6,I1304=Kontrakter!$B$7,Kontrakter!$C$7,I1304=Kontrakter!$B$8,Kontrakter!$C$8,I1304=Kontrakter!$B$9,Kontrakter!$C$9,I1304=Kontrakter!$B$10,Kontrakter!$C$10,I1304=Kontrakter!$B$11,Kontrakter!$C$11)</f>
        <v>Elsikkerhet Norge AS</v>
      </c>
      <c r="N1304" s="24" cm="1">
        <f t="array" ref="N1304">_xlfn.IFS(M1304=Kontrakter!$C$3,Kontrakter!$D$3,M1304=Kontrakter!$C$2,Kontrakter!$D$2,M1304=Kontrakter!$C$4,Kontrakter!$D$4,M1304=Kontrakter!$C$5,Kontrakter!$D$5,M1304=Kontrakter!$C$6,Kontrakter!$D$6,M1304=Kontrakter!$C$7,Kontrakter!$D$7,M1304=Kontrakter!$C$8,Kontrakter!$D$8,M1304=Kontrakter!$C$9,Kontrakter!$D$9,M1304=Kontrakter!$C$10,Kontrakter!$D$10,M1304=Kontrakter!$C$11,Kontrakter!$D$11)</f>
        <v>48055999</v>
      </c>
      <c r="O1304" s="1" t="str" cm="1">
        <f t="array" ref="O1304">_xlfn.IFS(M1304=Kontrakter!$C$3,Kontrakter!$E$3,M1304=Kontrakter!$C$2,Kontrakter!$E$2,M1304=Kontrakter!$C$4,Kontrakter!$E$4,M1304=Kontrakter!$C$5,Kontrakter!$E$5,M1304=Kontrakter!$C$6,Kontrakter!$E$6,M1304=Kontrakter!$C$7,Kontrakter!$E$7,M1304=Kontrakter!$C$8,Kontrakter!$E$8,M1304=Kontrakter!$C$9,Kontrakter!$E$9,M1304=Kontrakter!$C$10,Kontrakter!$E$10,M1304=Kontrakter!$C$11,Kontrakter!$E$11)</f>
        <v>post@elsikkerhetnorge.no</v>
      </c>
    </row>
    <row r="1305" spans="1:15">
      <c r="A1305" s="52">
        <v>2460</v>
      </c>
      <c r="B1305" s="3" t="s">
        <v>1337</v>
      </c>
      <c r="C1305" s="3" t="s">
        <v>1699</v>
      </c>
      <c r="F1305" s="3">
        <v>3422</v>
      </c>
      <c r="G1305" s="3" t="s">
        <v>1336</v>
      </c>
      <c r="H1305" s="3" t="s">
        <v>1260</v>
      </c>
      <c r="I1305" s="26" t="str" cm="1">
        <f t="array" ref="I1305">_xlfn.IFS(J1305=Kontrakter!$A$3,Kontrakter!$B$3,J1305=Kontrakter!$A$2,Kontrakter!$B$2,J1305=Kontrakter!$A$4,Kontrakter!$B$4,J1305=Kontrakter!$A$5,Kontrakter!$B$5,J1305=Kontrakter!$A$6,Kontrakter!$B$6,J1305=Kontrakter!$A$7,Kontrakter!$B$7,J1305=Kontrakter!$A$8,Kontrakter!$B$8,J1305=Kontrakter!$A$9,Kontrakter!$B$9,J1305=Kontrakter!$A$10,Kontrakter!$B$10,J1305=Kontrakter!$A$11,Kontrakter!$B$11)</f>
        <v>Innlandet Øst</v>
      </c>
      <c r="J1305" s="4">
        <v>10</v>
      </c>
      <c r="K1305" s="4" t="s">
        <v>1452</v>
      </c>
      <c r="L1305" s="4"/>
      <c r="M1305" s="24" t="str" cm="1">
        <f t="array" ref="M1305">_xlfn.IFS(I1305=Kontrakter!$B$3,Kontrakter!$C$3,I1305=Kontrakter!$B$2,Kontrakter!$C$2,I1305=Kontrakter!$B$4,Kontrakter!$C$4,I1305=Kontrakter!$B$5,Kontrakter!$C$5,I1305=Kontrakter!$B$6,Kontrakter!$C$6,I1305=Kontrakter!$B$7,Kontrakter!$C$7,I1305=Kontrakter!$B$8,Kontrakter!$C$8,I1305=Kontrakter!$B$9,Kontrakter!$C$9,I1305=Kontrakter!$B$10,Kontrakter!$C$10,I1305=Kontrakter!$B$11,Kontrakter!$C$11)</f>
        <v>Elsikkerhet Norge AS</v>
      </c>
      <c r="N1305" s="24" cm="1">
        <f t="array" ref="N1305">_xlfn.IFS(M1305=Kontrakter!$C$3,Kontrakter!$D$3,M1305=Kontrakter!$C$2,Kontrakter!$D$2,M1305=Kontrakter!$C$4,Kontrakter!$D$4,M1305=Kontrakter!$C$5,Kontrakter!$D$5,M1305=Kontrakter!$C$6,Kontrakter!$D$6,M1305=Kontrakter!$C$7,Kontrakter!$D$7,M1305=Kontrakter!$C$8,Kontrakter!$D$8,M1305=Kontrakter!$C$9,Kontrakter!$D$9,M1305=Kontrakter!$C$10,Kontrakter!$D$10,M1305=Kontrakter!$C$11,Kontrakter!$D$11)</f>
        <v>48055999</v>
      </c>
      <c r="O1305" s="1" t="str" cm="1">
        <f t="array" ref="O1305">_xlfn.IFS(M1305=Kontrakter!$C$3,Kontrakter!$E$3,M1305=Kontrakter!$C$2,Kontrakter!$E$2,M1305=Kontrakter!$C$4,Kontrakter!$E$4,M1305=Kontrakter!$C$5,Kontrakter!$E$5,M1305=Kontrakter!$C$6,Kontrakter!$E$6,M1305=Kontrakter!$C$7,Kontrakter!$E$7,M1305=Kontrakter!$C$8,Kontrakter!$E$8,M1305=Kontrakter!$C$9,Kontrakter!$E$9,M1305=Kontrakter!$C$10,Kontrakter!$E$10,M1305=Kontrakter!$C$11,Kontrakter!$E$11)</f>
        <v>post@elsikkerhetnorge.no</v>
      </c>
    </row>
    <row r="1306" spans="1:15">
      <c r="A1306" s="52">
        <v>2461</v>
      </c>
      <c r="B1306" s="3" t="s">
        <v>1337</v>
      </c>
      <c r="C1306" s="3" t="s">
        <v>1700</v>
      </c>
      <c r="F1306" s="3">
        <v>3422</v>
      </c>
      <c r="G1306" s="3" t="s">
        <v>1336</v>
      </c>
      <c r="H1306" s="3" t="s">
        <v>1260</v>
      </c>
      <c r="I1306" s="26" t="str" cm="1">
        <f t="array" ref="I1306">_xlfn.IFS(J1306=Kontrakter!$A$3,Kontrakter!$B$3,J1306=Kontrakter!$A$2,Kontrakter!$B$2,J1306=Kontrakter!$A$4,Kontrakter!$B$4,J1306=Kontrakter!$A$5,Kontrakter!$B$5,J1306=Kontrakter!$A$6,Kontrakter!$B$6,J1306=Kontrakter!$A$7,Kontrakter!$B$7,J1306=Kontrakter!$A$8,Kontrakter!$B$8,J1306=Kontrakter!$A$9,Kontrakter!$B$9,J1306=Kontrakter!$A$10,Kontrakter!$B$10,J1306=Kontrakter!$A$11,Kontrakter!$B$11)</f>
        <v>Innlandet Øst</v>
      </c>
      <c r="J1306" s="4">
        <v>10</v>
      </c>
      <c r="K1306" s="4" t="s">
        <v>1452</v>
      </c>
      <c r="L1306" s="4"/>
      <c r="M1306" s="24" t="str" cm="1">
        <f t="array" ref="M1306">_xlfn.IFS(I1306=Kontrakter!$B$3,Kontrakter!$C$3,I1306=Kontrakter!$B$2,Kontrakter!$C$2,I1306=Kontrakter!$B$4,Kontrakter!$C$4,I1306=Kontrakter!$B$5,Kontrakter!$C$5,I1306=Kontrakter!$B$6,Kontrakter!$C$6,I1306=Kontrakter!$B$7,Kontrakter!$C$7,I1306=Kontrakter!$B$8,Kontrakter!$C$8,I1306=Kontrakter!$B$9,Kontrakter!$C$9,I1306=Kontrakter!$B$10,Kontrakter!$C$10,I1306=Kontrakter!$B$11,Kontrakter!$C$11)</f>
        <v>Elsikkerhet Norge AS</v>
      </c>
      <c r="N1306" s="24" cm="1">
        <f t="array" ref="N1306">_xlfn.IFS(M1306=Kontrakter!$C$3,Kontrakter!$D$3,M1306=Kontrakter!$C$2,Kontrakter!$D$2,M1306=Kontrakter!$C$4,Kontrakter!$D$4,M1306=Kontrakter!$C$5,Kontrakter!$D$5,M1306=Kontrakter!$C$6,Kontrakter!$D$6,M1306=Kontrakter!$C$7,Kontrakter!$D$7,M1306=Kontrakter!$C$8,Kontrakter!$D$8,M1306=Kontrakter!$C$9,Kontrakter!$D$9,M1306=Kontrakter!$C$10,Kontrakter!$D$10,M1306=Kontrakter!$C$11,Kontrakter!$D$11)</f>
        <v>48055999</v>
      </c>
      <c r="O1306" s="1" t="str" cm="1">
        <f t="array" ref="O1306">_xlfn.IFS(M1306=Kontrakter!$C$3,Kontrakter!$E$3,M1306=Kontrakter!$C$2,Kontrakter!$E$2,M1306=Kontrakter!$C$4,Kontrakter!$E$4,M1306=Kontrakter!$C$5,Kontrakter!$E$5,M1306=Kontrakter!$C$6,Kontrakter!$E$6,M1306=Kontrakter!$C$7,Kontrakter!$E$7,M1306=Kontrakter!$C$8,Kontrakter!$E$8,M1306=Kontrakter!$C$9,Kontrakter!$E$9,M1306=Kontrakter!$C$10,Kontrakter!$E$10,M1306=Kontrakter!$C$11,Kontrakter!$E$11)</f>
        <v>post@elsikkerhetnorge.no</v>
      </c>
    </row>
    <row r="1307" spans="1:15">
      <c r="A1307" s="47">
        <v>1407</v>
      </c>
      <c r="B1307" s="3" t="s">
        <v>794</v>
      </c>
      <c r="C1307" s="3" t="s">
        <v>795</v>
      </c>
      <c r="D1307" s="3" t="s">
        <v>19</v>
      </c>
      <c r="F1307" s="3">
        <v>3021</v>
      </c>
      <c r="G1307" s="3" t="s">
        <v>796</v>
      </c>
      <c r="H1307" s="3" t="s">
        <v>675</v>
      </c>
      <c r="I1307" s="26" t="str" cm="1">
        <f t="array" ref="I1307">_xlfn.IFS(J1307=Kontrakter!$A$3,Kontrakter!$B$3,J1307=Kontrakter!$A$2,Kontrakter!$B$2,J1307=Kontrakter!$A$4,Kontrakter!$B$4,J1307=Kontrakter!$A$5,Kontrakter!$B$5,J1307=Kontrakter!$A$6,Kontrakter!$B$6,J1307=Kontrakter!$A$7,Kontrakter!$B$7,J1307=Kontrakter!$A$8,Kontrakter!$B$8,J1307=Kontrakter!$A$9,Kontrakter!$B$9,J1307=Kontrakter!$A$10,Kontrakter!$B$10,J1307=Kontrakter!$A$11,Kontrakter!$B$11)</f>
        <v>Follo</v>
      </c>
      <c r="J1307" s="4">
        <v>4</v>
      </c>
      <c r="K1307" s="4" t="s">
        <v>796</v>
      </c>
      <c r="L1307" s="4"/>
      <c r="M1307" s="24" t="str" cm="1">
        <f t="array" ref="M1307">_xlfn.IFS(I1307=Kontrakter!$B$3,Kontrakter!$C$3,I1307=Kontrakter!$B$2,Kontrakter!$C$2,I1307=Kontrakter!$B$4,Kontrakter!$C$4,I1307=Kontrakter!$B$5,Kontrakter!$C$5,I1307=Kontrakter!$B$6,Kontrakter!$C$6,I1307=Kontrakter!$B$7,Kontrakter!$C$7,I1307=Kontrakter!$B$8,Kontrakter!$C$8,I1307=Kontrakter!$B$9,Kontrakter!$C$9,I1307=Kontrakter!$B$10,Kontrakter!$C$10,I1307=Kontrakter!$B$11,Kontrakter!$C$11)</f>
        <v>Elsikkerhet Norge AS</v>
      </c>
      <c r="N1307" s="24" cm="1">
        <f t="array" ref="N1307">_xlfn.IFS(M1307=Kontrakter!$C$3,Kontrakter!$D$3,M1307=Kontrakter!$C$2,Kontrakter!$D$2,M1307=Kontrakter!$C$4,Kontrakter!$D$4,M1307=Kontrakter!$C$5,Kontrakter!$D$5,M1307=Kontrakter!$C$6,Kontrakter!$D$6,M1307=Kontrakter!$C$7,Kontrakter!$D$7,M1307=Kontrakter!$C$8,Kontrakter!$D$8,M1307=Kontrakter!$C$9,Kontrakter!$D$9,M1307=Kontrakter!$C$10,Kontrakter!$D$10,M1307=Kontrakter!$C$11,Kontrakter!$D$11)</f>
        <v>48055999</v>
      </c>
      <c r="O1307" s="1" t="str" cm="1">
        <f t="array" ref="O1307">_xlfn.IFS(M1307=Kontrakter!$C$3,Kontrakter!$E$3,M1307=Kontrakter!$C$2,Kontrakter!$E$2,M1307=Kontrakter!$C$4,Kontrakter!$E$4,M1307=Kontrakter!$C$5,Kontrakter!$E$5,M1307=Kontrakter!$C$6,Kontrakter!$E$6,M1307=Kontrakter!$C$7,Kontrakter!$E$7,M1307=Kontrakter!$C$8,Kontrakter!$E$8,M1307=Kontrakter!$C$9,Kontrakter!$E$9,M1307=Kontrakter!$C$10,Kontrakter!$E$10,M1307=Kontrakter!$C$11,Kontrakter!$E$11)</f>
        <v>post@elsikkerhetnorge.no</v>
      </c>
    </row>
    <row r="1308" spans="1:15">
      <c r="A1308" s="47">
        <v>1429</v>
      </c>
      <c r="B1308" s="3" t="s">
        <v>794</v>
      </c>
      <c r="C1308" s="3" t="s">
        <v>816</v>
      </c>
      <c r="D1308" s="3" t="s">
        <v>12</v>
      </c>
      <c r="F1308" s="3">
        <v>3021</v>
      </c>
      <c r="G1308" s="3" t="s">
        <v>796</v>
      </c>
      <c r="H1308" s="3" t="s">
        <v>675</v>
      </c>
      <c r="I1308" s="26" t="str" cm="1">
        <f t="array" ref="I1308">_xlfn.IFS(J1308=Kontrakter!$A$3,Kontrakter!$B$3,J1308=Kontrakter!$A$2,Kontrakter!$B$2,J1308=Kontrakter!$A$4,Kontrakter!$B$4,J1308=Kontrakter!$A$5,Kontrakter!$B$5,J1308=Kontrakter!$A$6,Kontrakter!$B$6,J1308=Kontrakter!$A$7,Kontrakter!$B$7,J1308=Kontrakter!$A$8,Kontrakter!$B$8,J1308=Kontrakter!$A$9,Kontrakter!$B$9,J1308=Kontrakter!$A$10,Kontrakter!$B$10,J1308=Kontrakter!$A$11,Kontrakter!$B$11)</f>
        <v>Follo</v>
      </c>
      <c r="J1308" s="4">
        <v>4</v>
      </c>
      <c r="K1308" s="4" t="s">
        <v>796</v>
      </c>
      <c r="L1308" s="4"/>
      <c r="M1308" s="24" t="str" cm="1">
        <f t="array" ref="M1308">_xlfn.IFS(I1308=Kontrakter!$B$3,Kontrakter!$C$3,I1308=Kontrakter!$B$2,Kontrakter!$C$2,I1308=Kontrakter!$B$4,Kontrakter!$C$4,I1308=Kontrakter!$B$5,Kontrakter!$C$5,I1308=Kontrakter!$B$6,Kontrakter!$C$6,I1308=Kontrakter!$B$7,Kontrakter!$C$7,I1308=Kontrakter!$B$8,Kontrakter!$C$8,I1308=Kontrakter!$B$9,Kontrakter!$C$9,I1308=Kontrakter!$B$10,Kontrakter!$C$10,I1308=Kontrakter!$B$11,Kontrakter!$C$11)</f>
        <v>Elsikkerhet Norge AS</v>
      </c>
      <c r="N1308" s="24" cm="1">
        <f t="array" ref="N1308">_xlfn.IFS(M1308=Kontrakter!$C$3,Kontrakter!$D$3,M1308=Kontrakter!$C$2,Kontrakter!$D$2,M1308=Kontrakter!$C$4,Kontrakter!$D$4,M1308=Kontrakter!$C$5,Kontrakter!$D$5,M1308=Kontrakter!$C$6,Kontrakter!$D$6,M1308=Kontrakter!$C$7,Kontrakter!$D$7,M1308=Kontrakter!$C$8,Kontrakter!$D$8,M1308=Kontrakter!$C$9,Kontrakter!$D$9,M1308=Kontrakter!$C$10,Kontrakter!$D$10,M1308=Kontrakter!$C$11,Kontrakter!$D$11)</f>
        <v>48055999</v>
      </c>
      <c r="O1308" s="1" t="str" cm="1">
        <f t="array" ref="O1308">_xlfn.IFS(M1308=Kontrakter!$C$3,Kontrakter!$E$3,M1308=Kontrakter!$C$2,Kontrakter!$E$2,M1308=Kontrakter!$C$4,Kontrakter!$E$4,M1308=Kontrakter!$C$5,Kontrakter!$E$5,M1308=Kontrakter!$C$6,Kontrakter!$E$6,M1308=Kontrakter!$C$7,Kontrakter!$E$7,M1308=Kontrakter!$C$8,Kontrakter!$E$8,M1308=Kontrakter!$C$9,Kontrakter!$E$9,M1308=Kontrakter!$C$10,Kontrakter!$E$10,M1308=Kontrakter!$C$11,Kontrakter!$E$11)</f>
        <v>post@elsikkerhetnorge.no</v>
      </c>
    </row>
    <row r="1309" spans="1:15">
      <c r="A1309" s="47">
        <v>1430</v>
      </c>
      <c r="B1309" s="3" t="s">
        <v>796</v>
      </c>
      <c r="C1309" s="3" t="s">
        <v>817</v>
      </c>
      <c r="D1309" s="3" t="s">
        <v>19</v>
      </c>
      <c r="F1309" s="3">
        <v>3021</v>
      </c>
      <c r="G1309" s="3" t="s">
        <v>796</v>
      </c>
      <c r="H1309" s="3" t="s">
        <v>675</v>
      </c>
      <c r="I1309" s="26" t="str" cm="1">
        <f t="array" ref="I1309">_xlfn.IFS(J1309=Kontrakter!$A$3,Kontrakter!$B$3,J1309=Kontrakter!$A$2,Kontrakter!$B$2,J1309=Kontrakter!$A$4,Kontrakter!$B$4,J1309=Kontrakter!$A$5,Kontrakter!$B$5,J1309=Kontrakter!$A$6,Kontrakter!$B$6,J1309=Kontrakter!$A$7,Kontrakter!$B$7,J1309=Kontrakter!$A$8,Kontrakter!$B$8,J1309=Kontrakter!$A$9,Kontrakter!$B$9,J1309=Kontrakter!$A$10,Kontrakter!$B$10,J1309=Kontrakter!$A$11,Kontrakter!$B$11)</f>
        <v>Follo</v>
      </c>
      <c r="J1309" s="4">
        <v>4</v>
      </c>
      <c r="K1309" s="4" t="s">
        <v>796</v>
      </c>
      <c r="L1309" s="4"/>
      <c r="M1309" s="24" t="str" cm="1">
        <f t="array" ref="M1309">_xlfn.IFS(I1309=Kontrakter!$B$3,Kontrakter!$C$3,I1309=Kontrakter!$B$2,Kontrakter!$C$2,I1309=Kontrakter!$B$4,Kontrakter!$C$4,I1309=Kontrakter!$B$5,Kontrakter!$C$5,I1309=Kontrakter!$B$6,Kontrakter!$C$6,I1309=Kontrakter!$B$7,Kontrakter!$C$7,I1309=Kontrakter!$B$8,Kontrakter!$C$8,I1309=Kontrakter!$B$9,Kontrakter!$C$9,I1309=Kontrakter!$B$10,Kontrakter!$C$10,I1309=Kontrakter!$B$11,Kontrakter!$C$11)</f>
        <v>Elsikkerhet Norge AS</v>
      </c>
      <c r="N1309" s="24" cm="1">
        <f t="array" ref="N1309">_xlfn.IFS(M1309=Kontrakter!$C$3,Kontrakter!$D$3,M1309=Kontrakter!$C$2,Kontrakter!$D$2,M1309=Kontrakter!$C$4,Kontrakter!$D$4,M1309=Kontrakter!$C$5,Kontrakter!$D$5,M1309=Kontrakter!$C$6,Kontrakter!$D$6,M1309=Kontrakter!$C$7,Kontrakter!$D$7,M1309=Kontrakter!$C$8,Kontrakter!$D$8,M1309=Kontrakter!$C$9,Kontrakter!$D$9,M1309=Kontrakter!$C$10,Kontrakter!$D$10,M1309=Kontrakter!$C$11,Kontrakter!$D$11)</f>
        <v>48055999</v>
      </c>
      <c r="O1309" s="1" t="str" cm="1">
        <f t="array" ref="O1309">_xlfn.IFS(M1309=Kontrakter!$C$3,Kontrakter!$E$3,M1309=Kontrakter!$C$2,Kontrakter!$E$2,M1309=Kontrakter!$C$4,Kontrakter!$E$4,M1309=Kontrakter!$C$5,Kontrakter!$E$5,M1309=Kontrakter!$C$6,Kontrakter!$E$6,M1309=Kontrakter!$C$7,Kontrakter!$E$7,M1309=Kontrakter!$C$8,Kontrakter!$E$8,M1309=Kontrakter!$C$9,Kontrakter!$E$9,M1309=Kontrakter!$C$10,Kontrakter!$E$10,M1309=Kontrakter!$C$11,Kontrakter!$E$11)</f>
        <v>post@elsikkerhetnorge.no</v>
      </c>
    </row>
    <row r="1310" spans="1:15">
      <c r="A1310" s="47">
        <v>1431</v>
      </c>
      <c r="B1310" s="3" t="s">
        <v>796</v>
      </c>
      <c r="C1310" s="3" t="s">
        <v>818</v>
      </c>
      <c r="D1310" s="3" t="s">
        <v>12</v>
      </c>
      <c r="F1310" s="3">
        <v>3021</v>
      </c>
      <c r="G1310" s="3" t="s">
        <v>796</v>
      </c>
      <c r="H1310" s="3" t="s">
        <v>675</v>
      </c>
      <c r="I1310" s="26" t="str" cm="1">
        <f t="array" ref="I1310">_xlfn.IFS(J1310=Kontrakter!$A$3,Kontrakter!$B$3,J1310=Kontrakter!$A$2,Kontrakter!$B$2,J1310=Kontrakter!$A$4,Kontrakter!$B$4,J1310=Kontrakter!$A$5,Kontrakter!$B$5,J1310=Kontrakter!$A$6,Kontrakter!$B$6,J1310=Kontrakter!$A$7,Kontrakter!$B$7,J1310=Kontrakter!$A$8,Kontrakter!$B$8,J1310=Kontrakter!$A$9,Kontrakter!$B$9,J1310=Kontrakter!$A$10,Kontrakter!$B$10,J1310=Kontrakter!$A$11,Kontrakter!$B$11)</f>
        <v>Follo</v>
      </c>
      <c r="J1310" s="4">
        <v>4</v>
      </c>
      <c r="K1310" s="4" t="s">
        <v>796</v>
      </c>
      <c r="L1310" s="4"/>
      <c r="M1310" s="24" t="str" cm="1">
        <f t="array" ref="M1310">_xlfn.IFS(I1310=Kontrakter!$B$3,Kontrakter!$C$3,I1310=Kontrakter!$B$2,Kontrakter!$C$2,I1310=Kontrakter!$B$4,Kontrakter!$C$4,I1310=Kontrakter!$B$5,Kontrakter!$C$5,I1310=Kontrakter!$B$6,Kontrakter!$C$6,I1310=Kontrakter!$B$7,Kontrakter!$C$7,I1310=Kontrakter!$B$8,Kontrakter!$C$8,I1310=Kontrakter!$B$9,Kontrakter!$C$9,I1310=Kontrakter!$B$10,Kontrakter!$C$10,I1310=Kontrakter!$B$11,Kontrakter!$C$11)</f>
        <v>Elsikkerhet Norge AS</v>
      </c>
      <c r="N1310" s="24" cm="1">
        <f t="array" ref="N1310">_xlfn.IFS(M1310=Kontrakter!$C$3,Kontrakter!$D$3,M1310=Kontrakter!$C$2,Kontrakter!$D$2,M1310=Kontrakter!$C$4,Kontrakter!$D$4,M1310=Kontrakter!$C$5,Kontrakter!$D$5,M1310=Kontrakter!$C$6,Kontrakter!$D$6,M1310=Kontrakter!$C$7,Kontrakter!$D$7,M1310=Kontrakter!$C$8,Kontrakter!$D$8,M1310=Kontrakter!$C$9,Kontrakter!$D$9,M1310=Kontrakter!$C$10,Kontrakter!$D$10,M1310=Kontrakter!$C$11,Kontrakter!$D$11)</f>
        <v>48055999</v>
      </c>
      <c r="O1310" s="1" t="str" cm="1">
        <f t="array" ref="O1310">_xlfn.IFS(M1310=Kontrakter!$C$3,Kontrakter!$E$3,M1310=Kontrakter!$C$2,Kontrakter!$E$2,M1310=Kontrakter!$C$4,Kontrakter!$E$4,M1310=Kontrakter!$C$5,Kontrakter!$E$5,M1310=Kontrakter!$C$6,Kontrakter!$E$6,M1310=Kontrakter!$C$7,Kontrakter!$E$7,M1310=Kontrakter!$C$8,Kontrakter!$E$8,M1310=Kontrakter!$C$9,Kontrakter!$E$9,M1310=Kontrakter!$C$10,Kontrakter!$E$10,M1310=Kontrakter!$C$11,Kontrakter!$E$11)</f>
        <v>post@elsikkerhetnorge.no</v>
      </c>
    </row>
    <row r="1311" spans="1:15">
      <c r="A1311" s="47">
        <v>1432</v>
      </c>
      <c r="B1311" s="3" t="s">
        <v>796</v>
      </c>
      <c r="C1311" s="3" t="s">
        <v>819</v>
      </c>
      <c r="D1311" s="3" t="s">
        <v>12</v>
      </c>
      <c r="F1311" s="3">
        <v>3021</v>
      </c>
      <c r="G1311" s="3" t="s">
        <v>796</v>
      </c>
      <c r="H1311" s="3" t="s">
        <v>675</v>
      </c>
      <c r="I1311" s="26" t="str" cm="1">
        <f t="array" ref="I1311">_xlfn.IFS(J1311=Kontrakter!$A$3,Kontrakter!$B$3,J1311=Kontrakter!$A$2,Kontrakter!$B$2,J1311=Kontrakter!$A$4,Kontrakter!$B$4,J1311=Kontrakter!$A$5,Kontrakter!$B$5,J1311=Kontrakter!$A$6,Kontrakter!$B$6,J1311=Kontrakter!$A$7,Kontrakter!$B$7,J1311=Kontrakter!$A$8,Kontrakter!$B$8,J1311=Kontrakter!$A$9,Kontrakter!$B$9,J1311=Kontrakter!$A$10,Kontrakter!$B$10,J1311=Kontrakter!$A$11,Kontrakter!$B$11)</f>
        <v>Follo</v>
      </c>
      <c r="J1311" s="4">
        <v>4</v>
      </c>
      <c r="K1311" s="4" t="s">
        <v>796</v>
      </c>
      <c r="L1311" s="4"/>
      <c r="M1311" s="24" t="str" cm="1">
        <f t="array" ref="M1311">_xlfn.IFS(I1311=Kontrakter!$B$3,Kontrakter!$C$3,I1311=Kontrakter!$B$2,Kontrakter!$C$2,I1311=Kontrakter!$B$4,Kontrakter!$C$4,I1311=Kontrakter!$B$5,Kontrakter!$C$5,I1311=Kontrakter!$B$6,Kontrakter!$C$6,I1311=Kontrakter!$B$7,Kontrakter!$C$7,I1311=Kontrakter!$B$8,Kontrakter!$C$8,I1311=Kontrakter!$B$9,Kontrakter!$C$9,I1311=Kontrakter!$B$10,Kontrakter!$C$10,I1311=Kontrakter!$B$11,Kontrakter!$C$11)</f>
        <v>Elsikkerhet Norge AS</v>
      </c>
      <c r="N1311" s="24" cm="1">
        <f t="array" ref="N1311">_xlfn.IFS(M1311=Kontrakter!$C$3,Kontrakter!$D$3,M1311=Kontrakter!$C$2,Kontrakter!$D$2,M1311=Kontrakter!$C$4,Kontrakter!$D$4,M1311=Kontrakter!$C$5,Kontrakter!$D$5,M1311=Kontrakter!$C$6,Kontrakter!$D$6,M1311=Kontrakter!$C$7,Kontrakter!$D$7,M1311=Kontrakter!$C$8,Kontrakter!$D$8,M1311=Kontrakter!$C$9,Kontrakter!$D$9,M1311=Kontrakter!$C$10,Kontrakter!$D$10,M1311=Kontrakter!$C$11,Kontrakter!$D$11)</f>
        <v>48055999</v>
      </c>
      <c r="O1311" s="1" t="str" cm="1">
        <f t="array" ref="O1311">_xlfn.IFS(M1311=Kontrakter!$C$3,Kontrakter!$E$3,M1311=Kontrakter!$C$2,Kontrakter!$E$2,M1311=Kontrakter!$C$4,Kontrakter!$E$4,M1311=Kontrakter!$C$5,Kontrakter!$E$5,M1311=Kontrakter!$C$6,Kontrakter!$E$6,M1311=Kontrakter!$C$7,Kontrakter!$E$7,M1311=Kontrakter!$C$8,Kontrakter!$E$8,M1311=Kontrakter!$C$9,Kontrakter!$E$9,M1311=Kontrakter!$C$10,Kontrakter!$E$10,M1311=Kontrakter!$C$11,Kontrakter!$E$11)</f>
        <v>post@elsikkerhetnorge.no</v>
      </c>
    </row>
    <row r="1312" spans="1:15">
      <c r="A1312" s="48">
        <v>1433</v>
      </c>
      <c r="B1312" s="3" t="s">
        <v>796</v>
      </c>
      <c r="C1312" s="3" t="s">
        <v>820</v>
      </c>
      <c r="D1312" s="3" t="s">
        <v>19</v>
      </c>
      <c r="F1312" s="3">
        <v>3021</v>
      </c>
      <c r="G1312" s="3" t="s">
        <v>796</v>
      </c>
      <c r="H1312" s="3" t="s">
        <v>675</v>
      </c>
      <c r="I1312" s="26" t="str" cm="1">
        <f t="array" ref="I1312">_xlfn.IFS(J1312=Kontrakter!$A$3,Kontrakter!$B$3,J1312=Kontrakter!$A$2,Kontrakter!$B$2,J1312=Kontrakter!$A$4,Kontrakter!$B$4,J1312=Kontrakter!$A$5,Kontrakter!$B$5,J1312=Kontrakter!$A$6,Kontrakter!$B$6,J1312=Kontrakter!$A$7,Kontrakter!$B$7,J1312=Kontrakter!$A$8,Kontrakter!$B$8,J1312=Kontrakter!$A$9,Kontrakter!$B$9,J1312=Kontrakter!$A$10,Kontrakter!$B$10,J1312=Kontrakter!$A$11,Kontrakter!$B$11)</f>
        <v>Follo</v>
      </c>
      <c r="J1312" s="4">
        <v>4</v>
      </c>
      <c r="K1312" s="4" t="s">
        <v>796</v>
      </c>
      <c r="L1312" s="4"/>
      <c r="M1312" s="24" t="str" cm="1">
        <f t="array" ref="M1312">_xlfn.IFS(I1312=Kontrakter!$B$3,Kontrakter!$C$3,I1312=Kontrakter!$B$2,Kontrakter!$C$2,I1312=Kontrakter!$B$4,Kontrakter!$C$4,I1312=Kontrakter!$B$5,Kontrakter!$C$5,I1312=Kontrakter!$B$6,Kontrakter!$C$6,I1312=Kontrakter!$B$7,Kontrakter!$C$7,I1312=Kontrakter!$B$8,Kontrakter!$C$8,I1312=Kontrakter!$B$9,Kontrakter!$C$9,I1312=Kontrakter!$B$10,Kontrakter!$C$10,I1312=Kontrakter!$B$11,Kontrakter!$C$11)</f>
        <v>Elsikkerhet Norge AS</v>
      </c>
      <c r="N1312" s="24" cm="1">
        <f t="array" ref="N1312">_xlfn.IFS(M1312=Kontrakter!$C$3,Kontrakter!$D$3,M1312=Kontrakter!$C$2,Kontrakter!$D$2,M1312=Kontrakter!$C$4,Kontrakter!$D$4,M1312=Kontrakter!$C$5,Kontrakter!$D$5,M1312=Kontrakter!$C$6,Kontrakter!$D$6,M1312=Kontrakter!$C$7,Kontrakter!$D$7,M1312=Kontrakter!$C$8,Kontrakter!$D$8,M1312=Kontrakter!$C$9,Kontrakter!$D$9,M1312=Kontrakter!$C$10,Kontrakter!$D$10,M1312=Kontrakter!$C$11,Kontrakter!$D$11)</f>
        <v>48055999</v>
      </c>
      <c r="O1312" s="1" t="str" cm="1">
        <f t="array" ref="O1312">_xlfn.IFS(M1312=Kontrakter!$C$3,Kontrakter!$E$3,M1312=Kontrakter!$C$2,Kontrakter!$E$2,M1312=Kontrakter!$C$4,Kontrakter!$E$4,M1312=Kontrakter!$C$5,Kontrakter!$E$5,M1312=Kontrakter!$C$6,Kontrakter!$E$6,M1312=Kontrakter!$C$7,Kontrakter!$E$7,M1312=Kontrakter!$C$8,Kontrakter!$E$8,M1312=Kontrakter!$C$9,Kontrakter!$E$9,M1312=Kontrakter!$C$10,Kontrakter!$E$10,M1312=Kontrakter!$C$11,Kontrakter!$E$11)</f>
        <v>post@elsikkerhetnorge.no</v>
      </c>
    </row>
    <row r="1313" spans="1:15">
      <c r="A1313" s="47">
        <v>1435</v>
      </c>
      <c r="B1313" s="3" t="s">
        <v>796</v>
      </c>
      <c r="C1313" s="3" t="s">
        <v>821</v>
      </c>
      <c r="D1313" s="3" t="s">
        <v>19</v>
      </c>
      <c r="F1313" s="3">
        <v>3021</v>
      </c>
      <c r="G1313" s="3" t="s">
        <v>796</v>
      </c>
      <c r="H1313" s="3" t="s">
        <v>675</v>
      </c>
      <c r="I1313" s="26" t="str" cm="1">
        <f t="array" ref="I1313">_xlfn.IFS(J1313=Kontrakter!$A$3,Kontrakter!$B$3,J1313=Kontrakter!$A$2,Kontrakter!$B$2,J1313=Kontrakter!$A$4,Kontrakter!$B$4,J1313=Kontrakter!$A$5,Kontrakter!$B$5,J1313=Kontrakter!$A$6,Kontrakter!$B$6,J1313=Kontrakter!$A$7,Kontrakter!$B$7,J1313=Kontrakter!$A$8,Kontrakter!$B$8,J1313=Kontrakter!$A$9,Kontrakter!$B$9,J1313=Kontrakter!$A$10,Kontrakter!$B$10,J1313=Kontrakter!$A$11,Kontrakter!$B$11)</f>
        <v>Follo</v>
      </c>
      <c r="J1313" s="4">
        <v>4</v>
      </c>
      <c r="K1313" s="4" t="s">
        <v>796</v>
      </c>
      <c r="L1313" s="4"/>
      <c r="M1313" s="24" t="str" cm="1">
        <f t="array" ref="M1313">_xlfn.IFS(I1313=Kontrakter!$B$3,Kontrakter!$C$3,I1313=Kontrakter!$B$2,Kontrakter!$C$2,I1313=Kontrakter!$B$4,Kontrakter!$C$4,I1313=Kontrakter!$B$5,Kontrakter!$C$5,I1313=Kontrakter!$B$6,Kontrakter!$C$6,I1313=Kontrakter!$B$7,Kontrakter!$C$7,I1313=Kontrakter!$B$8,Kontrakter!$C$8,I1313=Kontrakter!$B$9,Kontrakter!$C$9,I1313=Kontrakter!$B$10,Kontrakter!$C$10,I1313=Kontrakter!$B$11,Kontrakter!$C$11)</f>
        <v>Elsikkerhet Norge AS</v>
      </c>
      <c r="N1313" s="24" cm="1">
        <f t="array" ref="N1313">_xlfn.IFS(M1313=Kontrakter!$C$3,Kontrakter!$D$3,M1313=Kontrakter!$C$2,Kontrakter!$D$2,M1313=Kontrakter!$C$4,Kontrakter!$D$4,M1313=Kontrakter!$C$5,Kontrakter!$D$5,M1313=Kontrakter!$C$6,Kontrakter!$D$6,M1313=Kontrakter!$C$7,Kontrakter!$D$7,M1313=Kontrakter!$C$8,Kontrakter!$D$8,M1313=Kontrakter!$C$9,Kontrakter!$D$9,M1313=Kontrakter!$C$10,Kontrakter!$D$10,M1313=Kontrakter!$C$11,Kontrakter!$D$11)</f>
        <v>48055999</v>
      </c>
      <c r="O1313" s="1" t="str" cm="1">
        <f t="array" ref="O1313">_xlfn.IFS(M1313=Kontrakter!$C$3,Kontrakter!$E$3,M1313=Kontrakter!$C$2,Kontrakter!$E$2,M1313=Kontrakter!$C$4,Kontrakter!$E$4,M1313=Kontrakter!$C$5,Kontrakter!$E$5,M1313=Kontrakter!$C$6,Kontrakter!$E$6,M1313=Kontrakter!$C$7,Kontrakter!$E$7,M1313=Kontrakter!$C$8,Kontrakter!$E$8,M1313=Kontrakter!$C$9,Kontrakter!$E$9,M1313=Kontrakter!$C$10,Kontrakter!$E$10,M1313=Kontrakter!$C$11,Kontrakter!$E$11)</f>
        <v>post@elsikkerhetnorge.no</v>
      </c>
    </row>
    <row r="1314" spans="1:15">
      <c r="A1314" s="47">
        <v>1436</v>
      </c>
      <c r="B1314" s="3" t="s">
        <v>796</v>
      </c>
      <c r="C1314" s="3" t="s">
        <v>822</v>
      </c>
      <c r="D1314" s="3" t="s">
        <v>19</v>
      </c>
      <c r="F1314" s="3">
        <v>3021</v>
      </c>
      <c r="G1314" s="3" t="s">
        <v>796</v>
      </c>
      <c r="H1314" s="3" t="s">
        <v>675</v>
      </c>
      <c r="I1314" s="26" t="str" cm="1">
        <f t="array" ref="I1314">_xlfn.IFS(J1314=Kontrakter!$A$3,Kontrakter!$B$3,J1314=Kontrakter!$A$2,Kontrakter!$B$2,J1314=Kontrakter!$A$4,Kontrakter!$B$4,J1314=Kontrakter!$A$5,Kontrakter!$B$5,J1314=Kontrakter!$A$6,Kontrakter!$B$6,J1314=Kontrakter!$A$7,Kontrakter!$B$7,J1314=Kontrakter!$A$8,Kontrakter!$B$8,J1314=Kontrakter!$A$9,Kontrakter!$B$9,J1314=Kontrakter!$A$10,Kontrakter!$B$10,J1314=Kontrakter!$A$11,Kontrakter!$B$11)</f>
        <v>Follo</v>
      </c>
      <c r="J1314" s="4">
        <v>4</v>
      </c>
      <c r="K1314" s="4" t="s">
        <v>796</v>
      </c>
      <c r="L1314" s="4"/>
      <c r="M1314" s="24" t="str" cm="1">
        <f t="array" ref="M1314">_xlfn.IFS(I1314=Kontrakter!$B$3,Kontrakter!$C$3,I1314=Kontrakter!$B$2,Kontrakter!$C$2,I1314=Kontrakter!$B$4,Kontrakter!$C$4,I1314=Kontrakter!$B$5,Kontrakter!$C$5,I1314=Kontrakter!$B$6,Kontrakter!$C$6,I1314=Kontrakter!$B$7,Kontrakter!$C$7,I1314=Kontrakter!$B$8,Kontrakter!$C$8,I1314=Kontrakter!$B$9,Kontrakter!$C$9,I1314=Kontrakter!$B$10,Kontrakter!$C$10,I1314=Kontrakter!$B$11,Kontrakter!$C$11)</f>
        <v>Elsikkerhet Norge AS</v>
      </c>
      <c r="N1314" s="24" cm="1">
        <f t="array" ref="N1314">_xlfn.IFS(M1314=Kontrakter!$C$3,Kontrakter!$D$3,M1314=Kontrakter!$C$2,Kontrakter!$D$2,M1314=Kontrakter!$C$4,Kontrakter!$D$4,M1314=Kontrakter!$C$5,Kontrakter!$D$5,M1314=Kontrakter!$C$6,Kontrakter!$D$6,M1314=Kontrakter!$C$7,Kontrakter!$D$7,M1314=Kontrakter!$C$8,Kontrakter!$D$8,M1314=Kontrakter!$C$9,Kontrakter!$D$9,M1314=Kontrakter!$C$10,Kontrakter!$D$10,M1314=Kontrakter!$C$11,Kontrakter!$D$11)</f>
        <v>48055999</v>
      </c>
      <c r="O1314" s="1" t="str" cm="1">
        <f t="array" ref="O1314">_xlfn.IFS(M1314=Kontrakter!$C$3,Kontrakter!$E$3,M1314=Kontrakter!$C$2,Kontrakter!$E$2,M1314=Kontrakter!$C$4,Kontrakter!$E$4,M1314=Kontrakter!$C$5,Kontrakter!$E$5,M1314=Kontrakter!$C$6,Kontrakter!$E$6,M1314=Kontrakter!$C$7,Kontrakter!$E$7,M1314=Kontrakter!$C$8,Kontrakter!$E$8,M1314=Kontrakter!$C$9,Kontrakter!$E$9,M1314=Kontrakter!$C$10,Kontrakter!$E$10,M1314=Kontrakter!$C$11,Kontrakter!$E$11)</f>
        <v>post@elsikkerhetnorge.no</v>
      </c>
    </row>
    <row r="1315" spans="1:15">
      <c r="A1315" s="52">
        <v>2266</v>
      </c>
      <c r="B1315" s="3" t="s">
        <v>1290</v>
      </c>
      <c r="C1315" s="3" t="s">
        <v>1701</v>
      </c>
      <c r="F1315" s="3">
        <v>3418</v>
      </c>
      <c r="G1315" s="3" t="s">
        <v>1291</v>
      </c>
      <c r="H1315" s="3" t="s">
        <v>1260</v>
      </c>
      <c r="I1315" s="26" t="str" cm="1">
        <f t="array" ref="I1315">_xlfn.IFS(J1315=Kontrakter!$A$3,Kontrakter!$B$3,J1315=Kontrakter!$A$2,Kontrakter!$B$2,J1315=Kontrakter!$A$4,Kontrakter!$B$4,J1315=Kontrakter!$A$5,Kontrakter!$B$5,J1315=Kontrakter!$A$6,Kontrakter!$B$6,J1315=Kontrakter!$A$7,Kontrakter!$B$7,J1315=Kontrakter!$A$8,Kontrakter!$B$8,J1315=Kontrakter!$A$9,Kontrakter!$B$9,J1315=Kontrakter!$A$10,Kontrakter!$B$10,J1315=Kontrakter!$A$11,Kontrakter!$B$11)</f>
        <v>Innlandet Øst</v>
      </c>
      <c r="J1315" s="4">
        <v>10</v>
      </c>
      <c r="K1315" s="4" t="s">
        <v>1453</v>
      </c>
      <c r="L1315" s="4"/>
      <c r="M1315" s="24" t="str" cm="1">
        <f t="array" ref="M1315">_xlfn.IFS(I1315=Kontrakter!$B$3,Kontrakter!$C$3,I1315=Kontrakter!$B$2,Kontrakter!$C$2,I1315=Kontrakter!$B$4,Kontrakter!$C$4,I1315=Kontrakter!$B$5,Kontrakter!$C$5,I1315=Kontrakter!$B$6,Kontrakter!$C$6,I1315=Kontrakter!$B$7,Kontrakter!$C$7,I1315=Kontrakter!$B$8,Kontrakter!$C$8,I1315=Kontrakter!$B$9,Kontrakter!$C$9,I1315=Kontrakter!$B$10,Kontrakter!$C$10,I1315=Kontrakter!$B$11,Kontrakter!$C$11)</f>
        <v>Elsikkerhet Norge AS</v>
      </c>
      <c r="N1315" s="24" cm="1">
        <f t="array" ref="N1315">_xlfn.IFS(M1315=Kontrakter!$C$3,Kontrakter!$D$3,M1315=Kontrakter!$C$2,Kontrakter!$D$2,M1315=Kontrakter!$C$4,Kontrakter!$D$4,M1315=Kontrakter!$C$5,Kontrakter!$D$5,M1315=Kontrakter!$C$6,Kontrakter!$D$6,M1315=Kontrakter!$C$7,Kontrakter!$D$7,M1315=Kontrakter!$C$8,Kontrakter!$D$8,M1315=Kontrakter!$C$9,Kontrakter!$D$9,M1315=Kontrakter!$C$10,Kontrakter!$D$10,M1315=Kontrakter!$C$11,Kontrakter!$D$11)</f>
        <v>48055999</v>
      </c>
      <c r="O1315" s="1" t="str" cm="1">
        <f t="array" ref="O1315">_xlfn.IFS(M1315=Kontrakter!$C$3,Kontrakter!$E$3,M1315=Kontrakter!$C$2,Kontrakter!$E$2,M1315=Kontrakter!$C$4,Kontrakter!$E$4,M1315=Kontrakter!$C$5,Kontrakter!$E$5,M1315=Kontrakter!$C$6,Kontrakter!$E$6,M1315=Kontrakter!$C$7,Kontrakter!$E$7,M1315=Kontrakter!$C$8,Kontrakter!$E$8,M1315=Kontrakter!$C$9,Kontrakter!$E$9,M1315=Kontrakter!$C$10,Kontrakter!$E$10,M1315=Kontrakter!$C$11,Kontrakter!$E$11)</f>
        <v>post@elsikkerhetnorge.no</v>
      </c>
    </row>
    <row r="1316" spans="1:15">
      <c r="A1316" s="52">
        <v>2270</v>
      </c>
      <c r="B1316" s="3" t="s">
        <v>1292</v>
      </c>
      <c r="C1316" s="3" t="s">
        <v>1702</v>
      </c>
      <c r="F1316" s="3">
        <v>3418</v>
      </c>
      <c r="G1316" s="3" t="s">
        <v>1291</v>
      </c>
      <c r="H1316" s="3" t="s">
        <v>1260</v>
      </c>
      <c r="I1316" s="26" t="str" cm="1">
        <f t="array" ref="I1316">_xlfn.IFS(J1316=Kontrakter!$A$3,Kontrakter!$B$3,J1316=Kontrakter!$A$2,Kontrakter!$B$2,J1316=Kontrakter!$A$4,Kontrakter!$B$4,J1316=Kontrakter!$A$5,Kontrakter!$B$5,J1316=Kontrakter!$A$6,Kontrakter!$B$6,J1316=Kontrakter!$A$7,Kontrakter!$B$7,J1316=Kontrakter!$A$8,Kontrakter!$B$8,J1316=Kontrakter!$A$9,Kontrakter!$B$9,J1316=Kontrakter!$A$10,Kontrakter!$B$10,J1316=Kontrakter!$A$11,Kontrakter!$B$11)</f>
        <v>Innlandet Øst</v>
      </c>
      <c r="J1316" s="4">
        <v>10</v>
      </c>
      <c r="K1316" s="4" t="s">
        <v>1453</v>
      </c>
      <c r="L1316" s="4"/>
      <c r="M1316" s="24" t="str" cm="1">
        <f t="array" ref="M1316">_xlfn.IFS(I1316=Kontrakter!$B$3,Kontrakter!$C$3,I1316=Kontrakter!$B$2,Kontrakter!$C$2,I1316=Kontrakter!$B$4,Kontrakter!$C$4,I1316=Kontrakter!$B$5,Kontrakter!$C$5,I1316=Kontrakter!$B$6,Kontrakter!$C$6,I1316=Kontrakter!$B$7,Kontrakter!$C$7,I1316=Kontrakter!$B$8,Kontrakter!$C$8,I1316=Kontrakter!$B$9,Kontrakter!$C$9,I1316=Kontrakter!$B$10,Kontrakter!$C$10,I1316=Kontrakter!$B$11,Kontrakter!$C$11)</f>
        <v>Elsikkerhet Norge AS</v>
      </c>
      <c r="N1316" s="24" cm="1">
        <f t="array" ref="N1316">_xlfn.IFS(M1316=Kontrakter!$C$3,Kontrakter!$D$3,M1316=Kontrakter!$C$2,Kontrakter!$D$2,M1316=Kontrakter!$C$4,Kontrakter!$D$4,M1316=Kontrakter!$C$5,Kontrakter!$D$5,M1316=Kontrakter!$C$6,Kontrakter!$D$6,M1316=Kontrakter!$C$7,Kontrakter!$D$7,M1316=Kontrakter!$C$8,Kontrakter!$D$8,M1316=Kontrakter!$C$9,Kontrakter!$D$9,M1316=Kontrakter!$C$10,Kontrakter!$D$10,M1316=Kontrakter!$C$11,Kontrakter!$D$11)</f>
        <v>48055999</v>
      </c>
      <c r="O1316" s="1" t="str" cm="1">
        <f t="array" ref="O1316">_xlfn.IFS(M1316=Kontrakter!$C$3,Kontrakter!$E$3,M1316=Kontrakter!$C$2,Kontrakter!$E$2,M1316=Kontrakter!$C$4,Kontrakter!$E$4,M1316=Kontrakter!$C$5,Kontrakter!$E$5,M1316=Kontrakter!$C$6,Kontrakter!$E$6,M1316=Kontrakter!$C$7,Kontrakter!$E$7,M1316=Kontrakter!$C$8,Kontrakter!$E$8,M1316=Kontrakter!$C$9,Kontrakter!$E$9,M1316=Kontrakter!$C$10,Kontrakter!$E$10,M1316=Kontrakter!$C$11,Kontrakter!$E$11)</f>
        <v>post@elsikkerhetnorge.no</v>
      </c>
    </row>
    <row r="1317" spans="1:15">
      <c r="A1317" s="52">
        <v>2271</v>
      </c>
      <c r="B1317" s="3" t="s">
        <v>1292</v>
      </c>
      <c r="C1317" s="3" t="s">
        <v>1703</v>
      </c>
      <c r="F1317" s="3">
        <v>3418</v>
      </c>
      <c r="G1317" s="3" t="s">
        <v>1291</v>
      </c>
      <c r="H1317" s="3" t="s">
        <v>1260</v>
      </c>
      <c r="I1317" s="26" t="str" cm="1">
        <f t="array" ref="I1317">_xlfn.IFS(J1317=Kontrakter!$A$3,Kontrakter!$B$3,J1317=Kontrakter!$A$2,Kontrakter!$B$2,J1317=Kontrakter!$A$4,Kontrakter!$B$4,J1317=Kontrakter!$A$5,Kontrakter!$B$5,J1317=Kontrakter!$A$6,Kontrakter!$B$6,J1317=Kontrakter!$A$7,Kontrakter!$B$7,J1317=Kontrakter!$A$8,Kontrakter!$B$8,J1317=Kontrakter!$A$9,Kontrakter!$B$9,J1317=Kontrakter!$A$10,Kontrakter!$B$10,J1317=Kontrakter!$A$11,Kontrakter!$B$11)</f>
        <v>Innlandet Øst</v>
      </c>
      <c r="J1317" s="4">
        <v>10</v>
      </c>
      <c r="K1317" s="4" t="s">
        <v>1453</v>
      </c>
      <c r="L1317" s="4"/>
      <c r="M1317" s="24" t="str" cm="1">
        <f t="array" ref="M1317">_xlfn.IFS(I1317=Kontrakter!$B$3,Kontrakter!$C$3,I1317=Kontrakter!$B$2,Kontrakter!$C$2,I1317=Kontrakter!$B$4,Kontrakter!$C$4,I1317=Kontrakter!$B$5,Kontrakter!$C$5,I1317=Kontrakter!$B$6,Kontrakter!$C$6,I1317=Kontrakter!$B$7,Kontrakter!$C$7,I1317=Kontrakter!$B$8,Kontrakter!$C$8,I1317=Kontrakter!$B$9,Kontrakter!$C$9,I1317=Kontrakter!$B$10,Kontrakter!$C$10,I1317=Kontrakter!$B$11,Kontrakter!$C$11)</f>
        <v>Elsikkerhet Norge AS</v>
      </c>
      <c r="N1317" s="24" cm="1">
        <f t="array" ref="N1317">_xlfn.IFS(M1317=Kontrakter!$C$3,Kontrakter!$D$3,M1317=Kontrakter!$C$2,Kontrakter!$D$2,M1317=Kontrakter!$C$4,Kontrakter!$D$4,M1317=Kontrakter!$C$5,Kontrakter!$D$5,M1317=Kontrakter!$C$6,Kontrakter!$D$6,M1317=Kontrakter!$C$7,Kontrakter!$D$7,M1317=Kontrakter!$C$8,Kontrakter!$D$8,M1317=Kontrakter!$C$9,Kontrakter!$D$9,M1317=Kontrakter!$C$10,Kontrakter!$D$10,M1317=Kontrakter!$C$11,Kontrakter!$D$11)</f>
        <v>48055999</v>
      </c>
      <c r="O1317" s="1" t="str" cm="1">
        <f t="array" ref="O1317">_xlfn.IFS(M1317=Kontrakter!$C$3,Kontrakter!$E$3,M1317=Kontrakter!$C$2,Kontrakter!$E$2,M1317=Kontrakter!$C$4,Kontrakter!$E$4,M1317=Kontrakter!$C$5,Kontrakter!$E$5,M1317=Kontrakter!$C$6,Kontrakter!$E$6,M1317=Kontrakter!$C$7,Kontrakter!$E$7,M1317=Kontrakter!$C$8,Kontrakter!$E$8,M1317=Kontrakter!$C$9,Kontrakter!$E$9,M1317=Kontrakter!$C$10,Kontrakter!$E$10,M1317=Kontrakter!$C$11,Kontrakter!$E$11)</f>
        <v>post@elsikkerhetnorge.no</v>
      </c>
    </row>
    <row r="1318" spans="1:15">
      <c r="A1318" s="52">
        <v>2280</v>
      </c>
      <c r="B1318" s="3" t="s">
        <v>1293</v>
      </c>
      <c r="C1318" s="3" t="s">
        <v>1704</v>
      </c>
      <c r="F1318" s="3">
        <v>3418</v>
      </c>
      <c r="G1318" s="3" t="s">
        <v>1291</v>
      </c>
      <c r="H1318" s="3" t="s">
        <v>1260</v>
      </c>
      <c r="I1318" s="26" t="str" cm="1">
        <f t="array" ref="I1318">_xlfn.IFS(J1318=Kontrakter!$A$3,Kontrakter!$B$3,J1318=Kontrakter!$A$2,Kontrakter!$B$2,J1318=Kontrakter!$A$4,Kontrakter!$B$4,J1318=Kontrakter!$A$5,Kontrakter!$B$5,J1318=Kontrakter!$A$6,Kontrakter!$B$6,J1318=Kontrakter!$A$7,Kontrakter!$B$7,J1318=Kontrakter!$A$8,Kontrakter!$B$8,J1318=Kontrakter!$A$9,Kontrakter!$B$9,J1318=Kontrakter!$A$10,Kontrakter!$B$10,J1318=Kontrakter!$A$11,Kontrakter!$B$11)</f>
        <v>Innlandet Øst</v>
      </c>
      <c r="J1318" s="4">
        <v>10</v>
      </c>
      <c r="K1318" s="4" t="s">
        <v>1453</v>
      </c>
      <c r="L1318" s="4"/>
      <c r="M1318" s="24" t="str" cm="1">
        <f t="array" ref="M1318">_xlfn.IFS(I1318=Kontrakter!$B$3,Kontrakter!$C$3,I1318=Kontrakter!$B$2,Kontrakter!$C$2,I1318=Kontrakter!$B$4,Kontrakter!$C$4,I1318=Kontrakter!$B$5,Kontrakter!$C$5,I1318=Kontrakter!$B$6,Kontrakter!$C$6,I1318=Kontrakter!$B$7,Kontrakter!$C$7,I1318=Kontrakter!$B$8,Kontrakter!$C$8,I1318=Kontrakter!$B$9,Kontrakter!$C$9,I1318=Kontrakter!$B$10,Kontrakter!$C$10,I1318=Kontrakter!$B$11,Kontrakter!$C$11)</f>
        <v>Elsikkerhet Norge AS</v>
      </c>
      <c r="N1318" s="24" cm="1">
        <f t="array" ref="N1318">_xlfn.IFS(M1318=Kontrakter!$C$3,Kontrakter!$D$3,M1318=Kontrakter!$C$2,Kontrakter!$D$2,M1318=Kontrakter!$C$4,Kontrakter!$D$4,M1318=Kontrakter!$C$5,Kontrakter!$D$5,M1318=Kontrakter!$C$6,Kontrakter!$D$6,M1318=Kontrakter!$C$7,Kontrakter!$D$7,M1318=Kontrakter!$C$8,Kontrakter!$D$8,M1318=Kontrakter!$C$9,Kontrakter!$D$9,M1318=Kontrakter!$C$10,Kontrakter!$D$10,M1318=Kontrakter!$C$11,Kontrakter!$D$11)</f>
        <v>48055999</v>
      </c>
      <c r="O1318" s="1" t="str" cm="1">
        <f t="array" ref="O1318">_xlfn.IFS(M1318=Kontrakter!$C$3,Kontrakter!$E$3,M1318=Kontrakter!$C$2,Kontrakter!$E$2,M1318=Kontrakter!$C$4,Kontrakter!$E$4,M1318=Kontrakter!$C$5,Kontrakter!$E$5,M1318=Kontrakter!$C$6,Kontrakter!$E$6,M1318=Kontrakter!$C$7,Kontrakter!$E$7,M1318=Kontrakter!$C$8,Kontrakter!$E$8,M1318=Kontrakter!$C$9,Kontrakter!$E$9,M1318=Kontrakter!$C$10,Kontrakter!$E$10,M1318=Kontrakter!$C$11,Kontrakter!$E$11)</f>
        <v>post@elsikkerhetnorge.no</v>
      </c>
    </row>
    <row r="1319" spans="1:15">
      <c r="A1319" s="52">
        <v>2283</v>
      </c>
      <c r="B1319" s="3" t="s">
        <v>1294</v>
      </c>
      <c r="C1319" s="3" t="s">
        <v>1705</v>
      </c>
      <c r="F1319" s="3">
        <v>3418</v>
      </c>
      <c r="G1319" s="3" t="s">
        <v>1291</v>
      </c>
      <c r="H1319" s="3" t="s">
        <v>1260</v>
      </c>
      <c r="I1319" s="26" t="str" cm="1">
        <f t="array" ref="I1319">_xlfn.IFS(J1319=Kontrakter!$A$3,Kontrakter!$B$3,J1319=Kontrakter!$A$2,Kontrakter!$B$2,J1319=Kontrakter!$A$4,Kontrakter!$B$4,J1319=Kontrakter!$A$5,Kontrakter!$B$5,J1319=Kontrakter!$A$6,Kontrakter!$B$6,J1319=Kontrakter!$A$7,Kontrakter!$B$7,J1319=Kontrakter!$A$8,Kontrakter!$B$8,J1319=Kontrakter!$A$9,Kontrakter!$B$9,J1319=Kontrakter!$A$10,Kontrakter!$B$10,J1319=Kontrakter!$A$11,Kontrakter!$B$11)</f>
        <v>Innlandet Øst</v>
      </c>
      <c r="J1319" s="4">
        <v>10</v>
      </c>
      <c r="K1319" s="4" t="s">
        <v>1453</v>
      </c>
      <c r="L1319" s="4"/>
      <c r="M1319" s="24" t="str" cm="1">
        <f t="array" ref="M1319">_xlfn.IFS(I1319=Kontrakter!$B$3,Kontrakter!$C$3,I1319=Kontrakter!$B$2,Kontrakter!$C$2,I1319=Kontrakter!$B$4,Kontrakter!$C$4,I1319=Kontrakter!$B$5,Kontrakter!$C$5,I1319=Kontrakter!$B$6,Kontrakter!$C$6,I1319=Kontrakter!$B$7,Kontrakter!$C$7,I1319=Kontrakter!$B$8,Kontrakter!$C$8,I1319=Kontrakter!$B$9,Kontrakter!$C$9,I1319=Kontrakter!$B$10,Kontrakter!$C$10,I1319=Kontrakter!$B$11,Kontrakter!$C$11)</f>
        <v>Elsikkerhet Norge AS</v>
      </c>
      <c r="N1319" s="24" cm="1">
        <f t="array" ref="N1319">_xlfn.IFS(M1319=Kontrakter!$C$3,Kontrakter!$D$3,M1319=Kontrakter!$C$2,Kontrakter!$D$2,M1319=Kontrakter!$C$4,Kontrakter!$D$4,M1319=Kontrakter!$C$5,Kontrakter!$D$5,M1319=Kontrakter!$C$6,Kontrakter!$D$6,M1319=Kontrakter!$C$7,Kontrakter!$D$7,M1319=Kontrakter!$C$8,Kontrakter!$D$8,M1319=Kontrakter!$C$9,Kontrakter!$D$9,M1319=Kontrakter!$C$10,Kontrakter!$D$10,M1319=Kontrakter!$C$11,Kontrakter!$D$11)</f>
        <v>48055999</v>
      </c>
      <c r="O1319" s="1" t="str" cm="1">
        <f t="array" ref="O1319">_xlfn.IFS(M1319=Kontrakter!$C$3,Kontrakter!$E$3,M1319=Kontrakter!$C$2,Kontrakter!$E$2,M1319=Kontrakter!$C$4,Kontrakter!$E$4,M1319=Kontrakter!$C$5,Kontrakter!$E$5,M1319=Kontrakter!$C$6,Kontrakter!$E$6,M1319=Kontrakter!$C$7,Kontrakter!$E$7,M1319=Kontrakter!$C$8,Kontrakter!$E$8,M1319=Kontrakter!$C$9,Kontrakter!$E$9,M1319=Kontrakter!$C$10,Kontrakter!$E$10,M1319=Kontrakter!$C$11,Kontrakter!$E$11)</f>
        <v>post@elsikkerhetnorge.no</v>
      </c>
    </row>
  </sheetData>
  <sheetProtection algorithmName="SHA-512" hashValue="OJi/QUTE0JFP7R350c2JuzX/6FASagXlfe+bYne10RiNfi6zJ3QnvhnnpsjX8XeGtYb2+wB622j/x/iEZjOikQ==" saltValue="+dotLoxg6iYirin2pXdANg==" spinCount="100000" sheet="1" formatCells="0" formatColumns="0" formatRows="0" selectLockedCells="1" selectUnlockedCells="1"/>
  <autoFilter ref="A1:P1319" xr:uid="{2C93D7C1-D9FC-42D4-8118-0C592CEB3728}">
    <sortState xmlns:xlrd2="http://schemas.microsoft.com/office/spreadsheetml/2017/richdata2" ref="A727:P1319">
      <sortCondition ref="K1:K1319"/>
    </sortState>
  </autoFilter>
  <phoneticPr fontId="6" type="noConversion"/>
  <hyperlinks>
    <hyperlink ref="O12:O19" r:id="rId1" display="Tilsyn@hafslund.no" xr:uid="{26C87990-ECC8-4C31-9F38-756CF948F1EB}"/>
    <hyperlink ref="O24:O25" r:id="rId2" display="Tilsyn@hafslund.no" xr:uid="{B2BB0FFA-A05E-4DFB-8354-C0C87D55F67D}"/>
    <hyperlink ref="O36:O37" r:id="rId3" display="Tilsyn@hafslund.no" xr:uid="{CE059986-BC2C-4FE2-814D-8767ED954C24}"/>
    <hyperlink ref="O48:O49" r:id="rId4" display="Tilsyn@hafslund.no" xr:uid="{8425F5B4-D2FE-483C-923A-6F1CA3DFF934}"/>
    <hyperlink ref="O60:O61" r:id="rId5" display="Tilsyn@hafslund.no" xr:uid="{C205A144-0645-4F9B-AF2C-7978D4B4DF0A}"/>
    <hyperlink ref="O72:O73" r:id="rId6" display="Tilsyn@hafslund.no" xr:uid="{BE53319E-4DAF-4A33-94A9-AFBE795B8D5E}"/>
    <hyperlink ref="O84:O85" r:id="rId7" display="Tilsyn@hafslund.no" xr:uid="{39B7D6B9-95B6-4A35-ACD9-818A33F739A9}"/>
    <hyperlink ref="O96:O97" r:id="rId8" display="Tilsyn@hafslund.no" xr:uid="{C95E2032-6AE0-47B2-924E-85A72755D494}"/>
    <hyperlink ref="O108:O109" r:id="rId9" display="Tilsyn@hafslund.no" xr:uid="{D0147801-9B60-4258-B70F-46C9DB77F10D}"/>
    <hyperlink ref="O120:O121" r:id="rId10" display="Tilsyn@hafslund.no" xr:uid="{185D6B53-6B2E-4D87-8DDD-52EDE5FF8899}"/>
    <hyperlink ref="O132:O133" r:id="rId11" display="Tilsyn@hafslund.no" xr:uid="{4914F7CB-D0A5-41B1-AABC-DF5698DF7B7A}"/>
    <hyperlink ref="O144:O145" r:id="rId12" display="Tilsyn@hafslund.no" xr:uid="{25E9474B-55C3-4FD0-9CAA-F1C560DBF2BE}"/>
    <hyperlink ref="O156:O157" r:id="rId13" display="Tilsyn@hafslund.no" xr:uid="{215DAC2E-2314-436F-ABDE-10167774343D}"/>
    <hyperlink ref="O168:O169" r:id="rId14" display="Tilsyn@hafslund.no" xr:uid="{31EDE5FB-989A-40EF-9BA0-1A1F61B6F9C6}"/>
    <hyperlink ref="O180:O181" r:id="rId15" display="Tilsyn@hafslund.no" xr:uid="{2B611A08-E210-4DDA-BED8-E844797781F3}"/>
    <hyperlink ref="O192:O193" r:id="rId16" display="Tilsyn@hafslund.no" xr:uid="{6D80D48C-98E1-49E9-B581-3E12EC778590}"/>
    <hyperlink ref="O204:O205" r:id="rId17" display="Tilsyn@hafslund.no" xr:uid="{4D8A60E9-10A2-4874-9422-FCAB9F61DD63}"/>
    <hyperlink ref="O216:O217" r:id="rId18" display="Tilsyn@hafslund.no" xr:uid="{4D6EEF16-D1AB-42D2-9FFA-5AE1F2BEB71A}"/>
    <hyperlink ref="O228:O229" r:id="rId19" display="Tilsyn@hafslund.no" xr:uid="{47E9BC3E-863F-4C91-8E71-652B63E80B92}"/>
    <hyperlink ref="O240:O241" r:id="rId20" display="Tilsyn@hafslund.no" xr:uid="{FD832092-B8EA-42E8-832A-47209C8B590D}"/>
    <hyperlink ref="O252:O253" r:id="rId21" display="Tilsyn@hafslund.no" xr:uid="{1BDB0B1A-EB68-410D-B699-E19573912CEA}"/>
    <hyperlink ref="O264:O265" r:id="rId22" display="Tilsyn@hafslund.no" xr:uid="{06EE3A34-C365-4745-A0E4-A8A9E9847EB3}"/>
    <hyperlink ref="O276:O277" r:id="rId23" display="Tilsyn@hafslund.no" xr:uid="{9A74582F-0527-4B67-9DBA-2F24CAF6F498}"/>
    <hyperlink ref="O288:O289" r:id="rId24" display="Tilsyn@hafslund.no" xr:uid="{EF83DBBA-EC2F-4415-9EDA-6BD47CCA673C}"/>
    <hyperlink ref="O300:O301" r:id="rId25" display="Tilsyn@hafslund.no" xr:uid="{F6C3A5C8-B43B-48BB-9D18-DAF3834B077C}"/>
    <hyperlink ref="O312:O313" r:id="rId26" display="Tilsyn@hafslund.no" xr:uid="{CF8B3D6F-C42A-4661-9A3C-316E08F89E1D}"/>
    <hyperlink ref="O324:O325" r:id="rId27" display="Tilsyn@hafslund.no" xr:uid="{3DBEF6CE-7067-4D15-8044-DA3B036F2E5E}"/>
    <hyperlink ref="O336:O337" r:id="rId28" display="Tilsyn@hafslund.no" xr:uid="{45293CD9-9A1B-476E-B743-1620BBD2EB76}"/>
    <hyperlink ref="O348:O349" r:id="rId29" display="Tilsyn@hafslund.no" xr:uid="{F62EA0D5-2721-4557-89AC-51FBDC9F7526}"/>
    <hyperlink ref="O360:O361" r:id="rId30" display="Tilsyn@hafslund.no" xr:uid="{A5745CBA-5ED8-47A5-A2CA-3DE43E689EF2}"/>
    <hyperlink ref="O372:O373" r:id="rId31" display="Tilsyn@hafslund.no" xr:uid="{8E23BC44-2550-4A31-9C41-E19E65A57F8C}"/>
    <hyperlink ref="O384:O385" r:id="rId32" display="Tilsyn@hafslund.no" xr:uid="{DA1E2B78-97F5-4B14-86F1-0649B8044932}"/>
    <hyperlink ref="O396:O397" r:id="rId33" display="Tilsyn@hafslund.no" xr:uid="{060DAF8B-05CB-4820-AF47-A390D59C8FE9}"/>
    <hyperlink ref="O408:O409" r:id="rId34" display="Tilsyn@hafslund.no" xr:uid="{2E25E584-CF42-4BAF-B48F-27ED42E4E28B}"/>
    <hyperlink ref="O420:O421" r:id="rId35" display="Tilsyn@hafslund.no" xr:uid="{C8680E79-CBC7-4FA1-AAE2-9132CFDC800E}"/>
    <hyperlink ref="O432:O433" r:id="rId36" display="Tilsyn@hafslund.no" xr:uid="{B8235388-9E82-4B43-8BAE-385C5C39499C}"/>
    <hyperlink ref="O444:O445" r:id="rId37" display="Tilsyn@hafslund.no" xr:uid="{9B3F11EF-1F27-4510-A8A9-3DC1D7EF085B}"/>
    <hyperlink ref="O456:O457" r:id="rId38" display="Tilsyn@hafslund.no" xr:uid="{4FCCEE1A-E486-420A-99FA-2596CC27CB93}"/>
    <hyperlink ref="O468:O469" r:id="rId39" display="Tilsyn@hafslund.no" xr:uid="{816BA54F-C538-42BA-86E2-CFE65BB65E9B}"/>
    <hyperlink ref="O480:O481" r:id="rId40" display="Tilsyn@hafslund.no" xr:uid="{644BCD36-1032-4D6D-97A1-73A1D4433B33}"/>
    <hyperlink ref="O492:O493" r:id="rId41" display="Tilsyn@hafslund.no" xr:uid="{F715913F-984C-41DC-AA76-5125D713DD2D}"/>
    <hyperlink ref="O504:O505" r:id="rId42" display="Tilsyn@hafslund.no" xr:uid="{1E2286DD-0269-4714-818E-09851070F5C7}"/>
    <hyperlink ref="O516:O517" r:id="rId43" display="Tilsyn@hafslund.no" xr:uid="{524A53CC-02D0-4E1A-94AB-F19C34999AAD}"/>
    <hyperlink ref="O528:O529" r:id="rId44" display="Tilsyn@hafslund.no" xr:uid="{1BA920EE-7198-4EFA-9200-83E656D69FF2}"/>
    <hyperlink ref="O540:O541" r:id="rId45" display="Tilsyn@hafslund.no" xr:uid="{5A232C32-0FE4-48EF-847F-3B98435D31C3}"/>
    <hyperlink ref="O552:O553" r:id="rId46" display="Tilsyn@hafslund.no" xr:uid="{F4DE67A9-2FB0-4F34-9518-61338AFE0C7F}"/>
    <hyperlink ref="O564:O565" r:id="rId47" display="Tilsyn@hafslund.no" xr:uid="{B74C9C37-E434-4FD6-A3CA-6FD4665E64B5}"/>
    <hyperlink ref="O576:O577" r:id="rId48" display="Tilsyn@hafslund.no" xr:uid="{D7444282-1CC8-45E1-AFA6-232AED64B43F}"/>
    <hyperlink ref="O588:O589" r:id="rId49" display="Tilsyn@hafslund.no" xr:uid="{FD3B10F6-A3CF-4B91-807D-DC1B24124C57}"/>
    <hyperlink ref="O600:O601" r:id="rId50" display="Tilsyn@hafslund.no" xr:uid="{F39F0F9F-B6EE-46EC-8CBB-6DCACF34B894}"/>
    <hyperlink ref="O612:O613" r:id="rId51" display="Tilsyn@hafslund.no" xr:uid="{8DAC1438-2103-4362-A6FC-5123FC8D553E}"/>
    <hyperlink ref="O624:O625" r:id="rId52" display="Tilsyn@hafslund.no" xr:uid="{EC02D62B-54E3-47F3-915A-2376CCFC0BEE}"/>
    <hyperlink ref="O636:O637" r:id="rId53" display="Tilsyn@hafslund.no" xr:uid="{1311CD76-5D09-4FF1-A624-80EB21DAB292}"/>
    <hyperlink ref="O648:O649" r:id="rId54" display="Tilsyn@hafslund.no" xr:uid="{CFD78FF8-D56C-48A7-BC40-D3A944F01462}"/>
    <hyperlink ref="O660:O661" r:id="rId55" display="Tilsyn@hafslund.no" xr:uid="{190F7662-226D-47FB-9FBB-E2EF0424785A}"/>
    <hyperlink ref="O672:O673" r:id="rId56" display="Tilsyn@hafslund.no" xr:uid="{5B0A245B-A329-493F-9925-83B9C4118894}"/>
    <hyperlink ref="O684:O685" r:id="rId57" display="Tilsyn@hafslund.no" xr:uid="{7A608818-A7CC-4845-ADA6-25BE175F62CC}"/>
    <hyperlink ref="O696:O697" r:id="rId58" display="Tilsyn@hafslund.no" xr:uid="{56B4ADE0-9070-47FF-ADE6-0BC923A6AE28}"/>
    <hyperlink ref="O708:O709" r:id="rId59" display="Tilsyn@hafslund.no" xr:uid="{9D051E0F-CB9F-4153-A7F2-5FA58440A6C2}"/>
    <hyperlink ref="O720:O721" r:id="rId60" display="Tilsyn@hafslund.no" xr:uid="{AFC6B439-8514-40CE-8CD6-C1260443DFF6}"/>
    <hyperlink ref="O732:O733" r:id="rId61" display="Tilsyn@hafslund.no" xr:uid="{9AD67201-302F-4121-AD6F-B461B74C2781}"/>
    <hyperlink ref="O744:O745" r:id="rId62" display="Tilsyn@hafslund.no" xr:uid="{01DA286C-4CD1-4C86-A065-00320C630F60}"/>
    <hyperlink ref="O756:O757" r:id="rId63" display="Tilsyn@hafslund.no" xr:uid="{E2D5AC2F-0FCD-4A1C-BFCB-1EE75F5A9486}"/>
    <hyperlink ref="O768:O769" r:id="rId64" display="Tilsyn@hafslund.no" xr:uid="{C47B43D9-E531-48AA-A247-B0CFB505182B}"/>
    <hyperlink ref="O780:O781" r:id="rId65" display="Tilsyn@hafslund.no" xr:uid="{70125E5A-6DD4-42A9-9963-6D2805C20694}"/>
    <hyperlink ref="O792:O793" r:id="rId66" display="Tilsyn@hafslund.no" xr:uid="{B5414D1B-CF4A-44EE-AF5F-D6E727E0E055}"/>
    <hyperlink ref="O804:O805" r:id="rId67" display="Tilsyn@hafslund.no" xr:uid="{1EDDDB96-2AFA-4A73-845A-D77F0F7E27AD}"/>
    <hyperlink ref="O816:O817" r:id="rId68" display="Tilsyn@hafslund.no" xr:uid="{8B64B49D-0AD7-40FE-895C-B959FD1171BF}"/>
    <hyperlink ref="O828:O829" r:id="rId69" display="Tilsyn@hafslund.no" xr:uid="{BDC93431-DBAC-4E84-9AAA-CE3B9FD90598}"/>
    <hyperlink ref="O840:O841" r:id="rId70" display="Tilsyn@hafslund.no" xr:uid="{6CFA8D29-670D-488E-8891-AC4D9A6C0C5B}"/>
    <hyperlink ref="O852:O853" r:id="rId71" display="Tilsyn@hafslund.no" xr:uid="{FB2E9E9E-4099-4059-95AD-53B915F7B432}"/>
    <hyperlink ref="O864:O865" r:id="rId72" display="Tilsyn@hafslund.no" xr:uid="{251D4BA0-1207-4126-86ED-E6F658F1DB30}"/>
    <hyperlink ref="O876:O877" r:id="rId73" display="Tilsyn@hafslund.no" xr:uid="{184FC053-93D6-463C-9FF3-598F7CBE699B}"/>
    <hyperlink ref="O888:O889" r:id="rId74" display="Tilsyn@hafslund.no" xr:uid="{0352AF93-BB93-4187-A4AC-A3B535595EFA}"/>
    <hyperlink ref="O900:O901" r:id="rId75" display="Tilsyn@hafslund.no" xr:uid="{663B253C-8789-42CE-BDC2-F5D526B236FB}"/>
    <hyperlink ref="O912:O913" r:id="rId76" display="Tilsyn@hafslund.no" xr:uid="{8E97D133-CF93-41BB-925B-E81A919D439C}"/>
    <hyperlink ref="O924:O925" r:id="rId77" display="Tilsyn@hafslund.no" xr:uid="{7D5F7999-7182-45DB-A023-D4D4FCE0318A}"/>
    <hyperlink ref="O936:O937" r:id="rId78" display="Tilsyn@hafslund.no" xr:uid="{1FB5C3FC-0ADB-4176-80EA-8CD374113282}"/>
    <hyperlink ref="O948:O949" r:id="rId79" display="Tilsyn@hafslund.no" xr:uid="{BD530814-58D1-4688-ACD5-E38549F94354}"/>
    <hyperlink ref="O960:O961" r:id="rId80" display="Tilsyn@hafslund.no" xr:uid="{FC30BDDC-B0C1-43A3-A4D4-F236EF312CAB}"/>
    <hyperlink ref="O972:O973" r:id="rId81" display="Tilsyn@hafslund.no" xr:uid="{0E18A01E-53C6-4B73-B1F9-3B4668B00CC1}"/>
    <hyperlink ref="O984:O985" r:id="rId82" display="Tilsyn@hafslund.no" xr:uid="{0D5651CC-EFD5-4193-B46A-E593667B0560}"/>
    <hyperlink ref="O996:O997" r:id="rId83" display="Tilsyn@hafslund.no" xr:uid="{E2AEC3C6-D694-4E24-A197-E42B33983C48}"/>
    <hyperlink ref="O1008:O1009" r:id="rId84" display="Tilsyn@hafslund.no" xr:uid="{DFA34203-4B2C-4FE8-A4A9-F05748FAC961}"/>
    <hyperlink ref="O1020:O1021" r:id="rId85" display="Tilsyn@hafslund.no" xr:uid="{9F71BAD9-415A-4B49-8461-F0F704013217}"/>
    <hyperlink ref="O1032:O1033" r:id="rId86" display="Tilsyn@hafslund.no" xr:uid="{C0A280FD-FE26-431A-BE24-88333DEAB4E2}"/>
    <hyperlink ref="O1044:O1045" r:id="rId87" display="Tilsyn@hafslund.no" xr:uid="{3FAE366D-AB94-48AD-8743-1F81DD77F763}"/>
    <hyperlink ref="O1056:O1057" r:id="rId88" display="Tilsyn@hafslund.no" xr:uid="{CFD4A6C1-FB84-4FFA-90DF-63E6A8FEC9C9}"/>
    <hyperlink ref="O1068:O1069" r:id="rId89" display="Tilsyn@hafslund.no" xr:uid="{B268EE5F-B2CF-4DF3-A570-FFA16A0B5562}"/>
    <hyperlink ref="O1089:O1090" r:id="rId90" display="Tilsyn@hafslund.no" xr:uid="{B403383C-9AA4-419E-98FE-E789C0DAE1DB}"/>
    <hyperlink ref="O1101:O1102" r:id="rId91" display="Tilsyn@hafslund.no" xr:uid="{B31146B6-FCA7-477F-9BB4-C3410C8E4962}"/>
    <hyperlink ref="O1113:O1114" r:id="rId92" display="Tilsyn@hafslund.no" xr:uid="{951A7DB4-D4F3-455D-862C-B3CA17F53554}"/>
    <hyperlink ref="O1125:O1126" r:id="rId93" display="Tilsyn@hafslund.no" xr:uid="{B2A99E66-435B-45EB-B808-4A17CCF504A5}"/>
    <hyperlink ref="O1137:O1138" r:id="rId94" display="Tilsyn@hafslund.no" xr:uid="{649C3D1A-3ED7-4071-A916-5BD21B6B5B64}"/>
    <hyperlink ref="O1149:O1150" r:id="rId95" display="Tilsyn@hafslund.no" xr:uid="{2EA9DA32-6B4D-4274-910A-0B1748585E16}"/>
    <hyperlink ref="O1161:O1162" r:id="rId96" display="Tilsyn@hafslund.no" xr:uid="{126E6CCC-7FF9-40B0-B98B-99C90BFBD22B}"/>
    <hyperlink ref="O1173:O1174" r:id="rId97" display="Tilsyn@hafslund.no" xr:uid="{8F6C7214-CC2E-4399-AD86-4BED4BACBE6F}"/>
    <hyperlink ref="O1185:O1186" r:id="rId98" display="Tilsyn@hafslund.no" xr:uid="{AA5C622F-FAB0-421F-94B2-AA12B62F31A4}"/>
    <hyperlink ref="O1197:O1198" r:id="rId99" display="Tilsyn@hafslund.no" xr:uid="{1646CE67-6415-4F40-8877-F45F071A8B2F}"/>
    <hyperlink ref="O1209:O1210" r:id="rId100" display="Tilsyn@hafslund.no" xr:uid="{65AC4264-4CCD-441C-B377-20CFA0139B71}"/>
    <hyperlink ref="O1221:O1222" r:id="rId101" display="Tilsyn@hafslund.no" xr:uid="{441BED4C-E54A-4DD9-87AA-1C9C372B5035}"/>
    <hyperlink ref="O1233:O1234" r:id="rId102" display="Tilsyn@hafslund.no" xr:uid="{C8A888C8-7284-4B32-9E0B-79696F78131B}"/>
    <hyperlink ref="O1245:O1246" r:id="rId103" display="Tilsyn@hafslund.no" xr:uid="{BA80125B-0B01-4B5B-94E3-BD2EECD86D7B}"/>
    <hyperlink ref="O1257:O1258" r:id="rId104" display="Tilsyn@hafslund.no" xr:uid="{7514D48C-D810-4909-92C4-234722DE760E}"/>
    <hyperlink ref="O1269:O1270" r:id="rId105" display="Tilsyn@hafslund.no" xr:uid="{B592E12C-1781-4B29-8D96-174DF5B61645}"/>
    <hyperlink ref="O1281:O1282" r:id="rId106" display="Tilsyn@hafslund.no" xr:uid="{A4B6C6AA-DD9C-4239-A27A-AB5B2D3E4E7D}"/>
    <hyperlink ref="O1293:O1294" r:id="rId107" display="Tilsyn@hafslund.no" xr:uid="{627F0A3B-7271-4BF2-AEE6-F1E93D0DED9C}"/>
    <hyperlink ref="O1305:O1306" r:id="rId108" display="Tilsyn@hafslund.no" xr:uid="{74AE374C-256B-432F-A6ED-68418421F4AF}"/>
    <hyperlink ref="O1317:O1318" r:id="rId109" display="Tilsyn@hafslund.no" xr:uid="{7550652B-EC4A-44FA-B9E5-456D4CD9C258}"/>
    <hyperlink ref="A1:Q1" r:id="rId110" display="Tilsyn@hafslund.no" xr:uid="{9CE8BB5B-DB2D-4FBF-8B6D-34AEADB8F106}"/>
    <hyperlink ref="O1070" r:id="rId111" display="Tilsyn@hafslund.no" xr:uid="{C78E246D-F7BE-4405-9DC7-58C1A64AC9CC}"/>
    <hyperlink ref="O1071" r:id="rId112" display="Tilsyn@hafslund.no" xr:uid="{EFB9D1AE-A3D1-4B07-85EE-71AD59B8FA00}"/>
    <hyperlink ref="O1072" r:id="rId113" display="Tilsyn@hafslund.no" xr:uid="{D79A86A6-E104-4420-8DFC-1C7AFCF0D1CD}"/>
    <hyperlink ref="O1073" r:id="rId114" display="Tilsyn@hafslund.no" xr:uid="{9263CB08-50F5-4E28-8D73-3D06442B7B13}"/>
    <hyperlink ref="O1074" r:id="rId115" display="Tilsyn@hafslund.no" xr:uid="{FF7388B8-E822-49F8-BE63-EA9010CCC55A}"/>
    <hyperlink ref="O1075" r:id="rId116" display="Tilsyn@hafslund.no" xr:uid="{33E35853-0FE3-4876-942E-33C8B7B8E81F}"/>
    <hyperlink ref="O1076" r:id="rId117" display="Tilsyn@hafslund.no" xr:uid="{E8CD8180-715C-4319-B613-8862597B7507}"/>
    <hyperlink ref="O1077" r:id="rId118" display="Tilsyn@hafslund.no" xr:uid="{2D4E5846-9076-49A4-B51B-6ED4A56B0BAD}"/>
    <hyperlink ref="O1078" r:id="rId119" display="Tilsyn@hafslund.no" xr:uid="{48178FAE-8CE6-4404-8310-E6D41002E130}"/>
  </hyperlinks>
  <pageMargins left="0.7" right="0.7" top="0.75" bottom="0.75" header="0.3" footer="0.3"/>
  <pageSetup paperSize="9" orientation="portrait" r:id="rId120"/>
  <ignoredErrors>
    <ignoredError sqref="M2:O726 I5:I60 I2:I4 I61:I726" unlockedFormula="1"/>
    <ignoredError sqref="F2:F5 F6:F638 A222 A296 A365 A421 A298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7D1C1F-65BF-4F13-A504-5AF5A7E5F171}">
  <sheetPr codeName="Ark2"/>
  <dimension ref="A1:M11"/>
  <sheetViews>
    <sheetView workbookViewId="0">
      <selection activeCell="M5" sqref="M5"/>
    </sheetView>
  </sheetViews>
  <sheetFormatPr baseColWidth="10" defaultRowHeight="15"/>
  <cols>
    <col min="2" max="2" width="14.7109375" bestFit="1" customWidth="1"/>
    <col min="3" max="3" width="21.28515625" bestFit="1" customWidth="1"/>
    <col min="5" max="5" width="15" bestFit="1" customWidth="1"/>
    <col min="7" max="7" width="14" bestFit="1" customWidth="1"/>
    <col min="8" max="8" width="20.140625" bestFit="1" customWidth="1"/>
    <col min="9" max="9" width="30.85546875" bestFit="1" customWidth="1"/>
    <col min="10" max="10" width="21.28515625" bestFit="1" customWidth="1"/>
    <col min="11" max="11" width="34" bestFit="1" customWidth="1"/>
    <col min="12" max="12" width="9" bestFit="1" customWidth="1"/>
    <col min="13" max="13" width="25" bestFit="1" customWidth="1"/>
    <col min="14" max="14" width="14.85546875" bestFit="1" customWidth="1"/>
  </cols>
  <sheetData>
    <row r="1" spans="1:13" ht="15" customHeight="1" thickBot="1">
      <c r="A1" s="2" t="s">
        <v>1402</v>
      </c>
      <c r="B1" s="2" t="s">
        <v>1389</v>
      </c>
      <c r="C1" s="2" t="s">
        <v>1390</v>
      </c>
      <c r="D1" s="2" t="s">
        <v>8</v>
      </c>
      <c r="E1" s="2" t="s">
        <v>9</v>
      </c>
      <c r="I1" s="53" t="s">
        <v>1415</v>
      </c>
      <c r="J1" s="54"/>
      <c r="K1" s="54"/>
      <c r="L1" s="54"/>
      <c r="M1" s="55"/>
    </row>
    <row r="2" spans="1:13" ht="15.75" thickBot="1">
      <c r="A2">
        <v>1</v>
      </c>
      <c r="B2" t="s">
        <v>1387</v>
      </c>
      <c r="C2" t="str">
        <f>J3</f>
        <v>Rejlers Elsikkerhet AS</v>
      </c>
      <c r="D2">
        <f>L3</f>
        <v>95823000</v>
      </c>
      <c r="E2" s="1" t="str">
        <f>M3</f>
        <v>elsikkerhet@rejlers.no</v>
      </c>
      <c r="I2" s="11" t="s">
        <v>1411</v>
      </c>
      <c r="J2" s="12" t="s">
        <v>1404</v>
      </c>
      <c r="K2" s="12" t="s">
        <v>1405</v>
      </c>
      <c r="L2" s="12" t="s">
        <v>1406</v>
      </c>
      <c r="M2" s="13" t="s">
        <v>9</v>
      </c>
    </row>
    <row r="3" spans="1:13" ht="15" customHeight="1">
      <c r="A3">
        <v>2</v>
      </c>
      <c r="B3" t="s">
        <v>1388</v>
      </c>
      <c r="C3" t="str">
        <f>J4</f>
        <v>Omexom Elsikkerhet AS</v>
      </c>
      <c r="D3">
        <f>L4</f>
        <v>23128800</v>
      </c>
      <c r="E3" s="1" t="str">
        <f>M4</f>
        <v>elsikkerhet@omexom.com</v>
      </c>
      <c r="I3" s="5">
        <v>995000124</v>
      </c>
      <c r="J3" s="6" t="s">
        <v>1400</v>
      </c>
      <c r="K3" s="6" t="s">
        <v>1412</v>
      </c>
      <c r="L3" s="6">
        <v>95823000</v>
      </c>
      <c r="M3" s="7" t="s">
        <v>1407</v>
      </c>
    </row>
    <row r="4" spans="1:13">
      <c r="A4">
        <v>3</v>
      </c>
      <c r="B4" t="s">
        <v>1391</v>
      </c>
      <c r="C4" t="str">
        <f>J4</f>
        <v>Omexom Elsikkerhet AS</v>
      </c>
      <c r="D4">
        <f>L4</f>
        <v>23128800</v>
      </c>
      <c r="E4" s="1" t="str">
        <f>M4</f>
        <v>elsikkerhet@omexom.com</v>
      </c>
      <c r="I4" s="5">
        <v>984594453</v>
      </c>
      <c r="J4" s="6" t="s">
        <v>1429</v>
      </c>
      <c r="K4" s="6" t="s">
        <v>1413</v>
      </c>
      <c r="L4" s="6">
        <v>23128800</v>
      </c>
      <c r="M4" s="7" t="s">
        <v>1709</v>
      </c>
    </row>
    <row r="5" spans="1:13" ht="15.75" thickBot="1">
      <c r="A5">
        <v>4</v>
      </c>
      <c r="B5" t="s">
        <v>1392</v>
      </c>
      <c r="C5" t="str">
        <f>J5</f>
        <v>Elsikkerhet Norge AS</v>
      </c>
      <c r="D5">
        <f>L5</f>
        <v>48055999</v>
      </c>
      <c r="E5" s="1" t="str">
        <f>M5</f>
        <v>post@elsikkerhetnorge.no</v>
      </c>
      <c r="I5" s="8">
        <v>987290994</v>
      </c>
      <c r="J5" s="9" t="s">
        <v>1401</v>
      </c>
      <c r="K5" s="9" t="s">
        <v>1428</v>
      </c>
      <c r="L5" s="9">
        <v>48055999</v>
      </c>
      <c r="M5" s="10" t="s">
        <v>1409</v>
      </c>
    </row>
    <row r="6" spans="1:13">
      <c r="A6">
        <v>5</v>
      </c>
      <c r="B6" t="s">
        <v>1394</v>
      </c>
      <c r="C6" t="str">
        <f>J5</f>
        <v>Elsikkerhet Norge AS</v>
      </c>
      <c r="D6">
        <f>L5</f>
        <v>48055999</v>
      </c>
      <c r="E6" s="1" t="str">
        <f>M5</f>
        <v>post@elsikkerhetnorge.no</v>
      </c>
    </row>
    <row r="7" spans="1:13" ht="15" customHeight="1">
      <c r="A7">
        <v>6</v>
      </c>
      <c r="B7" t="s">
        <v>1393</v>
      </c>
      <c r="C7" t="str">
        <f>J4</f>
        <v>Omexom Elsikkerhet AS</v>
      </c>
      <c r="D7">
        <f>L4</f>
        <v>23128800</v>
      </c>
      <c r="E7" s="1" t="str">
        <f>M4</f>
        <v>elsikkerhet@omexom.com</v>
      </c>
    </row>
    <row r="8" spans="1:13">
      <c r="A8">
        <v>7</v>
      </c>
      <c r="B8" t="s">
        <v>1395</v>
      </c>
      <c r="C8" t="str">
        <f>J3</f>
        <v>Rejlers Elsikkerhet AS</v>
      </c>
      <c r="D8">
        <f t="shared" ref="D8:E10" si="0">L3</f>
        <v>95823000</v>
      </c>
      <c r="E8" s="1" t="str">
        <f t="shared" si="0"/>
        <v>elsikkerhet@rejlers.no</v>
      </c>
    </row>
    <row r="9" spans="1:13">
      <c r="A9">
        <v>8</v>
      </c>
      <c r="B9" t="s">
        <v>1396</v>
      </c>
      <c r="C9" t="str">
        <f>J4</f>
        <v>Omexom Elsikkerhet AS</v>
      </c>
      <c r="D9">
        <f t="shared" si="0"/>
        <v>23128800</v>
      </c>
      <c r="E9" s="1" t="str">
        <f t="shared" si="0"/>
        <v>elsikkerhet@omexom.com</v>
      </c>
    </row>
    <row r="10" spans="1:13">
      <c r="A10">
        <v>9</v>
      </c>
      <c r="B10" t="s">
        <v>1397</v>
      </c>
      <c r="C10" t="str">
        <f>J5</f>
        <v>Elsikkerhet Norge AS</v>
      </c>
      <c r="D10">
        <f t="shared" si="0"/>
        <v>48055999</v>
      </c>
      <c r="E10" s="1" t="str">
        <f t="shared" si="0"/>
        <v>post@elsikkerhetnorge.no</v>
      </c>
    </row>
    <row r="11" spans="1:13">
      <c r="A11">
        <v>10</v>
      </c>
      <c r="B11" t="s">
        <v>1398</v>
      </c>
      <c r="C11" t="str">
        <f>J5</f>
        <v>Elsikkerhet Norge AS</v>
      </c>
      <c r="D11">
        <f>L5</f>
        <v>48055999</v>
      </c>
      <c r="E11" s="1" t="str">
        <f>M5</f>
        <v>post@elsikkerhetnorge.no</v>
      </c>
    </row>
  </sheetData>
  <mergeCells count="1">
    <mergeCell ref="I1:M1"/>
  </mergeCells>
  <hyperlinks>
    <hyperlink ref="E3" r:id="rId1" display="Tilsyn@hafslund.no" xr:uid="{FFB9B6C4-3C3F-4D86-B532-A9DBE9B4CBB8}"/>
    <hyperlink ref="E4" r:id="rId2" display="Tilsyn@hafslund.no" xr:uid="{4EF7E604-5C3E-4D16-9185-527907EC35D3}"/>
    <hyperlink ref="E2" r:id="rId3" display="Tilsyn@hafslund.no" xr:uid="{05F053C9-609F-4BAA-893B-5FA62A3ABE7C}"/>
    <hyperlink ref="E8" r:id="rId4" display="Tilsyn@hafslund.no" xr:uid="{B007B3AD-D3FE-4452-92A9-7FF9E31BEA66}"/>
    <hyperlink ref="E7" r:id="rId5" display="Tilsyn@hafslund.no" xr:uid="{19D3B3F9-C796-4738-AB76-8045B63F3D5F}"/>
    <hyperlink ref="E9" r:id="rId6" display="Tilsyn@hafslund.no" xr:uid="{6BEE05B9-1017-4A60-B591-EB2CC2EA7297}"/>
    <hyperlink ref="E5" r:id="rId7" display="Tilsyn@hafslund.no" xr:uid="{ED90C8C7-6CC2-4C91-9A91-DF88244F8881}"/>
    <hyperlink ref="E6" r:id="rId8" display="Tilsyn@hafslund.no" xr:uid="{0ECC13CB-D8E9-4317-9E57-314569F3B051}"/>
    <hyperlink ref="M3" r:id="rId9" xr:uid="{EE6A1CD2-8213-43F2-AF01-61867032B04B}"/>
    <hyperlink ref="M4" r:id="rId10" xr:uid="{1D42CC34-96A5-4F8F-93C3-2D00C8E375E0}"/>
    <hyperlink ref="M5" r:id="rId11" xr:uid="{CA9C6BAB-1683-4A5B-98DB-C747967F9087}"/>
  </hyperlinks>
  <pageMargins left="0.7" right="0.7" top="0.75" bottom="0.75" header="0.3" footer="0.3"/>
  <pageSetup paperSize="9" orientation="portrait" r:id="rId1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A3DD40-2457-4CEE-93DD-E96E7D25A6F4}">
  <sheetPr codeName="Ark3"/>
  <dimension ref="A1:Y34"/>
  <sheetViews>
    <sheetView workbookViewId="0">
      <selection activeCell="K28" sqref="K28"/>
    </sheetView>
  </sheetViews>
  <sheetFormatPr baseColWidth="10" defaultRowHeight="15"/>
  <cols>
    <col min="2" max="2" width="21.42578125" customWidth="1"/>
    <col min="3" max="3" width="34" bestFit="1" customWidth="1"/>
    <col min="4" max="4" width="9" bestFit="1" customWidth="1"/>
    <col min="5" max="5" width="25" bestFit="1" customWidth="1"/>
    <col min="6" max="6" width="14.7109375" bestFit="1" customWidth="1"/>
    <col min="16" max="16" width="15.28515625" bestFit="1" customWidth="1"/>
    <col min="17" max="17" width="17.42578125" bestFit="1" customWidth="1"/>
    <col min="20" max="20" width="21.85546875" customWidth="1"/>
    <col min="21" max="21" width="26.140625" customWidth="1"/>
    <col min="23" max="23" width="25.5703125" customWidth="1"/>
    <col min="24" max="24" width="15.5703125" customWidth="1"/>
    <col min="25" max="25" width="37" customWidth="1"/>
  </cols>
  <sheetData>
    <row r="1" spans="1:17" ht="15" customHeight="1">
      <c r="A1" s="56" t="s">
        <v>1403</v>
      </c>
      <c r="B1" s="56" t="s">
        <v>1404</v>
      </c>
      <c r="C1" s="56" t="s">
        <v>1405</v>
      </c>
      <c r="D1" s="56" t="s">
        <v>1406</v>
      </c>
      <c r="E1" s="56" t="s">
        <v>9</v>
      </c>
      <c r="F1" s="56" t="s">
        <v>1389</v>
      </c>
      <c r="G1" s="56" t="s">
        <v>1416</v>
      </c>
      <c r="H1" s="56" t="str">
        <f>Kontrakter!B2</f>
        <v>Oslo Vest</v>
      </c>
      <c r="I1" s="56" t="str">
        <f>Kontrakter!B3</f>
        <v>Oslo Midt</v>
      </c>
      <c r="J1" s="56" t="str">
        <f>Kontrakter!B4</f>
        <v>Oslo Øst</v>
      </c>
      <c r="K1" s="56" t="str">
        <f>Kontrakter!B5</f>
        <v>Follo</v>
      </c>
      <c r="L1" s="56" t="str">
        <f>Kontrakter!B6</f>
        <v>Romerike Nord</v>
      </c>
      <c r="M1" s="56" t="str">
        <f>Kontrakter!B7</f>
        <v>Romerike Sør</v>
      </c>
      <c r="N1" s="56" t="str">
        <f>Kontrakter!B8</f>
        <v>Asker &amp; Bærum</v>
      </c>
      <c r="O1" s="56" t="str">
        <f>Kontrakter!B9</f>
        <v>Østfold</v>
      </c>
      <c r="P1" s="56" t="str">
        <f>Kontrakter!B10</f>
        <v>Innlandet Vest</v>
      </c>
      <c r="Q1" s="56" t="str">
        <f>Kontrakter!B11</f>
        <v>Innlandet Øst</v>
      </c>
    </row>
    <row r="2" spans="1:17" ht="15.75" thickBot="1">
      <c r="A2" s="57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</row>
    <row r="3" spans="1:17">
      <c r="A3" cm="1">
        <f t="array" ref="A3">_xlfn.IFS(B3=Kontrakter!J3,Kontrakter!I3)</f>
        <v>995000124</v>
      </c>
      <c r="B3" t="str" cm="1">
        <f t="array" ref="B3">_xlfn.IFS(F3=Kontrakter!B2,Kontrakter!C2)</f>
        <v>Rejlers Elsikkerhet AS</v>
      </c>
      <c r="C3" t="str" cm="1">
        <f t="array" ref="C3">_xlfn.IFS(B3=Kontrakter!C2,Kontrakter!K3)</f>
        <v>Dronning Eufemiasgate 16, 0191 Oslo</v>
      </c>
      <c r="D3" cm="1">
        <f t="array" ref="D3">_xlfn.IFS(B3=Kontrakter!C2,Kontrakter!L3)</f>
        <v>95823000</v>
      </c>
      <c r="E3" t="str" cm="1">
        <f t="array" ref="E3">_xlfn.IFS(B3=Kontrakter!C2,Kontrakter!M3)</f>
        <v>elsikkerhet@rejlers.no</v>
      </c>
      <c r="F3" t="str">
        <f>Kontrakter!B2</f>
        <v>Oslo Vest</v>
      </c>
      <c r="H3" s="3" t="s">
        <v>13</v>
      </c>
      <c r="I3" s="3" t="s">
        <v>36</v>
      </c>
      <c r="J3" s="3" t="s">
        <v>24</v>
      </c>
      <c r="K3" s="3" t="s">
        <v>796</v>
      </c>
      <c r="L3" s="3" t="s">
        <v>1111</v>
      </c>
      <c r="M3" s="3" t="s">
        <v>839</v>
      </c>
      <c r="N3" s="3" t="s">
        <v>674</v>
      </c>
      <c r="O3" s="3" t="s">
        <v>868</v>
      </c>
      <c r="P3" s="3" t="s">
        <v>1349</v>
      </c>
      <c r="Q3" s="3" t="s">
        <v>1312</v>
      </c>
    </row>
    <row r="4" spans="1:17">
      <c r="A4" cm="1">
        <f t="array" ref="A4">_xlfn.IFS(B4=Kontrakter!J4,Kontrakter!I4)</f>
        <v>984594453</v>
      </c>
      <c r="B4" t="str" cm="1">
        <f t="array" ref="B4">_xlfn.IFS(F4=Kontrakter!B3,Kontrakter!C3)</f>
        <v>Omexom Elsikkerhet AS</v>
      </c>
      <c r="C4" t="str" cm="1">
        <f t="array" ref="C4">_xlfn.IFS(B4=Kontrakter!C3,Kontrakter!K4)</f>
        <v>Innspurten 15, 0663 Oslo</v>
      </c>
      <c r="D4" cm="1">
        <f t="array" ref="D4">_xlfn.IFS(B4=Kontrakter!C3,Kontrakter!L4)</f>
        <v>23128800</v>
      </c>
      <c r="E4" t="str" cm="1">
        <f t="array" ref="E4">_xlfn.IFS(B4=Kontrakter!C3,Kontrakter!M4)</f>
        <v>elsikkerhet@omexom.com</v>
      </c>
      <c r="F4" t="str">
        <f>Kontrakter!B3</f>
        <v>Oslo Midt</v>
      </c>
      <c r="H4" s="3" t="s">
        <v>21</v>
      </c>
      <c r="I4" s="3" t="s">
        <v>38</v>
      </c>
      <c r="J4" s="3" t="s">
        <v>10</v>
      </c>
      <c r="K4" s="3" t="s">
        <v>799</v>
      </c>
      <c r="L4" s="3" t="s">
        <v>1122</v>
      </c>
      <c r="M4" s="3" t="s">
        <v>1144</v>
      </c>
      <c r="N4" s="3" t="s">
        <v>759</v>
      </c>
      <c r="O4" s="3" t="s">
        <v>926</v>
      </c>
      <c r="P4" s="3" t="s">
        <v>1354</v>
      </c>
      <c r="Q4" s="3" t="s">
        <v>1331</v>
      </c>
    </row>
    <row r="5" spans="1:17">
      <c r="A5" cm="1">
        <f t="array" ref="A5">_xlfn.IFS(B5=Kontrakter!J4,Kontrakter!I4)</f>
        <v>984594453</v>
      </c>
      <c r="B5" t="str" cm="1">
        <f t="array" ref="B5">_xlfn.IFS(F5=Kontrakter!B4,Kontrakter!C4)</f>
        <v>Omexom Elsikkerhet AS</v>
      </c>
      <c r="C5" t="str" cm="1">
        <f t="array" ref="C5">_xlfn.IFS(B5=Kontrakter!C4,Kontrakter!K4)</f>
        <v>Innspurten 15, 0663 Oslo</v>
      </c>
      <c r="D5" cm="1">
        <f t="array" ref="D5">_xlfn.IFS(B5=Kontrakter!C4,Kontrakter!L4)</f>
        <v>23128800</v>
      </c>
      <c r="E5" t="str" cm="1">
        <f t="array" ref="E5">_xlfn.IFS(B5=Kontrakter!C4,Kontrakter!M4)</f>
        <v>elsikkerhet@omexom.com</v>
      </c>
      <c r="F5" t="str">
        <f>Kontrakter!B4</f>
        <v>Oslo Øst</v>
      </c>
      <c r="H5" s="3" t="s">
        <v>73</v>
      </c>
      <c r="I5" s="3" t="s">
        <v>109</v>
      </c>
      <c r="J5" s="3" t="s">
        <v>78</v>
      </c>
      <c r="K5" s="3" t="s">
        <v>825</v>
      </c>
      <c r="L5" s="3" t="s">
        <v>1126</v>
      </c>
      <c r="M5" s="3" t="s">
        <v>857</v>
      </c>
      <c r="N5" s="3"/>
      <c r="O5" s="3" t="s">
        <v>938</v>
      </c>
      <c r="P5" s="3" t="s">
        <v>1342</v>
      </c>
      <c r="Q5" s="3" t="s">
        <v>1286</v>
      </c>
    </row>
    <row r="6" spans="1:17">
      <c r="A6" cm="1">
        <f t="array" ref="A6">_xlfn.IFS(B6=Kontrakter!J5,Kontrakter!I5)</f>
        <v>987290994</v>
      </c>
      <c r="B6" t="str" cm="1">
        <f t="array" ref="B6">_xlfn.IFS(F6=Kontrakter!B5,Kontrakter!C5)</f>
        <v>Elsikkerhet Norge AS</v>
      </c>
      <c r="C6" t="str" cm="1">
        <f t="array" ref="C6">_xlfn.IFS(B6=Kontrakter!C5,Kontrakter!K5)</f>
        <v>Midtstranda 51, 2321 Hamar</v>
      </c>
      <c r="D6" cm="1">
        <f t="array" ref="D6">_xlfn.IFS(B6=Kontrakter!C5,Kontrakter!L5)</f>
        <v>48055999</v>
      </c>
      <c r="E6" t="str" cm="1">
        <f t="array" ref="E6">_xlfn.IFS(B6=Kontrakter!C5,Kontrakter!M5)</f>
        <v>post@elsikkerhetnorge.no</v>
      </c>
      <c r="F6" t="str">
        <f>Kontrakter!B5</f>
        <v>Follo</v>
      </c>
      <c r="H6" s="3" t="s">
        <v>139</v>
      </c>
      <c r="I6" s="3" t="s">
        <v>197</v>
      </c>
      <c r="J6" s="3" t="s">
        <v>83</v>
      </c>
      <c r="K6" s="3" t="s">
        <v>905</v>
      </c>
      <c r="L6" s="3" t="s">
        <v>1131</v>
      </c>
      <c r="M6" s="3" t="s">
        <v>1102</v>
      </c>
      <c r="O6" s="3" t="s">
        <v>946</v>
      </c>
      <c r="P6" s="3" t="s">
        <v>1297</v>
      </c>
      <c r="Q6" s="3" t="s">
        <v>1295</v>
      </c>
    </row>
    <row r="7" spans="1:17">
      <c r="A7" cm="1">
        <f t="array" ref="A7">_xlfn.IFS(B7=Kontrakter!J5,Kontrakter!I5)</f>
        <v>987290994</v>
      </c>
      <c r="B7" t="str" cm="1">
        <f t="array" ref="B7">_xlfn.IFS(F7=Kontrakter!B6,Kontrakter!C6)</f>
        <v>Elsikkerhet Norge AS</v>
      </c>
      <c r="C7" t="str" cm="1">
        <f t="array" ref="C7">_xlfn.IFS(B7=Kontrakter!C6,Kontrakter!K5)</f>
        <v>Midtstranda 51, 2321 Hamar</v>
      </c>
      <c r="D7" cm="1">
        <f t="array" ref="D7">_xlfn.IFS(B7=Kontrakter!C6,Kontrakter!L5)</f>
        <v>48055999</v>
      </c>
      <c r="E7" t="str" cm="1">
        <f t="array" ref="E7">_xlfn.IFS(B7=Kontrakter!C6,Kontrakter!M5)</f>
        <v>post@elsikkerhetnorge.no</v>
      </c>
      <c r="F7" t="str">
        <f>Kontrakter!B6</f>
        <v>Romerike Nord</v>
      </c>
      <c r="H7" s="3" t="s">
        <v>194</v>
      </c>
      <c r="I7" s="3" t="s">
        <v>315</v>
      </c>
      <c r="J7" s="3" t="s">
        <v>386</v>
      </c>
      <c r="K7" s="3" t="s">
        <v>1043</v>
      </c>
      <c r="L7" s="3" t="s">
        <v>1175</v>
      </c>
      <c r="M7" s="3" t="s">
        <v>1111</v>
      </c>
      <c r="O7" s="3" t="s">
        <v>952</v>
      </c>
      <c r="P7" s="3" t="s">
        <v>1360</v>
      </c>
      <c r="Q7" s="3" t="s">
        <v>1349</v>
      </c>
    </row>
    <row r="8" spans="1:17">
      <c r="A8" cm="1">
        <f t="array" ref="A8">_xlfn.IFS(B8=Kontrakter!J4,Kontrakter!I4)</f>
        <v>984594453</v>
      </c>
      <c r="B8" t="str" cm="1">
        <f t="array" ref="B8">_xlfn.IFS(F8=Kontrakter!B7,Kontrakter!C7)</f>
        <v>Omexom Elsikkerhet AS</v>
      </c>
      <c r="C8" t="str" cm="1">
        <f t="array" ref="C8">_xlfn.IFS(B8=Kontrakter!C7,Kontrakter!K4)</f>
        <v>Innspurten 15, 0663 Oslo</v>
      </c>
      <c r="D8" cm="1">
        <f t="array" ref="D8">_xlfn.IFS(B8=Kontrakter!C7,Kontrakter!L4)</f>
        <v>23128800</v>
      </c>
      <c r="E8" t="str" cm="1">
        <f t="array" ref="E8">_xlfn.IFS(B8=Kontrakter!C7,Kontrakter!M4)</f>
        <v>elsikkerhet@omexom.com</v>
      </c>
      <c r="F8" t="str">
        <f>Kontrakter!B7</f>
        <v>Romerike Sør</v>
      </c>
      <c r="H8" s="3"/>
      <c r="I8" s="3" t="s">
        <v>524</v>
      </c>
      <c r="J8" s="3" t="s">
        <v>521</v>
      </c>
      <c r="K8" s="3" t="s">
        <v>1048</v>
      </c>
      <c r="L8" s="3" t="s">
        <v>1183</v>
      </c>
      <c r="M8" s="3" t="s">
        <v>1148</v>
      </c>
      <c r="O8" s="3" t="s">
        <v>999</v>
      </c>
      <c r="P8" s="3" t="s">
        <v>1357</v>
      </c>
      <c r="Q8" s="3" t="s">
        <v>1354</v>
      </c>
    </row>
    <row r="9" spans="1:17">
      <c r="A9" cm="1">
        <f t="array" ref="A9">_xlfn.IFS(B9=Kontrakter!J3,Kontrakter!I3)</f>
        <v>995000124</v>
      </c>
      <c r="B9" t="str" cm="1">
        <f t="array" ref="B9">_xlfn.IFS(F9=Kontrakter!B8,Kontrakter!C8)</f>
        <v>Rejlers Elsikkerhet AS</v>
      </c>
      <c r="C9" t="str" cm="1">
        <f t="array" ref="C9">_xlfn.IFS(B9=Kontrakter!C8,Kontrakter!K3)</f>
        <v>Dronning Eufemiasgate 16, 0191 Oslo</v>
      </c>
      <c r="D9" cm="1">
        <f t="array" ref="D9">_xlfn.IFS(B9=Kontrakter!C8,Kontrakter!L3)</f>
        <v>95823000</v>
      </c>
      <c r="E9" t="str" cm="1">
        <f t="array" ref="E9">_xlfn.IFS(B9=Kontrakter!C8,Kontrakter!M3)</f>
        <v>elsikkerhet@rejlers.no</v>
      </c>
      <c r="F9" t="str">
        <f>Kontrakter!B8</f>
        <v>Asker &amp; Bærum</v>
      </c>
      <c r="I9" s="3"/>
      <c r="J9" s="3" t="s">
        <v>635</v>
      </c>
      <c r="K9" s="3" t="s">
        <v>1052</v>
      </c>
      <c r="L9" s="3" t="s">
        <v>1196</v>
      </c>
      <c r="M9" s="3"/>
      <c r="O9" s="3" t="s">
        <v>1040</v>
      </c>
      <c r="P9" s="3"/>
      <c r="Q9" s="3" t="s">
        <v>1301</v>
      </c>
    </row>
    <row r="10" spans="1:17">
      <c r="A10" cm="1">
        <f t="array" ref="A10">_xlfn.IFS(B10=Kontrakter!J4,Kontrakter!I4)</f>
        <v>984594453</v>
      </c>
      <c r="B10" t="str" cm="1">
        <f t="array" ref="B10">_xlfn.IFS(F10=Kontrakter!B9,Kontrakter!C9)</f>
        <v>Omexom Elsikkerhet AS</v>
      </c>
      <c r="C10" t="str" cm="1">
        <f t="array" ref="C10">_xlfn.IFS(B10=Kontrakter!C9,Kontrakter!K4)</f>
        <v>Innspurten 15, 0663 Oslo</v>
      </c>
      <c r="D10" cm="1">
        <f t="array" ref="D10">_xlfn.IFS(B10=Kontrakter!C9,Kontrakter!L4)</f>
        <v>23128800</v>
      </c>
      <c r="E10" t="str" cm="1">
        <f t="array" ref="E10">_xlfn.IFS(B10=Kontrakter!C9,Kontrakter!M4)</f>
        <v>elsikkerhet@omexom.com</v>
      </c>
      <c r="F10" t="str">
        <f>Kontrakter!B9</f>
        <v>Østfold</v>
      </c>
      <c r="J10" s="3"/>
      <c r="K10" s="3" t="s">
        <v>1075</v>
      </c>
      <c r="L10" s="3" t="s">
        <v>1223</v>
      </c>
      <c r="O10" s="3" t="s">
        <v>1053</v>
      </c>
      <c r="Q10" s="3" t="s">
        <v>1265</v>
      </c>
    </row>
    <row r="11" spans="1:17">
      <c r="A11" cm="1">
        <f t="array" ref="A11">_xlfn.IFS(B11=Kontrakter!J5,Kontrakter!I5)</f>
        <v>987290994</v>
      </c>
      <c r="B11" t="str" cm="1">
        <f t="array" ref="B11">_xlfn.IFS(F11=Kontrakter!B10,Kontrakter!C10)</f>
        <v>Elsikkerhet Norge AS</v>
      </c>
      <c r="C11" t="str" cm="1">
        <f t="array" ref="C11">_xlfn.IFS(B11=Kontrakter!C10,Kontrakter!K5)</f>
        <v>Midtstranda 51, 2321 Hamar</v>
      </c>
      <c r="D11" cm="1">
        <f t="array" ref="D11">_xlfn.IFS(B11=Kontrakter!C10,Kontrakter!L5)</f>
        <v>48055999</v>
      </c>
      <c r="E11" t="str" cm="1">
        <f t="array" ref="E11">_xlfn.IFS(B11=Kontrakter!C10,Kontrakter!M5)</f>
        <v>post@elsikkerhetnorge.no</v>
      </c>
      <c r="F11" t="str">
        <f>Kontrakter!B10</f>
        <v>Innlandet Vest</v>
      </c>
      <c r="K11" s="3" t="s">
        <v>1079</v>
      </c>
      <c r="L11" s="3" t="s">
        <v>1234</v>
      </c>
      <c r="O11" s="3" t="s">
        <v>1087</v>
      </c>
      <c r="Q11" s="3" t="s">
        <v>1339</v>
      </c>
    </row>
    <row r="12" spans="1:17">
      <c r="A12" cm="1">
        <f t="array" ref="A12">_xlfn.IFS(B12=Kontrakter!J5,Kontrakter!I5)</f>
        <v>987290994</v>
      </c>
      <c r="B12" t="str" cm="1">
        <f t="array" ref="B12">_xlfn.IFS(F12=Kontrakter!B11,Kontrakter!C11)</f>
        <v>Elsikkerhet Norge AS</v>
      </c>
      <c r="C12" t="str" cm="1">
        <f t="array" ref="C12">_xlfn.IFS(B12=Kontrakter!C11,Kontrakter!K5)</f>
        <v>Midtstranda 51, 2321 Hamar</v>
      </c>
      <c r="D12" cm="1">
        <f t="array" ref="D12">_xlfn.IFS(B12=Kontrakter!C11,Kontrakter!L5)</f>
        <v>48055999</v>
      </c>
      <c r="E12" t="str" cm="1">
        <f t="array" ref="E12">_xlfn.IFS(B12=Kontrakter!C11,Kontrakter!M5)</f>
        <v>post@elsikkerhetnorge.no</v>
      </c>
      <c r="F12" t="str">
        <f>Kontrakter!B11</f>
        <v>Innlandet Øst</v>
      </c>
      <c r="K12" s="3"/>
      <c r="L12" s="3" t="s">
        <v>1259</v>
      </c>
      <c r="O12" s="3" t="s">
        <v>1094</v>
      </c>
      <c r="Q12" s="3" t="s">
        <v>1317</v>
      </c>
    </row>
    <row r="13" spans="1:17">
      <c r="L13" s="3" t="s">
        <v>1270</v>
      </c>
      <c r="O13" s="3"/>
      <c r="Q13" s="3" t="s">
        <v>1327</v>
      </c>
    </row>
    <row r="14" spans="1:17">
      <c r="L14" s="3" t="s">
        <v>1277</v>
      </c>
      <c r="Q14" s="3" t="s">
        <v>1336</v>
      </c>
    </row>
    <row r="15" spans="1:17">
      <c r="L15" s="3"/>
      <c r="Q15" s="3" t="s">
        <v>1291</v>
      </c>
    </row>
    <row r="16" spans="1:17">
      <c r="Q16" s="3" t="s">
        <v>1342</v>
      </c>
    </row>
    <row r="17" spans="17:25">
      <c r="Q17" s="3" t="s">
        <v>1297</v>
      </c>
    </row>
    <row r="18" spans="17:25">
      <c r="Q18" s="3" t="s">
        <v>1360</v>
      </c>
    </row>
    <row r="19" spans="17:25">
      <c r="Q19" s="3" t="s">
        <v>1357</v>
      </c>
    </row>
    <row r="20" spans="17:25">
      <c r="X20" s="3"/>
    </row>
    <row r="22" spans="17:25" ht="15.75" thickBot="1"/>
    <row r="23" spans="17:25">
      <c r="S23" s="56" t="s">
        <v>1403</v>
      </c>
      <c r="T23" s="56" t="s">
        <v>1404</v>
      </c>
      <c r="U23" s="56" t="s">
        <v>1405</v>
      </c>
      <c r="V23" s="56" t="s">
        <v>1406</v>
      </c>
      <c r="W23" s="56" t="s">
        <v>9</v>
      </c>
      <c r="X23" s="56" t="s">
        <v>1389</v>
      </c>
      <c r="Y23" s="56" t="s">
        <v>1416</v>
      </c>
    </row>
    <row r="24" spans="17:25" ht="15.75" thickBot="1">
      <c r="S24" s="57"/>
      <c r="T24" s="57"/>
      <c r="U24" s="57"/>
      <c r="V24" s="57"/>
      <c r="W24" s="57"/>
      <c r="X24" s="57"/>
      <c r="Y24" s="57"/>
    </row>
    <row r="25" spans="17:25" ht="15" customHeight="1">
      <c r="S25" s="14">
        <v>995000124</v>
      </c>
      <c r="T25" s="15" t="s">
        <v>1400</v>
      </c>
      <c r="U25" s="15" t="s">
        <v>1412</v>
      </c>
      <c r="V25" s="15">
        <v>95823000</v>
      </c>
      <c r="W25" s="15" t="s">
        <v>1407</v>
      </c>
      <c r="X25" s="15" t="s">
        <v>1387</v>
      </c>
      <c r="Y25" s="16" t="s">
        <v>1417</v>
      </c>
    </row>
    <row r="26" spans="17:25" ht="30">
      <c r="S26" s="17">
        <v>984594453</v>
      </c>
      <c r="T26" s="18" t="s">
        <v>1399</v>
      </c>
      <c r="U26" s="18" t="s">
        <v>1413</v>
      </c>
      <c r="V26" s="18">
        <v>23128800</v>
      </c>
      <c r="W26" s="18" t="s">
        <v>1408</v>
      </c>
      <c r="X26" s="18" t="s">
        <v>1388</v>
      </c>
      <c r="Y26" s="19" t="s">
        <v>1418</v>
      </c>
    </row>
    <row r="27" spans="17:25" ht="30">
      <c r="S27" s="17">
        <v>984594453</v>
      </c>
      <c r="T27" s="18" t="s">
        <v>1399</v>
      </c>
      <c r="U27" s="18" t="s">
        <v>1413</v>
      </c>
      <c r="V27" s="18">
        <v>23128800</v>
      </c>
      <c r="W27" s="18" t="s">
        <v>1408</v>
      </c>
      <c r="X27" s="18" t="s">
        <v>1391</v>
      </c>
      <c r="Y27" s="19" t="s">
        <v>1419</v>
      </c>
    </row>
    <row r="28" spans="17:25" ht="30">
      <c r="S28" s="17">
        <v>987290994</v>
      </c>
      <c r="T28" s="18" t="s">
        <v>1401</v>
      </c>
      <c r="U28" s="18" t="s">
        <v>1414</v>
      </c>
      <c r="V28" s="18">
        <v>48055999</v>
      </c>
      <c r="W28" s="18" t="s">
        <v>1409</v>
      </c>
      <c r="X28" s="18" t="s">
        <v>1392</v>
      </c>
      <c r="Y28" s="19" t="s">
        <v>1420</v>
      </c>
    </row>
    <row r="29" spans="17:25" ht="45">
      <c r="S29" s="17">
        <v>987290994</v>
      </c>
      <c r="T29" s="18" t="s">
        <v>1401</v>
      </c>
      <c r="U29" s="18" t="s">
        <v>1414</v>
      </c>
      <c r="V29" s="18">
        <v>48055999</v>
      </c>
      <c r="W29" s="18" t="s">
        <v>1409</v>
      </c>
      <c r="X29" s="18" t="s">
        <v>1394</v>
      </c>
      <c r="Y29" s="19" t="s">
        <v>1410</v>
      </c>
    </row>
    <row r="30" spans="17:25" ht="30">
      <c r="S30" s="17">
        <v>984594453</v>
      </c>
      <c r="T30" s="18" t="s">
        <v>1399</v>
      </c>
      <c r="U30" s="18" t="s">
        <v>1413</v>
      </c>
      <c r="V30" s="18">
        <v>23128800</v>
      </c>
      <c r="W30" s="18" t="s">
        <v>1408</v>
      </c>
      <c r="X30" s="18" t="s">
        <v>1393</v>
      </c>
      <c r="Y30" s="19" t="s">
        <v>1421</v>
      </c>
    </row>
    <row r="31" spans="17:25" ht="30">
      <c r="S31" s="17">
        <v>995000124</v>
      </c>
      <c r="T31" s="18" t="s">
        <v>1400</v>
      </c>
      <c r="U31" s="18" t="s">
        <v>1412</v>
      </c>
      <c r="V31" s="18">
        <v>95823000</v>
      </c>
      <c r="W31" s="18" t="s">
        <v>1407</v>
      </c>
      <c r="X31" s="18" t="s">
        <v>1395</v>
      </c>
      <c r="Y31" s="19" t="s">
        <v>1422</v>
      </c>
    </row>
    <row r="32" spans="17:25" ht="45">
      <c r="S32" s="17">
        <v>984594453</v>
      </c>
      <c r="T32" s="18" t="s">
        <v>1399</v>
      </c>
      <c r="U32" s="18" t="s">
        <v>1413</v>
      </c>
      <c r="V32" s="18">
        <v>23128800</v>
      </c>
      <c r="W32" s="18" t="s">
        <v>1408</v>
      </c>
      <c r="X32" s="18" t="s">
        <v>1396</v>
      </c>
      <c r="Y32" s="19" t="s">
        <v>1423</v>
      </c>
    </row>
    <row r="33" spans="19:25" ht="30">
      <c r="S33" s="17">
        <v>987290994</v>
      </c>
      <c r="T33" s="18" t="s">
        <v>1401</v>
      </c>
      <c r="U33" s="18" t="s">
        <v>1414</v>
      </c>
      <c r="V33" s="18">
        <v>48055999</v>
      </c>
      <c r="W33" s="18" t="s">
        <v>1409</v>
      </c>
      <c r="X33" s="18" t="s">
        <v>1397</v>
      </c>
      <c r="Y33" s="19" t="s">
        <v>1424</v>
      </c>
    </row>
    <row r="34" spans="19:25" ht="45.75" thickBot="1">
      <c r="S34" s="20">
        <v>987290994</v>
      </c>
      <c r="T34" s="21" t="s">
        <v>1401</v>
      </c>
      <c r="U34" s="21" t="s">
        <v>1414</v>
      </c>
      <c r="V34" s="21">
        <v>48055999</v>
      </c>
      <c r="W34" s="21" t="s">
        <v>1409</v>
      </c>
      <c r="X34" s="21" t="s">
        <v>1398</v>
      </c>
      <c r="Y34" s="22" t="s">
        <v>1425</v>
      </c>
    </row>
  </sheetData>
  <mergeCells count="24">
    <mergeCell ref="M1:M2"/>
    <mergeCell ref="E1:E2"/>
    <mergeCell ref="F1:F2"/>
    <mergeCell ref="G1:G2"/>
    <mergeCell ref="A1:A2"/>
    <mergeCell ref="B1:B2"/>
    <mergeCell ref="C1:C2"/>
    <mergeCell ref="D1:D2"/>
    <mergeCell ref="H1:H2"/>
    <mergeCell ref="I1:I2"/>
    <mergeCell ref="J1:J2"/>
    <mergeCell ref="K1:K2"/>
    <mergeCell ref="L1:L2"/>
    <mergeCell ref="X23:X24"/>
    <mergeCell ref="Y23:Y24"/>
    <mergeCell ref="N1:N2"/>
    <mergeCell ref="O1:O2"/>
    <mergeCell ref="P1:P2"/>
    <mergeCell ref="Q1:Q2"/>
    <mergeCell ref="S23:S24"/>
    <mergeCell ref="T23:T24"/>
    <mergeCell ref="U23:U24"/>
    <mergeCell ref="V23:V24"/>
    <mergeCell ref="W23:W24"/>
  </mergeCells>
  <dataValidations count="10">
    <dataValidation type="list" allowBlank="1" showInputMessage="1" showErrorMessage="1" sqref="G3" xr:uid="{CB53CB50-9DFA-421A-B0B6-45476DBAF34B}">
      <formula1>$H$3:$H$7</formula1>
    </dataValidation>
    <dataValidation type="list" allowBlank="1" showInputMessage="1" showErrorMessage="1" sqref="G4" xr:uid="{5BEAABEE-41DE-4D02-ACF1-2CA1F919BFB8}">
      <formula1>$I$3:$I$8</formula1>
    </dataValidation>
    <dataValidation type="list" allowBlank="1" showInputMessage="1" showErrorMessage="1" sqref="G5" xr:uid="{188D8B14-399F-439C-A4C7-244A63A093DD}">
      <formula1>$J$3:$J$9</formula1>
    </dataValidation>
    <dataValidation type="list" allowBlank="1" showInputMessage="1" showErrorMessage="1" sqref="G6" xr:uid="{8644D3BF-C4B3-428F-B102-61C1001CDDF8}">
      <formula1>$K$3:$K$11</formula1>
    </dataValidation>
    <dataValidation type="list" allowBlank="1" showInputMessage="1" showErrorMessage="1" sqref="G7" xr:uid="{984F2BD2-DD06-4BF6-8E3E-F64D4F0C28B8}">
      <formula1>$L$3:$L$14</formula1>
    </dataValidation>
    <dataValidation type="list" allowBlank="1" showInputMessage="1" showErrorMessage="1" sqref="G8" xr:uid="{12CAE815-09F2-4018-921D-064F69AF8DD8}">
      <formula1>$M$3:$M$8</formula1>
    </dataValidation>
    <dataValidation type="list" allowBlank="1" showInputMessage="1" showErrorMessage="1" sqref="G9" xr:uid="{04A433DE-0687-41C6-821E-86AED7C9880C}">
      <formula1>$N$3:$N$4</formula1>
    </dataValidation>
    <dataValidation type="list" allowBlank="1" showInputMessage="1" showErrorMessage="1" sqref="G10" xr:uid="{362F14BE-7E59-4F88-A22B-206E1567F374}">
      <formula1>$O$3:$O$12</formula1>
    </dataValidation>
    <dataValidation type="list" allowBlank="1" showInputMessage="1" showErrorMessage="1" sqref="G11" xr:uid="{B1AB7868-1344-4934-995E-449FE694AC58}">
      <formula1>$P$3:$P$8</formula1>
    </dataValidation>
    <dataValidation type="list" allowBlank="1" showInputMessage="1" showErrorMessage="1" sqref="G12" xr:uid="{C9DBA60B-3952-478B-9493-3A932E3B066C}">
      <formula1>$Q$3:$Q$19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4</vt:i4>
      </vt:variant>
    </vt:vector>
  </HeadingPairs>
  <TitlesOfParts>
    <vt:vector size="4" baseType="lpstr">
      <vt:lpstr>Søk</vt:lpstr>
      <vt:lpstr>2023</vt:lpstr>
      <vt:lpstr>Kontrakter</vt:lpstr>
      <vt:lpstr>Ark1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Martinsen Marius</dc:creator>
  <cp:lastModifiedBy>Marius Martinsen</cp:lastModifiedBy>
  <dcterms:created xsi:type="dcterms:W3CDTF">2019-11-19T19:44:07Z</dcterms:created>
  <dcterms:modified xsi:type="dcterms:W3CDTF">2023-04-18T10:07:52Z</dcterms:modified>
</cp:coreProperties>
</file>