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mmut365.sharepoint.com/sites/T-SupplierDatabase/Freigegebene Dokumente/General/"/>
    </mc:Choice>
  </mc:AlternateContent>
  <xr:revisionPtr revIDLastSave="5" documentId="8_{3C4EFA97-2C33-4FF9-97D3-FF53D7F7C424}" xr6:coauthVersionLast="47" xr6:coauthVersionMax="47" xr10:uidLastSave="{59E0FC9B-ADC3-489E-A11F-3EEA3CD3EF94}"/>
  <bookViews>
    <workbookView xWindow="-120" yWindow="-120" windowWidth="29040" windowHeight="15840" xr2:uid="{DA3A3972-0B51-4550-9C24-23E7D2BADBB4}"/>
  </bookViews>
  <sheets>
    <sheet name="Supplier_List_2022_Homepage" sheetId="1" r:id="rId1"/>
  </sheets>
  <definedNames>
    <definedName name="_xlnm._FilterDatabase" localSheetId="0" hidden="1">Supplier_List_2022_Homepage!$A$3:$Q$68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7" i="1" l="1"/>
  <c r="J13" i="1" l="1"/>
  <c r="J67" i="1"/>
  <c r="J63" i="1"/>
  <c r="J57" i="1"/>
  <c r="G44" i="1"/>
  <c r="J44" i="1" s="1"/>
  <c r="J9" i="1" l="1"/>
  <c r="K5" i="1"/>
  <c r="J12" i="1"/>
  <c r="I59" i="1" l="1"/>
  <c r="J59" i="1" s="1"/>
  <c r="J10" i="1" l="1"/>
  <c r="J19" i="1"/>
  <c r="J68" i="1" l="1"/>
  <c r="G49" i="1"/>
  <c r="J49" i="1" s="1"/>
  <c r="G58" i="1"/>
  <c r="J58" i="1" s="1"/>
  <c r="J45" i="1"/>
  <c r="K62" i="1"/>
  <c r="J62" i="1"/>
  <c r="J56" i="1"/>
  <c r="K53" i="1"/>
  <c r="J54" i="1"/>
  <c r="J36" i="1"/>
  <c r="J31" i="1"/>
  <c r="J15" i="1"/>
  <c r="K8" i="1"/>
  <c r="J8" i="1"/>
</calcChain>
</file>

<file path=xl/sharedStrings.xml><?xml version="1.0" encoding="utf-8"?>
<sst xmlns="http://schemas.openxmlformats.org/spreadsheetml/2006/main" count="646" uniqueCount="345">
  <si>
    <t>Last update:</t>
  </si>
  <si>
    <t>Parent Company</t>
  </si>
  <si>
    <t>Facility Name</t>
  </si>
  <si>
    <t>Facility Address</t>
  </si>
  <si>
    <t>Postal Code</t>
  </si>
  <si>
    <t>City</t>
  </si>
  <si>
    <t>Country</t>
  </si>
  <si>
    <t>Number of workers</t>
  </si>
  <si>
    <t>Number of male workers</t>
  </si>
  <si>
    <t>Number of female workers</t>
  </si>
  <si>
    <t>% Women</t>
  </si>
  <si>
    <t>% of foreign migrant workers</t>
  </si>
  <si>
    <t>Trade Union</t>
  </si>
  <si>
    <t>Independent Worker Committee</t>
  </si>
  <si>
    <t>Business Unit</t>
  </si>
  <si>
    <t>Type of Product</t>
  </si>
  <si>
    <t>Started Business with Mammut</t>
  </si>
  <si>
    <t>OS ID</t>
  </si>
  <si>
    <t>No</t>
    <phoneticPr fontId="3" type="noConversion"/>
  </si>
  <si>
    <t>Yes</t>
  </si>
  <si>
    <t>HW</t>
  </si>
  <si>
    <t>Backpacks</t>
  </si>
  <si>
    <t>China</t>
  </si>
  <si>
    <t>No</t>
  </si>
  <si>
    <t>AP</t>
  </si>
  <si>
    <t>Apparel</t>
  </si>
  <si>
    <t>GREATEX International CO., LTD</t>
  </si>
  <si>
    <t>Dingtai Travelling Sports Goods (Xiamen) Co., Ltd (Kingtai)</t>
  </si>
  <si>
    <t>4th and 5th floor, No.10 Building, Huli Industrial Zone</t>
  </si>
  <si>
    <t>Xiamen</t>
  </si>
  <si>
    <t>Sleeping Bags</t>
  </si>
  <si>
    <t>CN2020140ESWFDS</t>
  </si>
  <si>
    <t>King Snaps Industrial Corp.</t>
  </si>
  <si>
    <t>139-6, Sec.2 Jhongshan Rd. Dacun Township</t>
  </si>
  <si>
    <t>Tai chung</t>
  </si>
  <si>
    <t>Taiawn</t>
  </si>
  <si>
    <t>Carabiners</t>
  </si>
  <si>
    <t>n/a</t>
  </si>
  <si>
    <t>Lever Style</t>
  </si>
  <si>
    <t>Elegant Team Manufacturer Co. Ltd.</t>
  </si>
  <si>
    <t>Que Vo Industrial PArk, Que Vo District</t>
  </si>
  <si>
    <t>Hanoi</t>
  </si>
  <si>
    <t>Viet Nam</t>
  </si>
  <si>
    <t>VN2019345NSCGBH</t>
  </si>
  <si>
    <t>Viet Thang Garment Joint Stock Company</t>
  </si>
  <si>
    <t>127 Le Van Chi, Linh Trung ward, Thu Duc District</t>
  </si>
  <si>
    <t>Ho Chi Minh</t>
  </si>
  <si>
    <t>VN2019086SRMXTT</t>
  </si>
  <si>
    <t>AB Utenos trikotazas</t>
  </si>
  <si>
    <t>Utenos Trikotazas</t>
  </si>
  <si>
    <t>J. Basanaviciaus Str. 122</t>
  </si>
  <si>
    <t>Utena</t>
  </si>
  <si>
    <t>Lithuania</t>
  </si>
  <si>
    <t>LT2019354HBTY2E</t>
  </si>
  <si>
    <t>Aludesign S.p.A.</t>
  </si>
  <si>
    <t xml:space="preserve">Via Torchio 22, </t>
  </si>
  <si>
    <t>Cisano Bergamasco</t>
  </si>
  <si>
    <t>Italy</t>
  </si>
  <si>
    <t>Belay devices, Carabiners</t>
  </si>
  <si>
    <t>Asian Sourcing International LTD</t>
  </si>
  <si>
    <t>Jiangsu Asian Sourcing Headwear Manufacturing Co., Ltd.</t>
  </si>
  <si>
    <t>No 2 South Guangzhou Road</t>
  </si>
  <si>
    <t>Huai An</t>
  </si>
  <si>
    <t>Hats</t>
  </si>
  <si>
    <t>CN2019083JNMWTS</t>
  </si>
  <si>
    <t>Capital Concord Enterprises Limited</t>
  </si>
  <si>
    <t>Fulgentsun Footwear Co, Ltd. Vietnam</t>
  </si>
  <si>
    <t>Nghia Hiep Village, Yen My District, Hung Yen province, Vietnam</t>
  </si>
  <si>
    <t>Hung Yen</t>
  </si>
  <si>
    <t>FW</t>
  </si>
  <si>
    <t>Footwear</t>
  </si>
  <si>
    <t>VN20190838TTR5M</t>
  </si>
  <si>
    <t>Carabiners Ind.Co.,LTD.</t>
  </si>
  <si>
    <t>No. 403, Fengzheng Rd., Wufeng Dist.,</t>
  </si>
  <si>
    <t>Taichung City</t>
  </si>
  <si>
    <t>Taiwan</t>
  </si>
  <si>
    <t>CFS</t>
  </si>
  <si>
    <t xml:space="preserve">CFS-Components For Shoes SRL	</t>
  </si>
  <si>
    <t>DN 59 km 8 + 550Mstanga SAD1+SAD2</t>
  </si>
  <si>
    <t>Chisoda</t>
  </si>
  <si>
    <t>Romania</t>
  </si>
  <si>
    <t>RO2022335DMCEHY</t>
  </si>
  <si>
    <t>Chalk spol. s.r.o.</t>
  </si>
  <si>
    <t>Suchodol 20</t>
  </si>
  <si>
    <t>Suchodol</t>
  </si>
  <si>
    <t>Czech Republic</t>
  </si>
  <si>
    <t>Chalk</t>
  </si>
  <si>
    <t>Dae Ho Outdoor Co. Ltd.</t>
  </si>
  <si>
    <t>AMG Titanium</t>
  </si>
  <si>
    <t>20 Nojeoksan Nam-gu</t>
  </si>
  <si>
    <t>Incheon</t>
  </si>
  <si>
    <t>Republic of Korea</t>
  </si>
  <si>
    <t>Minibiners</t>
  </si>
  <si>
    <t>KR201908332FS12</t>
  </si>
  <si>
    <t>DSMI Electronics SA</t>
  </si>
  <si>
    <t xml:space="preserve">Chemin du Stand 1 </t>
  </si>
  <si>
    <t>Isérables</t>
  </si>
  <si>
    <t>Switzerland</t>
  </si>
  <si>
    <t>Cartridge</t>
  </si>
  <si>
    <t>Eusebio Sporting Co. Ltd.</t>
  </si>
  <si>
    <t>Eusebio Sporting (Bangladesh) Ltd.</t>
  </si>
  <si>
    <t>PLOT#38-47 &amp; 52-59, KEPZ, NORTH PATENGA,</t>
  </si>
  <si>
    <t>Chittagong</t>
  </si>
  <si>
    <t>Bangladesh</t>
  </si>
  <si>
    <t>Feng Yi Outdoor Leisure Equipment Enterprise Co., Ltd.</t>
  </si>
  <si>
    <t>Feng Yi Outdoor Leisure Equipment Enterprise (Foam Tex)</t>
  </si>
  <si>
    <t>275 Ke Liao Road, Lung Jin Village, Lung Ching Hsiang</t>
  </si>
  <si>
    <t>Taichung</t>
  </si>
  <si>
    <t>Sleeping Mats, Welded Bags</t>
  </si>
  <si>
    <t>TW201908389N5DT</t>
  </si>
  <si>
    <t>Fuko Inc.</t>
  </si>
  <si>
    <t>Fuko Inc. Cheong Sing Sports Goods Co., Ltd.</t>
  </si>
  <si>
    <t>Zhongshan Road, Shengang, 799-2</t>
  </si>
  <si>
    <t>Shovels &amp; Probes</t>
  </si>
  <si>
    <t>TW20210267ZC9J5</t>
  </si>
  <si>
    <t>Genwell International Corp.</t>
  </si>
  <si>
    <t>General Shoes Co. Ltd (Genfort)</t>
  </si>
  <si>
    <t>No 1 Road 5, An Phu Production Park, An Phu Town, Thuan An District</t>
  </si>
  <si>
    <t>An Phu Town</t>
  </si>
  <si>
    <t>VN2019083CWQX90</t>
  </si>
  <si>
    <t>GPV Switzerland SA</t>
  </si>
  <si>
    <t xml:space="preserve">Via Laveggio 14, </t>
  </si>
  <si>
    <t>Mendrisio</t>
  </si>
  <si>
    <t>Barryvox</t>
  </si>
  <si>
    <t>GSK InTek Co., Ltd.</t>
  </si>
  <si>
    <t>No 7, Kon Sixth Road, Tsuang Hine Industrial ZoneHsen-Kang</t>
  </si>
  <si>
    <t>Chang-Hua</t>
  </si>
  <si>
    <t>Airbag</t>
  </si>
  <si>
    <t>GW Sport-Brands GmbH</t>
  </si>
  <si>
    <t>P.A.C. GmbH</t>
  </si>
  <si>
    <t>Alois-Turk Str. 1</t>
  </si>
  <si>
    <t>Schweinfurt</t>
  </si>
  <si>
    <t>Germany</t>
  </si>
  <si>
    <t>DE2019345R4N0J4</t>
  </si>
  <si>
    <t>HydraPak</t>
  </si>
  <si>
    <t>HydraPak China</t>
  </si>
  <si>
    <t>No.10 Technology Road, Hi-Tech Zone District, He Yuan City, Guang Dong Province, China - China</t>
  </si>
  <si>
    <t>He Yuan City</t>
  </si>
  <si>
    <t>Flask &amp; Bladder</t>
  </si>
  <si>
    <t>CN2021036FWM1WV</t>
  </si>
  <si>
    <t>Jim Brothers (ex Eglinton Trading Limited)</t>
  </si>
  <si>
    <t>Hong Bao Footwear Joint Stock Company</t>
  </si>
  <si>
    <t>NO 176, DAO CAM MOC ROAD, AREA 37, DONG ANH TOWN,</t>
  </si>
  <si>
    <t>VN20193457D79FF</t>
  </si>
  <si>
    <t>PHU THO JIMBROTHER’S CORPORATION</t>
  </si>
  <si>
    <t>Soc Dang commune, Doan Hung district, Phu Tho province</t>
  </si>
  <si>
    <t>VN2021104KT4KH3</t>
  </si>
  <si>
    <t>KTC Limited</t>
  </si>
  <si>
    <t>Heshan Rondor Garments Limited</t>
  </si>
  <si>
    <t>QXMW+FC Heshan, Jiangmen, Guangdong</t>
  </si>
  <si>
    <t>Heshan</t>
  </si>
  <si>
    <t>CN20211449N15MQ</t>
  </si>
  <si>
    <t>MAEGAKI CO. LTD</t>
  </si>
  <si>
    <t>MT Garment Vietnam Co. Ltd.</t>
  </si>
  <si>
    <t>C8-9 Factory, 8B Road, Kizuna rental serviced factory, Lot K, Tan Kim Industrial Park</t>
  </si>
  <si>
    <t>Can Giuoc District,</t>
  </si>
  <si>
    <t>VN2019354HFRNX6</t>
  </si>
  <si>
    <t>Zhangpu Qianyuan Fabric MFG Co., Ltd</t>
  </si>
  <si>
    <t>Suian Industrial Develop Zone</t>
  </si>
  <si>
    <t>Zhangzhou</t>
  </si>
  <si>
    <t>CN2019345SJJEVF</t>
  </si>
  <si>
    <t>Memteks</t>
  </si>
  <si>
    <t>MEMTEKS TEKSTIL A.S. Ve Tic. A.S.</t>
  </si>
  <si>
    <t>Cihangir Mahallesi, Ord.Prof Dr. Ali Fuat Basgil Caddesi,No:20/1, Avcilar, Istanbul, 34310</t>
  </si>
  <si>
    <t>Avcilar</t>
  </si>
  <si>
    <t>Turkey</t>
  </si>
  <si>
    <t>TR2019098ZJK5P2</t>
  </si>
  <si>
    <t>Mitsui Bussan I-Fashion Ltd.</t>
  </si>
  <si>
    <t>Garment Great Way Co., Ltd. (Gracehill new)</t>
  </si>
  <si>
    <t>Nguyen Thiet Thuat, Nhan Hoa, Hung Yen Province, Nhan Hoa, Hung Yen Province</t>
  </si>
  <si>
    <t>Nhan Hoa</t>
  </si>
  <si>
    <t>VN2021292HBQ9BX</t>
  </si>
  <si>
    <t>MN Inter-Fashion Ltd</t>
  </si>
  <si>
    <t>Sunshell Group Chinatex Henry Apparel Manufacturing Co. Ltd.</t>
  </si>
  <si>
    <t>Sunshell Industrial Garden,Zhucheng Economic Developing Zone,</t>
  </si>
  <si>
    <t>Zhucheng City</t>
  </si>
  <si>
    <t>CN20193455MBWV4</t>
  </si>
  <si>
    <t>Palace Industry Co. LTD</t>
  </si>
  <si>
    <t>Hung Way Co. Ltd.</t>
  </si>
  <si>
    <t>Area C Lot.R. 29B-33-35-37-39 , Tan Thuan road , Tan Thuan Export Processing Zone, Dist 7, Tan Thuan Dong ward, Dist.7</t>
  </si>
  <si>
    <t>Gloves</t>
  </si>
  <si>
    <t>VN2019083YW6MZE</t>
  </si>
  <si>
    <t>Payer</t>
  </si>
  <si>
    <t>Payer Industries Hungary KFT</t>
  </si>
  <si>
    <t>Sport u. 27</t>
  </si>
  <si>
    <t>Ajka</t>
  </si>
  <si>
    <t>Hungary</t>
  </si>
  <si>
    <t>Polyunion Industrial Limited</t>
  </si>
  <si>
    <t>Duo Cai Long Textile (Shenzhen) Limited</t>
  </si>
  <si>
    <t>3rd building, HengGang Industrial Area, XinQiao, Shajing, Baoan</t>
  </si>
  <si>
    <t>Shenzhen</t>
  </si>
  <si>
    <t>Slings, Webbings</t>
  </si>
  <si>
    <t>CN2020079N4NK6C</t>
  </si>
  <si>
    <t>Protect Accessory Co., LTD</t>
  </si>
  <si>
    <t>Dragon -times Accessories Co. Ltd.</t>
  </si>
  <si>
    <t>No. 75. Longyan Eight Road,</t>
  </si>
  <si>
    <t>Dongguan</t>
  </si>
  <si>
    <t>Belts, Trims</t>
  </si>
  <si>
    <t>CN2020079FRMZMK</t>
  </si>
  <si>
    <t>Pungkook Corporation</t>
  </si>
  <si>
    <t>Hung Huy Hoang</t>
  </si>
  <si>
    <t>1180/28 Quang Trung, Ward 8, Go Vap District</t>
  </si>
  <si>
    <t>Wallets</t>
  </si>
  <si>
    <t>Pungkook Ben Tre One Member Co., Ltd. (My Tho)</t>
  </si>
  <si>
    <t>Lot 33-34 Tan My Changh Industrial Zone My Tho Tien Giang</t>
  </si>
  <si>
    <t>My Tho</t>
  </si>
  <si>
    <t>VN2019083W1PNWZ</t>
  </si>
  <si>
    <t>Pungkook Saigon 2</t>
  </si>
  <si>
    <t>2A-Road 8, Song Than 1 Industrial Park</t>
  </si>
  <si>
    <t>Di An</t>
  </si>
  <si>
    <t>Backpacks, Harness</t>
  </si>
  <si>
    <t>VN2019096FHNWK3</t>
  </si>
  <si>
    <t>Quang Viet Enterprise Co. Ltd.</t>
  </si>
  <si>
    <t>Kwang Viet Garment Co., Ltd.</t>
  </si>
  <si>
    <t>Lot 10 Unit 2 Nguyen Van Ni Street Cu Chi Town Cu Chi District Ho Chi Minh Ho Chi Minh</t>
  </si>
  <si>
    <t>VN2019083EWQYF9</t>
  </si>
  <si>
    <t>Recticel</t>
  </si>
  <si>
    <t>Recticel Engineered Foams Switzerland AG</t>
  </si>
  <si>
    <t>Zetzwilerstrasse 763</t>
  </si>
  <si>
    <t>Gontenschwil</t>
  </si>
  <si>
    <t>Crash Pads</t>
  </si>
  <si>
    <t>Rekord S.R.L.</t>
  </si>
  <si>
    <t>Sc Rekord Srl</t>
  </si>
  <si>
    <t>Str. Alexandru Ioan Cuza 40A - Romania</t>
  </si>
  <si>
    <t>Alba Iulia</t>
  </si>
  <si>
    <t xml:space="preserve"> </t>
  </si>
  <si>
    <t>RO2019345JPFCB7</t>
  </si>
  <si>
    <t>Sees Global Inc.</t>
  </si>
  <si>
    <t>Sees Vina Co. Ltd.</t>
  </si>
  <si>
    <t>Minh Duc Commune, Tu Ky District</t>
  </si>
  <si>
    <t>Hai duong</t>
  </si>
  <si>
    <t>VN2019083BKE14C</t>
  </si>
  <si>
    <t>Semo Vina Co., Ltd</t>
  </si>
  <si>
    <t>Plot AL 09b- 11-13, Road No. 8, Tan Thuan EPZ, Tan Thuan Dong Ward, District 7</t>
  </si>
  <si>
    <t>Toy</t>
  </si>
  <si>
    <t>Shilla bags International Co. Ltd</t>
  </si>
  <si>
    <t>Shilla Bags International Co., Ltd</t>
  </si>
  <si>
    <t>Chanh Hamlet, Duc Lap Ha Commune, Duc Hoa District, Long An, Vietnam</t>
  </si>
  <si>
    <t>VN2020016TZVE9T</t>
  </si>
  <si>
    <t>Shin Textile Solutions Co., Ltd</t>
  </si>
  <si>
    <t xml:space="preserve">Branch of Shints BVT Co, Ltd </t>
  </si>
  <si>
    <t>An Nghiep Village, Tu Cuong Commune, Thanh Mien District</t>
  </si>
  <si>
    <t>Hai Duong</t>
  </si>
  <si>
    <t>VN2019345CZRXQK</t>
  </si>
  <si>
    <t>Shints BVT Co. Ltd.</t>
  </si>
  <si>
    <t>Phu Tao Residential Area - Thach Khoi Ward</t>
  </si>
  <si>
    <t>VN2019354778BGD</t>
  </si>
  <si>
    <t>Shints TN Co. Ltd.</t>
  </si>
  <si>
    <t>Lot 7, Duong Tu Minh Subzone, Du town, Phu Luong district</t>
  </si>
  <si>
    <t>Du</t>
  </si>
  <si>
    <t>VN2020079XXQ6DW</t>
  </si>
  <si>
    <t>SLN Tekstil</t>
  </si>
  <si>
    <t>Sln Tekstil ve Moda</t>
  </si>
  <si>
    <t>Fatsa OSB. M. AKIF BESIK Sokak. No:7 FatsaOrdu</t>
  </si>
  <si>
    <t>Fatsa/Ordu</t>
  </si>
  <si>
    <t>MM</t>
  </si>
  <si>
    <t>TR2019266S3E60G</t>
  </si>
  <si>
    <t>Spectre A/S</t>
  </si>
  <si>
    <t>Spectre Latvia (Auce)</t>
  </si>
  <si>
    <t>Miera Str. 27</t>
  </si>
  <si>
    <t>Auce</t>
  </si>
  <si>
    <t>Latvia</t>
  </si>
  <si>
    <t>LV2019345CMTX7R</t>
  </si>
  <si>
    <t>Spectre Latvia (Kalnciems)</t>
  </si>
  <si>
    <t>Robezu street 1, Kalnciems, Jelgavas district</t>
  </si>
  <si>
    <t>Kalnciems</t>
  </si>
  <si>
    <t>LV2020325HGRGB4</t>
  </si>
  <si>
    <t>Spectre Latvia (Rezekne)</t>
  </si>
  <si>
    <t>Strādnieku šķērsiela 19 / 5a / 3</t>
  </si>
  <si>
    <t>Rezekne</t>
  </si>
  <si>
    <t>LV2019345WE89QC</t>
  </si>
  <si>
    <t>Spectre A/S VN</t>
  </si>
  <si>
    <t>Minh Tri Thai Binh co. Ltd.</t>
  </si>
  <si>
    <t>Bui Vien Street Nguyen Duc Canh Industrial Zone Tran Hung Dao Ward Thai Binh Thai Binh - Vietnam</t>
  </si>
  <si>
    <t>Thai Binh</t>
  </si>
  <si>
    <t>yes</t>
  </si>
  <si>
    <t>VN2019083VJFQHZ</t>
  </si>
  <si>
    <t>Spectre Garment Technologies - An Giang</t>
  </si>
  <si>
    <t>Road No.5, Lot C6, Binh Hoa Industrial Park, Chau Thanh District, An Giang Province, Vietnam - Vietnam</t>
  </si>
  <si>
    <t>An Giang</t>
  </si>
  <si>
    <t>VN2022230RST7DE</t>
  </si>
  <si>
    <t>Spectre Garment Technologies - Nam Dinh</t>
  </si>
  <si>
    <t>Lot 01, Road N5A, Hoa Xa Industrial Park, My Xa Ward</t>
  </si>
  <si>
    <t>Nam Dinh</t>
  </si>
  <si>
    <t>VN20193458G3ZB1</t>
  </si>
  <si>
    <t>Spectre Garment Technologies - Thai Binh</t>
  </si>
  <si>
    <t>Hamlet 4, Vũ Đoài Commune, Vũ Thư District, Thai Binh, Vjetnama - Vietnam</t>
  </si>
  <si>
    <t>Vũ Đoài Commune</t>
  </si>
  <si>
    <t>VN20212885NH8Q5</t>
  </si>
  <si>
    <t>Speed Unlimited</t>
  </si>
  <si>
    <t>Kadena Sportwear Limited</t>
  </si>
  <si>
    <t xml:space="preserve">Standard Factory Building no. 5 &amp; Plot no. 113-121, Cumilla EPZ, </t>
  </si>
  <si>
    <t>Cumilla</t>
  </si>
  <si>
    <t>STG Limited</t>
  </si>
  <si>
    <t>DONGGUAN STRATEGIC SPORTS LTD.</t>
  </si>
  <si>
    <t>Liuhuang 3rd Industrial Zone,Cha Shan Town, District Chansan</t>
  </si>
  <si>
    <t>Helmets</t>
  </si>
  <si>
    <t>Teufelberger Fiber Rope GmbH</t>
  </si>
  <si>
    <t>Teufelberger spol. s.r.o.</t>
  </si>
  <si>
    <t>Prumyslovà 841</t>
  </si>
  <si>
    <t>Veseli nad Luznici</t>
  </si>
  <si>
    <t>Ropes</t>
  </si>
  <si>
    <t>Toray Int'l Trading (HK) Co., Ltd.</t>
  </si>
  <si>
    <t>Thuyen Nguyen Trading Import Export Co., Ltd</t>
  </si>
  <si>
    <t>Lot C07 (07-06), Tinh Phong Industrial Zone, Tinh Phong Commune, Son Tinh District</t>
  </si>
  <si>
    <t>Quang Ngai</t>
  </si>
  <si>
    <t>Yes</t>
    <phoneticPr fontId="0"/>
  </si>
  <si>
    <t>VN20193455B4CNH</t>
  </si>
  <si>
    <t>Unitex International Button Accessories Ltd.</t>
  </si>
  <si>
    <t>Unitex (VN) International Button Accessories Ltd.</t>
  </si>
  <si>
    <t>Lot E, Street 2B, Dong An Industrial Zone, Thuan An Dist,
Binh Duong Province, Viet Nam</t>
  </si>
  <si>
    <t>Plastic Buckles</t>
  </si>
  <si>
    <t>Usang Industrial Co. Ltd.</t>
  </si>
  <si>
    <t>Ming Yi Co., Ltd.</t>
  </si>
  <si>
    <t>No. 136, Haojin Road</t>
  </si>
  <si>
    <t>Puyan</t>
  </si>
  <si>
    <t>no</t>
  </si>
  <si>
    <t>Walter Stöhr GmbH</t>
  </si>
  <si>
    <t>Feistelberger Strasse 19</t>
  </si>
  <si>
    <t>Wernberg-Koblitz</t>
  </si>
  <si>
    <t>DE2019143RN13BS</t>
  </si>
  <si>
    <t>Yangzhou Jinquan Travelling Goods Co.,  Ltd.</t>
  </si>
  <si>
    <t>Yangzhou Jinquan Travelling Goods Co. Ltd. (Han Jiang Branch)</t>
  </si>
  <si>
    <t>No.16 Muyang Road Hanjiang Economic Development Zone YangZhou Jiangsu</t>
  </si>
  <si>
    <t>Yangzhou</t>
  </si>
  <si>
    <t>CN20190839VFE7G</t>
  </si>
  <si>
    <t>Youngone Corporation</t>
  </si>
  <si>
    <t>Youngone CEPZ Ltd.</t>
  </si>
  <si>
    <t xml:space="preserve">Plot #1 - 20, Sec #2, Chattogram Export Processing Zone, Chattogram, Bangladesh. 
 </t>
  </si>
  <si>
    <t>Chattogram</t>
  </si>
  <si>
    <t>BD2019096YG42E3</t>
  </si>
  <si>
    <t>Zetar Industry Co. LTD</t>
  </si>
  <si>
    <t>1407 No. 58 Xinyuan Road</t>
  </si>
  <si>
    <t>Shanghai</t>
  </si>
  <si>
    <t>Brush</t>
  </si>
  <si>
    <t>Semo Vina</t>
  </si>
  <si>
    <t>Lot L5‐L6, Thanh Hai Industrial Park, Thanh Hai Ward, Phan Rang Thap Cham City</t>
  </si>
  <si>
    <t>Vietsu Ninh Thuan Investment Co., Ltd.</t>
  </si>
  <si>
    <t xml:space="preserve">Vietsun </t>
  </si>
  <si>
    <t>Ninh Thuan</t>
  </si>
  <si>
    <t>Youngone Nam Dinh Co. Ltd.</t>
  </si>
  <si>
    <t>Hoa Xa Industrial Park</t>
  </si>
  <si>
    <t>Mammut Sports Group: 2023 Supplier List</t>
  </si>
  <si>
    <t>12th March 2024</t>
  </si>
  <si>
    <t>This list includes the names and addresses of all the factories that manufactured products for Mammut Sports Group AG in the year 2023 (over 95% of purchasing volume). The list is subject to change and the OS ID is considered the most accurate identifier for facilities.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</si>
</sst>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name val="HelveticaNeueLT Pro 55 Roman"/>
      <family val="2"/>
    </font>
    <font>
      <sz val="11"/>
      <name val="Calibri"/>
      <family val="2"/>
    </font>
    <font>
      <sz val="11"/>
      <name val="HelveticaNeueLT Pro 55 Roman"/>
      <family val="2"/>
    </font>
    <font>
      <sz val="11"/>
      <name val="Tahoma"/>
      <family val="2"/>
    </font>
    <font>
      <b/>
      <sz val="10"/>
      <name val="Arial"/>
      <family val="2"/>
    </font>
    <font>
      <sz val="11"/>
      <name val="Calibri"/>
      <family val="2"/>
      <charset val="1"/>
    </font>
    <font>
      <sz val="1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9" fontId="3" fillId="0" borderId="1" xfId="2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/>
    <xf numFmtId="0" fontId="5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 xr:uid="{BCC86FBF-027E-451E-8B0C-E15D5ED605F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F70F-1F65-4D5C-9155-C5C703DF150F}">
  <dimension ref="A1:Q69"/>
  <sheetViews>
    <sheetView tabSelected="1" zoomScale="70" zoomScaleNormal="70" workbookViewId="0">
      <pane xSplit="2" ySplit="3" topLeftCell="C44" activePane="bottomRight" state="frozen"/>
      <selection pane="topRight" activeCell="C1" sqref="C1"/>
      <selection pane="bottomLeft" activeCell="A4" sqref="A4"/>
      <selection pane="bottomRight" activeCell="J16" sqref="J16"/>
    </sheetView>
  </sheetViews>
  <sheetFormatPr defaultRowHeight="12.75" x14ac:dyDescent="0.2"/>
  <cols>
    <col min="1" max="1" width="52" style="2" customWidth="1"/>
    <col min="2" max="2" width="54.28515625" style="2" customWidth="1"/>
    <col min="3" max="3" width="27.28515625" style="2" customWidth="1"/>
    <col min="4" max="4" width="14" style="2" customWidth="1"/>
    <col min="5" max="5" width="15.140625" style="2" customWidth="1"/>
    <col min="6" max="6" width="20.85546875" style="2" customWidth="1"/>
    <col min="7" max="7" width="12.42578125" style="2" customWidth="1"/>
    <col min="8" max="8" width="14.42578125" style="2" customWidth="1"/>
    <col min="9" max="9" width="13.7109375" style="2" customWidth="1"/>
    <col min="10" max="10" width="12.42578125" style="2" customWidth="1"/>
    <col min="11" max="11" width="14.7109375" style="2" customWidth="1"/>
    <col min="12" max="12" width="9.140625" style="2" customWidth="1"/>
    <col min="13" max="14" width="19" style="2" customWidth="1"/>
    <col min="15" max="15" width="15.28515625" style="2" customWidth="1"/>
    <col min="16" max="16" width="15.28515625" style="4" customWidth="1"/>
    <col min="17" max="17" width="19.5703125" style="2" customWidth="1"/>
    <col min="18" max="16379" width="9.140625" style="2"/>
    <col min="16380" max="16380" width="9.140625" style="2" bestFit="1"/>
    <col min="16381" max="16384" width="9.140625" style="2"/>
  </cols>
  <sheetData>
    <row r="1" spans="1:17" ht="55.5" customHeight="1" x14ac:dyDescent="0.2">
      <c r="A1" s="35" t="s">
        <v>342</v>
      </c>
      <c r="B1" s="35"/>
      <c r="C1" s="35"/>
      <c r="D1" s="1"/>
      <c r="E1" s="31" t="s">
        <v>0</v>
      </c>
      <c r="F1" s="7" t="s">
        <v>343</v>
      </c>
      <c r="G1" s="1"/>
      <c r="H1" s="1"/>
      <c r="I1" s="1"/>
      <c r="J1" s="1"/>
      <c r="K1" s="1"/>
      <c r="L1" s="1"/>
      <c r="M1" s="1"/>
      <c r="N1" s="1"/>
    </row>
    <row r="2" spans="1:17" ht="33.75" customHeight="1" x14ac:dyDescent="0.2">
      <c r="A2" s="34" t="s">
        <v>344</v>
      </c>
      <c r="B2" s="34"/>
      <c r="C2" s="34"/>
      <c r="D2" s="1"/>
      <c r="F2" s="1"/>
      <c r="G2" s="1"/>
      <c r="H2" s="1"/>
      <c r="I2" s="1"/>
      <c r="J2" s="1"/>
      <c r="K2" s="1"/>
      <c r="L2" s="1"/>
      <c r="M2" s="1"/>
      <c r="N2" s="1"/>
    </row>
    <row r="3" spans="1:17" s="3" customFormat="1" ht="51" customHeight="1" x14ac:dyDescent="0.2">
      <c r="A3" s="15" t="s">
        <v>1</v>
      </c>
      <c r="B3" s="15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</row>
    <row r="4" spans="1:17" x14ac:dyDescent="0.2">
      <c r="A4" s="17" t="s">
        <v>48</v>
      </c>
      <c r="B4" s="21" t="s">
        <v>49</v>
      </c>
      <c r="C4" s="12" t="s">
        <v>50</v>
      </c>
      <c r="D4" s="19">
        <v>28214</v>
      </c>
      <c r="E4" s="20" t="s">
        <v>51</v>
      </c>
      <c r="F4" s="20" t="s">
        <v>52</v>
      </c>
      <c r="G4" s="32">
        <v>788</v>
      </c>
      <c r="H4" s="5">
        <v>139</v>
      </c>
      <c r="I4" s="5">
        <v>649</v>
      </c>
      <c r="J4" s="6">
        <v>0.82360406091370564</v>
      </c>
      <c r="K4" s="6">
        <v>0.02</v>
      </c>
      <c r="L4" s="8" t="s">
        <v>19</v>
      </c>
      <c r="M4" s="8" t="s">
        <v>23</v>
      </c>
      <c r="N4" s="19" t="s">
        <v>24</v>
      </c>
      <c r="O4" s="8" t="s">
        <v>25</v>
      </c>
      <c r="P4" s="8">
        <v>2017</v>
      </c>
      <c r="Q4" s="19" t="s">
        <v>53</v>
      </c>
    </row>
    <row r="5" spans="1:17" ht="25.5" x14ac:dyDescent="0.2">
      <c r="A5" s="17" t="s">
        <v>54</v>
      </c>
      <c r="B5" s="21" t="s">
        <v>54</v>
      </c>
      <c r="C5" s="12" t="s">
        <v>55</v>
      </c>
      <c r="D5" s="19">
        <v>24034</v>
      </c>
      <c r="E5" s="20" t="s">
        <v>56</v>
      </c>
      <c r="F5" s="19" t="s">
        <v>57</v>
      </c>
      <c r="G5" s="32">
        <v>132</v>
      </c>
      <c r="H5" s="5">
        <v>70</v>
      </c>
      <c r="I5" s="5">
        <v>62</v>
      </c>
      <c r="J5" s="6">
        <v>0.82360406091370564</v>
      </c>
      <c r="K5" s="6">
        <f>17/132</f>
        <v>0.12878787878787878</v>
      </c>
      <c r="L5" s="8" t="s">
        <v>19</v>
      </c>
      <c r="M5" s="8" t="s">
        <v>23</v>
      </c>
      <c r="N5" s="19" t="s">
        <v>20</v>
      </c>
      <c r="O5" s="8" t="s">
        <v>58</v>
      </c>
      <c r="P5" s="8">
        <v>1992</v>
      </c>
      <c r="Q5" s="20" t="s">
        <v>37</v>
      </c>
    </row>
    <row r="6" spans="1:17" x14ac:dyDescent="0.2">
      <c r="A6" s="17" t="s">
        <v>59</v>
      </c>
      <c r="B6" s="12" t="s">
        <v>60</v>
      </c>
      <c r="C6" s="12" t="s">
        <v>61</v>
      </c>
      <c r="D6" s="19">
        <v>223005</v>
      </c>
      <c r="E6" s="20" t="s">
        <v>62</v>
      </c>
      <c r="F6" s="20" t="s">
        <v>22</v>
      </c>
      <c r="G6" s="32">
        <v>1385</v>
      </c>
      <c r="H6" s="5">
        <v>178</v>
      </c>
      <c r="I6" s="5">
        <v>1207</v>
      </c>
      <c r="J6" s="6">
        <v>0.87148014440433208</v>
      </c>
      <c r="K6" s="6">
        <v>0</v>
      </c>
      <c r="L6" s="8" t="s">
        <v>19</v>
      </c>
      <c r="M6" s="8" t="s">
        <v>23</v>
      </c>
      <c r="N6" s="19" t="s">
        <v>24</v>
      </c>
      <c r="O6" s="8" t="s">
        <v>63</v>
      </c>
      <c r="P6" s="8">
        <v>2017</v>
      </c>
      <c r="Q6" s="19" t="s">
        <v>64</v>
      </c>
    </row>
    <row r="7" spans="1:17" ht="42.75" x14ac:dyDescent="0.2">
      <c r="A7" s="17" t="s">
        <v>65</v>
      </c>
      <c r="B7" s="12" t="s">
        <v>66</v>
      </c>
      <c r="C7" s="9" t="s">
        <v>67</v>
      </c>
      <c r="D7" s="19">
        <v>162930</v>
      </c>
      <c r="E7" s="20" t="s">
        <v>68</v>
      </c>
      <c r="F7" s="20" t="s">
        <v>42</v>
      </c>
      <c r="G7" s="32">
        <v>4096</v>
      </c>
      <c r="H7" s="5">
        <v>478</v>
      </c>
      <c r="I7" s="5">
        <v>3618</v>
      </c>
      <c r="J7" s="6">
        <v>0.88330078125</v>
      </c>
      <c r="K7" s="6">
        <v>0.166015625</v>
      </c>
      <c r="L7" s="8" t="s">
        <v>19</v>
      </c>
      <c r="M7" s="8" t="s">
        <v>19</v>
      </c>
      <c r="N7" s="19" t="s">
        <v>69</v>
      </c>
      <c r="O7" s="8" t="s">
        <v>70</v>
      </c>
      <c r="P7" s="8">
        <v>2015</v>
      </c>
      <c r="Q7" s="19" t="s">
        <v>71</v>
      </c>
    </row>
    <row r="8" spans="1:17" ht="15" x14ac:dyDescent="0.25">
      <c r="A8" s="17" t="s">
        <v>72</v>
      </c>
      <c r="B8" s="21" t="s">
        <v>72</v>
      </c>
      <c r="C8" s="28" t="s">
        <v>73</v>
      </c>
      <c r="D8" s="30">
        <v>413001</v>
      </c>
      <c r="E8" s="20" t="s">
        <v>74</v>
      </c>
      <c r="F8" s="19" t="s">
        <v>75</v>
      </c>
      <c r="G8" s="32">
        <v>160</v>
      </c>
      <c r="H8" s="5">
        <v>58</v>
      </c>
      <c r="I8" s="5">
        <v>102</v>
      </c>
      <c r="J8" s="6">
        <f>I8/G8</f>
        <v>0.63749999999999996</v>
      </c>
      <c r="K8" s="6">
        <f>37/G8</f>
        <v>0.23125000000000001</v>
      </c>
      <c r="L8" s="8" t="s">
        <v>23</v>
      </c>
      <c r="M8" s="8" t="s">
        <v>23</v>
      </c>
      <c r="N8" s="19" t="s">
        <v>20</v>
      </c>
      <c r="O8" s="8" t="s">
        <v>36</v>
      </c>
      <c r="P8" s="8">
        <v>2017</v>
      </c>
      <c r="Q8" s="19" t="s">
        <v>37</v>
      </c>
    </row>
    <row r="9" spans="1:17" ht="25.5" x14ac:dyDescent="0.2">
      <c r="A9" s="17" t="s">
        <v>76</v>
      </c>
      <c r="B9" s="23" t="s">
        <v>77</v>
      </c>
      <c r="C9" s="21" t="s">
        <v>78</v>
      </c>
      <c r="D9" s="19">
        <v>307221</v>
      </c>
      <c r="E9" s="20" t="s">
        <v>79</v>
      </c>
      <c r="F9" s="20" t="s">
        <v>80</v>
      </c>
      <c r="G9" s="32">
        <v>185</v>
      </c>
      <c r="H9" s="5">
        <v>40</v>
      </c>
      <c r="I9" s="5">
        <v>145</v>
      </c>
      <c r="J9" s="6">
        <f>I9/G9</f>
        <v>0.78378378378378377</v>
      </c>
      <c r="K9" s="6"/>
      <c r="L9" s="8"/>
      <c r="M9" s="8"/>
      <c r="N9" s="19" t="s">
        <v>69</v>
      </c>
      <c r="O9" s="8" t="s">
        <v>70</v>
      </c>
      <c r="P9" s="8">
        <v>2022</v>
      </c>
      <c r="Q9" s="19" t="s">
        <v>81</v>
      </c>
    </row>
    <row r="10" spans="1:17" ht="14.25" x14ac:dyDescent="0.2">
      <c r="A10" s="12" t="s">
        <v>82</v>
      </c>
      <c r="B10" s="12" t="s">
        <v>82</v>
      </c>
      <c r="C10" s="9" t="s">
        <v>83</v>
      </c>
      <c r="D10" s="19">
        <v>26101</v>
      </c>
      <c r="E10" s="20" t="s">
        <v>84</v>
      </c>
      <c r="F10" s="20" t="s">
        <v>85</v>
      </c>
      <c r="G10" s="32">
        <v>22</v>
      </c>
      <c r="H10" s="5">
        <v>8</v>
      </c>
      <c r="I10" s="5">
        <v>14</v>
      </c>
      <c r="J10" s="6">
        <f>I10/G10</f>
        <v>0.63636363636363635</v>
      </c>
      <c r="K10" s="6">
        <v>0</v>
      </c>
      <c r="L10" s="8" t="s">
        <v>23</v>
      </c>
      <c r="M10" s="8" t="s">
        <v>23</v>
      </c>
      <c r="N10" s="19" t="s">
        <v>20</v>
      </c>
      <c r="O10" s="8" t="s">
        <v>86</v>
      </c>
      <c r="P10" s="8">
        <v>2002</v>
      </c>
      <c r="Q10" s="19" t="s">
        <v>37</v>
      </c>
    </row>
    <row r="11" spans="1:17" ht="14.25" x14ac:dyDescent="0.2">
      <c r="A11" s="17" t="s">
        <v>87</v>
      </c>
      <c r="B11" s="21" t="s">
        <v>88</v>
      </c>
      <c r="C11" s="9" t="s">
        <v>89</v>
      </c>
      <c r="D11" s="22">
        <v>22204</v>
      </c>
      <c r="E11" s="20" t="s">
        <v>90</v>
      </c>
      <c r="F11" s="19" t="s">
        <v>91</v>
      </c>
      <c r="G11" s="32"/>
      <c r="H11" s="5"/>
      <c r="I11" s="5"/>
      <c r="J11" s="6"/>
      <c r="K11" s="6"/>
      <c r="L11" s="8"/>
      <c r="M11" s="8"/>
      <c r="N11" s="19" t="s">
        <v>20</v>
      </c>
      <c r="O11" s="8" t="s">
        <v>92</v>
      </c>
      <c r="P11" s="8">
        <v>2002</v>
      </c>
      <c r="Q11" s="19" t="s">
        <v>93</v>
      </c>
    </row>
    <row r="12" spans="1:17" ht="14.25" x14ac:dyDescent="0.2">
      <c r="A12" s="17" t="s">
        <v>94</v>
      </c>
      <c r="B12" s="21" t="s">
        <v>94</v>
      </c>
      <c r="C12" s="13" t="s">
        <v>95</v>
      </c>
      <c r="D12" s="29">
        <v>1914</v>
      </c>
      <c r="E12" s="20" t="s">
        <v>96</v>
      </c>
      <c r="F12" s="19" t="s">
        <v>97</v>
      </c>
      <c r="G12" s="32">
        <v>57</v>
      </c>
      <c r="H12" s="5">
        <v>24</v>
      </c>
      <c r="I12" s="5">
        <v>33</v>
      </c>
      <c r="J12" s="6">
        <f>I12/G12</f>
        <v>0.57894736842105265</v>
      </c>
      <c r="K12" s="6">
        <v>0</v>
      </c>
      <c r="L12" s="8" t="s">
        <v>23</v>
      </c>
      <c r="M12" s="8" t="s">
        <v>23</v>
      </c>
      <c r="N12" s="19" t="s">
        <v>20</v>
      </c>
      <c r="O12" s="8" t="s">
        <v>98</v>
      </c>
      <c r="P12" s="8">
        <v>2011</v>
      </c>
      <c r="Q12" s="19" t="s">
        <v>37</v>
      </c>
    </row>
    <row r="13" spans="1:17" ht="25.5" x14ac:dyDescent="0.2">
      <c r="A13" s="10" t="s">
        <v>99</v>
      </c>
      <c r="B13" s="10" t="s">
        <v>100</v>
      </c>
      <c r="C13" s="18" t="s">
        <v>101</v>
      </c>
      <c r="D13" s="8">
        <v>4204</v>
      </c>
      <c r="E13" s="8" t="s">
        <v>102</v>
      </c>
      <c r="F13" s="8" t="s">
        <v>103</v>
      </c>
      <c r="G13" s="33">
        <v>2536</v>
      </c>
      <c r="H13" s="8">
        <v>887</v>
      </c>
      <c r="I13" s="8">
        <v>1649</v>
      </c>
      <c r="J13" s="6">
        <f>I13/G13</f>
        <v>0.65023659305993686</v>
      </c>
      <c r="K13" s="6">
        <v>0</v>
      </c>
      <c r="L13" s="8" t="s">
        <v>23</v>
      </c>
      <c r="M13" s="8" t="s">
        <v>19</v>
      </c>
      <c r="N13" s="8" t="s">
        <v>20</v>
      </c>
      <c r="O13" s="8" t="s">
        <v>30</v>
      </c>
      <c r="P13" s="8">
        <v>2023</v>
      </c>
      <c r="Q13" s="8"/>
    </row>
    <row r="14" spans="1:17" ht="25.5" x14ac:dyDescent="0.2">
      <c r="A14" s="17" t="s">
        <v>104</v>
      </c>
      <c r="B14" s="21" t="s">
        <v>105</v>
      </c>
      <c r="C14" s="12" t="s">
        <v>106</v>
      </c>
      <c r="D14" s="19">
        <v>43444</v>
      </c>
      <c r="E14" s="20" t="s">
        <v>107</v>
      </c>
      <c r="F14" s="20" t="s">
        <v>75</v>
      </c>
      <c r="G14" s="32">
        <v>260</v>
      </c>
      <c r="H14" s="5">
        <v>70</v>
      </c>
      <c r="I14" s="5">
        <v>190</v>
      </c>
      <c r="J14" s="6">
        <v>0.73076923076923073</v>
      </c>
      <c r="K14" s="6">
        <v>0.15</v>
      </c>
      <c r="L14" s="8" t="s">
        <v>18</v>
      </c>
      <c r="M14" s="8" t="s">
        <v>19</v>
      </c>
      <c r="N14" s="19" t="s">
        <v>20</v>
      </c>
      <c r="O14" s="8" t="s">
        <v>108</v>
      </c>
      <c r="P14" s="8">
        <v>2001</v>
      </c>
      <c r="Q14" s="19" t="s">
        <v>109</v>
      </c>
    </row>
    <row r="15" spans="1:17" ht="25.5" x14ac:dyDescent="0.2">
      <c r="A15" s="17" t="s">
        <v>110</v>
      </c>
      <c r="B15" s="14" t="s">
        <v>111</v>
      </c>
      <c r="C15" s="14" t="s">
        <v>112</v>
      </c>
      <c r="D15" s="19">
        <v>429</v>
      </c>
      <c r="E15" s="20" t="s">
        <v>74</v>
      </c>
      <c r="F15" s="19" t="s">
        <v>75</v>
      </c>
      <c r="G15" s="32">
        <v>262</v>
      </c>
      <c r="H15" s="5">
        <v>75</v>
      </c>
      <c r="I15" s="5">
        <v>187</v>
      </c>
      <c r="J15" s="6">
        <f>I15/G15</f>
        <v>0.7137404580152672</v>
      </c>
      <c r="K15" s="6">
        <v>0</v>
      </c>
      <c r="L15" s="8" t="s">
        <v>23</v>
      </c>
      <c r="M15" s="8" t="s">
        <v>19</v>
      </c>
      <c r="N15" s="19" t="s">
        <v>20</v>
      </c>
      <c r="O15" s="8" t="s">
        <v>113</v>
      </c>
      <c r="P15" s="8">
        <v>2012</v>
      </c>
      <c r="Q15" s="22" t="s">
        <v>114</v>
      </c>
    </row>
    <row r="16" spans="1:17" ht="38.25" x14ac:dyDescent="0.2">
      <c r="A16" s="17" t="s">
        <v>115</v>
      </c>
      <c r="B16" s="12" t="s">
        <v>116</v>
      </c>
      <c r="C16" s="12" t="s">
        <v>117</v>
      </c>
      <c r="D16" s="8">
        <v>880000</v>
      </c>
      <c r="E16" s="19" t="s">
        <v>118</v>
      </c>
      <c r="F16" s="20" t="s">
        <v>42</v>
      </c>
      <c r="G16" s="32">
        <v>7735</v>
      </c>
      <c r="H16" s="5">
        <v>1602</v>
      </c>
      <c r="I16" s="5">
        <v>6133</v>
      </c>
      <c r="J16" s="6">
        <v>0.79288946347769873</v>
      </c>
      <c r="K16" s="6">
        <v>0.7</v>
      </c>
      <c r="L16" s="8" t="s">
        <v>19</v>
      </c>
      <c r="M16" s="8" t="s">
        <v>19</v>
      </c>
      <c r="N16" s="19" t="s">
        <v>69</v>
      </c>
      <c r="O16" s="8" t="s">
        <v>70</v>
      </c>
      <c r="P16" s="8">
        <v>2016</v>
      </c>
      <c r="Q16" s="22" t="s">
        <v>119</v>
      </c>
    </row>
    <row r="17" spans="1:17" x14ac:dyDescent="0.2">
      <c r="A17" s="17" t="s">
        <v>120</v>
      </c>
      <c r="B17" s="21" t="s">
        <v>120</v>
      </c>
      <c r="C17" s="21" t="s">
        <v>121</v>
      </c>
      <c r="D17" s="19">
        <v>6850</v>
      </c>
      <c r="E17" s="20" t="s">
        <v>122</v>
      </c>
      <c r="F17" s="19" t="s">
        <v>97</v>
      </c>
      <c r="G17" s="33"/>
      <c r="H17" s="8"/>
      <c r="I17" s="8"/>
      <c r="J17" s="6"/>
      <c r="K17" s="6"/>
      <c r="L17" s="8"/>
      <c r="M17" s="8"/>
      <c r="N17" s="19" t="s">
        <v>20</v>
      </c>
      <c r="O17" s="8" t="s">
        <v>123</v>
      </c>
      <c r="P17" s="8">
        <v>1999</v>
      </c>
      <c r="Q17" s="19" t="s">
        <v>37</v>
      </c>
    </row>
    <row r="18" spans="1:17" ht="25.5" x14ac:dyDescent="0.2">
      <c r="A18" s="17" t="s">
        <v>26</v>
      </c>
      <c r="B18" s="18" t="s">
        <v>27</v>
      </c>
      <c r="C18" s="12" t="s">
        <v>28</v>
      </c>
      <c r="D18" s="19">
        <v>361000</v>
      </c>
      <c r="E18" s="20" t="s">
        <v>29</v>
      </c>
      <c r="F18" s="20" t="s">
        <v>22</v>
      </c>
      <c r="G18" s="32">
        <v>212</v>
      </c>
      <c r="H18" s="5">
        <v>42</v>
      </c>
      <c r="I18" s="5">
        <v>170</v>
      </c>
      <c r="J18" s="6">
        <v>0.80188679245283023</v>
      </c>
      <c r="K18" s="6">
        <v>0</v>
      </c>
      <c r="L18" s="8" t="s">
        <v>23</v>
      </c>
      <c r="M18" s="8" t="s">
        <v>23</v>
      </c>
      <c r="N18" s="19" t="s">
        <v>20</v>
      </c>
      <c r="O18" s="8" t="s">
        <v>30</v>
      </c>
      <c r="P18" s="8">
        <v>2019</v>
      </c>
      <c r="Q18" s="19" t="s">
        <v>31</v>
      </c>
    </row>
    <row r="19" spans="1:17" ht="38.25" x14ac:dyDescent="0.2">
      <c r="A19" s="17" t="s">
        <v>124</v>
      </c>
      <c r="B19" s="21" t="s">
        <v>124</v>
      </c>
      <c r="C19" s="21" t="s">
        <v>125</v>
      </c>
      <c r="D19" s="19">
        <v>50971</v>
      </c>
      <c r="E19" s="20" t="s">
        <v>126</v>
      </c>
      <c r="F19" s="19" t="s">
        <v>75</v>
      </c>
      <c r="G19" s="32">
        <v>132</v>
      </c>
      <c r="H19" s="5">
        <v>52</v>
      </c>
      <c r="I19" s="5">
        <v>80</v>
      </c>
      <c r="J19" s="6">
        <f>I19/G19</f>
        <v>0.60606060606060608</v>
      </c>
      <c r="K19" s="6">
        <v>0.21</v>
      </c>
      <c r="L19" s="8" t="s">
        <v>23</v>
      </c>
      <c r="M19" s="8" t="s">
        <v>19</v>
      </c>
      <c r="N19" s="19" t="s">
        <v>20</v>
      </c>
      <c r="O19" s="8" t="s">
        <v>127</v>
      </c>
      <c r="P19" s="8">
        <v>2015</v>
      </c>
      <c r="Q19" s="20" t="s">
        <v>37</v>
      </c>
    </row>
    <row r="20" spans="1:17" x14ac:dyDescent="0.2">
      <c r="A20" s="17" t="s">
        <v>128</v>
      </c>
      <c r="B20" s="21" t="s">
        <v>129</v>
      </c>
      <c r="C20" s="12" t="s">
        <v>130</v>
      </c>
      <c r="D20" s="19">
        <v>97424</v>
      </c>
      <c r="E20" s="20" t="s">
        <v>131</v>
      </c>
      <c r="F20" s="20" t="s">
        <v>132</v>
      </c>
      <c r="G20" s="32">
        <v>50</v>
      </c>
      <c r="H20" s="5">
        <v>3</v>
      </c>
      <c r="I20" s="5">
        <v>47</v>
      </c>
      <c r="J20" s="6">
        <v>0.94</v>
      </c>
      <c r="K20" s="6">
        <v>0</v>
      </c>
      <c r="L20" s="8" t="s">
        <v>18</v>
      </c>
      <c r="M20" s="8" t="s">
        <v>18</v>
      </c>
      <c r="N20" s="19" t="s">
        <v>24</v>
      </c>
      <c r="O20" s="8" t="s">
        <v>25</v>
      </c>
      <c r="P20" s="8">
        <v>2017</v>
      </c>
      <c r="Q20" s="19" t="s">
        <v>133</v>
      </c>
    </row>
    <row r="21" spans="1:17" ht="51" x14ac:dyDescent="0.2">
      <c r="A21" s="18" t="s">
        <v>134</v>
      </c>
      <c r="B21" s="23" t="s">
        <v>135</v>
      </c>
      <c r="C21" s="21" t="s">
        <v>136</v>
      </c>
      <c r="D21" s="19">
        <v>517000</v>
      </c>
      <c r="E21" s="20" t="s">
        <v>137</v>
      </c>
      <c r="F21" s="19" t="s">
        <v>22</v>
      </c>
      <c r="G21" s="33"/>
      <c r="H21" s="8"/>
      <c r="I21" s="8"/>
      <c r="J21" s="6"/>
      <c r="K21" s="6"/>
      <c r="L21" s="8"/>
      <c r="M21" s="8"/>
      <c r="N21" s="8" t="s">
        <v>20</v>
      </c>
      <c r="O21" s="8" t="s">
        <v>138</v>
      </c>
      <c r="P21" s="8">
        <v>2022</v>
      </c>
      <c r="Q21" s="19" t="s">
        <v>139</v>
      </c>
    </row>
    <row r="22" spans="1:17" ht="38.25" x14ac:dyDescent="0.2">
      <c r="A22" s="17" t="s">
        <v>140</v>
      </c>
      <c r="B22" s="21" t="s">
        <v>141</v>
      </c>
      <c r="C22" s="12" t="s">
        <v>142</v>
      </c>
      <c r="D22" s="19">
        <v>136000</v>
      </c>
      <c r="E22" s="20" t="s">
        <v>41</v>
      </c>
      <c r="F22" s="20" t="s">
        <v>42</v>
      </c>
      <c r="G22" s="32">
        <v>2650</v>
      </c>
      <c r="H22" s="5">
        <v>150</v>
      </c>
      <c r="I22" s="5">
        <v>2500</v>
      </c>
      <c r="J22" s="6">
        <v>0.94339622641509435</v>
      </c>
      <c r="K22" s="6">
        <v>0</v>
      </c>
      <c r="L22" s="8" t="s">
        <v>19</v>
      </c>
      <c r="M22" s="8" t="s">
        <v>19</v>
      </c>
      <c r="N22" s="19" t="s">
        <v>69</v>
      </c>
      <c r="O22" s="8" t="s">
        <v>70</v>
      </c>
      <c r="P22" s="8">
        <v>2016</v>
      </c>
      <c r="Q22" s="19" t="s">
        <v>143</v>
      </c>
    </row>
    <row r="23" spans="1:17" ht="45" x14ac:dyDescent="0.2">
      <c r="A23" s="17" t="s">
        <v>140</v>
      </c>
      <c r="B23" s="23" t="s">
        <v>144</v>
      </c>
      <c r="C23" s="11" t="s">
        <v>145</v>
      </c>
      <c r="D23" s="19">
        <v>100000</v>
      </c>
      <c r="E23" s="8" t="s">
        <v>41</v>
      </c>
      <c r="F23" s="20" t="s">
        <v>42</v>
      </c>
      <c r="G23" s="32">
        <v>2650</v>
      </c>
      <c r="H23" s="5">
        <v>150</v>
      </c>
      <c r="I23" s="5">
        <v>2500</v>
      </c>
      <c r="J23" s="6">
        <v>0.94339622641509435</v>
      </c>
      <c r="K23" s="6">
        <v>0</v>
      </c>
      <c r="L23" s="8" t="s">
        <v>19</v>
      </c>
      <c r="M23" s="8" t="s">
        <v>19</v>
      </c>
      <c r="N23" s="19" t="s">
        <v>69</v>
      </c>
      <c r="O23" s="8" t="s">
        <v>70</v>
      </c>
      <c r="P23" s="8">
        <v>2022</v>
      </c>
      <c r="Q23" s="19" t="s">
        <v>146</v>
      </c>
    </row>
    <row r="24" spans="1:17" ht="25.5" x14ac:dyDescent="0.2">
      <c r="A24" s="17" t="s">
        <v>32</v>
      </c>
      <c r="B24" s="21" t="s">
        <v>32</v>
      </c>
      <c r="C24" s="21" t="s">
        <v>33</v>
      </c>
      <c r="D24" s="19">
        <v>515</v>
      </c>
      <c r="E24" s="20" t="s">
        <v>34</v>
      </c>
      <c r="F24" s="19" t="s">
        <v>35</v>
      </c>
      <c r="G24" s="32"/>
      <c r="H24" s="5"/>
      <c r="I24" s="5"/>
      <c r="J24" s="6"/>
      <c r="K24" s="6"/>
      <c r="L24" s="8"/>
      <c r="M24" s="8"/>
      <c r="N24" s="19" t="s">
        <v>20</v>
      </c>
      <c r="O24" s="8" t="s">
        <v>36</v>
      </c>
      <c r="P24" s="8">
        <v>2005</v>
      </c>
      <c r="Q24" s="22" t="s">
        <v>37</v>
      </c>
    </row>
    <row r="25" spans="1:17" ht="25.5" x14ac:dyDescent="0.2">
      <c r="A25" s="17" t="s">
        <v>147</v>
      </c>
      <c r="B25" s="12" t="s">
        <v>148</v>
      </c>
      <c r="C25" s="12" t="s">
        <v>149</v>
      </c>
      <c r="D25" s="19">
        <v>529700</v>
      </c>
      <c r="E25" s="20" t="s">
        <v>150</v>
      </c>
      <c r="F25" s="20" t="s">
        <v>22</v>
      </c>
      <c r="G25" s="32">
        <v>1545</v>
      </c>
      <c r="H25" s="5">
        <v>199</v>
      </c>
      <c r="I25" s="5">
        <v>1346</v>
      </c>
      <c r="J25" s="6">
        <v>0.87119741100323622</v>
      </c>
      <c r="K25" s="6">
        <v>0.2026</v>
      </c>
      <c r="L25" s="8" t="s">
        <v>19</v>
      </c>
      <c r="M25" s="8" t="s">
        <v>18</v>
      </c>
      <c r="N25" s="19" t="s">
        <v>24</v>
      </c>
      <c r="O25" s="8" t="s">
        <v>25</v>
      </c>
      <c r="P25" s="8">
        <v>2006</v>
      </c>
      <c r="Q25" s="22" t="s">
        <v>151</v>
      </c>
    </row>
    <row r="26" spans="1:17" ht="25.5" x14ac:dyDescent="0.2">
      <c r="A26" s="17" t="s">
        <v>38</v>
      </c>
      <c r="B26" s="21" t="s">
        <v>39</v>
      </c>
      <c r="C26" s="12" t="s">
        <v>40</v>
      </c>
      <c r="D26" s="19">
        <v>61999</v>
      </c>
      <c r="E26" s="20" t="s">
        <v>41</v>
      </c>
      <c r="F26" s="20" t="s">
        <v>42</v>
      </c>
      <c r="G26" s="32">
        <v>444</v>
      </c>
      <c r="H26" s="5">
        <v>72</v>
      </c>
      <c r="I26" s="5">
        <v>372</v>
      </c>
      <c r="J26" s="6">
        <v>0.83783783783783783</v>
      </c>
      <c r="K26" s="6">
        <v>0</v>
      </c>
      <c r="L26" s="8" t="s">
        <v>19</v>
      </c>
      <c r="M26" s="8" t="s">
        <v>19</v>
      </c>
      <c r="N26" s="19" t="s">
        <v>24</v>
      </c>
      <c r="O26" s="8" t="s">
        <v>25</v>
      </c>
      <c r="P26" s="8">
        <v>2012</v>
      </c>
      <c r="Q26" s="19" t="s">
        <v>43</v>
      </c>
    </row>
    <row r="27" spans="1:17" ht="25.5" x14ac:dyDescent="0.2">
      <c r="A27" s="17" t="s">
        <v>38</v>
      </c>
      <c r="B27" s="21" t="s">
        <v>44</v>
      </c>
      <c r="C27" s="12" t="s">
        <v>45</v>
      </c>
      <c r="D27" s="19">
        <v>70000</v>
      </c>
      <c r="E27" s="8" t="s">
        <v>46</v>
      </c>
      <c r="F27" s="20" t="s">
        <v>42</v>
      </c>
      <c r="G27" s="32">
        <v>1022</v>
      </c>
      <c r="H27" s="5">
        <v>285</v>
      </c>
      <c r="I27" s="5">
        <v>737</v>
      </c>
      <c r="J27" s="6">
        <v>0.72113502935420748</v>
      </c>
      <c r="K27" s="6">
        <v>0</v>
      </c>
      <c r="L27" s="8" t="s">
        <v>19</v>
      </c>
      <c r="M27" s="8" t="s">
        <v>19</v>
      </c>
      <c r="N27" s="19" t="s">
        <v>24</v>
      </c>
      <c r="O27" s="8" t="s">
        <v>25</v>
      </c>
      <c r="P27" s="8">
        <v>2012</v>
      </c>
      <c r="Q27" s="19" t="s">
        <v>47</v>
      </c>
    </row>
    <row r="28" spans="1:17" ht="38.25" x14ac:dyDescent="0.2">
      <c r="A28" s="17" t="s">
        <v>152</v>
      </c>
      <c r="B28" s="21" t="s">
        <v>153</v>
      </c>
      <c r="C28" s="21" t="s">
        <v>154</v>
      </c>
      <c r="D28" s="19">
        <v>853250</v>
      </c>
      <c r="E28" s="20" t="s">
        <v>155</v>
      </c>
      <c r="F28" s="20" t="s">
        <v>42</v>
      </c>
      <c r="G28" s="32">
        <v>285</v>
      </c>
      <c r="H28" s="5">
        <v>45</v>
      </c>
      <c r="I28" s="5">
        <v>240</v>
      </c>
      <c r="J28" s="6">
        <v>0.84210526315789469</v>
      </c>
      <c r="K28" s="6">
        <v>0</v>
      </c>
      <c r="L28" s="8" t="s">
        <v>19</v>
      </c>
      <c r="M28" s="8" t="s">
        <v>19</v>
      </c>
      <c r="N28" s="19" t="s">
        <v>24</v>
      </c>
      <c r="O28" s="24" t="s">
        <v>25</v>
      </c>
      <c r="P28" s="24">
        <v>2016</v>
      </c>
      <c r="Q28" s="19" t="s">
        <v>156</v>
      </c>
    </row>
    <row r="29" spans="1:17" x14ac:dyDescent="0.2">
      <c r="A29" s="17" t="s">
        <v>152</v>
      </c>
      <c r="B29" s="12" t="s">
        <v>157</v>
      </c>
      <c r="C29" s="12" t="s">
        <v>158</v>
      </c>
      <c r="D29" s="19">
        <v>363200</v>
      </c>
      <c r="E29" s="20" t="s">
        <v>159</v>
      </c>
      <c r="F29" s="20" t="s">
        <v>22</v>
      </c>
      <c r="G29" s="32">
        <v>313</v>
      </c>
      <c r="H29" s="5">
        <v>42</v>
      </c>
      <c r="I29" s="5">
        <v>271</v>
      </c>
      <c r="J29" s="6">
        <v>0.86581469648562304</v>
      </c>
      <c r="K29" s="6">
        <v>0</v>
      </c>
      <c r="L29" s="8" t="s">
        <v>19</v>
      </c>
      <c r="M29" s="8" t="s">
        <v>19</v>
      </c>
      <c r="N29" s="19" t="s">
        <v>24</v>
      </c>
      <c r="O29" s="8" t="s">
        <v>25</v>
      </c>
      <c r="P29" s="8">
        <v>2007</v>
      </c>
      <c r="Q29" s="19" t="s">
        <v>160</v>
      </c>
    </row>
    <row r="30" spans="1:17" ht="51" x14ac:dyDescent="0.2">
      <c r="A30" s="12" t="s">
        <v>161</v>
      </c>
      <c r="B30" s="12" t="s">
        <v>162</v>
      </c>
      <c r="C30" s="12" t="s">
        <v>163</v>
      </c>
      <c r="D30" s="19">
        <v>34840</v>
      </c>
      <c r="E30" s="20" t="s">
        <v>164</v>
      </c>
      <c r="F30" s="20" t="s">
        <v>165</v>
      </c>
      <c r="G30" s="33">
        <v>291</v>
      </c>
      <c r="H30" s="8">
        <v>127</v>
      </c>
      <c r="I30" s="8">
        <v>158</v>
      </c>
      <c r="J30" s="6">
        <v>0.54</v>
      </c>
      <c r="K30" s="6">
        <v>0</v>
      </c>
      <c r="L30" s="8" t="s">
        <v>23</v>
      </c>
      <c r="M30" s="8" t="s">
        <v>19</v>
      </c>
      <c r="N30" s="19" t="s">
        <v>24</v>
      </c>
      <c r="O30" s="8" t="s">
        <v>25</v>
      </c>
      <c r="P30" s="8">
        <v>2020</v>
      </c>
      <c r="Q30" s="19" t="s">
        <v>166</v>
      </c>
    </row>
    <row r="31" spans="1:17" ht="38.25" x14ac:dyDescent="0.2">
      <c r="A31" s="17" t="s">
        <v>167</v>
      </c>
      <c r="B31" s="12" t="s">
        <v>168</v>
      </c>
      <c r="C31" s="12" t="s">
        <v>169</v>
      </c>
      <c r="D31" s="19">
        <v>17507</v>
      </c>
      <c r="E31" s="20" t="s">
        <v>170</v>
      </c>
      <c r="F31" s="20" t="s">
        <v>42</v>
      </c>
      <c r="G31" s="32">
        <v>799</v>
      </c>
      <c r="H31" s="5">
        <v>116</v>
      </c>
      <c r="I31" s="5">
        <v>683</v>
      </c>
      <c r="J31" s="6">
        <f>I31/G31</f>
        <v>0.85481852315394247</v>
      </c>
      <c r="K31" s="6">
        <v>0</v>
      </c>
      <c r="L31" s="8" t="s">
        <v>19</v>
      </c>
      <c r="M31" s="8" t="s">
        <v>19</v>
      </c>
      <c r="N31" s="19" t="s">
        <v>24</v>
      </c>
      <c r="O31" s="8" t="s">
        <v>25</v>
      </c>
      <c r="P31" s="8">
        <v>2021</v>
      </c>
      <c r="Q31" s="19" t="s">
        <v>171</v>
      </c>
    </row>
    <row r="32" spans="1:17" ht="38.25" x14ac:dyDescent="0.2">
      <c r="A32" s="18" t="s">
        <v>172</v>
      </c>
      <c r="B32" s="21" t="s">
        <v>173</v>
      </c>
      <c r="C32" s="12" t="s">
        <v>174</v>
      </c>
      <c r="D32" s="19">
        <v>262200</v>
      </c>
      <c r="E32" s="20" t="s">
        <v>175</v>
      </c>
      <c r="F32" s="20" t="s">
        <v>22</v>
      </c>
      <c r="G32" s="32">
        <v>320</v>
      </c>
      <c r="H32" s="5">
        <v>20</v>
      </c>
      <c r="I32" s="5">
        <v>300</v>
      </c>
      <c r="J32" s="6">
        <v>0.9375</v>
      </c>
      <c r="K32" s="6">
        <v>0</v>
      </c>
      <c r="L32" s="8" t="s">
        <v>19</v>
      </c>
      <c r="M32" s="8" t="s">
        <v>18</v>
      </c>
      <c r="N32" s="19" t="s">
        <v>24</v>
      </c>
      <c r="O32" s="8" t="s">
        <v>25</v>
      </c>
      <c r="P32" s="8">
        <v>2015</v>
      </c>
      <c r="Q32" s="19" t="s">
        <v>176</v>
      </c>
    </row>
    <row r="33" spans="1:17" ht="63.75" x14ac:dyDescent="0.2">
      <c r="A33" s="17" t="s">
        <v>177</v>
      </c>
      <c r="B33" s="21" t="s">
        <v>178</v>
      </c>
      <c r="C33" s="12" t="s">
        <v>179</v>
      </c>
      <c r="D33" s="19">
        <v>7000</v>
      </c>
      <c r="E33" s="20" t="s">
        <v>46</v>
      </c>
      <c r="F33" s="20" t="s">
        <v>42</v>
      </c>
      <c r="G33" s="32">
        <v>1600</v>
      </c>
      <c r="H33" s="5">
        <v>406</v>
      </c>
      <c r="I33" s="5">
        <v>1194</v>
      </c>
      <c r="J33" s="6">
        <v>0.74624999999999997</v>
      </c>
      <c r="K33" s="6">
        <v>6.9999999999999994E-5</v>
      </c>
      <c r="L33" s="8" t="s">
        <v>18</v>
      </c>
      <c r="M33" s="8" t="s">
        <v>19</v>
      </c>
      <c r="N33" s="19" t="s">
        <v>24</v>
      </c>
      <c r="O33" s="8" t="s">
        <v>180</v>
      </c>
      <c r="P33" s="8">
        <v>1998</v>
      </c>
      <c r="Q33" s="19" t="s">
        <v>181</v>
      </c>
    </row>
    <row r="34" spans="1:17" x14ac:dyDescent="0.2">
      <c r="A34" s="17" t="s">
        <v>182</v>
      </c>
      <c r="B34" s="23" t="s">
        <v>183</v>
      </c>
      <c r="C34" s="21" t="s">
        <v>184</v>
      </c>
      <c r="D34" s="19">
        <v>8400</v>
      </c>
      <c r="E34" s="20" t="s">
        <v>185</v>
      </c>
      <c r="F34" s="20" t="s">
        <v>186</v>
      </c>
      <c r="G34" s="32">
        <v>650</v>
      </c>
      <c r="H34" s="5"/>
      <c r="I34" s="5"/>
      <c r="J34" s="6"/>
      <c r="K34" s="6"/>
      <c r="L34" s="8"/>
      <c r="M34" s="8"/>
      <c r="N34" s="19" t="s">
        <v>20</v>
      </c>
      <c r="O34" s="8" t="s">
        <v>127</v>
      </c>
      <c r="P34" s="8">
        <v>2015</v>
      </c>
      <c r="Q34" s="19" t="s">
        <v>37</v>
      </c>
    </row>
    <row r="35" spans="1:17" ht="38.25" x14ac:dyDescent="0.2">
      <c r="A35" s="17" t="s">
        <v>187</v>
      </c>
      <c r="B35" s="21" t="s">
        <v>188</v>
      </c>
      <c r="C35" s="12" t="s">
        <v>189</v>
      </c>
      <c r="D35" s="19">
        <v>518125</v>
      </c>
      <c r="E35" s="20" t="s">
        <v>190</v>
      </c>
      <c r="F35" s="20" t="s">
        <v>22</v>
      </c>
      <c r="G35" s="32">
        <v>141</v>
      </c>
      <c r="H35" s="5">
        <v>53</v>
      </c>
      <c r="I35" s="5">
        <v>88</v>
      </c>
      <c r="J35" s="6">
        <v>0.62411347517730498</v>
      </c>
      <c r="K35" s="6"/>
      <c r="L35" s="8"/>
      <c r="M35" s="8"/>
      <c r="N35" s="19" t="s">
        <v>20</v>
      </c>
      <c r="O35" s="8" t="s">
        <v>191</v>
      </c>
      <c r="P35" s="8">
        <v>2016</v>
      </c>
      <c r="Q35" s="19" t="s">
        <v>192</v>
      </c>
    </row>
    <row r="36" spans="1:17" x14ac:dyDescent="0.2">
      <c r="A36" s="17" t="s">
        <v>193</v>
      </c>
      <c r="B36" s="21" t="s">
        <v>194</v>
      </c>
      <c r="C36" s="12" t="s">
        <v>195</v>
      </c>
      <c r="D36" s="19">
        <v>523920</v>
      </c>
      <c r="E36" s="20" t="s">
        <v>196</v>
      </c>
      <c r="F36" s="20" t="s">
        <v>22</v>
      </c>
      <c r="G36" s="32">
        <v>500</v>
      </c>
      <c r="H36" s="5">
        <v>230</v>
      </c>
      <c r="I36" s="5">
        <v>270</v>
      </c>
      <c r="J36" s="6">
        <f>I36/G36</f>
        <v>0.54</v>
      </c>
      <c r="K36" s="6"/>
      <c r="L36" s="8"/>
      <c r="M36" s="8"/>
      <c r="N36" s="19" t="s">
        <v>24</v>
      </c>
      <c r="O36" s="8" t="s">
        <v>197</v>
      </c>
      <c r="P36" s="8">
        <v>2019</v>
      </c>
      <c r="Q36" s="19" t="s">
        <v>198</v>
      </c>
    </row>
    <row r="37" spans="1:17" ht="25.5" x14ac:dyDescent="0.2">
      <c r="A37" s="17" t="s">
        <v>199</v>
      </c>
      <c r="B37" s="21" t="s">
        <v>200</v>
      </c>
      <c r="C37" s="12" t="s">
        <v>201</v>
      </c>
      <c r="D37" s="19">
        <v>70000</v>
      </c>
      <c r="E37" s="20" t="s">
        <v>46</v>
      </c>
      <c r="F37" s="20" t="s">
        <v>42</v>
      </c>
      <c r="G37" s="32">
        <v>117</v>
      </c>
      <c r="H37" s="5">
        <v>52</v>
      </c>
      <c r="I37" s="5">
        <v>65</v>
      </c>
      <c r="J37" s="6">
        <v>0.55555555555555558</v>
      </c>
      <c r="K37" s="6">
        <v>0.74</v>
      </c>
      <c r="L37" s="8" t="s">
        <v>18</v>
      </c>
      <c r="M37" s="8" t="s">
        <v>18</v>
      </c>
      <c r="N37" s="19" t="s">
        <v>20</v>
      </c>
      <c r="O37" s="8" t="s">
        <v>202</v>
      </c>
      <c r="P37" s="8">
        <v>2013</v>
      </c>
      <c r="Q37" s="25" t="s">
        <v>181</v>
      </c>
    </row>
    <row r="38" spans="1:17" ht="38.25" x14ac:dyDescent="0.2">
      <c r="A38" s="17" t="s">
        <v>199</v>
      </c>
      <c r="B38" s="21" t="s">
        <v>203</v>
      </c>
      <c r="C38" s="12" t="s">
        <v>204</v>
      </c>
      <c r="D38" s="19">
        <v>861740</v>
      </c>
      <c r="E38" s="20" t="s">
        <v>205</v>
      </c>
      <c r="F38" s="20" t="s">
        <v>42</v>
      </c>
      <c r="G38" s="32">
        <v>1633</v>
      </c>
      <c r="H38" s="5">
        <v>145</v>
      </c>
      <c r="I38" s="5">
        <v>1488</v>
      </c>
      <c r="J38" s="6">
        <v>0.9112063686466626</v>
      </c>
      <c r="K38" s="6">
        <v>0.13</v>
      </c>
      <c r="L38" s="8" t="s">
        <v>19</v>
      </c>
      <c r="M38" s="8" t="s">
        <v>18</v>
      </c>
      <c r="N38" s="19" t="s">
        <v>20</v>
      </c>
      <c r="O38" s="8" t="s">
        <v>21</v>
      </c>
      <c r="P38" s="8">
        <v>2016</v>
      </c>
      <c r="Q38" s="19" t="s">
        <v>206</v>
      </c>
    </row>
    <row r="39" spans="1:17" ht="25.5" x14ac:dyDescent="0.2">
      <c r="A39" s="17" t="s">
        <v>199</v>
      </c>
      <c r="B39" s="21" t="s">
        <v>207</v>
      </c>
      <c r="C39" s="12" t="s">
        <v>208</v>
      </c>
      <c r="D39" s="19">
        <v>820000</v>
      </c>
      <c r="E39" s="20" t="s">
        <v>209</v>
      </c>
      <c r="F39" s="20" t="s">
        <v>42</v>
      </c>
      <c r="G39" s="32">
        <v>4602</v>
      </c>
      <c r="H39" s="5">
        <v>700</v>
      </c>
      <c r="I39" s="5">
        <v>3902</v>
      </c>
      <c r="J39" s="6">
        <v>0.84789222077357673</v>
      </c>
      <c r="K39" s="6">
        <v>0.96</v>
      </c>
      <c r="L39" s="8" t="s">
        <v>19</v>
      </c>
      <c r="M39" s="8" t="s">
        <v>18</v>
      </c>
      <c r="N39" s="19" t="s">
        <v>20</v>
      </c>
      <c r="O39" s="8" t="s">
        <v>210</v>
      </c>
      <c r="P39" s="8">
        <v>2003</v>
      </c>
      <c r="Q39" s="19" t="s">
        <v>211</v>
      </c>
    </row>
    <row r="40" spans="1:17" ht="51" x14ac:dyDescent="0.2">
      <c r="A40" s="17" t="s">
        <v>212</v>
      </c>
      <c r="B40" s="21" t="s">
        <v>213</v>
      </c>
      <c r="C40" s="12" t="s">
        <v>214</v>
      </c>
      <c r="D40" s="19">
        <v>70000</v>
      </c>
      <c r="E40" s="20" t="s">
        <v>46</v>
      </c>
      <c r="F40" s="20" t="s">
        <v>42</v>
      </c>
      <c r="G40" s="32">
        <v>6778</v>
      </c>
      <c r="H40" s="5">
        <v>490</v>
      </c>
      <c r="I40" s="5">
        <v>6288</v>
      </c>
      <c r="J40" s="6">
        <v>0.92770728828562998</v>
      </c>
      <c r="K40" s="6">
        <v>0.3</v>
      </c>
      <c r="L40" s="8" t="s">
        <v>19</v>
      </c>
      <c r="M40" s="8" t="s">
        <v>18</v>
      </c>
      <c r="N40" s="19" t="s">
        <v>24</v>
      </c>
      <c r="O40" s="8" t="s">
        <v>25</v>
      </c>
      <c r="P40" s="8">
        <v>2017</v>
      </c>
      <c r="Q40" s="19" t="s">
        <v>215</v>
      </c>
    </row>
    <row r="41" spans="1:17" ht="14.25" x14ac:dyDescent="0.2">
      <c r="A41" s="17" t="s">
        <v>216</v>
      </c>
      <c r="B41" s="12" t="s">
        <v>217</v>
      </c>
      <c r="C41" s="9" t="s">
        <v>218</v>
      </c>
      <c r="D41" s="19">
        <v>5728</v>
      </c>
      <c r="E41" s="20" t="s">
        <v>219</v>
      </c>
      <c r="F41" s="19" t="s">
        <v>97</v>
      </c>
      <c r="G41" s="32"/>
      <c r="H41" s="5"/>
      <c r="I41" s="5"/>
      <c r="J41" s="6"/>
      <c r="K41" s="6"/>
      <c r="L41" s="8"/>
      <c r="M41" s="8"/>
      <c r="N41" s="19" t="s">
        <v>20</v>
      </c>
      <c r="O41" s="8" t="s">
        <v>220</v>
      </c>
      <c r="P41" s="8">
        <v>2013</v>
      </c>
      <c r="Q41" s="22" t="s">
        <v>37</v>
      </c>
    </row>
    <row r="42" spans="1:17" ht="25.5" x14ac:dyDescent="0.2">
      <c r="A42" s="17" t="s">
        <v>221</v>
      </c>
      <c r="B42" s="21" t="s">
        <v>222</v>
      </c>
      <c r="C42" s="12" t="s">
        <v>223</v>
      </c>
      <c r="D42" s="19">
        <v>510193</v>
      </c>
      <c r="E42" s="20" t="s">
        <v>224</v>
      </c>
      <c r="F42" s="20" t="s">
        <v>80</v>
      </c>
      <c r="G42" s="32">
        <v>444</v>
      </c>
      <c r="H42" s="5">
        <v>125</v>
      </c>
      <c r="I42" s="5">
        <v>319</v>
      </c>
      <c r="J42" s="6">
        <v>0.71846846846846846</v>
      </c>
      <c r="K42" s="6">
        <v>0</v>
      </c>
      <c r="L42" s="8" t="s">
        <v>225</v>
      </c>
      <c r="M42" s="8" t="s">
        <v>19</v>
      </c>
      <c r="N42" s="19" t="s">
        <v>69</v>
      </c>
      <c r="O42" s="8" t="s">
        <v>70</v>
      </c>
      <c r="P42" s="8">
        <v>2007</v>
      </c>
      <c r="Q42" s="19" t="s">
        <v>226</v>
      </c>
    </row>
    <row r="43" spans="1:17" ht="25.5" x14ac:dyDescent="0.2">
      <c r="A43" s="17" t="s">
        <v>227</v>
      </c>
      <c r="B43" s="21" t="s">
        <v>228</v>
      </c>
      <c r="C43" s="12" t="s">
        <v>229</v>
      </c>
      <c r="D43" s="19">
        <v>17650</v>
      </c>
      <c r="E43" s="20" t="s">
        <v>230</v>
      </c>
      <c r="F43" s="20" t="s">
        <v>42</v>
      </c>
      <c r="G43" s="32">
        <v>2060</v>
      </c>
      <c r="H43" s="5">
        <v>130</v>
      </c>
      <c r="I43" s="5">
        <v>1930</v>
      </c>
      <c r="J43" s="6">
        <v>0.93689320388349517</v>
      </c>
      <c r="K43" s="6">
        <v>0</v>
      </c>
      <c r="L43" s="8" t="s">
        <v>19</v>
      </c>
      <c r="M43" s="8" t="s">
        <v>18</v>
      </c>
      <c r="N43" s="19" t="s">
        <v>24</v>
      </c>
      <c r="O43" s="8" t="s">
        <v>180</v>
      </c>
      <c r="P43" s="8">
        <v>2018</v>
      </c>
      <c r="Q43" s="19" t="s">
        <v>231</v>
      </c>
    </row>
    <row r="44" spans="1:17" ht="38.25" x14ac:dyDescent="0.2">
      <c r="A44" s="10" t="s">
        <v>335</v>
      </c>
      <c r="B44" s="18" t="s">
        <v>232</v>
      </c>
      <c r="C44" s="26" t="s">
        <v>233</v>
      </c>
      <c r="D44" s="8">
        <v>700000</v>
      </c>
      <c r="E44" s="8" t="s">
        <v>46</v>
      </c>
      <c r="F44" s="20" t="s">
        <v>42</v>
      </c>
      <c r="G44" s="33">
        <f>319+26</f>
        <v>345</v>
      </c>
      <c r="H44" s="8">
        <v>26</v>
      </c>
      <c r="I44" s="8">
        <v>319</v>
      </c>
      <c r="J44" s="6">
        <f>I44/G44</f>
        <v>0.92463768115942024</v>
      </c>
      <c r="K44" s="6">
        <v>0</v>
      </c>
      <c r="L44" s="8" t="s">
        <v>19</v>
      </c>
      <c r="M44" s="8" t="s">
        <v>19</v>
      </c>
      <c r="N44" s="8" t="s">
        <v>20</v>
      </c>
      <c r="O44" s="8" t="s">
        <v>234</v>
      </c>
      <c r="P44" s="8">
        <v>2020</v>
      </c>
      <c r="Q44" s="8"/>
    </row>
    <row r="45" spans="1:17" ht="38.25" x14ac:dyDescent="0.2">
      <c r="A45" s="12" t="s">
        <v>235</v>
      </c>
      <c r="B45" s="21" t="s">
        <v>236</v>
      </c>
      <c r="C45" s="12" t="s">
        <v>237</v>
      </c>
      <c r="D45" s="19">
        <v>8100</v>
      </c>
      <c r="E45" s="20" t="s">
        <v>46</v>
      </c>
      <c r="F45" s="20" t="s">
        <v>42</v>
      </c>
      <c r="G45" s="32">
        <v>1939</v>
      </c>
      <c r="H45" s="8">
        <v>399</v>
      </c>
      <c r="I45" s="8">
        <v>1540</v>
      </c>
      <c r="J45" s="6">
        <f>I45/G45</f>
        <v>0.79422382671480141</v>
      </c>
      <c r="K45" s="6">
        <v>322</v>
      </c>
      <c r="L45" s="8" t="s">
        <v>19</v>
      </c>
      <c r="M45" s="8" t="s">
        <v>19</v>
      </c>
      <c r="N45" s="19" t="s">
        <v>20</v>
      </c>
      <c r="O45" s="8" t="s">
        <v>21</v>
      </c>
      <c r="P45" s="8">
        <v>2020</v>
      </c>
      <c r="Q45" s="19" t="s">
        <v>238</v>
      </c>
    </row>
    <row r="46" spans="1:17" ht="38.25" x14ac:dyDescent="0.2">
      <c r="A46" s="17" t="s">
        <v>239</v>
      </c>
      <c r="B46" s="21" t="s">
        <v>240</v>
      </c>
      <c r="C46" s="12" t="s">
        <v>241</v>
      </c>
      <c r="D46" s="19">
        <v>84</v>
      </c>
      <c r="E46" s="20" t="s">
        <v>242</v>
      </c>
      <c r="F46" s="20" t="s">
        <v>42</v>
      </c>
      <c r="G46" s="32">
        <v>1202</v>
      </c>
      <c r="H46" s="5">
        <v>130</v>
      </c>
      <c r="I46" s="5">
        <v>1072</v>
      </c>
      <c r="J46" s="6">
        <v>0.89</v>
      </c>
      <c r="K46" s="6">
        <v>0.02</v>
      </c>
      <c r="L46" s="8" t="s">
        <v>19</v>
      </c>
      <c r="M46" s="8" t="s">
        <v>18</v>
      </c>
      <c r="N46" s="19" t="s">
        <v>24</v>
      </c>
      <c r="O46" s="8" t="s">
        <v>25</v>
      </c>
      <c r="P46" s="8">
        <v>2017</v>
      </c>
      <c r="Q46" s="19" t="s">
        <v>243</v>
      </c>
    </row>
    <row r="47" spans="1:17" ht="25.5" x14ac:dyDescent="0.2">
      <c r="A47" s="17" t="s">
        <v>239</v>
      </c>
      <c r="B47" s="21" t="s">
        <v>244</v>
      </c>
      <c r="C47" s="12" t="s">
        <v>245</v>
      </c>
      <c r="D47" s="19">
        <v>84</v>
      </c>
      <c r="E47" s="20" t="s">
        <v>242</v>
      </c>
      <c r="F47" s="20" t="s">
        <v>42</v>
      </c>
      <c r="G47" s="32">
        <v>3212</v>
      </c>
      <c r="H47" s="5">
        <v>474</v>
      </c>
      <c r="I47" s="5">
        <v>2738</v>
      </c>
      <c r="J47" s="6">
        <v>0.85</v>
      </c>
      <c r="K47" s="6">
        <v>7.0000000000000007E-2</v>
      </c>
      <c r="L47" s="8" t="s">
        <v>19</v>
      </c>
      <c r="M47" s="8" t="s">
        <v>18</v>
      </c>
      <c r="N47" s="19" t="s">
        <v>24</v>
      </c>
      <c r="O47" s="8" t="s">
        <v>25</v>
      </c>
      <c r="P47" s="8">
        <v>2016</v>
      </c>
      <c r="Q47" s="19" t="s">
        <v>246</v>
      </c>
    </row>
    <row r="48" spans="1:17" ht="38.25" x14ac:dyDescent="0.2">
      <c r="A48" s="17" t="s">
        <v>239</v>
      </c>
      <c r="B48" s="21" t="s">
        <v>247</v>
      </c>
      <c r="C48" s="12" t="s">
        <v>248</v>
      </c>
      <c r="D48" s="19">
        <v>25000</v>
      </c>
      <c r="E48" s="20" t="s">
        <v>249</v>
      </c>
      <c r="F48" s="20" t="s">
        <v>42</v>
      </c>
      <c r="G48" s="32">
        <v>1243</v>
      </c>
      <c r="H48" s="5">
        <v>124</v>
      </c>
      <c r="I48" s="5">
        <v>1119</v>
      </c>
      <c r="J48" s="6">
        <v>0.90024135156878515</v>
      </c>
      <c r="K48" s="6">
        <v>0</v>
      </c>
      <c r="L48" s="8" t="s">
        <v>19</v>
      </c>
      <c r="M48" s="8" t="s">
        <v>19</v>
      </c>
      <c r="N48" s="19" t="s">
        <v>24</v>
      </c>
      <c r="O48" s="8" t="s">
        <v>25</v>
      </c>
      <c r="P48" s="8">
        <v>2018</v>
      </c>
      <c r="Q48" s="19" t="s">
        <v>250</v>
      </c>
    </row>
    <row r="49" spans="1:17" ht="25.5" x14ac:dyDescent="0.2">
      <c r="A49" s="23" t="s">
        <v>251</v>
      </c>
      <c r="B49" s="21" t="s">
        <v>252</v>
      </c>
      <c r="C49" s="12" t="s">
        <v>253</v>
      </c>
      <c r="D49" s="19">
        <v>52400</v>
      </c>
      <c r="E49" s="20" t="s">
        <v>254</v>
      </c>
      <c r="F49" s="19" t="s">
        <v>165</v>
      </c>
      <c r="G49" s="33">
        <f>I49+H49</f>
        <v>712</v>
      </c>
      <c r="H49" s="8">
        <v>311</v>
      </c>
      <c r="I49" s="8">
        <v>401</v>
      </c>
      <c r="J49" s="6">
        <f>I49/G49</f>
        <v>0.5632022471910112</v>
      </c>
      <c r="K49" s="6">
        <v>0.01</v>
      </c>
      <c r="L49" s="8" t="s">
        <v>23</v>
      </c>
      <c r="M49" s="8" t="s">
        <v>19</v>
      </c>
      <c r="N49" s="19" t="s">
        <v>255</v>
      </c>
      <c r="O49" s="8" t="s">
        <v>25</v>
      </c>
      <c r="P49" s="8">
        <v>2021</v>
      </c>
      <c r="Q49" s="19" t="s">
        <v>256</v>
      </c>
    </row>
    <row r="50" spans="1:17" x14ac:dyDescent="0.2">
      <c r="A50" s="17" t="s">
        <v>257</v>
      </c>
      <c r="B50" s="21" t="s">
        <v>258</v>
      </c>
      <c r="C50" s="12" t="s">
        <v>259</v>
      </c>
      <c r="D50" s="19">
        <v>3708</v>
      </c>
      <c r="E50" s="20" t="s">
        <v>260</v>
      </c>
      <c r="F50" s="20" t="s">
        <v>261</v>
      </c>
      <c r="G50" s="32">
        <v>168</v>
      </c>
      <c r="H50" s="5">
        <v>14</v>
      </c>
      <c r="I50" s="5">
        <v>154</v>
      </c>
      <c r="J50" s="6">
        <v>0.91666666666666663</v>
      </c>
      <c r="K50" s="6">
        <v>0</v>
      </c>
      <c r="L50" s="8" t="s">
        <v>18</v>
      </c>
      <c r="M50" s="8" t="s">
        <v>19</v>
      </c>
      <c r="N50" s="19" t="s">
        <v>24</v>
      </c>
      <c r="O50" s="8" t="s">
        <v>25</v>
      </c>
      <c r="P50" s="8">
        <v>2004</v>
      </c>
      <c r="Q50" s="19" t="s">
        <v>262</v>
      </c>
    </row>
    <row r="51" spans="1:17" ht="25.5" x14ac:dyDescent="0.2">
      <c r="A51" s="17" t="s">
        <v>257</v>
      </c>
      <c r="B51" s="21" t="s">
        <v>263</v>
      </c>
      <c r="C51" s="12" t="s">
        <v>264</v>
      </c>
      <c r="D51" s="19">
        <v>3016</v>
      </c>
      <c r="E51" s="20" t="s">
        <v>265</v>
      </c>
      <c r="F51" s="20" t="s">
        <v>261</v>
      </c>
      <c r="G51" s="32">
        <v>138</v>
      </c>
      <c r="H51" s="5">
        <v>17</v>
      </c>
      <c r="I51" s="5">
        <v>121</v>
      </c>
      <c r="J51" s="6">
        <v>0.87681159420289856</v>
      </c>
      <c r="K51" s="6">
        <v>0</v>
      </c>
      <c r="L51" s="8" t="s">
        <v>18</v>
      </c>
      <c r="M51" s="8" t="s">
        <v>19</v>
      </c>
      <c r="N51" s="19" t="s">
        <v>24</v>
      </c>
      <c r="O51" s="8" t="s">
        <v>25</v>
      </c>
      <c r="P51" s="8">
        <v>2005</v>
      </c>
      <c r="Q51" s="19" t="s">
        <v>266</v>
      </c>
    </row>
    <row r="52" spans="1:17" ht="25.5" x14ac:dyDescent="0.2">
      <c r="A52" s="17" t="s">
        <v>257</v>
      </c>
      <c r="B52" s="21" t="s">
        <v>267</v>
      </c>
      <c r="C52" s="12" t="s">
        <v>268</v>
      </c>
      <c r="D52" s="19">
        <v>4604</v>
      </c>
      <c r="E52" s="20" t="s">
        <v>269</v>
      </c>
      <c r="F52" s="20" t="s">
        <v>261</v>
      </c>
      <c r="G52" s="32">
        <v>102</v>
      </c>
      <c r="H52" s="5">
        <v>2</v>
      </c>
      <c r="I52" s="5">
        <v>100</v>
      </c>
      <c r="J52" s="6">
        <v>0.98039215686274506</v>
      </c>
      <c r="K52" s="6">
        <v>0</v>
      </c>
      <c r="L52" s="8" t="s">
        <v>18</v>
      </c>
      <c r="M52" s="8" t="s">
        <v>19</v>
      </c>
      <c r="N52" s="19" t="s">
        <v>24</v>
      </c>
      <c r="O52" s="8" t="s">
        <v>25</v>
      </c>
      <c r="P52" s="8">
        <v>2005</v>
      </c>
      <c r="Q52" s="19" t="s">
        <v>270</v>
      </c>
    </row>
    <row r="53" spans="1:17" ht="51" x14ac:dyDescent="0.2">
      <c r="A53" s="17" t="s">
        <v>271</v>
      </c>
      <c r="B53" s="18" t="s">
        <v>272</v>
      </c>
      <c r="C53" s="12" t="s">
        <v>273</v>
      </c>
      <c r="D53" s="19">
        <v>41000</v>
      </c>
      <c r="E53" s="20" t="s">
        <v>274</v>
      </c>
      <c r="F53" s="20" t="s">
        <v>42</v>
      </c>
      <c r="G53" s="32">
        <v>1243</v>
      </c>
      <c r="H53" s="8">
        <v>188</v>
      </c>
      <c r="I53" s="8">
        <v>432</v>
      </c>
      <c r="J53" s="6">
        <v>0.90024135156878515</v>
      </c>
      <c r="K53" s="6">
        <f>66/G53</f>
        <v>5.3097345132743362E-2</v>
      </c>
      <c r="L53" s="8" t="s">
        <v>275</v>
      </c>
      <c r="M53" s="8" t="s">
        <v>19</v>
      </c>
      <c r="N53" s="19" t="s">
        <v>24</v>
      </c>
      <c r="O53" s="8" t="s">
        <v>25</v>
      </c>
      <c r="P53" s="8">
        <v>2014</v>
      </c>
      <c r="Q53" s="19" t="s">
        <v>276</v>
      </c>
    </row>
    <row r="54" spans="1:17" ht="51" x14ac:dyDescent="0.2">
      <c r="A54" s="17" t="s">
        <v>271</v>
      </c>
      <c r="B54" s="18" t="s">
        <v>277</v>
      </c>
      <c r="C54" s="12" t="s">
        <v>278</v>
      </c>
      <c r="D54" s="19">
        <v>880000</v>
      </c>
      <c r="E54" s="20" t="s">
        <v>279</v>
      </c>
      <c r="F54" s="19" t="s">
        <v>42</v>
      </c>
      <c r="G54" s="33">
        <v>1223</v>
      </c>
      <c r="H54" s="8">
        <v>407</v>
      </c>
      <c r="I54" s="8">
        <v>816</v>
      </c>
      <c r="J54" s="6">
        <f>I54/G54</f>
        <v>0.66721177432542922</v>
      </c>
      <c r="K54" s="6">
        <v>0</v>
      </c>
      <c r="L54" s="8" t="s">
        <v>19</v>
      </c>
      <c r="M54" s="8" t="s">
        <v>19</v>
      </c>
      <c r="N54" s="19" t="s">
        <v>24</v>
      </c>
      <c r="O54" s="8" t="s">
        <v>25</v>
      </c>
      <c r="P54" s="8">
        <v>2021</v>
      </c>
      <c r="Q54" s="19" t="s">
        <v>280</v>
      </c>
    </row>
    <row r="55" spans="1:17" ht="25.5" x14ac:dyDescent="0.2">
      <c r="A55" s="17" t="s">
        <v>271</v>
      </c>
      <c r="B55" s="18" t="s">
        <v>281</v>
      </c>
      <c r="C55" s="12" t="s">
        <v>282</v>
      </c>
      <c r="D55" s="19">
        <v>7118</v>
      </c>
      <c r="E55" s="20" t="s">
        <v>283</v>
      </c>
      <c r="F55" s="20" t="s">
        <v>42</v>
      </c>
      <c r="G55" s="32">
        <v>815</v>
      </c>
      <c r="H55" s="5">
        <v>208</v>
      </c>
      <c r="I55" s="5">
        <v>607</v>
      </c>
      <c r="J55" s="6">
        <v>0.74478527607361966</v>
      </c>
      <c r="K55" s="6">
        <v>0</v>
      </c>
      <c r="L55" s="8" t="s">
        <v>19</v>
      </c>
      <c r="M55" s="8" t="s">
        <v>19</v>
      </c>
      <c r="N55" s="19" t="s">
        <v>24</v>
      </c>
      <c r="O55" s="8" t="s">
        <v>25</v>
      </c>
      <c r="P55" s="8">
        <v>2016</v>
      </c>
      <c r="Q55" s="19" t="s">
        <v>284</v>
      </c>
    </row>
    <row r="56" spans="1:17" ht="38.25" x14ac:dyDescent="0.2">
      <c r="A56" s="17" t="s">
        <v>271</v>
      </c>
      <c r="B56" s="18" t="s">
        <v>285</v>
      </c>
      <c r="C56" s="12" t="s">
        <v>286</v>
      </c>
      <c r="D56" s="19">
        <v>6000</v>
      </c>
      <c r="E56" s="20" t="s">
        <v>287</v>
      </c>
      <c r="F56" s="19" t="s">
        <v>42</v>
      </c>
      <c r="G56" s="33">
        <v>1223</v>
      </c>
      <c r="H56" s="8">
        <v>311</v>
      </c>
      <c r="I56" s="8">
        <v>401</v>
      </c>
      <c r="J56" s="6">
        <f>I56/G56</f>
        <v>0.32788225674570726</v>
      </c>
      <c r="K56" s="6">
        <v>0</v>
      </c>
      <c r="L56" s="8" t="s">
        <v>19</v>
      </c>
      <c r="M56" s="8" t="s">
        <v>19</v>
      </c>
      <c r="N56" s="19" t="s">
        <v>24</v>
      </c>
      <c r="O56" s="8" t="s">
        <v>25</v>
      </c>
      <c r="P56" s="8">
        <v>2021</v>
      </c>
      <c r="Q56" s="19" t="s">
        <v>288</v>
      </c>
    </row>
    <row r="57" spans="1:17" ht="27.75" customHeight="1" x14ac:dyDescent="0.2">
      <c r="A57" s="17" t="s">
        <v>289</v>
      </c>
      <c r="B57" s="18" t="s">
        <v>290</v>
      </c>
      <c r="C57" s="12" t="s">
        <v>291</v>
      </c>
      <c r="D57" s="19">
        <v>3500</v>
      </c>
      <c r="E57" s="20" t="s">
        <v>292</v>
      </c>
      <c r="F57" s="19" t="s">
        <v>103</v>
      </c>
      <c r="G57" s="33">
        <v>7597</v>
      </c>
      <c r="H57" s="8">
        <v>3419</v>
      </c>
      <c r="I57" s="8">
        <v>4178</v>
      </c>
      <c r="J57" s="6">
        <f>I57/G57</f>
        <v>0.54995392918257202</v>
      </c>
      <c r="K57" s="6">
        <v>0</v>
      </c>
      <c r="L57" s="8" t="s">
        <v>23</v>
      </c>
      <c r="M57" s="8" t="s">
        <v>19</v>
      </c>
      <c r="N57" s="19" t="s">
        <v>24</v>
      </c>
      <c r="O57" s="8" t="s">
        <v>25</v>
      </c>
      <c r="P57" s="8">
        <v>2023</v>
      </c>
      <c r="Q57" s="19"/>
    </row>
    <row r="58" spans="1:17" ht="38.25" x14ac:dyDescent="0.2">
      <c r="A58" s="17" t="s">
        <v>293</v>
      </c>
      <c r="B58" s="21" t="s">
        <v>294</v>
      </c>
      <c r="C58" s="12" t="s">
        <v>295</v>
      </c>
      <c r="D58" s="19">
        <v>523338</v>
      </c>
      <c r="E58" s="20" t="s">
        <v>196</v>
      </c>
      <c r="F58" s="20" t="s">
        <v>22</v>
      </c>
      <c r="G58" s="33">
        <f>H58+I58</f>
        <v>760</v>
      </c>
      <c r="H58" s="8">
        <v>400</v>
      </c>
      <c r="I58" s="8">
        <v>360</v>
      </c>
      <c r="J58" s="6">
        <f>I58/G58</f>
        <v>0.47368421052631576</v>
      </c>
      <c r="K58" s="6">
        <v>0</v>
      </c>
      <c r="L58" s="8" t="s">
        <v>275</v>
      </c>
      <c r="M58" s="8" t="s">
        <v>19</v>
      </c>
      <c r="N58" s="19" t="s">
        <v>20</v>
      </c>
      <c r="O58" s="8" t="s">
        <v>296</v>
      </c>
      <c r="P58" s="8">
        <v>2006</v>
      </c>
      <c r="Q58" s="19" t="s">
        <v>37</v>
      </c>
    </row>
    <row r="59" spans="1:17" ht="25.5" x14ac:dyDescent="0.2">
      <c r="A59" s="17" t="s">
        <v>297</v>
      </c>
      <c r="B59" s="21" t="s">
        <v>298</v>
      </c>
      <c r="C59" s="12" t="s">
        <v>299</v>
      </c>
      <c r="D59" s="19">
        <v>39181</v>
      </c>
      <c r="E59" s="20" t="s">
        <v>300</v>
      </c>
      <c r="F59" s="20" t="s">
        <v>85</v>
      </c>
      <c r="G59" s="33">
        <v>180</v>
      </c>
      <c r="H59" s="8">
        <v>72</v>
      </c>
      <c r="I59" s="8">
        <f>180-72</f>
        <v>108</v>
      </c>
      <c r="J59" s="6">
        <f>I59/G59</f>
        <v>0.6</v>
      </c>
      <c r="K59" s="6">
        <v>0.02</v>
      </c>
      <c r="L59" s="8" t="s">
        <v>23</v>
      </c>
      <c r="M59" s="8" t="s">
        <v>19</v>
      </c>
      <c r="N59" s="19" t="s">
        <v>20</v>
      </c>
      <c r="O59" s="8" t="s">
        <v>301</v>
      </c>
      <c r="P59" s="8">
        <v>2016</v>
      </c>
      <c r="Q59" s="20" t="s">
        <v>37</v>
      </c>
    </row>
    <row r="60" spans="1:17" ht="38.25" x14ac:dyDescent="0.2">
      <c r="A60" s="17" t="s">
        <v>302</v>
      </c>
      <c r="B60" s="21" t="s">
        <v>303</v>
      </c>
      <c r="C60" s="12" t="s">
        <v>304</v>
      </c>
      <c r="D60" s="19">
        <v>570000</v>
      </c>
      <c r="E60" s="20" t="s">
        <v>305</v>
      </c>
      <c r="F60" s="20" t="s">
        <v>42</v>
      </c>
      <c r="G60" s="32">
        <v>850</v>
      </c>
      <c r="H60" s="5">
        <v>30</v>
      </c>
      <c r="I60" s="5">
        <v>820</v>
      </c>
      <c r="J60" s="6">
        <v>0.96470588235294119</v>
      </c>
      <c r="K60" s="6">
        <v>0</v>
      </c>
      <c r="L60" s="8" t="s">
        <v>306</v>
      </c>
      <c r="M60" s="8" t="s">
        <v>306</v>
      </c>
      <c r="N60" s="19" t="s">
        <v>24</v>
      </c>
      <c r="O60" s="8" t="s">
        <v>25</v>
      </c>
      <c r="P60" s="8">
        <v>2018</v>
      </c>
      <c r="Q60" s="19" t="s">
        <v>307</v>
      </c>
    </row>
    <row r="61" spans="1:17" ht="41.25" customHeight="1" x14ac:dyDescent="0.2">
      <c r="A61" s="17" t="s">
        <v>308</v>
      </c>
      <c r="B61" s="21" t="s">
        <v>309</v>
      </c>
      <c r="C61" s="21" t="s">
        <v>310</v>
      </c>
      <c r="D61" s="19">
        <v>75000</v>
      </c>
      <c r="E61" s="20" t="s">
        <v>46</v>
      </c>
      <c r="F61" s="19" t="s">
        <v>42</v>
      </c>
      <c r="G61" s="33"/>
      <c r="H61" s="8"/>
      <c r="I61" s="8"/>
      <c r="J61" s="6"/>
      <c r="K61" s="6"/>
      <c r="L61" s="8"/>
      <c r="M61" s="8"/>
      <c r="N61" s="19" t="s">
        <v>20</v>
      </c>
      <c r="O61" s="8" t="s">
        <v>311</v>
      </c>
      <c r="P61" s="8">
        <v>2005</v>
      </c>
      <c r="Q61" s="19" t="s">
        <v>37</v>
      </c>
    </row>
    <row r="62" spans="1:17" x14ac:dyDescent="0.2">
      <c r="A62" s="17" t="s">
        <v>312</v>
      </c>
      <c r="B62" s="23" t="s">
        <v>313</v>
      </c>
      <c r="C62" s="21" t="s">
        <v>314</v>
      </c>
      <c r="D62" s="19">
        <v>516</v>
      </c>
      <c r="E62" s="20" t="s">
        <v>315</v>
      </c>
      <c r="F62" s="19" t="s">
        <v>75</v>
      </c>
      <c r="G62" s="33">
        <v>125</v>
      </c>
      <c r="H62" s="8">
        <v>49</v>
      </c>
      <c r="I62" s="8">
        <v>76</v>
      </c>
      <c r="J62" s="6">
        <f>I62/G62</f>
        <v>0.60799999999999998</v>
      </c>
      <c r="K62" s="6">
        <f>16/G62</f>
        <v>0.128</v>
      </c>
      <c r="L62" s="8" t="s">
        <v>316</v>
      </c>
      <c r="M62" s="8" t="s">
        <v>275</v>
      </c>
      <c r="N62" s="19" t="s">
        <v>20</v>
      </c>
      <c r="O62" s="8" t="s">
        <v>36</v>
      </c>
      <c r="P62" s="8">
        <v>2006</v>
      </c>
      <c r="Q62" s="19" t="s">
        <v>37</v>
      </c>
    </row>
    <row r="63" spans="1:17" ht="38.25" x14ac:dyDescent="0.2">
      <c r="A63" s="10" t="s">
        <v>338</v>
      </c>
      <c r="B63" s="18" t="s">
        <v>337</v>
      </c>
      <c r="C63" s="18" t="s">
        <v>336</v>
      </c>
      <c r="D63" s="8">
        <v>59120</v>
      </c>
      <c r="E63" s="8" t="s">
        <v>339</v>
      </c>
      <c r="F63" s="20" t="s">
        <v>42</v>
      </c>
      <c r="G63" s="33">
        <v>1086</v>
      </c>
      <c r="H63" s="8">
        <v>172</v>
      </c>
      <c r="I63" s="8">
        <v>914</v>
      </c>
      <c r="J63" s="6">
        <f>I63/G63</f>
        <v>0.84162062615101285</v>
      </c>
      <c r="K63" s="6">
        <v>0</v>
      </c>
      <c r="L63" s="8" t="s">
        <v>19</v>
      </c>
      <c r="M63" s="8" t="s">
        <v>19</v>
      </c>
      <c r="N63" s="8" t="s">
        <v>24</v>
      </c>
      <c r="O63" s="8" t="s">
        <v>25</v>
      </c>
      <c r="P63" s="8">
        <v>2023</v>
      </c>
      <c r="Q63" s="8"/>
    </row>
    <row r="64" spans="1:17" ht="25.5" x14ac:dyDescent="0.2">
      <c r="A64" s="17" t="s">
        <v>317</v>
      </c>
      <c r="B64" s="23" t="s">
        <v>317</v>
      </c>
      <c r="C64" s="21" t="s">
        <v>318</v>
      </c>
      <c r="D64" s="19">
        <v>92533</v>
      </c>
      <c r="E64" s="20" t="s">
        <v>319</v>
      </c>
      <c r="F64" s="20" t="s">
        <v>132</v>
      </c>
      <c r="G64" s="32">
        <v>35</v>
      </c>
      <c r="H64" s="5">
        <v>5</v>
      </c>
      <c r="I64" s="5">
        <v>30</v>
      </c>
      <c r="J64" s="6">
        <v>0.8571428571428571</v>
      </c>
      <c r="K64" s="6">
        <v>0</v>
      </c>
      <c r="L64" s="8" t="s">
        <v>18</v>
      </c>
      <c r="M64" s="8" t="s">
        <v>18</v>
      </c>
      <c r="N64" s="19" t="s">
        <v>24</v>
      </c>
      <c r="O64" s="8" t="s">
        <v>63</v>
      </c>
      <c r="P64" s="8">
        <v>2002</v>
      </c>
      <c r="Q64" s="19" t="s">
        <v>320</v>
      </c>
    </row>
    <row r="65" spans="1:17" ht="38.25" x14ac:dyDescent="0.2">
      <c r="A65" s="17" t="s">
        <v>321</v>
      </c>
      <c r="B65" s="23" t="s">
        <v>322</v>
      </c>
      <c r="C65" s="21" t="s">
        <v>323</v>
      </c>
      <c r="D65" s="19">
        <v>225000</v>
      </c>
      <c r="E65" s="20" t="s">
        <v>324</v>
      </c>
      <c r="F65" s="20" t="s">
        <v>22</v>
      </c>
      <c r="G65" s="32">
        <v>385</v>
      </c>
      <c r="H65" s="5">
        <v>40</v>
      </c>
      <c r="I65" s="5">
        <v>345</v>
      </c>
      <c r="J65" s="6">
        <v>0.89610389610389607</v>
      </c>
      <c r="K65" s="6">
        <v>0.02</v>
      </c>
      <c r="L65" s="8" t="s">
        <v>19</v>
      </c>
      <c r="M65" s="8" t="s">
        <v>19</v>
      </c>
      <c r="N65" s="19" t="s">
        <v>20</v>
      </c>
      <c r="O65" s="8" t="s">
        <v>30</v>
      </c>
      <c r="P65" s="8">
        <v>2015</v>
      </c>
      <c r="Q65" s="19" t="s">
        <v>325</v>
      </c>
    </row>
    <row r="66" spans="1:17" ht="63.75" x14ac:dyDescent="0.2">
      <c r="A66" s="17" t="s">
        <v>326</v>
      </c>
      <c r="B66" s="23" t="s">
        <v>327</v>
      </c>
      <c r="C66" s="21" t="s">
        <v>328</v>
      </c>
      <c r="D66" s="19">
        <v>4223</v>
      </c>
      <c r="E66" s="20" t="s">
        <v>329</v>
      </c>
      <c r="F66" s="20" t="s">
        <v>103</v>
      </c>
      <c r="G66" s="32">
        <v>10015</v>
      </c>
      <c r="H66" s="5">
        <v>3442</v>
      </c>
      <c r="I66" s="5">
        <v>6573</v>
      </c>
      <c r="J66" s="6">
        <v>0.65631552670993509</v>
      </c>
      <c r="K66" s="6">
        <v>0</v>
      </c>
      <c r="L66" s="8" t="s">
        <v>23</v>
      </c>
      <c r="M66" s="8" t="s">
        <v>19</v>
      </c>
      <c r="N66" s="19" t="s">
        <v>24</v>
      </c>
      <c r="O66" s="8" t="s">
        <v>25</v>
      </c>
      <c r="P66" s="8">
        <v>2016</v>
      </c>
      <c r="Q66" s="19" t="s">
        <v>330</v>
      </c>
    </row>
    <row r="67" spans="1:17" ht="14.25" x14ac:dyDescent="0.2">
      <c r="A67" s="10" t="s">
        <v>326</v>
      </c>
      <c r="B67" s="18" t="s">
        <v>340</v>
      </c>
      <c r="C67" s="18" t="s">
        <v>341</v>
      </c>
      <c r="D67" s="8">
        <v>420000</v>
      </c>
      <c r="E67" s="8" t="s">
        <v>283</v>
      </c>
      <c r="F67" s="20" t="s">
        <v>42</v>
      </c>
      <c r="G67" s="33">
        <v>5636</v>
      </c>
      <c r="H67" s="8">
        <v>253</v>
      </c>
      <c r="I67" s="8">
        <f>G67-H67</f>
        <v>5383</v>
      </c>
      <c r="J67" s="6">
        <f>I67/G67</f>
        <v>0.95511000709723204</v>
      </c>
      <c r="K67" s="6">
        <v>0</v>
      </c>
      <c r="L67" s="8" t="s">
        <v>19</v>
      </c>
      <c r="M67" s="8" t="s">
        <v>19</v>
      </c>
      <c r="N67" s="8" t="s">
        <v>24</v>
      </c>
      <c r="O67" s="8" t="s">
        <v>25</v>
      </c>
      <c r="P67" s="8">
        <v>2023</v>
      </c>
      <c r="Q67" s="8"/>
    </row>
    <row r="68" spans="1:17" x14ac:dyDescent="0.2">
      <c r="A68" s="17" t="s">
        <v>331</v>
      </c>
      <c r="B68" s="23" t="s">
        <v>331</v>
      </c>
      <c r="C68" s="21" t="s">
        <v>332</v>
      </c>
      <c r="D68" s="19">
        <v>201805</v>
      </c>
      <c r="E68" s="20" t="s">
        <v>333</v>
      </c>
      <c r="F68" s="20" t="s">
        <v>22</v>
      </c>
      <c r="G68" s="32">
        <v>50</v>
      </c>
      <c r="H68" s="5">
        <v>18</v>
      </c>
      <c r="I68" s="5">
        <v>32</v>
      </c>
      <c r="J68" s="6">
        <f>I68/G68</f>
        <v>0.64</v>
      </c>
      <c r="K68" s="6">
        <v>0</v>
      </c>
      <c r="L68" s="8" t="s">
        <v>23</v>
      </c>
      <c r="M68" s="8" t="s">
        <v>23</v>
      </c>
      <c r="N68" s="19" t="s">
        <v>20</v>
      </c>
      <c r="O68" s="8" t="s">
        <v>334</v>
      </c>
      <c r="P68" s="8">
        <v>2018</v>
      </c>
      <c r="Q68" s="19" t="s">
        <v>37</v>
      </c>
    </row>
    <row r="69" spans="1:17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7"/>
      <c r="Q69" s="26"/>
    </row>
  </sheetData>
  <autoFilter ref="A3:Q68" xr:uid="{85E9E29A-93B7-4F11-8C16-86A566582F89}">
    <sortState xmlns:xlrd2="http://schemas.microsoft.com/office/spreadsheetml/2017/richdata2" ref="A4:Q68">
      <sortCondition ref="A4:A68"/>
      <sortCondition ref="B4:B68"/>
    </sortState>
  </autoFilter>
  <sortState xmlns:xlrd2="http://schemas.microsoft.com/office/spreadsheetml/2017/richdata2" ref="A4:Q68">
    <sortCondition ref="A4:A68"/>
    <sortCondition ref="B4:B68"/>
  </sortState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CF9F5A89B1474C9AF2DD111D52B399" ma:contentTypeVersion="6" ma:contentTypeDescription="Ein neues Dokument erstellen." ma:contentTypeScope="" ma:versionID="7f14682197a12b9923a9fbd938f40632">
  <xsd:schema xmlns:xsd="http://www.w3.org/2001/XMLSchema" xmlns:xs="http://www.w3.org/2001/XMLSchema" xmlns:p="http://schemas.microsoft.com/office/2006/metadata/properties" xmlns:ns2="6bd6474a-eea1-49cf-952b-49335d2a5ad9" xmlns:ns3="0cf8c259-f0ae-4535-9b8d-f39fe190c3d4" targetNamespace="http://schemas.microsoft.com/office/2006/metadata/properties" ma:root="true" ma:fieldsID="1e9659ecf0e7fc7e46e7fa0b588105d4" ns2:_="" ns3:_="">
    <xsd:import namespace="6bd6474a-eea1-49cf-952b-49335d2a5ad9"/>
    <xsd:import namespace="0cf8c259-f0ae-4535-9b8d-f39fe190c3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6474a-eea1-49cf-952b-49335d2a5a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8c259-f0ae-4535-9b8d-f39fe190c3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cf8c259-f0ae-4535-9b8d-f39fe190c3d4">
      <UserInfo>
        <DisplayName>Michael Farnworth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C1847E9-5178-46DF-9389-83F213E29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10E3F4-A6AF-44C2-8526-56DF4A988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d6474a-eea1-49cf-952b-49335d2a5ad9"/>
    <ds:schemaRef ds:uri="0cf8c259-f0ae-4535-9b8d-f39fe190c3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AC4EBD-7C35-4832-BB81-2AEC5C2DC90D}">
  <ds:schemaRefs>
    <ds:schemaRef ds:uri="http://schemas.microsoft.com/office/2006/documentManagement/types"/>
    <ds:schemaRef ds:uri="186fd627-492a-41a0-858f-1d171ffa8589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dca1c5a-bb3d-47cc-8757-9e022082888b"/>
    <ds:schemaRef ds:uri="http://purl.org/dc/terms/"/>
    <ds:schemaRef ds:uri="0cf8c259-f0ae-4535-9b8d-f39fe190c3d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Supplier_List_2022_Homepage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Steinegger Tobias</dc:creator>
  <cp:keywords/>
  <dc:description/>
  <cp:lastModifiedBy>Tobias Steinegger</cp:lastModifiedBy>
  <cp:revision/>
  <dcterms:created xsi:type="dcterms:W3CDTF">2020-05-20T11:09:04Z</dcterms:created>
  <dcterms:modified xsi:type="dcterms:W3CDTF">2024-03-13T09:46:51Z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0x010100B3CF9F5A89B1474C9AF2DD111D52B399</vt:lpwstr>
  </property>
  <property fmtid="{D5CDD505-2E9C-101B-9397-08002B2CF9AE}" pid="3" name="_AdHocReviewCycleID">
    <vt:i4>-674265332</vt:i4>
  </property>
  <property fmtid="{D5CDD505-2E9C-101B-9397-08002B2CF9AE}" pid="4" name="_NewReviewCycle">
    <vt:lpwstr/>
  </property>
  <property fmtid="{D5CDD505-2E9C-101B-9397-08002B2CF9AE}" pid="5" name="_EmailSubject">
    <vt:lpwstr>Supplier Lists 2023 for website</vt:lpwstr>
  </property>
  <property fmtid="{D5CDD505-2E9C-101B-9397-08002B2CF9AE}" pid="6" name="_AuthorEmail">
    <vt:lpwstr>Michael.Farnworth@mammut.com</vt:lpwstr>
  </property>
  <property fmtid="{D5CDD505-2E9C-101B-9397-08002B2CF9AE}" pid="7" name="_AuthorEmailDisplayName">
    <vt:lpwstr>Michael Farnworth</vt:lpwstr>
  </property>
  <property fmtid="{D5CDD505-2E9C-101B-9397-08002B2CF9AE}" pid="8" name="MediaServiceImageTags">
    <vt:lpwstr/>
  </property>
  <property fmtid="{D5CDD505-2E9C-101B-9397-08002B2CF9AE}" pid="9" name="_PreviousAdHocReviewCycleID">
    <vt:i4>-291399159</vt:i4>
  </property>
  <property fmtid="{D5CDD505-2E9C-101B-9397-08002B2CF9AE}" pid="10" name="_ReviewingToolsShownOnce">
    <vt:lpwstr/>
  </property>
</Properties>
</file>