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93600\Downloads\"/>
    </mc:Choice>
  </mc:AlternateContent>
  <xr:revisionPtr revIDLastSave="0" documentId="8_{A528EBF7-D1A2-4228-A776-92FE24A1DD50}" xr6:coauthVersionLast="47" xr6:coauthVersionMax="47" xr10:uidLastSave="{00000000-0000-0000-0000-000000000000}"/>
  <bookViews>
    <workbookView xWindow="-110" yWindow="-110" windowWidth="19420" windowHeight="10300" xr2:uid="{0F50C813-40F5-CF4F-9C2F-D4CD94D2451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1" i="1" l="1"/>
  <c r="F98" i="1"/>
  <c r="F97" i="1" s="1"/>
  <c r="E15" i="1" s="1"/>
  <c r="F95" i="1"/>
  <c r="F92" i="1"/>
  <c r="F90" i="1"/>
  <c r="F84" i="1"/>
  <c r="F82" i="1"/>
  <c r="F79" i="1"/>
  <c r="F77" i="1"/>
  <c r="F75" i="1"/>
  <c r="F72" i="1"/>
  <c r="F71" i="1"/>
  <c r="F69" i="1"/>
  <c r="F52" i="1"/>
  <c r="F49" i="1"/>
  <c r="F35" i="1" s="1"/>
  <c r="E12" i="1" s="1"/>
  <c r="F47" i="1"/>
  <c r="F45" i="1"/>
  <c r="F36" i="1"/>
  <c r="F30" i="1"/>
  <c r="F22" i="1"/>
  <c r="D16" i="1"/>
  <c r="E13" i="1"/>
  <c r="F81" i="1" l="1"/>
  <c r="E14" i="1" s="1"/>
  <c r="F21" i="1"/>
  <c r="E11" i="1" s="1"/>
  <c r="E16" i="1" l="1"/>
</calcChain>
</file>

<file path=xl/sharedStrings.xml><?xml version="1.0" encoding="utf-8"?>
<sst xmlns="http://schemas.openxmlformats.org/spreadsheetml/2006/main" count="187" uniqueCount="185">
  <si>
    <t>OBJETIVO Y ALCANCE DE LA EVALUACIÓN</t>
  </si>
  <si>
    <t>Verificar el nivel de madurez del Sistema de Gestión de innovación de las empresas que se postulan a la Convocatoria de Programa de Gestión de Innovación de la CCB ciclo 21 - 2024</t>
  </si>
  <si>
    <r>
      <rPr>
        <b/>
        <sz val="10"/>
        <color theme="1"/>
        <rFont val="Calibri"/>
        <family val="2"/>
        <scheme val="minor"/>
      </rPr>
      <t xml:space="preserve">INSTRUCCIONES: </t>
    </r>
    <r>
      <rPr>
        <sz val="10"/>
        <color theme="1"/>
        <rFont val="Calibri"/>
        <family val="2"/>
        <scheme val="minor"/>
      </rPr>
      <t>Favor marcar con "x" en el campo según aplique. Tenga en cuenta que no existen puntos medios, es decir, se cumple o no se cumple con el requerimiento. No podrá modificar ningun campo de este formulario, y solo podrá acceder a las celdas autorizadas de evaluación.</t>
    </r>
  </si>
  <si>
    <t>Fecha:</t>
  </si>
  <si>
    <t>Empresa:</t>
  </si>
  <si>
    <t>Item</t>
  </si>
  <si>
    <t>EVALUACION GENERAL</t>
  </si>
  <si>
    <t>Puntos esperados</t>
  </si>
  <si>
    <t>Puntos obtenidos</t>
  </si>
  <si>
    <t>Modelo de Gestión de innovación</t>
  </si>
  <si>
    <t>Responsabilidad de la direccion</t>
  </si>
  <si>
    <t>Gestion de los recursos</t>
  </si>
  <si>
    <t>Actividades innovadoras</t>
  </si>
  <si>
    <t>Medición, análisis y mejora</t>
  </si>
  <si>
    <t>Cumple</t>
  </si>
  <si>
    <t>Especificacion</t>
  </si>
  <si>
    <t>Si</t>
  </si>
  <si>
    <t>No</t>
  </si>
  <si>
    <t>Modelo de Gestion de Innovación</t>
  </si>
  <si>
    <t>1.1.</t>
  </si>
  <si>
    <t>Generalidades</t>
  </si>
  <si>
    <t>1.1(a)</t>
  </si>
  <si>
    <t>Cuenta con una estrategia de innovación definida</t>
  </si>
  <si>
    <t>1.1(b)</t>
  </si>
  <si>
    <t>Hay un responsable designado para innovación con funciones establecidas (lider de innovación)</t>
  </si>
  <si>
    <t>1.1(c)</t>
  </si>
  <si>
    <t>Se cuenta con disposición de recursos de operación y de seguimiento</t>
  </si>
  <si>
    <t>1.1(d)</t>
  </si>
  <si>
    <t>Se tiene establecido y documentado los mecanismos de protección y aprovechamiento de resultados (propiedad intelectual)</t>
  </si>
  <si>
    <t>1.1(e)</t>
  </si>
  <si>
    <t>Se tiene definido un plan de innovación y sus actividades</t>
  </si>
  <si>
    <t>1.1(f)</t>
  </si>
  <si>
    <t>Se han definido unas estrategias de promoción de cultura al interior de la organización</t>
  </si>
  <si>
    <t>1.1(g)</t>
  </si>
  <si>
    <t>Cuenta con un proceso de innovación definido</t>
  </si>
  <si>
    <t>1.2.</t>
  </si>
  <si>
    <t>Documentación</t>
  </si>
  <si>
    <t>1.2(a)</t>
  </si>
  <si>
    <t>El proceso y el plan de innovación estan documentados</t>
  </si>
  <si>
    <t>1.2(b)</t>
  </si>
  <si>
    <t>El sistema de gestion de innovación está definido a corde al sistema de festion integral de la empresa</t>
  </si>
  <si>
    <t>1.2(c)</t>
  </si>
  <si>
    <t>Existe un control de documentos definidos para el Sistema de gestion de innovación</t>
  </si>
  <si>
    <t>1.2(d)</t>
  </si>
  <si>
    <t>Existe un control de registros definidos para el Sistema de gestion de innovación</t>
  </si>
  <si>
    <t>2.</t>
  </si>
  <si>
    <t>Responsabilidad de la Alta Dirección</t>
  </si>
  <si>
    <t>2.1</t>
  </si>
  <si>
    <t>Compromiso de la Alta Dirección</t>
  </si>
  <si>
    <t>2.1(a)</t>
  </si>
  <si>
    <t>La Alta dirección aprueba la estrategia, plan y proceso de innovación</t>
  </si>
  <si>
    <t>2.1(b)</t>
  </si>
  <si>
    <t>La Alta dirección comunica la importancia de la estrategia de innovación a todos sus colaboradores</t>
  </si>
  <si>
    <t>2.1(c)</t>
  </si>
  <si>
    <t>La Alta dirección aprueba las estrategias de cultura de innovacion dentro de la organización</t>
  </si>
  <si>
    <t>2.1(d)</t>
  </si>
  <si>
    <t>Se han establecido objetivos medibles del Sistema de gestión de innovación</t>
  </si>
  <si>
    <t>2.1(e)</t>
  </si>
  <si>
    <t>La Alta Dirección ha realizado revisiones de la estrategia de innovación</t>
  </si>
  <si>
    <t>2.1(f)</t>
  </si>
  <si>
    <t>La Alta Dirección aprueba la disponibilidad de recursos necesarios para la ejecución de la estrategia de innovación</t>
  </si>
  <si>
    <t>2.1(g)</t>
  </si>
  <si>
    <t>La Alta Dirección aprueba y revisa presupuesto para ejecutar la estrategia de innovación</t>
  </si>
  <si>
    <t>2.1(h)</t>
  </si>
  <si>
    <t>La Alta Dirección aprueba la protección y explotación de los resultados de actividades innovadoras (propiedad intelectual)</t>
  </si>
  <si>
    <t>2.2.</t>
  </si>
  <si>
    <t>Partes interesadas en la estrategia de innovación</t>
  </si>
  <si>
    <t>2.2(a)</t>
  </si>
  <si>
    <t xml:space="preserve">La Alta Dirección debe asegurar que las necesidades y expectativas de las partes interesadas en la estrategia de innovación se consideran y analizan </t>
  </si>
  <si>
    <t>2.3.</t>
  </si>
  <si>
    <t>El plan de innovación</t>
  </si>
  <si>
    <t>2.3(a)</t>
  </si>
  <si>
    <t>El plan de innovación es adecuado, comunicado, entedido y revisado</t>
  </si>
  <si>
    <t>2.4</t>
  </si>
  <si>
    <t>Planificación</t>
  </si>
  <si>
    <t>2.4(a)</t>
  </si>
  <si>
    <t>Se cuenta con unos objetivos del sistema de gestion de innovación medibles y coherentes (Ficha indicadores)</t>
  </si>
  <si>
    <t>2.4(b)</t>
  </si>
  <si>
    <t>El proceso de innovación está definido y aprobado por la Alta dirección</t>
  </si>
  <si>
    <t>2.5.</t>
  </si>
  <si>
    <t>Responsabilidad, Autoridad y Comunicación</t>
  </si>
  <si>
    <t>2.5(a)</t>
  </si>
  <si>
    <t>El responsable o lider de innovación tiene definidas sus funciones</t>
  </si>
  <si>
    <t>2.5(b)</t>
  </si>
  <si>
    <t>Cuenta con un plan de comunicaciones para innovación</t>
  </si>
  <si>
    <t>2.5(c)</t>
  </si>
  <si>
    <t>El responsable o lider de innovación efectúa revisiones de la estrategia y del plan de innovación</t>
  </si>
  <si>
    <t>2.5(d)</t>
  </si>
  <si>
    <t>El responsable o lider de innovación utiliza herramientas de innovación</t>
  </si>
  <si>
    <t>2.5(e)</t>
  </si>
  <si>
    <t>El responsable o lider de innovación hace seguimiento a la ejecución del plan de innovación</t>
  </si>
  <si>
    <t>2.5(f)</t>
  </si>
  <si>
    <t>El responsable o lider de innovación sugiere ajustes a la Alta Dirección sobre la estrategia de innovación, en el caso de ser necesario</t>
  </si>
  <si>
    <t>2.5(g)</t>
  </si>
  <si>
    <t>El responsable o lider de innovación identifica y analiza oportunidades de innovación, los problemas y sus causas</t>
  </si>
  <si>
    <t>2.5(h)</t>
  </si>
  <si>
    <t>El responsable o lider de innovación analiza y selecciona oportunidades de innovación</t>
  </si>
  <si>
    <t>2.5(i)</t>
  </si>
  <si>
    <t>El responsable o lider de innovación hace seguimiento a la documentacion de los resultados de los proyectos de innovación</t>
  </si>
  <si>
    <t>2.5(j)</t>
  </si>
  <si>
    <t>El responsable o lider de innovación realiza la protección y promueve la explotación de los resultados (propiedad intelectual)</t>
  </si>
  <si>
    <t>2.5(k)</t>
  </si>
  <si>
    <t>El responsable o lider de innovación articula las distintas partes interesadas en la estrategia de innovación</t>
  </si>
  <si>
    <t>2.5(l)</t>
  </si>
  <si>
    <t>El responsable o lider de innovación realiza medición, analisis y mejora sobre el plan de innovación. Los resultados de esta actividad deben ser informados a la Alta dirección</t>
  </si>
  <si>
    <t>2.5(m)</t>
  </si>
  <si>
    <t>El responsable de la ejecución de proyectos de innovación tiene definidas sus funciones</t>
  </si>
  <si>
    <t>2.5(n)</t>
  </si>
  <si>
    <t>El responsable de la ejecución de proyectos de innovación utiliza herramientas de innovación</t>
  </si>
  <si>
    <t>2.5(o)</t>
  </si>
  <si>
    <t>El responsable de la ejecución de proyectos de innovación tiene definida una metodologia de gestion de proyectos</t>
  </si>
  <si>
    <t>2.5(p)</t>
  </si>
  <si>
    <t>El responsable de la ejecución de proyectos de innovación realiza registro de seguimiento y control de actividades y realiza retroalimentación al responsable o lider de innovación</t>
  </si>
  <si>
    <t>2.6</t>
  </si>
  <si>
    <t>Revisión por la Alta Dirección</t>
  </si>
  <si>
    <t>2.6(a)</t>
  </si>
  <si>
    <t>Se realiza Revisión por la Alta Dirección del Sistema de Gestión de innovación</t>
  </si>
  <si>
    <t>3.</t>
  </si>
  <si>
    <t>Gestión de los recursos</t>
  </si>
  <si>
    <t>3.1.</t>
  </si>
  <si>
    <t>Provisión de recursos</t>
  </si>
  <si>
    <t>3.1(a)</t>
  </si>
  <si>
    <t>Se cuenta con un presupuesto anual para ejecutar la estrategia de innovación</t>
  </si>
  <si>
    <t>3.1(b)</t>
  </si>
  <si>
    <t>Se fomenta la cooperación con entidades externas (ecosistema de innovación, convocatorias/proyectos en alianzas)</t>
  </si>
  <si>
    <t>3.2</t>
  </si>
  <si>
    <t>Cultura de innovación al recurso humano</t>
  </si>
  <si>
    <t>3.2(a)</t>
  </si>
  <si>
    <t>Se realizan actividades de promocion de la cultura de innovación al recurso humano (capacitaciones)</t>
  </si>
  <si>
    <t>3.3</t>
  </si>
  <si>
    <t>Infraestructura</t>
  </si>
  <si>
    <t>3.3(a)</t>
  </si>
  <si>
    <t>Se cuenta con infraestructura que garantiza que sea suficiente y adecuada para el cumpliiento de la estrategia de innovación</t>
  </si>
  <si>
    <t>3.4.</t>
  </si>
  <si>
    <t xml:space="preserve">Ambiente de trabajo </t>
  </si>
  <si>
    <t>3.4(a)</t>
  </si>
  <si>
    <t>Se cuenta con un ambiente de trabajo adecuada para el cumplimiento de los objetivos</t>
  </si>
  <si>
    <t>4.</t>
  </si>
  <si>
    <t>4.1.</t>
  </si>
  <si>
    <t xml:space="preserve">Herramientas de innovación </t>
  </si>
  <si>
    <t>4.1.(a)</t>
  </si>
  <si>
    <t>Las herramientas de innovación se encuentran documentadas, al menos una</t>
  </si>
  <si>
    <t>4.2.</t>
  </si>
  <si>
    <t xml:space="preserve">Identificación de oportunidades </t>
  </si>
  <si>
    <t>4.2(a)</t>
  </si>
  <si>
    <t>Se identifica y analiza problemas y oportunidades teniendo en cuenta los principales resultados de innovacion de la organización</t>
  </si>
  <si>
    <t>4.2(b)</t>
  </si>
  <si>
    <t>Se utiliza un mecanismo para analizar, seleccionar y evaluar las ideas (matriz/ criterios de evaluación)</t>
  </si>
  <si>
    <t>4.2(c)</t>
  </si>
  <si>
    <t>Se realiza seguimiento y control del portafolio de proyectos de innovación</t>
  </si>
  <si>
    <t>4.2(d)</t>
  </si>
  <si>
    <t>Se realiza transferencia de tecnologia</t>
  </si>
  <si>
    <t>4.2(e)</t>
  </si>
  <si>
    <t>Se cuenta con un producto/servicio innovador</t>
  </si>
  <si>
    <t>4.3</t>
  </si>
  <si>
    <t xml:space="preserve">Compras </t>
  </si>
  <si>
    <t>4.3(a)</t>
  </si>
  <si>
    <t>Tiene identificado un criterio de innovación en el formato de selección de proveedores criticos de la empresa</t>
  </si>
  <si>
    <t>4.4</t>
  </si>
  <si>
    <t xml:space="preserve">Resultados de la estrategia de innovación </t>
  </si>
  <si>
    <t>4.4(a)</t>
  </si>
  <si>
    <t>Los resultados de la estrategia de innovación están documentados</t>
  </si>
  <si>
    <t>4.4(b)</t>
  </si>
  <si>
    <t>Se realiza seguimiento a los resultados de la estrategia de innovación</t>
  </si>
  <si>
    <t>4.5</t>
  </si>
  <si>
    <t>Protección y explotación de los resultados de innovación (Propiedad Intelectual)</t>
  </si>
  <si>
    <t>4.5(a)</t>
  </si>
  <si>
    <t>Se ha realizado protección y explotación de los resultados de innovación (Propiedad Intelectual)</t>
  </si>
  <si>
    <t>5.</t>
  </si>
  <si>
    <t>Medición, Análisis y mejora</t>
  </si>
  <si>
    <t>5.1.</t>
  </si>
  <si>
    <t>5.1.(a)</t>
  </si>
  <si>
    <t>Se realiza medicion a la ejecucion de las actividades innovadoras y a los proyectos de innovacion</t>
  </si>
  <si>
    <t>5.1.(b)</t>
  </si>
  <si>
    <t>Se realiza seguimiento a la percepcion de las partes interesadas de la estrategia de innovación</t>
  </si>
  <si>
    <t>5.2</t>
  </si>
  <si>
    <t>Control</t>
  </si>
  <si>
    <t>5.2(a)</t>
  </si>
  <si>
    <t>El proceso de innovación está incluido como un proceso estrategico de la empresa</t>
  </si>
  <si>
    <t>5.2(b)</t>
  </si>
  <si>
    <t>Existe unos criterios de seguimiento de la estrategia de innovación</t>
  </si>
  <si>
    <t>5.2©</t>
  </si>
  <si>
    <t>Se realiza segyuimiento y medicion del proyecto de innovación y sus resultados</t>
  </si>
  <si>
    <t>5.2(d)</t>
  </si>
  <si>
    <t>Se ha definido un Plan de mejora del Sistema de Gestión de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</si>
</sst>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2" fillId="2" borderId="10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wrapText="1"/>
    </xf>
    <xf numFmtId="2" fontId="1" fillId="3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2" fillId="2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8C718-F741-A646-A388-00D448F6D8AC}">
  <dimension ref="B1:H105"/>
  <sheetViews>
    <sheetView tabSelected="1" topLeftCell="A6" workbookViewId="0">
      <selection activeCell="B3" sqref="B3:F3"/>
    </sheetView>
  </sheetViews>
  <sheetFormatPr defaultColWidth="11.5" defaultRowHeight="12.95"/>
  <cols>
    <col min="1" max="1" width="11.5" style="4"/>
    <col min="2" max="2" width="7.875" style="1" bestFit="1" customWidth="1"/>
    <col min="3" max="3" width="86.125" style="2" bestFit="1" customWidth="1"/>
    <col min="4" max="5" width="11.5" style="1"/>
    <col min="6" max="6" width="12.5" style="3" bestFit="1" customWidth="1"/>
    <col min="7" max="9" width="11.5" style="4"/>
    <col min="10" max="10" width="9.125" style="4" customWidth="1"/>
    <col min="11" max="16384" width="11.5" style="4"/>
  </cols>
  <sheetData>
    <row r="1" spans="2:6" ht="13.5" thickBot="1"/>
    <row r="2" spans="2:6" ht="19.5" customHeight="1">
      <c r="B2" s="30" t="s">
        <v>0</v>
      </c>
      <c r="C2" s="31"/>
      <c r="D2" s="31"/>
      <c r="E2" s="31"/>
      <c r="F2" s="32"/>
    </row>
    <row r="3" spans="2:6" ht="25.5" customHeight="1">
      <c r="B3" s="33" t="s">
        <v>1</v>
      </c>
      <c r="C3" s="34"/>
      <c r="D3" s="34"/>
      <c r="E3" s="34"/>
      <c r="F3" s="35"/>
    </row>
    <row r="4" spans="2:6" ht="38.25" customHeight="1" thickBot="1">
      <c r="B4" s="36" t="s">
        <v>2</v>
      </c>
      <c r="C4" s="37"/>
      <c r="D4" s="37"/>
      <c r="E4" s="37"/>
      <c r="F4" s="38"/>
    </row>
    <row r="6" spans="2:6" ht="14.25" customHeight="1" thickBot="1">
      <c r="B6" s="5" t="s">
        <v>3</v>
      </c>
      <c r="C6" s="6"/>
    </row>
    <row r="7" spans="2:6" ht="18" customHeight="1" thickBot="1">
      <c r="B7" s="5" t="s">
        <v>4</v>
      </c>
      <c r="C7" s="7"/>
    </row>
    <row r="10" spans="2:6" ht="28.5" customHeight="1">
      <c r="B10" s="8" t="s">
        <v>5</v>
      </c>
      <c r="C10" s="9" t="s">
        <v>6</v>
      </c>
      <c r="D10" s="10" t="s">
        <v>7</v>
      </c>
      <c r="E10" s="10" t="s">
        <v>8</v>
      </c>
    </row>
    <row r="11" spans="2:6">
      <c r="B11" s="8">
        <v>1</v>
      </c>
      <c r="C11" s="11" t="s">
        <v>9</v>
      </c>
      <c r="D11" s="8">
        <v>20</v>
      </c>
      <c r="E11" s="8">
        <f>+F21</f>
        <v>0</v>
      </c>
    </row>
    <row r="12" spans="2:6">
      <c r="B12" s="8">
        <v>2</v>
      </c>
      <c r="C12" s="11" t="s">
        <v>10</v>
      </c>
      <c r="D12" s="8">
        <v>20</v>
      </c>
      <c r="E12" s="8">
        <f>+F35</f>
        <v>0</v>
      </c>
    </row>
    <row r="13" spans="2:6">
      <c r="B13" s="8">
        <v>3</v>
      </c>
      <c r="C13" s="11" t="s">
        <v>11</v>
      </c>
      <c r="D13" s="8">
        <v>15</v>
      </c>
      <c r="E13" s="8">
        <f>+F71</f>
        <v>0</v>
      </c>
    </row>
    <row r="14" spans="2:6">
      <c r="B14" s="8">
        <v>4</v>
      </c>
      <c r="C14" s="11" t="s">
        <v>12</v>
      </c>
      <c r="D14" s="8">
        <v>25</v>
      </c>
      <c r="E14" s="8">
        <f>+F81</f>
        <v>0</v>
      </c>
    </row>
    <row r="15" spans="2:6">
      <c r="B15" s="8">
        <v>5</v>
      </c>
      <c r="C15" s="11" t="s">
        <v>13</v>
      </c>
      <c r="D15" s="8">
        <v>20</v>
      </c>
      <c r="E15" s="8">
        <f>+F97</f>
        <v>0</v>
      </c>
    </row>
    <row r="16" spans="2:6">
      <c r="B16" s="8"/>
      <c r="C16" s="11"/>
      <c r="D16" s="8">
        <f>SUM(D11:D15)</f>
        <v>100</v>
      </c>
      <c r="E16" s="8">
        <f>SUM(E11:E15)</f>
        <v>0</v>
      </c>
    </row>
    <row r="19" spans="2:8">
      <c r="D19" s="39" t="s">
        <v>14</v>
      </c>
      <c r="E19" s="39"/>
    </row>
    <row r="20" spans="2:8">
      <c r="B20" s="8"/>
      <c r="C20" s="11" t="s">
        <v>15</v>
      </c>
      <c r="D20" s="12" t="s">
        <v>16</v>
      </c>
      <c r="E20" s="12" t="s">
        <v>17</v>
      </c>
    </row>
    <row r="21" spans="2:8">
      <c r="B21" s="13">
        <v>1</v>
      </c>
      <c r="C21" s="14" t="s">
        <v>18</v>
      </c>
      <c r="D21" s="15"/>
      <c r="E21" s="15"/>
      <c r="F21" s="16">
        <f>+F22+F30</f>
        <v>0</v>
      </c>
    </row>
    <row r="22" spans="2:8">
      <c r="B22" s="17" t="s">
        <v>19</v>
      </c>
      <c r="C22" s="18" t="s">
        <v>20</v>
      </c>
      <c r="D22" s="19"/>
      <c r="E22" s="19"/>
      <c r="F22" s="20">
        <f>IF(D23="x",(10/7),(0))+IF(D24="x",10/7,0)+IF(D25="x",10/7,0)+IF(D26="x",10/7,0)+IF(D27="x",10/7,0)+IF(D28="x",10/7,0)+IF(D29="x",10/7,0)</f>
        <v>0</v>
      </c>
    </row>
    <row r="23" spans="2:8">
      <c r="B23" s="8" t="s">
        <v>21</v>
      </c>
      <c r="C23" s="11" t="s">
        <v>22</v>
      </c>
      <c r="D23" s="8"/>
      <c r="E23" s="8"/>
    </row>
    <row r="24" spans="2:8">
      <c r="B24" s="8" t="s">
        <v>23</v>
      </c>
      <c r="C24" s="11" t="s">
        <v>24</v>
      </c>
      <c r="D24" s="8"/>
      <c r="E24" s="8"/>
      <c r="H24" s="21"/>
    </row>
    <row r="25" spans="2:8">
      <c r="B25" s="8" t="s">
        <v>25</v>
      </c>
      <c r="C25" s="11" t="s">
        <v>26</v>
      </c>
      <c r="D25" s="8"/>
      <c r="E25" s="8"/>
    </row>
    <row r="26" spans="2:8" ht="26.1">
      <c r="B26" s="8" t="s">
        <v>27</v>
      </c>
      <c r="C26" s="11" t="s">
        <v>28</v>
      </c>
      <c r="D26" s="8"/>
      <c r="E26" s="8"/>
    </row>
    <row r="27" spans="2:8">
      <c r="B27" s="8" t="s">
        <v>29</v>
      </c>
      <c r="C27" s="11" t="s">
        <v>30</v>
      </c>
      <c r="D27" s="8"/>
      <c r="E27" s="8"/>
    </row>
    <row r="28" spans="2:8">
      <c r="B28" s="8" t="s">
        <v>31</v>
      </c>
      <c r="C28" s="11" t="s">
        <v>32</v>
      </c>
      <c r="D28" s="8"/>
      <c r="E28" s="8"/>
    </row>
    <row r="29" spans="2:8">
      <c r="B29" s="8" t="s">
        <v>33</v>
      </c>
      <c r="C29" s="11" t="s">
        <v>34</v>
      </c>
      <c r="D29" s="8"/>
      <c r="E29" s="8"/>
    </row>
    <row r="30" spans="2:8">
      <c r="B30" s="17" t="s">
        <v>35</v>
      </c>
      <c r="C30" s="18" t="s">
        <v>36</v>
      </c>
      <c r="D30" s="19"/>
      <c r="E30" s="19"/>
      <c r="F30" s="20">
        <f>+IF(D31="x",10/4,0)+IF(D32="x",10/4,0)+IF(D33="x",10/4,0)+IF(D34="x",10/4,0)</f>
        <v>0</v>
      </c>
    </row>
    <row r="31" spans="2:8">
      <c r="B31" s="8" t="s">
        <v>37</v>
      </c>
      <c r="C31" s="11" t="s">
        <v>38</v>
      </c>
      <c r="D31" s="8"/>
      <c r="E31" s="8"/>
    </row>
    <row r="32" spans="2:8" ht="13.5" customHeight="1">
      <c r="B32" s="8" t="s">
        <v>39</v>
      </c>
      <c r="C32" s="11" t="s">
        <v>40</v>
      </c>
      <c r="D32" s="8"/>
      <c r="E32" s="8"/>
    </row>
    <row r="33" spans="2:6">
      <c r="B33" s="8" t="s">
        <v>41</v>
      </c>
      <c r="C33" s="11" t="s">
        <v>42</v>
      </c>
      <c r="D33" s="8"/>
      <c r="E33" s="8"/>
    </row>
    <row r="34" spans="2:6">
      <c r="B34" s="8" t="s">
        <v>43</v>
      </c>
      <c r="C34" s="11" t="s">
        <v>44</v>
      </c>
      <c r="D34" s="8"/>
      <c r="E34" s="8"/>
    </row>
    <row r="35" spans="2:6">
      <c r="B35" s="13" t="s">
        <v>45</v>
      </c>
      <c r="C35" s="14" t="s">
        <v>46</v>
      </c>
      <c r="D35" s="22"/>
      <c r="E35" s="22"/>
      <c r="F35" s="23">
        <f>+F36+F45+F47+F52+F69+F49</f>
        <v>0</v>
      </c>
    </row>
    <row r="36" spans="2:6">
      <c r="B36" s="24" t="s">
        <v>47</v>
      </c>
      <c r="C36" s="18" t="s">
        <v>48</v>
      </c>
      <c r="D36" s="19"/>
      <c r="E36" s="19"/>
      <c r="F36" s="20">
        <f>IF(D37="x",((20/6)/8),(0))+IF(D38="x",((20/6)/8),0)+IF(D39="x",((20/6)/8),0)+IF(D40="x",((20/6)/8),0)+IF(D41="x",((20/6)/8),0)+IF(D42="x",((20/6)/8),0)+IF(D43="x",((20/6)/8),0)+IF(D44="x",((20/6)/8),0)</f>
        <v>0</v>
      </c>
    </row>
    <row r="37" spans="2:6">
      <c r="B37" s="8" t="s">
        <v>49</v>
      </c>
      <c r="C37" s="11" t="s">
        <v>50</v>
      </c>
      <c r="D37" s="8"/>
      <c r="E37" s="8"/>
    </row>
    <row r="38" spans="2:6">
      <c r="B38" s="8" t="s">
        <v>51</v>
      </c>
      <c r="C38" s="11" t="s">
        <v>52</v>
      </c>
      <c r="D38" s="8"/>
      <c r="E38" s="8"/>
    </row>
    <row r="39" spans="2:6">
      <c r="B39" s="8" t="s">
        <v>53</v>
      </c>
      <c r="C39" s="11" t="s">
        <v>54</v>
      </c>
      <c r="D39" s="8"/>
      <c r="E39" s="8"/>
    </row>
    <row r="40" spans="2:6">
      <c r="B40" s="8" t="s">
        <v>55</v>
      </c>
      <c r="C40" s="11" t="s">
        <v>56</v>
      </c>
      <c r="D40" s="8"/>
      <c r="E40" s="8"/>
    </row>
    <row r="41" spans="2:6">
      <c r="B41" s="8" t="s">
        <v>57</v>
      </c>
      <c r="C41" s="11" t="s">
        <v>58</v>
      </c>
      <c r="D41" s="8"/>
      <c r="E41" s="8"/>
    </row>
    <row r="42" spans="2:6">
      <c r="B42" s="8" t="s">
        <v>59</v>
      </c>
      <c r="C42" s="11" t="s">
        <v>60</v>
      </c>
      <c r="D42" s="8"/>
      <c r="E42" s="8"/>
    </row>
    <row r="43" spans="2:6">
      <c r="B43" s="8" t="s">
        <v>61</v>
      </c>
      <c r="C43" s="11" t="s">
        <v>62</v>
      </c>
      <c r="D43" s="8"/>
      <c r="E43" s="8"/>
    </row>
    <row r="44" spans="2:6" ht="26.1">
      <c r="B44" s="8" t="s">
        <v>63</v>
      </c>
      <c r="C44" s="11" t="s">
        <v>64</v>
      </c>
      <c r="D44" s="8"/>
      <c r="E44" s="8"/>
    </row>
    <row r="45" spans="2:6">
      <c r="B45" s="24" t="s">
        <v>65</v>
      </c>
      <c r="C45" s="18" t="s">
        <v>66</v>
      </c>
      <c r="D45" s="17"/>
      <c r="E45" s="17"/>
      <c r="F45" s="25">
        <f>+IF(D46="x",((20/6)/1),0)</f>
        <v>0</v>
      </c>
    </row>
    <row r="46" spans="2:6" ht="26.1">
      <c r="B46" s="8" t="s">
        <v>67</v>
      </c>
      <c r="C46" s="11" t="s">
        <v>68</v>
      </c>
      <c r="D46" s="10"/>
      <c r="E46" s="10"/>
      <c r="F46" s="26"/>
    </row>
    <row r="47" spans="2:6">
      <c r="B47" s="24" t="s">
        <v>69</v>
      </c>
      <c r="C47" s="18" t="s">
        <v>70</v>
      </c>
      <c r="D47" s="17"/>
      <c r="E47" s="17"/>
      <c r="F47" s="25">
        <f>+IF(D48="x",((20/6)/1),0)</f>
        <v>0</v>
      </c>
    </row>
    <row r="48" spans="2:6">
      <c r="B48" s="8" t="s">
        <v>71</v>
      </c>
      <c r="C48" s="11" t="s">
        <v>72</v>
      </c>
      <c r="D48" s="8"/>
      <c r="E48" s="8"/>
    </row>
    <row r="49" spans="2:6">
      <c r="B49" s="24" t="s">
        <v>73</v>
      </c>
      <c r="C49" s="18" t="s">
        <v>74</v>
      </c>
      <c r="D49" s="18"/>
      <c r="E49" s="18"/>
      <c r="F49" s="25">
        <f>+IF(D50="x",((20/6)/2),0)+IF(D51="x",((20/6)/2),0)</f>
        <v>0</v>
      </c>
    </row>
    <row r="50" spans="2:6">
      <c r="B50" s="8" t="s">
        <v>75</v>
      </c>
      <c r="C50" s="11" t="s">
        <v>76</v>
      </c>
      <c r="D50" s="8"/>
      <c r="E50" s="8"/>
    </row>
    <row r="51" spans="2:6">
      <c r="B51" s="8" t="s">
        <v>77</v>
      </c>
      <c r="C51" s="11" t="s">
        <v>78</v>
      </c>
      <c r="D51" s="8"/>
      <c r="E51" s="8"/>
    </row>
    <row r="52" spans="2:6">
      <c r="B52" s="24" t="s">
        <v>79</v>
      </c>
      <c r="C52" s="18" t="s">
        <v>80</v>
      </c>
      <c r="D52" s="19"/>
      <c r="E52" s="19"/>
      <c r="F52" s="20">
        <f>IF(D53="x",((20/6)/16),(0))+IF(D54="x",((20/6)/16),0)+IF(D55="x",((20/6)/16),0)+IF(D56="x",((20/6)/16),0)+IF(D57="x",((20/6)/16),0)+IF(D58="x",((20/6)/16),0)+IF(D59="x",((20/6)/16),0)+IF(D60="x",((20/6)/16),0)+IF(D61="x",((20/6)/16),0)+IF(D62="x",((20/6)/16),0)+IF(D63="x",((20/6)/16),0)+IF(D64="x",((20/6)/16),0)+IF(D65="x",((20/6)/16),0)+IF(D66="x",((20/6)/16),0)+IF(D67="x",((20/6)/16),0)+IF(D68="x",((20/6)/16),0)</f>
        <v>0</v>
      </c>
    </row>
    <row r="53" spans="2:6">
      <c r="B53" s="8" t="s">
        <v>81</v>
      </c>
      <c r="C53" s="11" t="s">
        <v>82</v>
      </c>
      <c r="D53" s="8"/>
      <c r="E53" s="8"/>
    </row>
    <row r="54" spans="2:6">
      <c r="B54" s="8" t="s">
        <v>83</v>
      </c>
      <c r="C54" s="11" t="s">
        <v>84</v>
      </c>
      <c r="D54" s="8"/>
      <c r="E54" s="8"/>
    </row>
    <row r="55" spans="2:6">
      <c r="B55" s="8" t="s">
        <v>85</v>
      </c>
      <c r="C55" s="11" t="s">
        <v>86</v>
      </c>
      <c r="D55" s="8"/>
      <c r="E55" s="8"/>
    </row>
    <row r="56" spans="2:6">
      <c r="B56" s="8" t="s">
        <v>87</v>
      </c>
      <c r="C56" s="11" t="s">
        <v>88</v>
      </c>
      <c r="D56" s="8"/>
      <c r="E56" s="8"/>
    </row>
    <row r="57" spans="2:6">
      <c r="B57" s="8" t="s">
        <v>89</v>
      </c>
      <c r="C57" s="11" t="s">
        <v>90</v>
      </c>
      <c r="D57" s="8"/>
      <c r="E57" s="8"/>
    </row>
    <row r="58" spans="2:6" ht="26.1">
      <c r="B58" s="8" t="s">
        <v>91</v>
      </c>
      <c r="C58" s="11" t="s">
        <v>92</v>
      </c>
      <c r="D58" s="8"/>
      <c r="E58" s="8"/>
    </row>
    <row r="59" spans="2:6">
      <c r="B59" s="8" t="s">
        <v>93</v>
      </c>
      <c r="C59" s="11" t="s">
        <v>94</v>
      </c>
      <c r="D59" s="8"/>
      <c r="E59" s="8"/>
    </row>
    <row r="60" spans="2:6">
      <c r="B60" s="8" t="s">
        <v>95</v>
      </c>
      <c r="C60" s="11" t="s">
        <v>96</v>
      </c>
      <c r="D60" s="8"/>
      <c r="E60" s="8"/>
    </row>
    <row r="61" spans="2:6" ht="26.1">
      <c r="B61" s="8" t="s">
        <v>97</v>
      </c>
      <c r="C61" s="11" t="s">
        <v>98</v>
      </c>
      <c r="D61" s="8"/>
      <c r="E61" s="8"/>
    </row>
    <row r="62" spans="2:6" ht="26.1">
      <c r="B62" s="8" t="s">
        <v>99</v>
      </c>
      <c r="C62" s="11" t="s">
        <v>100</v>
      </c>
      <c r="D62" s="8"/>
      <c r="E62" s="8"/>
    </row>
    <row r="63" spans="2:6">
      <c r="B63" s="8" t="s">
        <v>101</v>
      </c>
      <c r="C63" s="11" t="s">
        <v>102</v>
      </c>
      <c r="D63" s="8"/>
      <c r="E63" s="8"/>
    </row>
    <row r="64" spans="2:6" ht="26.1">
      <c r="B64" s="8" t="s">
        <v>103</v>
      </c>
      <c r="C64" s="11" t="s">
        <v>104</v>
      </c>
      <c r="D64" s="8"/>
      <c r="E64" s="8"/>
    </row>
    <row r="65" spans="2:6">
      <c r="B65" s="8" t="s">
        <v>105</v>
      </c>
      <c r="C65" s="11" t="s">
        <v>106</v>
      </c>
      <c r="D65" s="8"/>
      <c r="E65" s="10"/>
    </row>
    <row r="66" spans="2:6">
      <c r="B66" s="8" t="s">
        <v>107</v>
      </c>
      <c r="C66" s="11" t="s">
        <v>108</v>
      </c>
      <c r="D66" s="8"/>
      <c r="E66" s="10"/>
    </row>
    <row r="67" spans="2:6">
      <c r="B67" s="8" t="s">
        <v>109</v>
      </c>
      <c r="C67" s="11" t="s">
        <v>110</v>
      </c>
      <c r="D67" s="8"/>
      <c r="E67" s="10"/>
    </row>
    <row r="68" spans="2:6" ht="26.1">
      <c r="B68" s="8" t="s">
        <v>111</v>
      </c>
      <c r="C68" s="11" t="s">
        <v>112</v>
      </c>
      <c r="D68" s="8"/>
      <c r="E68" s="10"/>
    </row>
    <row r="69" spans="2:6">
      <c r="B69" s="24" t="s">
        <v>113</v>
      </c>
      <c r="C69" s="18" t="s">
        <v>114</v>
      </c>
      <c r="D69" s="19"/>
      <c r="E69" s="19"/>
      <c r="F69" s="20">
        <f>+IF(D70="x",((20/6)/1),0)</f>
        <v>0</v>
      </c>
    </row>
    <row r="70" spans="2:6">
      <c r="B70" s="8" t="s">
        <v>115</v>
      </c>
      <c r="C70" s="11" t="s">
        <v>116</v>
      </c>
      <c r="D70" s="10"/>
      <c r="E70" s="10"/>
    </row>
    <row r="71" spans="2:6">
      <c r="B71" s="27" t="s">
        <v>117</v>
      </c>
      <c r="C71" s="14" t="s">
        <v>118</v>
      </c>
      <c r="D71" s="22"/>
      <c r="E71" s="22"/>
      <c r="F71" s="23">
        <f>+F72+F75+F77+F79</f>
        <v>0</v>
      </c>
    </row>
    <row r="72" spans="2:6">
      <c r="B72" s="24" t="s">
        <v>119</v>
      </c>
      <c r="C72" s="28" t="s">
        <v>120</v>
      </c>
      <c r="D72" s="29"/>
      <c r="E72" s="29"/>
      <c r="F72" s="20">
        <f>+IF(D73="x",((15/4)/2),0)+IF(D74="x",((15/4)/2),0)</f>
        <v>0</v>
      </c>
    </row>
    <row r="73" spans="2:6">
      <c r="B73" s="8" t="s">
        <v>121</v>
      </c>
      <c r="C73" s="11" t="s">
        <v>122</v>
      </c>
      <c r="D73" s="10"/>
      <c r="E73" s="10"/>
    </row>
    <row r="74" spans="2:6">
      <c r="B74" s="8" t="s">
        <v>123</v>
      </c>
      <c r="C74" s="11" t="s">
        <v>124</v>
      </c>
      <c r="D74" s="10"/>
      <c r="E74" s="10"/>
    </row>
    <row r="75" spans="2:6">
      <c r="B75" s="24" t="s">
        <v>125</v>
      </c>
      <c r="C75" s="28" t="s">
        <v>126</v>
      </c>
      <c r="D75" s="28"/>
      <c r="E75" s="28"/>
      <c r="F75" s="25">
        <f>+IF(D76="x",((15/4)/1),0)</f>
        <v>0</v>
      </c>
    </row>
    <row r="76" spans="2:6">
      <c r="B76" s="8" t="s">
        <v>127</v>
      </c>
      <c r="C76" s="11" t="s">
        <v>128</v>
      </c>
      <c r="D76" s="10"/>
      <c r="E76" s="10"/>
    </row>
    <row r="77" spans="2:6">
      <c r="B77" s="24" t="s">
        <v>129</v>
      </c>
      <c r="C77" s="28" t="s">
        <v>130</v>
      </c>
      <c r="D77" s="28"/>
      <c r="E77" s="28"/>
      <c r="F77" s="25">
        <f>+IF(D78="x",((15/4)/1),0)</f>
        <v>0</v>
      </c>
    </row>
    <row r="78" spans="2:6" ht="26.1">
      <c r="B78" s="8" t="s">
        <v>131</v>
      </c>
      <c r="C78" s="11" t="s">
        <v>132</v>
      </c>
      <c r="D78" s="10"/>
      <c r="E78" s="10"/>
    </row>
    <row r="79" spans="2:6">
      <c r="B79" s="24" t="s">
        <v>133</v>
      </c>
      <c r="C79" s="28" t="s">
        <v>134</v>
      </c>
      <c r="D79" s="28"/>
      <c r="E79" s="28"/>
      <c r="F79" s="25">
        <f>+IF(D80="x",((15/4)/1),0)</f>
        <v>0</v>
      </c>
    </row>
    <row r="80" spans="2:6">
      <c r="B80" s="8" t="s">
        <v>135</v>
      </c>
      <c r="C80" s="11" t="s">
        <v>136</v>
      </c>
      <c r="D80" s="10"/>
      <c r="E80" s="10"/>
    </row>
    <row r="81" spans="2:6">
      <c r="B81" s="27" t="s">
        <v>137</v>
      </c>
      <c r="C81" s="14" t="s">
        <v>12</v>
      </c>
      <c r="D81" s="22"/>
      <c r="E81" s="22"/>
      <c r="F81" s="23">
        <f>+F82+F84+F90+F92+F95</f>
        <v>0</v>
      </c>
    </row>
    <row r="82" spans="2:6">
      <c r="B82" s="24" t="s">
        <v>138</v>
      </c>
      <c r="C82" s="28" t="s">
        <v>139</v>
      </c>
      <c r="D82" s="28"/>
      <c r="E82" s="28"/>
      <c r="F82" s="24">
        <f>+IF(D83="x",((25/5)/1),0)</f>
        <v>0</v>
      </c>
    </row>
    <row r="83" spans="2:6">
      <c r="B83" s="8" t="s">
        <v>140</v>
      </c>
      <c r="C83" s="11" t="s">
        <v>141</v>
      </c>
      <c r="D83" s="10"/>
      <c r="E83" s="10"/>
    </row>
    <row r="84" spans="2:6">
      <c r="B84" s="24" t="s">
        <v>142</v>
      </c>
      <c r="C84" s="28" t="s">
        <v>143</v>
      </c>
      <c r="D84" s="28"/>
      <c r="E84" s="28"/>
      <c r="F84" s="24">
        <f>+IF(D85="x",((25/5)/5),0)+IF(D86="x",((25/5)/5),0)+IF(D87="x",((25/5)/5),0)+IF(D88="x",((25/5)/5),0)+IF(D89="x",((25/5)/5),0)</f>
        <v>0</v>
      </c>
    </row>
    <row r="85" spans="2:6" ht="26.1">
      <c r="B85" s="8" t="s">
        <v>144</v>
      </c>
      <c r="C85" s="11" t="s">
        <v>145</v>
      </c>
      <c r="D85" s="10"/>
      <c r="E85" s="10"/>
    </row>
    <row r="86" spans="2:6">
      <c r="B86" s="8" t="s">
        <v>146</v>
      </c>
      <c r="C86" s="11" t="s">
        <v>147</v>
      </c>
      <c r="D86" s="10"/>
      <c r="E86" s="10"/>
    </row>
    <row r="87" spans="2:6">
      <c r="B87" s="8" t="s">
        <v>148</v>
      </c>
      <c r="C87" s="11" t="s">
        <v>149</v>
      </c>
      <c r="D87" s="10"/>
      <c r="E87" s="10"/>
    </row>
    <row r="88" spans="2:6">
      <c r="B88" s="8" t="s">
        <v>150</v>
      </c>
      <c r="C88" s="11" t="s">
        <v>151</v>
      </c>
      <c r="D88" s="10"/>
      <c r="E88" s="10"/>
    </row>
    <row r="89" spans="2:6">
      <c r="B89" s="8" t="s">
        <v>152</v>
      </c>
      <c r="C89" s="11" t="s">
        <v>153</v>
      </c>
      <c r="D89" s="10"/>
      <c r="E89" s="10"/>
    </row>
    <row r="90" spans="2:6">
      <c r="B90" s="24" t="s">
        <v>154</v>
      </c>
      <c r="C90" s="28" t="s">
        <v>155</v>
      </c>
      <c r="D90" s="28"/>
      <c r="E90" s="28"/>
      <c r="F90" s="24">
        <f>+IF(D91="x",((25/5)/1),0)</f>
        <v>0</v>
      </c>
    </row>
    <row r="91" spans="2:6">
      <c r="B91" s="8" t="s">
        <v>156</v>
      </c>
      <c r="C91" s="11" t="s">
        <v>157</v>
      </c>
      <c r="D91" s="8"/>
      <c r="E91" s="8"/>
    </row>
    <row r="92" spans="2:6">
      <c r="B92" s="24" t="s">
        <v>158</v>
      </c>
      <c r="C92" s="28" t="s">
        <v>159</v>
      </c>
      <c r="D92" s="28"/>
      <c r="E92" s="28"/>
      <c r="F92" s="24">
        <f>+IF(D93="x",((25/5)/2),0)+IF(D94="x",((25/5)/2),0)</f>
        <v>0</v>
      </c>
    </row>
    <row r="93" spans="2:6">
      <c r="B93" s="8" t="s">
        <v>160</v>
      </c>
      <c r="C93" s="11" t="s">
        <v>161</v>
      </c>
      <c r="D93" s="8"/>
      <c r="E93" s="8"/>
    </row>
    <row r="94" spans="2:6">
      <c r="B94" s="8" t="s">
        <v>162</v>
      </c>
      <c r="C94" s="11" t="s">
        <v>163</v>
      </c>
      <c r="D94" s="8"/>
      <c r="E94" s="8"/>
    </row>
    <row r="95" spans="2:6">
      <c r="B95" s="24" t="s">
        <v>164</v>
      </c>
      <c r="C95" s="28" t="s">
        <v>165</v>
      </c>
      <c r="D95" s="28"/>
      <c r="E95" s="28"/>
      <c r="F95" s="24">
        <f>+IF(D96="x",((25/5)/1),0)</f>
        <v>0</v>
      </c>
    </row>
    <row r="96" spans="2:6">
      <c r="B96" s="8" t="s">
        <v>166</v>
      </c>
      <c r="C96" s="11" t="s">
        <v>167</v>
      </c>
      <c r="D96" s="8"/>
      <c r="E96" s="8"/>
    </row>
    <row r="97" spans="2:6">
      <c r="B97" s="27" t="s">
        <v>168</v>
      </c>
      <c r="C97" s="14" t="s">
        <v>169</v>
      </c>
      <c r="D97" s="22"/>
      <c r="E97" s="22"/>
      <c r="F97" s="23">
        <f>+F98+F101</f>
        <v>0</v>
      </c>
    </row>
    <row r="98" spans="2:6">
      <c r="B98" s="24" t="s">
        <v>170</v>
      </c>
      <c r="C98" s="28" t="s">
        <v>20</v>
      </c>
      <c r="D98" s="29"/>
      <c r="E98" s="29"/>
      <c r="F98" s="20">
        <f>+IF(D99="x",((20/2)/2),0)+IF(D100="x",((20/2)/2),0)</f>
        <v>0</v>
      </c>
    </row>
    <row r="99" spans="2:6">
      <c r="B99" s="8" t="s">
        <v>171</v>
      </c>
      <c r="C99" s="11" t="s">
        <v>172</v>
      </c>
      <c r="D99" s="8"/>
      <c r="E99" s="8"/>
    </row>
    <row r="100" spans="2:6">
      <c r="B100" s="8" t="s">
        <v>173</v>
      </c>
      <c r="C100" s="11" t="s">
        <v>174</v>
      </c>
      <c r="D100" s="8"/>
      <c r="E100" s="8"/>
    </row>
    <row r="101" spans="2:6">
      <c r="B101" s="24" t="s">
        <v>175</v>
      </c>
      <c r="C101" s="28" t="s">
        <v>176</v>
      </c>
      <c r="D101" s="29"/>
      <c r="E101" s="29"/>
      <c r="F101" s="20">
        <f>+IF(D102="x",((20/2)/4),0)+IF(D103="x",((20/2)/4),0)+IF(D104="x",((20/2)/4),0)+IF(D105="x",((20/2)/4),0)</f>
        <v>0</v>
      </c>
    </row>
    <row r="102" spans="2:6">
      <c r="B102" s="8" t="s">
        <v>177</v>
      </c>
      <c r="C102" s="11" t="s">
        <v>178</v>
      </c>
      <c r="D102" s="8"/>
      <c r="E102" s="8"/>
    </row>
    <row r="103" spans="2:6">
      <c r="B103" s="8" t="s">
        <v>179</v>
      </c>
      <c r="C103" s="11" t="s">
        <v>180</v>
      </c>
      <c r="D103" s="8"/>
      <c r="E103" s="8"/>
    </row>
    <row r="104" spans="2:6">
      <c r="B104" s="8" t="s">
        <v>181</v>
      </c>
      <c r="C104" s="11" t="s">
        <v>182</v>
      </c>
      <c r="D104" s="8"/>
      <c r="E104" s="8"/>
    </row>
    <row r="105" spans="2:6">
      <c r="B105" s="8" t="s">
        <v>183</v>
      </c>
      <c r="C105" s="11" t="s">
        <v>184</v>
      </c>
      <c r="D105" s="8"/>
      <c r="E105" s="8"/>
    </row>
  </sheetData>
  <protectedRanges>
    <protectedRange sqref="D102:E105" name="Rango20"/>
    <protectedRange sqref="D96:E96" name="Rango18"/>
    <protectedRange sqref="D91:E91" name="Rango16"/>
    <protectedRange sqref="D83:E83" name="Rango14"/>
    <protectedRange sqref="D78:E78" name="Rango12"/>
    <protectedRange sqref="D73:E74" name="Rango10"/>
    <protectedRange sqref="D53:E68" name="Rango8"/>
    <protectedRange sqref="D48:E48" name="Rango6"/>
    <protectedRange sqref="D46:E46" name="Rango5"/>
    <protectedRange sqref="D37:E44" name="Rango4"/>
    <protectedRange sqref="C6:C7" name="Rango3"/>
    <protectedRange sqref="D31:E34" name="Rango2"/>
    <protectedRange sqref="D23:E29" name="Rango1"/>
    <protectedRange sqref="D50:E51" name="Rango7"/>
    <protectedRange sqref="D70:E70" name="Rango9"/>
    <protectedRange sqref="D76:E76" name="Rango11"/>
    <protectedRange sqref="D80:E80" name="Rango13"/>
    <protectedRange sqref="D85:E89" name="Rango15"/>
    <protectedRange sqref="D93:E94" name="Rango17"/>
    <protectedRange sqref="D99:E100" name="Rango19"/>
  </protectedRanges>
  <mergeCells count="4">
    <mergeCell ref="B2:F2"/>
    <mergeCell ref="B3:F3"/>
    <mergeCell ref="B4:F4"/>
    <mergeCell ref="D19:E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C753C331AA904498349E7B564B8B252" ma:contentTypeVersion="18" ma:contentTypeDescription="Crear nuevo documento." ma:contentTypeScope="" ma:versionID="71f3c5dcc3a46bd55b4280cf17a68a5d">
  <xsd:schema xmlns:xsd="http://www.w3.org/2001/XMLSchema" xmlns:xs="http://www.w3.org/2001/XMLSchema" xmlns:p="http://schemas.microsoft.com/office/2006/metadata/properties" xmlns:ns2="6faacf54-a2de-490d-aed6-d5ecad36efc4" xmlns:ns3="128862f8-e565-4c26-98a3-ed1748e74e48" targetNamespace="http://schemas.microsoft.com/office/2006/metadata/properties" ma:root="true" ma:fieldsID="6406a9eb82f4b294d1311a295e68c134" ns2:_="" ns3:_="">
    <xsd:import namespace="6faacf54-a2de-490d-aed6-d5ecad36efc4"/>
    <xsd:import namespace="128862f8-e565-4c26-98a3-ed1748e74e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aacf54-a2de-490d-aed6-d5ecad36ef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d24b8fb0-7be0-4a86-962d-9ad74ff65f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8862f8-e565-4c26-98a3-ed1748e74e4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00f5059-e70b-4f63-98bb-e37f281fb644}" ma:internalName="TaxCatchAll" ma:showField="CatchAllData" ma:web="128862f8-e565-4c26-98a3-ed1748e74e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745E3-81C5-4DBF-B48F-3EA8A1F75F41}"/>
</file>

<file path=customXml/itemProps2.xml><?xml version="1.0" encoding="utf-8"?>
<ds:datastoreItem xmlns:ds="http://schemas.openxmlformats.org/officeDocument/2006/customXml" ds:itemID="{B181E69C-80F3-4EF6-BE95-9B4F6D4EE1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2021-04-06T18:16:02Z</dcterms:created>
  <dcterms:modified xsi:type="dcterms:W3CDTF">2024-04-10T20:13:26Z</dcterms:modified>
  <cp:category/>
  <cp:contentStatus/>
</cp:coreProperties>
</file>