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ang\Downloads\"/>
    </mc:Choice>
  </mc:AlternateContent>
  <xr:revisionPtr revIDLastSave="0" documentId="13_ncr:1_{D173A14F-817E-414E-8EB2-BA380B3EAF15}" xr6:coauthVersionLast="47" xr6:coauthVersionMax="47" xr10:uidLastSave="{00000000-0000-0000-0000-000000000000}"/>
  <bookViews>
    <workbookView xWindow="28680" yWindow="-120" windowWidth="24240" windowHeight="13020" xr2:uid="{5C6DC5F4-BA59-4579-97DD-13B324AA04DB}"/>
  </bookViews>
  <sheets>
    <sheet name="Planilha1" sheetId="1" r:id="rId1"/>
    <sheet name="Planilha2" sheetId="2" state="hidden" r:id="rId2"/>
    <sheet name="Planilha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" l="1"/>
  <c r="B6" i="2"/>
  <c r="F20" i="3" l="1"/>
  <c r="F3" i="3"/>
  <c r="F40" i="3"/>
  <c r="F4" i="3"/>
  <c r="C10" i="1" s="1"/>
  <c r="B8" i="2" s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1" i="3"/>
  <c r="F42" i="3"/>
  <c r="B2" i="2" l="1"/>
  <c r="C2" i="2" s="1"/>
  <c r="C14" i="1" l="1"/>
  <c r="C15" i="1"/>
  <c r="B4" i="2" l="1"/>
  <c r="C17" i="1" l="1"/>
  <c r="B9" i="2" s="1"/>
  <c r="B10" i="2" s="1"/>
  <c r="C11" i="1" s="1"/>
  <c r="B12" i="2"/>
  <c r="G11" i="1" s="1"/>
</calcChain>
</file>

<file path=xl/sharedStrings.xml><?xml version="1.0" encoding="utf-8"?>
<sst xmlns="http://schemas.openxmlformats.org/spreadsheetml/2006/main" count="19" uniqueCount="18">
  <si>
    <t>Idade</t>
  </si>
  <si>
    <t>Idade- 15</t>
  </si>
  <si>
    <t>Formula %</t>
  </si>
  <si>
    <t>Aporte Mensal</t>
  </si>
  <si>
    <t>Aporte Inicial</t>
  </si>
  <si>
    <t>%</t>
  </si>
  <si>
    <t>Formula Acumulação</t>
  </si>
  <si>
    <t>taxa</t>
  </si>
  <si>
    <t>Prazo</t>
  </si>
  <si>
    <t>Valor Final</t>
  </si>
  <si>
    <t>Acumulação2</t>
  </si>
  <si>
    <t>Plano 1</t>
  </si>
  <si>
    <t>Plano 2</t>
  </si>
  <si>
    <t>Salario Base</t>
  </si>
  <si>
    <t>Formula usufruto</t>
  </si>
  <si>
    <t>Anos</t>
  </si>
  <si>
    <t>Renda Temporaria</t>
  </si>
  <si>
    <t>Valor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</si>
</sst>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Nunito"/>
    </font>
    <font>
      <b/>
      <sz val="11"/>
      <color theme="1"/>
      <name val="Nunito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2" applyNumberFormat="1" applyFont="1"/>
    <xf numFmtId="164" fontId="0" fillId="0" borderId="0" xfId="0" applyNumberFormat="1"/>
    <xf numFmtId="2" fontId="0" fillId="0" borderId="0" xfId="0" applyNumberFormat="1"/>
    <xf numFmtId="44" fontId="0" fillId="0" borderId="0" xfId="0" applyNumberFormat="1"/>
    <xf numFmtId="44" fontId="0" fillId="0" borderId="1" xfId="0" applyNumberFormat="1" applyBorder="1"/>
    <xf numFmtId="8" fontId="0" fillId="0" borderId="0" xfId="0" applyNumberFormat="1"/>
    <xf numFmtId="44" fontId="2" fillId="0" borderId="0" xfId="1" applyFont="1" applyAlignment="1">
      <alignment horizontal="center"/>
    </xf>
    <xf numFmtId="44" fontId="2" fillId="0" borderId="0" xfId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2" xfId="1" applyFont="1" applyBorder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44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4" fontId="4" fillId="0" borderId="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4" fillId="2" borderId="6" xfId="1" applyFont="1" applyFill="1" applyBorder="1" applyAlignment="1" applyProtection="1">
      <alignment horizontal="center"/>
      <protection locked="0"/>
    </xf>
    <xf numFmtId="44" fontId="4" fillId="2" borderId="7" xfId="1" applyFont="1" applyFill="1" applyBorder="1" applyAlignment="1" applyProtection="1">
      <alignment horizontal="center"/>
      <protection locked="0"/>
    </xf>
    <xf numFmtId="9" fontId="3" fillId="0" borderId="0" xfId="2" applyFont="1" applyAlignment="1">
      <alignment horizontal="righ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6</xdr:row>
      <xdr:rowOff>0</xdr:rowOff>
    </xdr:from>
    <xdr:to>
      <xdr:col>1</xdr:col>
      <xdr:colOff>250825</xdr:colOff>
      <xdr:row>6</xdr:row>
      <xdr:rowOff>153035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3628A4C0-33F1-42EC-B718-FA0209BFE4D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150" y="1168400"/>
          <a:ext cx="427990" cy="153035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546100</xdr:colOff>
      <xdr:row>13</xdr:row>
      <xdr:rowOff>706</xdr:rowOff>
    </xdr:from>
    <xdr:to>
      <xdr:col>7</xdr:col>
      <xdr:colOff>57574</xdr:colOff>
      <xdr:row>17</xdr:row>
      <xdr:rowOff>94827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720A65FD-FCC5-4045-8F9E-CCCA813E074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862211" y="2505428"/>
          <a:ext cx="2191456" cy="927806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330200</xdr:colOff>
      <xdr:row>17</xdr:row>
      <xdr:rowOff>0</xdr:rowOff>
    </xdr:from>
    <xdr:to>
      <xdr:col>4</xdr:col>
      <xdr:colOff>148590</xdr:colOff>
      <xdr:row>17</xdr:row>
      <xdr:rowOff>153035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584B8EC0-F0B6-40FA-885A-C3F468C81FC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41650" y="3416300"/>
          <a:ext cx="427990" cy="1530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</xdr:colOff>
      <xdr:row>19</xdr:row>
      <xdr:rowOff>167005</xdr:rowOff>
    </xdr:from>
    <xdr:to>
      <xdr:col>8</xdr:col>
      <xdr:colOff>0</xdr:colOff>
      <xdr:row>22</xdr:row>
      <xdr:rowOff>0</xdr:rowOff>
    </xdr:to>
    <xdr:pic>
      <xdr:nvPicPr>
        <xdr:cNvPr id="14" name="image5.jpg">
          <a:extLst>
            <a:ext uri="{FF2B5EF4-FFF2-40B4-BE49-F238E27FC236}">
              <a16:creationId xmlns:a16="http://schemas.microsoft.com/office/drawing/2014/main" id="{192BC9E5-B7F0-4176-83C7-269BCCD1A08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" y="3857061"/>
          <a:ext cx="6618110" cy="362161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5292</xdr:rowOff>
    </xdr:from>
    <xdr:to>
      <xdr:col>8</xdr:col>
      <xdr:colOff>0</xdr:colOff>
      <xdr:row>1</xdr:row>
      <xdr:rowOff>56092</xdr:rowOff>
    </xdr:to>
    <xdr:pic>
      <xdr:nvPicPr>
        <xdr:cNvPr id="15" name="image5.jpg">
          <a:extLst>
            <a:ext uri="{FF2B5EF4-FFF2-40B4-BE49-F238E27FC236}">
              <a16:creationId xmlns:a16="http://schemas.microsoft.com/office/drawing/2014/main" id="{67E1200B-3CD0-433B-9B24-A769A27D6814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 rot="10800000">
          <a:off x="0" y="5292"/>
          <a:ext cx="6618111" cy="234244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121920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1CBDE03C-67C3-4A60-5465-0CF5EE09F1F4}"/>
            </a:ext>
          </a:extLst>
        </xdr:cNvPr>
        <xdr:cNvSpPr>
          <a:spLocks noChangeAspect="1" noChangeArrowheads="1"/>
        </xdr:cNvSpPr>
      </xdr:nvSpPr>
      <xdr:spPr bwMode="auto">
        <a:xfrm>
          <a:off x="387096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93096</xdr:colOff>
      <xdr:row>1</xdr:row>
      <xdr:rowOff>53341</xdr:rowOff>
    </xdr:from>
    <xdr:to>
      <xdr:col>7</xdr:col>
      <xdr:colOff>9278</xdr:colOff>
      <xdr:row>3</xdr:row>
      <xdr:rowOff>114301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64E734-082F-D115-CF40-86BAB92A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4509" y="235558"/>
          <a:ext cx="1970269" cy="425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147B-DD4D-414B-82C0-97E655CEC6FB}">
  <dimension ref="A1:H22"/>
  <sheetViews>
    <sheetView showGridLines="0" showRowColHeaders="0" tabSelected="1" zoomScale="115" zoomScaleNormal="115" workbookViewId="0">
      <selection activeCell="G11" sqref="G11"/>
    </sheetView>
  </sheetViews>
  <sheetFormatPr defaultColWidth="0" defaultRowHeight="14.4" zeroHeight="1" x14ac:dyDescent="0.3"/>
  <cols>
    <col min="1" max="1" width="8.77734375" customWidth="1"/>
    <col min="2" max="2" width="16.77734375" style="1" bestFit="1" customWidth="1"/>
    <col min="3" max="3" width="13.33203125" customWidth="1"/>
    <col min="4" max="5" width="8.77734375" customWidth="1"/>
    <col min="6" max="6" width="15.33203125" bestFit="1" customWidth="1"/>
    <col min="7" max="7" width="14.5546875" customWidth="1"/>
    <col min="8" max="8" width="8.77734375" customWidth="1"/>
    <col min="9" max="16384" width="8.77734375" hidden="1"/>
  </cols>
  <sheetData>
    <row r="1" spans="2:8" x14ac:dyDescent="0.3"/>
    <row r="2" spans="2:8" x14ac:dyDescent="0.3"/>
    <row r="3" spans="2:8" x14ac:dyDescent="0.3"/>
    <row r="4" spans="2:8" x14ac:dyDescent="0.3"/>
    <row r="5" spans="2:8" ht="15.6" x14ac:dyDescent="0.35">
      <c r="B5" s="11"/>
      <c r="C5" s="16"/>
      <c r="D5" s="16"/>
      <c r="F5" s="12" t="s">
        <v>0</v>
      </c>
      <c r="G5" s="15"/>
    </row>
    <row r="6" spans="2:8" ht="17.399999999999999" x14ac:dyDescent="0.45">
      <c r="B6" s="11" t="s">
        <v>13</v>
      </c>
      <c r="C6" s="21"/>
      <c r="D6" s="22"/>
      <c r="E6" s="9"/>
    </row>
    <row r="7" spans="2:8" x14ac:dyDescent="0.3"/>
    <row r="8" spans="2:8" x14ac:dyDescent="0.3"/>
    <row r="9" spans="2:8" x14ac:dyDescent="0.3">
      <c r="B9" s="11" t="s">
        <v>11</v>
      </c>
      <c r="C9" s="11"/>
      <c r="F9" s="18" t="s">
        <v>16</v>
      </c>
      <c r="G9" s="18"/>
    </row>
    <row r="10" spans="2:8" ht="18" thickBot="1" x14ac:dyDescent="0.5">
      <c r="B10" s="11" t="s">
        <v>4</v>
      </c>
      <c r="C10" s="16" t="e">
        <f>VLOOKUP(Planilha1!G5,Planilha3!B3:F42,5,0)</f>
        <v>#N/A</v>
      </c>
      <c r="D10" s="16"/>
      <c r="E10" s="9"/>
      <c r="F10" s="11" t="s">
        <v>15</v>
      </c>
      <c r="G10" s="13">
        <v>15</v>
      </c>
    </row>
    <row r="11" spans="2:8" ht="18" thickBot="1" x14ac:dyDescent="0.5">
      <c r="B11" s="11" t="s">
        <v>3</v>
      </c>
      <c r="C11" s="16" t="e">
        <f>Planilha2!B10</f>
        <v>#N/A</v>
      </c>
      <c r="D11" s="16"/>
      <c r="E11" s="9"/>
      <c r="F11" s="11" t="s">
        <v>17</v>
      </c>
      <c r="G11" s="14">
        <f>Planilha2!B12</f>
        <v>0</v>
      </c>
      <c r="H11" s="10"/>
    </row>
    <row r="12" spans="2:8" x14ac:dyDescent="0.3">
      <c r="B12" s="17"/>
      <c r="C12" s="17"/>
    </row>
    <row r="13" spans="2:8" x14ac:dyDescent="0.3">
      <c r="B13" s="11" t="s">
        <v>12</v>
      </c>
      <c r="C13" s="11"/>
    </row>
    <row r="14" spans="2:8" ht="17.399999999999999" x14ac:dyDescent="0.45">
      <c r="B14" s="11" t="s">
        <v>3</v>
      </c>
      <c r="C14" s="16">
        <f>Planilha2!C2*Planilha1!C6</f>
        <v>0</v>
      </c>
      <c r="D14" s="16"/>
      <c r="E14" s="9"/>
    </row>
    <row r="15" spans="2:8" x14ac:dyDescent="0.3">
      <c r="B15" s="12" t="s">
        <v>5</v>
      </c>
      <c r="C15" s="23">
        <f>Planilha2!C2</f>
        <v>-0.15</v>
      </c>
      <c r="D15" s="23"/>
    </row>
    <row r="16" spans="2:8" ht="15" thickBot="1" x14ac:dyDescent="0.35"/>
    <row r="17" spans="2:5" ht="18" thickBot="1" x14ac:dyDescent="0.5">
      <c r="B17" s="11" t="s">
        <v>9</v>
      </c>
      <c r="C17" s="19">
        <f>Planilha2!B4</f>
        <v>0</v>
      </c>
      <c r="D17" s="20"/>
      <c r="E17" s="9"/>
    </row>
    <row r="18" spans="2:5" x14ac:dyDescent="0.3"/>
    <row r="19" spans="2:5" x14ac:dyDescent="0.3"/>
    <row r="20" spans="2:5" x14ac:dyDescent="0.3"/>
    <row r="21" spans="2:5" x14ac:dyDescent="0.3"/>
    <row r="22" spans="2:5" ht="13.05" customHeight="1" x14ac:dyDescent="0.3"/>
  </sheetData>
  <mergeCells count="9">
    <mergeCell ref="C5:D5"/>
    <mergeCell ref="B12:C12"/>
    <mergeCell ref="F9:G9"/>
    <mergeCell ref="C17:D17"/>
    <mergeCell ref="C14:D14"/>
    <mergeCell ref="C10:D10"/>
    <mergeCell ref="C11:D11"/>
    <mergeCell ref="C6:D6"/>
    <mergeCell ref="C15:D1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DB48-FEB5-4A63-9CEA-00EEE62AC934}">
  <dimension ref="A1:L13"/>
  <sheetViews>
    <sheetView workbookViewId="0">
      <selection activeCell="B8" sqref="B8"/>
    </sheetView>
  </sheetViews>
  <sheetFormatPr defaultRowHeight="14.4" x14ac:dyDescent="0.3"/>
  <cols>
    <col min="1" max="1" width="18.5546875" bestFit="1" customWidth="1"/>
    <col min="2" max="2" width="15.21875" bestFit="1" customWidth="1"/>
    <col min="3" max="3" width="11.6640625" bestFit="1" customWidth="1"/>
    <col min="8" max="8" width="23.77734375" bestFit="1" customWidth="1"/>
    <col min="12" max="12" width="15.21875" bestFit="1" customWidth="1"/>
  </cols>
  <sheetData>
    <row r="1" spans="1:12" x14ac:dyDescent="0.3">
      <c r="B1" t="s">
        <v>1</v>
      </c>
      <c r="H1" s="1"/>
      <c r="I1" s="1"/>
    </row>
    <row r="2" spans="1:12" x14ac:dyDescent="0.3">
      <c r="A2" t="s">
        <v>2</v>
      </c>
      <c r="B2">
        <f>IF(Planilha1!G5&gt;=50,Planilha1!G5,Planilha1!G5-15)</f>
        <v>-15</v>
      </c>
      <c r="C2" s="3">
        <f>B2/100</f>
        <v>-0.15</v>
      </c>
      <c r="H2" s="1"/>
      <c r="I2" s="1"/>
      <c r="L2" s="2"/>
    </row>
    <row r="3" spans="1:12" x14ac:dyDescent="0.3">
      <c r="H3" s="1"/>
      <c r="I3" s="1"/>
      <c r="L3" s="2"/>
    </row>
    <row r="4" spans="1:12" ht="15" thickBot="1" x14ac:dyDescent="0.35">
      <c r="A4" t="s">
        <v>6</v>
      </c>
      <c r="B4" s="7">
        <f>Planilha1!C5*((1+B5)^B6)+Planilha1!C14*((1+B5)^B6-1)/B5</f>
        <v>0</v>
      </c>
      <c r="H4" s="1"/>
      <c r="I4" s="1"/>
      <c r="L4" s="2"/>
    </row>
    <row r="5" spans="1:12" x14ac:dyDescent="0.3">
      <c r="A5" t="s">
        <v>7</v>
      </c>
      <c r="B5">
        <v>3.0000000000000001E-3</v>
      </c>
      <c r="H5" s="1"/>
      <c r="I5" s="1"/>
      <c r="L5" s="2"/>
    </row>
    <row r="6" spans="1:12" x14ac:dyDescent="0.3">
      <c r="A6" t="s">
        <v>8</v>
      </c>
      <c r="B6">
        <f>(65-Planilha1!G5)*12</f>
        <v>780</v>
      </c>
    </row>
    <row r="8" spans="1:12" ht="15" thickBot="1" x14ac:dyDescent="0.35">
      <c r="A8" t="s">
        <v>10</v>
      </c>
      <c r="B8" s="7" t="e">
        <f>Planilha1!C10*((1+B5)^B6)</f>
        <v>#N/A</v>
      </c>
    </row>
    <row r="9" spans="1:12" x14ac:dyDescent="0.3">
      <c r="B9" s="6" t="e">
        <f>Planilha1!C17-Planilha2!B8</f>
        <v>#N/A</v>
      </c>
    </row>
    <row r="10" spans="1:12" x14ac:dyDescent="0.3">
      <c r="B10" s="5" t="e">
        <f>PMT(B5,B6,0,B9,1)*-1</f>
        <v>#N/A</v>
      </c>
    </row>
    <row r="12" spans="1:12" x14ac:dyDescent="0.3">
      <c r="A12" t="s">
        <v>14</v>
      </c>
      <c r="B12" s="8">
        <f>PMT(B5,B13,B4,0,0)*-1</f>
        <v>0</v>
      </c>
    </row>
    <row r="13" spans="1:12" x14ac:dyDescent="0.3">
      <c r="B13">
        <f>15*12</f>
        <v>180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8F75-F6EA-4E2D-8848-519F5C7B1240}">
  <dimension ref="B1:F47"/>
  <sheetViews>
    <sheetView workbookViewId="0">
      <selection activeCell="V1" sqref="V1"/>
    </sheetView>
  </sheetViews>
  <sheetFormatPr defaultRowHeight="14.4" x14ac:dyDescent="0.3"/>
  <cols>
    <col min="2" max="2" width="2.77734375" bestFit="1" customWidth="1"/>
    <col min="3" max="3" width="3.77734375" bestFit="1" customWidth="1"/>
    <col min="4" max="4" width="3.21875" style="4" bestFit="1" customWidth="1"/>
    <col min="5" max="5" width="2.77734375" bestFit="1" customWidth="1"/>
    <col min="6" max="6" width="15.21875" style="2" bestFit="1" customWidth="1"/>
    <col min="7" max="42" width="2.77734375" bestFit="1" customWidth="1"/>
  </cols>
  <sheetData>
    <row r="1" spans="2:6" x14ac:dyDescent="0.3">
      <c r="D1"/>
    </row>
    <row r="2" spans="2:6" x14ac:dyDescent="0.3">
      <c r="B2">
        <v>25</v>
      </c>
      <c r="D2">
        <v>0</v>
      </c>
      <c r="F2" s="2">
        <v>0</v>
      </c>
    </row>
    <row r="3" spans="2:6" x14ac:dyDescent="0.3">
      <c r="B3">
        <v>26</v>
      </c>
      <c r="C3">
        <v>0.2</v>
      </c>
      <c r="D3" s="4">
        <v>0</v>
      </c>
      <c r="F3" s="2">
        <f>(D3*12)*Planilha1!$C$6</f>
        <v>0</v>
      </c>
    </row>
    <row r="4" spans="2:6" x14ac:dyDescent="0.3">
      <c r="B4">
        <v>27</v>
      </c>
      <c r="C4">
        <v>0.4</v>
      </c>
      <c r="D4" s="4">
        <v>0</v>
      </c>
      <c r="F4" s="2">
        <f>(D4*12)*Planilha1!C$6</f>
        <v>0</v>
      </c>
    </row>
    <row r="5" spans="2:6" x14ac:dyDescent="0.3">
      <c r="B5">
        <v>28</v>
      </c>
      <c r="C5">
        <v>0.6</v>
      </c>
      <c r="D5" s="4">
        <v>0.1</v>
      </c>
      <c r="F5" s="2">
        <f>(D5*12)*Planilha1!C$6</f>
        <v>0</v>
      </c>
    </row>
    <row r="6" spans="2:6" x14ac:dyDescent="0.3">
      <c r="B6">
        <v>29</v>
      </c>
      <c r="C6">
        <v>0.8</v>
      </c>
      <c r="D6" s="4">
        <v>0.2</v>
      </c>
      <c r="F6" s="2">
        <f>(D6*12)*Planilha1!C$6</f>
        <v>0</v>
      </c>
    </row>
    <row r="7" spans="2:6" x14ac:dyDescent="0.3">
      <c r="B7">
        <v>30</v>
      </c>
      <c r="C7">
        <v>1</v>
      </c>
      <c r="D7" s="4">
        <v>0.3</v>
      </c>
      <c r="F7" s="2">
        <f>(D7*12)*Planilha1!C$6</f>
        <v>0</v>
      </c>
    </row>
    <row r="8" spans="2:6" x14ac:dyDescent="0.3">
      <c r="B8">
        <v>31</v>
      </c>
      <c r="C8">
        <v>1.2</v>
      </c>
      <c r="D8" s="4">
        <v>0.4</v>
      </c>
      <c r="F8" s="2">
        <f>(D8*12)*Planilha1!C$6</f>
        <v>0</v>
      </c>
    </row>
    <row r="9" spans="2:6" x14ac:dyDescent="0.3">
      <c r="B9">
        <v>32</v>
      </c>
      <c r="C9">
        <v>1.4</v>
      </c>
      <c r="D9" s="4">
        <v>0.5</v>
      </c>
      <c r="F9" s="2">
        <f>(D9*12)*Planilha1!C$6</f>
        <v>0</v>
      </c>
    </row>
    <row r="10" spans="2:6" x14ac:dyDescent="0.3">
      <c r="B10">
        <v>33</v>
      </c>
      <c r="C10">
        <v>1.6</v>
      </c>
      <c r="D10" s="4">
        <v>0.6</v>
      </c>
      <c r="F10" s="2">
        <f>(D10*12)*Planilha1!C$6</f>
        <v>0</v>
      </c>
    </row>
    <row r="11" spans="2:6" x14ac:dyDescent="0.3">
      <c r="B11">
        <v>34</v>
      </c>
      <c r="C11">
        <v>1.8</v>
      </c>
      <c r="D11" s="4">
        <v>0.8</v>
      </c>
      <c r="F11" s="2">
        <f>(D11*12)*Planilha1!C$6</f>
        <v>0</v>
      </c>
    </row>
    <row r="12" spans="2:6" x14ac:dyDescent="0.3">
      <c r="B12">
        <v>35</v>
      </c>
      <c r="C12">
        <v>2</v>
      </c>
      <c r="D12" s="4">
        <v>1</v>
      </c>
      <c r="F12" s="2">
        <f>(D12*12)*Planilha1!C$6</f>
        <v>0</v>
      </c>
    </row>
    <row r="13" spans="2:6" x14ac:dyDescent="0.3">
      <c r="B13">
        <v>36</v>
      </c>
      <c r="C13">
        <v>2.2000000000000002</v>
      </c>
      <c r="D13" s="4">
        <v>1.1000000000000001</v>
      </c>
      <c r="F13" s="2">
        <f>(D13*12)*Planilha1!C$6</f>
        <v>0</v>
      </c>
    </row>
    <row r="14" spans="2:6" x14ac:dyDescent="0.3">
      <c r="B14">
        <v>37</v>
      </c>
      <c r="C14">
        <v>2.4</v>
      </c>
      <c r="D14" s="4">
        <v>1.3</v>
      </c>
      <c r="F14" s="2">
        <f>(D14*12)*Planilha1!C$6</f>
        <v>0</v>
      </c>
    </row>
    <row r="15" spans="2:6" x14ac:dyDescent="0.3">
      <c r="B15">
        <v>38</v>
      </c>
      <c r="C15">
        <v>2.6</v>
      </c>
      <c r="D15" s="4">
        <v>1.4</v>
      </c>
      <c r="F15" s="2">
        <f>(D15*12)*Planilha1!C$6</f>
        <v>0</v>
      </c>
    </row>
    <row r="16" spans="2:6" x14ac:dyDescent="0.3">
      <c r="B16">
        <v>39</v>
      </c>
      <c r="C16">
        <v>2.8</v>
      </c>
      <c r="D16" s="4">
        <v>1.6</v>
      </c>
      <c r="F16" s="2">
        <f>(D16*12)*Planilha1!C$6</f>
        <v>0</v>
      </c>
    </row>
    <row r="17" spans="2:6" x14ac:dyDescent="0.3">
      <c r="B17">
        <v>40</v>
      </c>
      <c r="C17">
        <v>3</v>
      </c>
      <c r="D17" s="4">
        <v>1.8</v>
      </c>
      <c r="F17" s="2">
        <f>(D17*12)*Planilha1!C$6</f>
        <v>0</v>
      </c>
    </row>
    <row r="18" spans="2:6" x14ac:dyDescent="0.3">
      <c r="B18">
        <v>41</v>
      </c>
      <c r="C18">
        <v>3.2</v>
      </c>
      <c r="D18" s="4">
        <v>2</v>
      </c>
      <c r="F18" s="2">
        <f>(D18*12)*Planilha1!C$6</f>
        <v>0</v>
      </c>
    </row>
    <row r="19" spans="2:6" x14ac:dyDescent="0.3">
      <c r="B19">
        <v>42</v>
      </c>
      <c r="C19">
        <v>3.4</v>
      </c>
      <c r="D19" s="4">
        <v>2.2000000000000002</v>
      </c>
      <c r="F19" s="2">
        <f>(D19*12)*Planilha1!C$6</f>
        <v>0</v>
      </c>
    </row>
    <row r="20" spans="2:6" x14ac:dyDescent="0.3">
      <c r="B20">
        <v>43</v>
      </c>
      <c r="C20">
        <v>3.6</v>
      </c>
      <c r="D20" s="4">
        <v>2.5</v>
      </c>
      <c r="F20" s="2">
        <f>(D20*12)*Planilha1!C$6</f>
        <v>0</v>
      </c>
    </row>
    <row r="21" spans="2:6" x14ac:dyDescent="0.3">
      <c r="B21">
        <v>44</v>
      </c>
      <c r="C21">
        <v>3.8</v>
      </c>
      <c r="D21" s="4">
        <v>2.7</v>
      </c>
      <c r="F21" s="2">
        <f>(D21*12)*Planilha1!C$6</f>
        <v>0</v>
      </c>
    </row>
    <row r="22" spans="2:6" x14ac:dyDescent="0.3">
      <c r="B22">
        <v>45</v>
      </c>
      <c r="C22">
        <v>4</v>
      </c>
      <c r="D22" s="4">
        <v>3</v>
      </c>
      <c r="F22" s="2">
        <f>(D22*12)*Planilha1!C$6</f>
        <v>0</v>
      </c>
    </row>
    <row r="23" spans="2:6" x14ac:dyDescent="0.3">
      <c r="B23">
        <v>46</v>
      </c>
      <c r="C23">
        <v>4.2</v>
      </c>
      <c r="D23" s="4">
        <v>3.3</v>
      </c>
      <c r="F23" s="2">
        <f>(D23*12)*Planilha1!C$6</f>
        <v>0</v>
      </c>
    </row>
    <row r="24" spans="2:6" x14ac:dyDescent="0.3">
      <c r="B24">
        <v>47</v>
      </c>
      <c r="C24">
        <v>4.4000000000000004</v>
      </c>
      <c r="D24" s="4">
        <v>3.6</v>
      </c>
      <c r="F24" s="2">
        <f>(D24*12)*Planilha1!C$6</f>
        <v>0</v>
      </c>
    </row>
    <row r="25" spans="2:6" x14ac:dyDescent="0.3">
      <c r="B25">
        <v>48</v>
      </c>
      <c r="C25">
        <v>4.5999999999999996</v>
      </c>
      <c r="D25" s="4">
        <v>3.8</v>
      </c>
      <c r="F25" s="2">
        <f>(D25*12)*Planilha1!C$6</f>
        <v>0</v>
      </c>
    </row>
    <row r="26" spans="2:6" x14ac:dyDescent="0.3">
      <c r="B26">
        <v>49</v>
      </c>
      <c r="C26">
        <v>4.8</v>
      </c>
      <c r="D26" s="4">
        <v>4.0999999999999996</v>
      </c>
      <c r="F26" s="2">
        <f>(D26*12)*Planilha1!C$6</f>
        <v>0</v>
      </c>
    </row>
    <row r="27" spans="2:6" x14ac:dyDescent="0.3">
      <c r="B27">
        <v>50</v>
      </c>
      <c r="C27">
        <v>5</v>
      </c>
      <c r="D27" s="4">
        <v>4.4000000000000004</v>
      </c>
      <c r="F27" s="2">
        <f>(D27*12)*Planilha1!C$6</f>
        <v>0</v>
      </c>
    </row>
    <row r="28" spans="2:6" x14ac:dyDescent="0.3">
      <c r="B28">
        <v>51</v>
      </c>
      <c r="C28">
        <v>5.2</v>
      </c>
      <c r="D28" s="4">
        <v>4.7</v>
      </c>
      <c r="F28" s="2">
        <f>(D28*12)*Planilha1!C$6</f>
        <v>0</v>
      </c>
    </row>
    <row r="29" spans="2:6" x14ac:dyDescent="0.3">
      <c r="B29">
        <v>52</v>
      </c>
      <c r="C29">
        <v>5.4</v>
      </c>
      <c r="D29" s="4">
        <v>5.0999999999999996</v>
      </c>
      <c r="F29" s="2">
        <f>(D29*12)*Planilha1!C$6</f>
        <v>0</v>
      </c>
    </row>
    <row r="30" spans="2:6" x14ac:dyDescent="0.3">
      <c r="B30">
        <v>53</v>
      </c>
      <c r="C30">
        <v>5.6</v>
      </c>
      <c r="D30" s="4">
        <v>5.4</v>
      </c>
      <c r="F30" s="2">
        <f>(D30*12)*Planilha1!C$6</f>
        <v>0</v>
      </c>
    </row>
    <row r="31" spans="2:6" x14ac:dyDescent="0.3">
      <c r="B31">
        <v>54</v>
      </c>
      <c r="C31">
        <v>5.8</v>
      </c>
      <c r="D31" s="4">
        <v>5.7</v>
      </c>
      <c r="F31" s="2">
        <f>(D31*12)*Planilha1!C$6</f>
        <v>0</v>
      </c>
    </row>
    <row r="32" spans="2:6" x14ac:dyDescent="0.3">
      <c r="B32">
        <v>55</v>
      </c>
      <c r="C32">
        <v>6</v>
      </c>
      <c r="D32" s="4">
        <v>6</v>
      </c>
      <c r="F32" s="2">
        <f>(D32*12)*Planilha1!C$6</f>
        <v>0</v>
      </c>
    </row>
    <row r="33" spans="2:6" x14ac:dyDescent="0.3">
      <c r="B33">
        <v>56</v>
      </c>
      <c r="C33">
        <v>6.2</v>
      </c>
      <c r="D33" s="4">
        <v>6.3</v>
      </c>
      <c r="F33" s="2">
        <f>(D33*12)*Planilha1!C$6</f>
        <v>0</v>
      </c>
    </row>
    <row r="34" spans="2:6" x14ac:dyDescent="0.3">
      <c r="B34">
        <v>57</v>
      </c>
      <c r="C34">
        <v>6.4</v>
      </c>
      <c r="D34" s="4">
        <v>6.6</v>
      </c>
      <c r="F34" s="2">
        <f>(D34*12)*Planilha1!C$6</f>
        <v>0</v>
      </c>
    </row>
    <row r="35" spans="2:6" x14ac:dyDescent="0.3">
      <c r="B35">
        <v>58</v>
      </c>
      <c r="C35">
        <v>6.6</v>
      </c>
      <c r="D35" s="4">
        <v>6.9</v>
      </c>
      <c r="F35" s="2">
        <f>(D35*12)*Planilha1!C$6</f>
        <v>0</v>
      </c>
    </row>
    <row r="36" spans="2:6" x14ac:dyDescent="0.3">
      <c r="B36">
        <v>59</v>
      </c>
      <c r="C36">
        <v>6.8</v>
      </c>
      <c r="D36" s="4">
        <v>7.3</v>
      </c>
      <c r="F36" s="2">
        <f>(D36*12)*Planilha1!C$6</f>
        <v>0</v>
      </c>
    </row>
    <row r="37" spans="2:6" x14ac:dyDescent="0.3">
      <c r="B37">
        <v>60</v>
      </c>
      <c r="C37">
        <v>7</v>
      </c>
      <c r="D37" s="4">
        <v>7.5</v>
      </c>
      <c r="F37" s="2">
        <f>(D37*12)*Planilha1!C$6</f>
        <v>0</v>
      </c>
    </row>
    <row r="38" spans="2:6" x14ac:dyDescent="0.3">
      <c r="B38">
        <v>61</v>
      </c>
      <c r="C38">
        <v>7.2</v>
      </c>
      <c r="D38" s="4">
        <v>7.9</v>
      </c>
      <c r="F38" s="2">
        <f>(D38*12)*Planilha1!C$6</f>
        <v>0</v>
      </c>
    </row>
    <row r="39" spans="2:6" x14ac:dyDescent="0.3">
      <c r="B39">
        <v>62</v>
      </c>
      <c r="C39">
        <v>7.4</v>
      </c>
      <c r="D39" s="4">
        <v>8.1999999999999993</v>
      </c>
      <c r="F39" s="2">
        <f>(D39*12)*Planilha1!C$6</f>
        <v>0</v>
      </c>
    </row>
    <row r="40" spans="2:6" x14ac:dyDescent="0.3">
      <c r="B40">
        <v>63</v>
      </c>
      <c r="C40">
        <v>7.6</v>
      </c>
      <c r="D40" s="4">
        <v>8.4</v>
      </c>
      <c r="F40" s="2">
        <f>(D40*12)*Planilha1!C$6</f>
        <v>0</v>
      </c>
    </row>
    <row r="41" spans="2:6" x14ac:dyDescent="0.3">
      <c r="B41">
        <v>64</v>
      </c>
      <c r="C41">
        <v>7.8</v>
      </c>
      <c r="D41" s="4">
        <v>8.6999999999999993</v>
      </c>
      <c r="F41" s="2">
        <f>(D41*12)*Planilha1!C$6</f>
        <v>0</v>
      </c>
    </row>
    <row r="42" spans="2:6" x14ac:dyDescent="0.3">
      <c r="B42">
        <v>65</v>
      </c>
      <c r="C42">
        <v>8</v>
      </c>
      <c r="D42" s="4">
        <v>9</v>
      </c>
      <c r="F42" s="2">
        <f>(D42*12)*Planilha1!C$6</f>
        <v>0</v>
      </c>
    </row>
    <row r="43" spans="2:6" x14ac:dyDescent="0.3">
      <c r="C43">
        <v>8.1999999999999993</v>
      </c>
    </row>
    <row r="44" spans="2:6" x14ac:dyDescent="0.3">
      <c r="C44">
        <v>8.4</v>
      </c>
    </row>
    <row r="45" spans="2:6" x14ac:dyDescent="0.3">
      <c r="C45">
        <v>8.6</v>
      </c>
    </row>
    <row r="46" spans="2:6" x14ac:dyDescent="0.3">
      <c r="C46">
        <v>8.8000000000000007</v>
      </c>
    </row>
    <row r="47" spans="2:6" x14ac:dyDescent="0.3">
      <c r="C47">
        <v>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danilo.reis</dc:creator>
  <cp:lastModifiedBy>Luan Kaio Gabe</cp:lastModifiedBy>
  <dcterms:created xsi:type="dcterms:W3CDTF">2020-06-19T16:32:16Z</dcterms:created>
  <dcterms:modified xsi:type="dcterms:W3CDTF">2025-05-27T12:22:47Z</dcterms:modified>
</cp:coreProperties>
</file>