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60" yWindow="-75" windowWidth="20265" windowHeight="105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2" i="1" l="1"/>
  <c r="C20" i="1"/>
  <c r="C16" i="1"/>
  <c r="C23" i="1"/>
  <c r="C17" i="1"/>
  <c r="C18" i="1"/>
  <c r="C19" i="1"/>
  <c r="C21" i="1"/>
  <c r="C11" i="1"/>
  <c r="C10" i="1"/>
  <c r="C9" i="1"/>
  <c r="C8" i="1"/>
  <c r="C6" i="1"/>
</calcChain>
</file>

<file path=xl/sharedStrings.xml><?xml version="1.0" encoding="utf-8"?>
<sst xmlns="http://schemas.openxmlformats.org/spreadsheetml/2006/main" count="133" uniqueCount="46">
  <si>
    <t>Land Securities</t>
  </si>
  <si>
    <t>Calyx Managed Services Ltd</t>
  </si>
  <si>
    <t>Jelf Professions</t>
  </si>
  <si>
    <t>11 DC 761252</t>
  </si>
  <si>
    <t>COMRES</t>
  </si>
  <si>
    <t>Hymans Robertson</t>
  </si>
  <si>
    <t>Independent Body</t>
  </si>
  <si>
    <t>IPSA</t>
  </si>
  <si>
    <t>Consultation MP Pay &amp; Pension</t>
  </si>
  <si>
    <t>Policy</t>
  </si>
  <si>
    <t>Finance</t>
  </si>
  <si>
    <t>Service Charges</t>
  </si>
  <si>
    <t>Rent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</si>
  <si>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</si>
  <si>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</si>
  <si>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</si>
  <si>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</si>
  <si>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</si>
  <si>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</si>
  <si>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</si>
  <si>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</si>
  <si>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Insurance (other than for vehicles)</t>
  </si>
  <si>
    <t>3083081</t>
  </si>
  <si>
    <t>Facilities</t>
  </si>
  <si>
    <t>3084115</t>
  </si>
  <si>
    <t>35340</t>
  </si>
  <si>
    <t>011896</t>
  </si>
  <si>
    <t>1195372</t>
  </si>
  <si>
    <t>PARKERAY LTD</t>
  </si>
  <si>
    <t>CSI01357-1</t>
  </si>
  <si>
    <t xml:space="preserve">Office Downsizing </t>
  </si>
  <si>
    <t>ADDLESHAW GODDARD</t>
  </si>
  <si>
    <t>PriceWaterHouseCoopers</t>
  </si>
  <si>
    <t>PA Consulting</t>
  </si>
  <si>
    <t>3127487</t>
  </si>
  <si>
    <t>315560</t>
  </si>
  <si>
    <t>1353931234</t>
  </si>
  <si>
    <t>CSI01357-2</t>
  </si>
  <si>
    <t>10097894</t>
  </si>
  <si>
    <t>35989</t>
  </si>
  <si>
    <t>36224</t>
  </si>
  <si>
    <t>3130516</t>
  </si>
  <si>
    <t>Internal Audit</t>
  </si>
  <si>
    <t>Legal Advise</t>
  </si>
  <si>
    <t>Consultation ICO, Receipt Publication</t>
  </si>
  <si>
    <t xml:space="preserve">Maintenance contract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</si>
</sst>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£&quot;#,##0.00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1" fillId="0" borderId="0" xfId="0" applyFont="1"/>
    <xf numFmtId="0" fontId="0" fillId="0" borderId="0" xfId="0"/>
    <xf numFmtId="0" fontId="0" fillId="0" borderId="0" xfId="0" quotePrefix="1"/>
    <xf numFmtId="14" fontId="0" fillId="0" borderId="0" xfId="0" applyNumberFormat="1"/>
    <xf numFmtId="0" fontId="0" fillId="0" borderId="0" xfId="0" quotePrefix="1"/>
    <xf numFmtId="0" fontId="0" fillId="0" borderId="0" xfId="0"/>
    <xf numFmtId="0" fontId="0" fillId="0" borderId="0" xfId="0" quotePrefix="1"/>
    <xf numFmtId="164" fontId="1" fillId="0" borderId="0" xfId="1" applyNumberFormat="1" applyFont="1"/>
    <xf numFmtId="164" fontId="0" fillId="0" borderId="0" xfId="1" applyNumberFormat="1" applyFont="1"/>
    <xf numFmtId="14" fontId="0" fillId="0" borderId="0" xfId="0" quotePrefix="1" applyNumberFormat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applyFill="1"/>
    <xf numFmtId="14" fontId="0" fillId="0" borderId="0" xfId="0" quotePrefix="1" applyNumberFormat="1" applyFill="1"/>
    <xf numFmtId="0" fontId="0" fillId="0" borderId="0" xfId="0" quotePrefix="1" applyFill="1"/>
    <xf numFmtId="0" fontId="0" fillId="0" borderId="0" xfId="0" quotePrefix="1" applyNumberFormat="1" applyFill="1" applyAlignment="1">
      <alignment horizontal="left"/>
    </xf>
    <xf numFmtId="14" fontId="0" fillId="0" borderId="0" xfId="0" applyNumberFormat="1" applyFill="1"/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Alignment="1">
      <alignment vertical="center"/>
    </xf>
    <xf numFmtId="165" fontId="0" fillId="0" borderId="0" xfId="1" applyNumberFormat="1" applyFont="1"/>
    <xf numFmtId="165" fontId="0" fillId="0" borderId="0" xfId="1" quotePrefix="1" applyNumberFormat="1" applyFont="1"/>
    <xf numFmtId="165" fontId="0" fillId="0" borderId="0" xfId="0" applyNumberFormat="1"/>
    <xf numFmtId="165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B8" sqref="B8"/>
    </sheetView>
  </sheetViews>
  <sheetFormatPr defaultRowHeight="15" x14ac:dyDescent="0.25"/>
  <cols>
    <col min="1" max="1" width="18" bestFit="1" customWidth="1"/>
    <col min="2" max="2" width="21.85546875" customWidth="1"/>
    <col min="3" max="3" width="18" bestFit="1" customWidth="1"/>
    <col min="4" max="4" width="34.85546875" style="29" bestFit="1" customWidth="1"/>
    <col min="5" max="5" width="21.140625" bestFit="1" customWidth="1"/>
    <col min="6" max="6" width="25.7109375" bestFit="1" customWidth="1"/>
    <col min="7" max="7" width="18.85546875" bestFit="1" customWidth="1"/>
    <col min="8" max="8" width="13.28515625" style="17" bestFit="1" customWidth="1"/>
    <col min="9" max="9" width="30.28515625" bestFit="1" customWidth="1"/>
    <col min="10" max="10" width="23.28515625" customWidth="1"/>
  </cols>
  <sheetData>
    <row r="1" spans="1:9" s="9" customFormat="1" x14ac:dyDescent="0.25">
      <c r="A1" s="9" t="s">
        <v>13</v>
      </c>
      <c r="B1" s="9" t="s">
        <v>14</v>
      </c>
      <c r="C1" s="9" t="s">
        <v>15</v>
      </c>
      <c r="D1" s="28" t="s">
        <v>16</v>
      </c>
      <c r="E1" s="9" t="s">
        <v>17</v>
      </c>
      <c r="F1" s="9" t="s">
        <v>18</v>
      </c>
      <c r="G1" s="9" t="s">
        <v>19</v>
      </c>
      <c r="H1" s="16" t="s">
        <v>20</v>
      </c>
    </row>
    <row r="2" spans="1:9" s="4" customFormat="1" x14ac:dyDescent="0.25">
      <c r="A2" s="4" t="s">
        <v>6</v>
      </c>
      <c r="B2" s="4" t="s">
        <v>7</v>
      </c>
      <c r="C2" s="6">
        <v>41039</v>
      </c>
      <c r="D2" s="29" t="s">
        <v>8</v>
      </c>
      <c r="E2" s="4" t="s">
        <v>9</v>
      </c>
      <c r="F2" s="5" t="s">
        <v>4</v>
      </c>
      <c r="G2" s="5" t="s">
        <v>26</v>
      </c>
      <c r="H2" s="34">
        <v>33273</v>
      </c>
    </row>
    <row r="3" spans="1:9" s="4" customFormat="1" x14ac:dyDescent="0.25">
      <c r="A3" s="4" t="s">
        <v>6</v>
      </c>
      <c r="B3" s="4" t="s">
        <v>7</v>
      </c>
      <c r="C3" s="6">
        <v>41060</v>
      </c>
      <c r="D3" s="29" t="s">
        <v>45</v>
      </c>
      <c r="E3" s="4" t="s">
        <v>10</v>
      </c>
      <c r="F3" s="5" t="s">
        <v>1</v>
      </c>
      <c r="G3" s="5" t="s">
        <v>25</v>
      </c>
      <c r="H3" s="34">
        <v>75923.100000000006</v>
      </c>
    </row>
    <row r="4" spans="1:9" s="4" customFormat="1" x14ac:dyDescent="0.25">
      <c r="A4" s="4" t="s">
        <v>6</v>
      </c>
      <c r="B4" s="4" t="s">
        <v>7</v>
      </c>
      <c r="C4" s="6">
        <v>41061</v>
      </c>
      <c r="D4" s="29" t="s">
        <v>12</v>
      </c>
      <c r="E4" s="4" t="s">
        <v>23</v>
      </c>
      <c r="F4" s="5" t="s">
        <v>0</v>
      </c>
      <c r="G4" s="5" t="s">
        <v>24</v>
      </c>
      <c r="H4" s="34">
        <v>108120</v>
      </c>
    </row>
    <row r="5" spans="1:9" s="4" customFormat="1" x14ac:dyDescent="0.25">
      <c r="A5" s="4" t="s">
        <v>6</v>
      </c>
      <c r="B5" s="4" t="s">
        <v>7</v>
      </c>
      <c r="C5" s="6">
        <v>41061</v>
      </c>
      <c r="D5" s="29" t="s">
        <v>11</v>
      </c>
      <c r="E5" s="4" t="s">
        <v>23</v>
      </c>
      <c r="F5" s="5" t="s">
        <v>0</v>
      </c>
      <c r="G5" s="5" t="s">
        <v>22</v>
      </c>
      <c r="H5" s="34">
        <v>29831.98</v>
      </c>
    </row>
    <row r="6" spans="1:9" x14ac:dyDescent="0.25">
      <c r="A6" t="s">
        <v>6</v>
      </c>
      <c r="B6" t="s">
        <v>7</v>
      </c>
      <c r="C6" s="2">
        <f>DATE(2012,6,29)</f>
        <v>41089</v>
      </c>
      <c r="D6" s="29" t="s">
        <v>8</v>
      </c>
      <c r="E6" t="s">
        <v>9</v>
      </c>
      <c r="F6" s="1" t="s">
        <v>4</v>
      </c>
      <c r="G6" s="7">
        <v>11957</v>
      </c>
      <c r="H6" s="34">
        <v>37593</v>
      </c>
    </row>
    <row r="7" spans="1:9" x14ac:dyDescent="0.25">
      <c r="A7" s="4" t="s">
        <v>6</v>
      </c>
      <c r="B7" s="4" t="s">
        <v>7</v>
      </c>
      <c r="C7" s="6">
        <v>41130</v>
      </c>
      <c r="D7" s="30" t="s">
        <v>21</v>
      </c>
      <c r="E7" s="3" t="s">
        <v>10</v>
      </c>
      <c r="F7" s="5" t="s">
        <v>2</v>
      </c>
      <c r="G7" s="8" t="s">
        <v>3</v>
      </c>
      <c r="H7" s="34">
        <v>226575</v>
      </c>
      <c r="I7" s="1"/>
    </row>
    <row r="8" spans="1:9" x14ac:dyDescent="0.25">
      <c r="A8" t="s">
        <v>6</v>
      </c>
      <c r="B8" t="s">
        <v>7</v>
      </c>
      <c r="C8" s="2">
        <f>DATE(2012,8,17)</f>
        <v>41138</v>
      </c>
      <c r="D8" s="29" t="s">
        <v>8</v>
      </c>
      <c r="E8" t="s">
        <v>9</v>
      </c>
      <c r="F8" s="1" t="s">
        <v>5</v>
      </c>
      <c r="G8" s="7">
        <v>1194587</v>
      </c>
      <c r="H8" s="34">
        <v>39624</v>
      </c>
      <c r="I8" s="1"/>
    </row>
    <row r="9" spans="1:9" x14ac:dyDescent="0.25">
      <c r="A9" t="s">
        <v>6</v>
      </c>
      <c r="B9" t="s">
        <v>7</v>
      </c>
      <c r="C9" s="2">
        <f>DATE(2012,8,23)</f>
        <v>41144</v>
      </c>
      <c r="D9" s="29" t="s">
        <v>45</v>
      </c>
      <c r="E9" t="s">
        <v>10</v>
      </c>
      <c r="F9" s="1" t="s">
        <v>1</v>
      </c>
      <c r="G9" s="7">
        <v>35611</v>
      </c>
      <c r="H9" s="34">
        <v>75923.100000000006</v>
      </c>
      <c r="I9" s="1"/>
    </row>
    <row r="10" spans="1:9" x14ac:dyDescent="0.25">
      <c r="A10" t="s">
        <v>6</v>
      </c>
      <c r="B10" t="s">
        <v>7</v>
      </c>
      <c r="C10" s="2">
        <f>DATE(2012,8,30)</f>
        <v>41151</v>
      </c>
      <c r="D10" s="29" t="s">
        <v>11</v>
      </c>
      <c r="E10" t="s">
        <v>10</v>
      </c>
      <c r="F10" s="1" t="s">
        <v>0</v>
      </c>
      <c r="G10" s="7">
        <v>3103201</v>
      </c>
      <c r="H10" s="34">
        <v>29831.98</v>
      </c>
      <c r="I10" s="1"/>
    </row>
    <row r="11" spans="1:9" x14ac:dyDescent="0.25">
      <c r="A11" t="s">
        <v>6</v>
      </c>
      <c r="B11" t="s">
        <v>7</v>
      </c>
      <c r="C11" s="2">
        <f>DATE(2012,9,1)</f>
        <v>41153</v>
      </c>
      <c r="D11" s="29" t="s">
        <v>12</v>
      </c>
      <c r="E11" t="s">
        <v>10</v>
      </c>
      <c r="F11" s="1" t="s">
        <v>0</v>
      </c>
      <c r="G11" s="7">
        <v>3100783</v>
      </c>
      <c r="H11" s="34">
        <v>108120</v>
      </c>
      <c r="I11" s="1"/>
    </row>
    <row r="12" spans="1:9" x14ac:dyDescent="0.25">
      <c r="A12" s="4" t="s">
        <v>6</v>
      </c>
      <c r="B12" s="4" t="s">
        <v>7</v>
      </c>
      <c r="C12" s="12">
        <v>41191</v>
      </c>
      <c r="D12" s="29" t="s">
        <v>30</v>
      </c>
      <c r="E12" s="14" t="s">
        <v>10</v>
      </c>
      <c r="F12" s="15" t="s">
        <v>28</v>
      </c>
      <c r="G12" t="s">
        <v>29</v>
      </c>
      <c r="H12" s="34">
        <v>76534.720000000001</v>
      </c>
    </row>
    <row r="13" spans="1:9" x14ac:dyDescent="0.25">
      <c r="A13" s="4" t="s">
        <v>6</v>
      </c>
      <c r="B13" s="4" t="s">
        <v>7</v>
      </c>
      <c r="C13" s="12">
        <v>41194</v>
      </c>
      <c r="D13" s="29" t="s">
        <v>8</v>
      </c>
      <c r="E13" s="10" t="s">
        <v>9</v>
      </c>
      <c r="F13" s="11" t="s">
        <v>5</v>
      </c>
      <c r="G13" s="13" t="s">
        <v>27</v>
      </c>
      <c r="H13" s="35">
        <v>49209</v>
      </c>
      <c r="I13" s="1"/>
    </row>
    <row r="14" spans="1:9" x14ac:dyDescent="0.25">
      <c r="A14" s="21" t="s">
        <v>6</v>
      </c>
      <c r="B14" s="21" t="s">
        <v>7</v>
      </c>
      <c r="C14" s="18">
        <v>41234</v>
      </c>
      <c r="D14" s="29" t="s">
        <v>12</v>
      </c>
      <c r="E14" s="19" t="s">
        <v>10</v>
      </c>
      <c r="F14" s="20" t="s">
        <v>0</v>
      </c>
      <c r="G14" s="7">
        <v>3115736</v>
      </c>
      <c r="H14" s="36">
        <v>108120</v>
      </c>
      <c r="I14" s="1"/>
    </row>
    <row r="15" spans="1:9" x14ac:dyDescent="0.25">
      <c r="A15" s="22" t="s">
        <v>6</v>
      </c>
      <c r="B15" s="22" t="s">
        <v>7</v>
      </c>
      <c r="C15" s="23">
        <v>41234</v>
      </c>
      <c r="D15" s="31" t="s">
        <v>11</v>
      </c>
      <c r="E15" s="22" t="s">
        <v>10</v>
      </c>
      <c r="F15" s="24" t="s">
        <v>0</v>
      </c>
      <c r="G15" s="25">
        <v>3112555</v>
      </c>
      <c r="H15" s="37">
        <v>29831.98</v>
      </c>
      <c r="I15" s="1"/>
    </row>
    <row r="16" spans="1:9" x14ac:dyDescent="0.25">
      <c r="A16" s="22" t="s">
        <v>6</v>
      </c>
      <c r="B16" s="22" t="s">
        <v>7</v>
      </c>
      <c r="C16" s="26">
        <f>DATE(2012,12,7)</f>
        <v>41250</v>
      </c>
      <c r="D16" s="29" t="s">
        <v>45</v>
      </c>
      <c r="E16" s="22" t="s">
        <v>10</v>
      </c>
      <c r="F16" s="24" t="s">
        <v>1</v>
      </c>
      <c r="G16" s="24" t="s">
        <v>39</v>
      </c>
      <c r="H16" s="37">
        <v>77154.3</v>
      </c>
      <c r="I16" s="1"/>
    </row>
    <row r="17" spans="1:11" x14ac:dyDescent="0.25">
      <c r="A17" s="22" t="s">
        <v>6</v>
      </c>
      <c r="B17" s="22" t="s">
        <v>7</v>
      </c>
      <c r="C17" s="26">
        <f>DATE(2012,12,26)</f>
        <v>41269</v>
      </c>
      <c r="D17" s="31" t="s">
        <v>30</v>
      </c>
      <c r="E17" s="22" t="s">
        <v>23</v>
      </c>
      <c r="F17" s="24" t="s">
        <v>28</v>
      </c>
      <c r="G17" s="24" t="s">
        <v>37</v>
      </c>
      <c r="H17" s="37">
        <v>41635.279999999999</v>
      </c>
      <c r="I17" s="1"/>
    </row>
    <row r="18" spans="1:11" x14ac:dyDescent="0.25">
      <c r="A18" s="22" t="s">
        <v>6</v>
      </c>
      <c r="B18" s="22" t="s">
        <v>7</v>
      </c>
      <c r="C18" s="26">
        <f>DATE(2013,1,4)</f>
        <v>41278</v>
      </c>
      <c r="D18" s="31" t="s">
        <v>42</v>
      </c>
      <c r="E18" s="22" t="s">
        <v>10</v>
      </c>
      <c r="F18" s="24" t="s">
        <v>32</v>
      </c>
      <c r="G18" s="24" t="s">
        <v>36</v>
      </c>
      <c r="H18" s="37">
        <v>39780</v>
      </c>
      <c r="I18" s="5"/>
    </row>
    <row r="19" spans="1:11" x14ac:dyDescent="0.25">
      <c r="A19" s="22" t="s">
        <v>6</v>
      </c>
      <c r="B19" s="22" t="s">
        <v>7</v>
      </c>
      <c r="C19" s="26">
        <f>DATE(2013,1,15)</f>
        <v>41289</v>
      </c>
      <c r="D19" s="32" t="s">
        <v>43</v>
      </c>
      <c r="E19" s="22" t="s">
        <v>9</v>
      </c>
      <c r="F19" s="24" t="s">
        <v>31</v>
      </c>
      <c r="G19" s="24" t="s">
        <v>35</v>
      </c>
      <c r="H19" s="37">
        <v>30469.119999999999</v>
      </c>
      <c r="I19" s="1"/>
    </row>
    <row r="20" spans="1:11" x14ac:dyDescent="0.25">
      <c r="A20" s="22" t="s">
        <v>6</v>
      </c>
      <c r="B20" s="22" t="s">
        <v>7</v>
      </c>
      <c r="C20" s="26">
        <f>DATE(2013,2,27)</f>
        <v>41332</v>
      </c>
      <c r="D20" s="29" t="s">
        <v>45</v>
      </c>
      <c r="E20" s="22" t="s">
        <v>10</v>
      </c>
      <c r="F20" s="24" t="s">
        <v>1</v>
      </c>
      <c r="G20" s="24" t="s">
        <v>40</v>
      </c>
      <c r="H20" s="37">
        <v>77154.3</v>
      </c>
      <c r="I20" s="1"/>
    </row>
    <row r="21" spans="1:11" x14ac:dyDescent="0.25">
      <c r="A21" s="22" t="s">
        <v>6</v>
      </c>
      <c r="B21" s="22" t="s">
        <v>7</v>
      </c>
      <c r="C21" s="26">
        <f>DATE(2013,3,1)</f>
        <v>41334</v>
      </c>
      <c r="D21" s="31" t="s">
        <v>11</v>
      </c>
      <c r="E21" s="27" t="s">
        <v>10</v>
      </c>
      <c r="F21" s="24" t="s">
        <v>0</v>
      </c>
      <c r="G21" s="24" t="s">
        <v>34</v>
      </c>
      <c r="H21" s="37">
        <v>28799</v>
      </c>
      <c r="I21" s="1"/>
    </row>
    <row r="22" spans="1:11" x14ac:dyDescent="0.25">
      <c r="A22" s="22" t="s">
        <v>6</v>
      </c>
      <c r="B22" s="22" t="s">
        <v>7</v>
      </c>
      <c r="C22" s="26">
        <f>DATE(2013,3,1)</f>
        <v>41334</v>
      </c>
      <c r="D22" s="31" t="s">
        <v>12</v>
      </c>
      <c r="E22" s="27" t="s">
        <v>10</v>
      </c>
      <c r="F22" s="24" t="s">
        <v>0</v>
      </c>
      <c r="G22" s="24" t="s">
        <v>41</v>
      </c>
      <c r="H22" s="37">
        <v>108120</v>
      </c>
      <c r="I22" s="1"/>
    </row>
    <row r="23" spans="1:11" x14ac:dyDescent="0.25">
      <c r="A23" s="22" t="s">
        <v>6</v>
      </c>
      <c r="B23" s="22" t="s">
        <v>7</v>
      </c>
      <c r="C23" s="26">
        <f>DATE(2013,3,18)</f>
        <v>41351</v>
      </c>
      <c r="D23" s="32" t="s">
        <v>44</v>
      </c>
      <c r="E23" s="22" t="s">
        <v>9</v>
      </c>
      <c r="F23" s="24" t="s">
        <v>33</v>
      </c>
      <c r="G23" s="24" t="s">
        <v>38</v>
      </c>
      <c r="H23" s="37">
        <v>72000</v>
      </c>
      <c r="I23" s="1"/>
    </row>
    <row r="24" spans="1:11" s="33" customFormat="1" ht="17.45" customHeight="1" x14ac:dyDescent="0.25">
      <c r="A24" s="22"/>
      <c r="B24" s="22"/>
    </row>
    <row r="25" spans="1:11" s="33" customFormat="1" ht="17.45" customHeight="1" x14ac:dyDescent="0.25">
      <c r="A25" s="22"/>
      <c r="B25" s="22"/>
    </row>
    <row r="26" spans="1:11" s="33" customFormat="1" ht="17.45" customHeight="1" x14ac:dyDescent="0.25">
      <c r="A26" s="22"/>
      <c r="B26" s="22"/>
    </row>
    <row r="27" spans="1:11" s="33" customFormat="1" ht="17.45" customHeight="1" x14ac:dyDescent="0.25"/>
    <row r="28" spans="1:11" x14ac:dyDescent="0.25">
      <c r="D28" s="33"/>
      <c r="H28" s="33"/>
      <c r="I28" s="33"/>
      <c r="J28" s="33"/>
      <c r="K28" s="33"/>
    </row>
    <row r="29" spans="1:11" x14ac:dyDescent="0.25">
      <c r="D29" s="33"/>
      <c r="H29" s="33"/>
      <c r="I29" s="33"/>
      <c r="J29" s="33"/>
      <c r="K29" s="33"/>
    </row>
    <row r="30" spans="1:11" x14ac:dyDescent="0.25">
      <c r="D30" s="33"/>
      <c r="H30" s="33"/>
      <c r="I30" s="33"/>
      <c r="J30" s="33"/>
      <c r="K30" s="33"/>
    </row>
    <row r="31" spans="1:11" x14ac:dyDescent="0.25">
      <c r="D31" s="33"/>
      <c r="H31" s="33"/>
      <c r="I31" s="33"/>
      <c r="J31" s="33"/>
      <c r="K31" s="33"/>
    </row>
    <row r="32" spans="1:11" x14ac:dyDescent="0.25">
      <c r="D32" s="33"/>
      <c r="H32" s="33"/>
      <c r="I32" s="33"/>
      <c r="J32" s="33"/>
      <c r="K32" s="33"/>
    </row>
    <row r="33" spans="4:11" x14ac:dyDescent="0.25">
      <c r="D33" s="33"/>
      <c r="H33" s="33"/>
      <c r="I33" s="33"/>
      <c r="J33" s="33"/>
      <c r="K33" s="33"/>
    </row>
  </sheetData>
  <sortState ref="C51:O56">
    <sortCondition ref="C51:C56"/>
  </sortState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11" ma:contentTypeDescription="Create a new document." ma:contentTypeScope="" ma:versionID="a0ad9b017a8d8695abc85fccab4910da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2a12ec2033294c1d37a3a18a5485d992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AC5083A73B44FA2B464F92CD4A28F" ma:contentTypeVersion="0" ma:contentTypeDescription="Create a new document." ma:contentTypeScope="" ma:versionID="f3b6a8dc2d7da889796b818ef28ed607">
  <xsd:schema xmlns:xsd="http://www.w3.org/2001/XMLSchema" xmlns:xs="http://www.w3.org/2001/XMLSchema" xmlns:p="http://schemas.microsoft.com/office/2006/metadata/properties" xmlns:ns1="http://schemas.microsoft.com/sharepoint/v3" xmlns:ns2="abfaa9a4-620a-4e6c-acd2-8313a177c7bb" targetNamespace="http://schemas.microsoft.com/office/2006/metadata/properties" ma:root="true" ma:fieldsID="07857eb05d3e1a9eee0c9545fee4a19a" ns1:_="" ns2:_="">
    <xsd:import namespace="http://schemas.microsoft.com/sharepoint/v3"/>
    <xsd:import namespace="abfaa9a4-620a-4e6c-acd2-8313a177c7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a9a4-620a-4e6c-acd2-8313a177c7b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FADFDE-C9D2-4859-86AC-C8172317C324}"/>
</file>

<file path=customXml/itemProps2.xml><?xml version="1.0" encoding="utf-8"?>
<ds:datastoreItem xmlns:ds="http://schemas.openxmlformats.org/officeDocument/2006/customXml" ds:itemID="{C161CCBE-59B1-4734-985E-7966861F4AE9}"/>
</file>

<file path=customXml/itemProps3.xml><?xml version="1.0" encoding="utf-8"?>
<ds:datastoreItem xmlns:ds="http://schemas.openxmlformats.org/officeDocument/2006/customXml" ds:itemID="{9A5A6CCD-C652-4631-A3F7-215DAFA97DFC}"/>
</file>

<file path=customXml/itemProps4.xml><?xml version="1.0" encoding="utf-8"?>
<ds:datastoreItem xmlns:ds="http://schemas.openxmlformats.org/officeDocument/2006/customXml" ds:itemID="{4B5B5230-F77F-49A1-AABA-A0A53900E7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mrobson</dc:creator>
  <cp:lastModifiedBy>Cveck</cp:lastModifiedBy>
  <dcterms:created xsi:type="dcterms:W3CDTF">2012-09-25T13:05:53Z</dcterms:created>
  <dcterms:modified xsi:type="dcterms:W3CDTF">2016-05-10T14:34:10Z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0x010100C5E8F704731A1245A8558BB31EDD16AA</vt:lpwstr>
  </property>
  <property fmtid="{D5CDD505-2E9C-101B-9397-08002B2CF9AE}" pid="3" name="_dlc_DocIdItemGuid">
    <vt:lpwstr>f9218d26-f2c3-4667-82c5-d4721af050e8</vt:lpwstr>
  </property>
  <property fmtid="{D5CDD505-2E9C-101B-9397-08002B2CF9AE}" pid="4" name="TemplateUrl">
    <vt:lpwstr/>
  </property>
  <property fmtid="{D5CDD505-2E9C-101B-9397-08002B2CF9AE}" pid="5" name="Order">
    <vt:r8>4500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