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Sheet1!$A$1:$H$19</definedName>
  </definedName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<sst xmlns="http://schemas.openxmlformats.org/spreadsheetml/2006/main" count="284" uniqueCount="76">
  <si>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</si>
  <si>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</si>
  <si>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</si>
  <si>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</si>
  <si>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</si>
  <si>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</si>
  <si>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</si>
  <si>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</si>
  <si>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Independent Body</t>
  </si>
  <si>
    <t>IPSA</t>
  </si>
  <si>
    <t>Redcentric</t>
  </si>
  <si>
    <t>CBRE</t>
  </si>
  <si>
    <t>Foldingspace</t>
  </si>
  <si>
    <t>Eduserv</t>
  </si>
  <si>
    <t>PA Consulting</t>
  </si>
  <si>
    <t>29IPSA604610013</t>
  </si>
  <si>
    <t>OPI043443A</t>
  </si>
  <si>
    <t>10113421</t>
  </si>
  <si>
    <t>206313</t>
  </si>
  <si>
    <t>10113835</t>
  </si>
  <si>
    <t>10114116</t>
  </si>
  <si>
    <t>10114128</t>
  </si>
  <si>
    <t>0082006516</t>
  </si>
  <si>
    <t>Office Rent</t>
  </si>
  <si>
    <t>Software Licenses</t>
  </si>
  <si>
    <t>Website Devlopment</t>
  </si>
  <si>
    <t>IT Services</t>
  </si>
  <si>
    <t>SINED01105</t>
  </si>
  <si>
    <t>10114918</t>
  </si>
  <si>
    <t>10115201</t>
  </si>
  <si>
    <t>Project Managment</t>
  </si>
  <si>
    <t>0082006725</t>
  </si>
  <si>
    <t>10115224</t>
  </si>
  <si>
    <t>10115740</t>
  </si>
  <si>
    <t>Vysiion Ltd</t>
  </si>
  <si>
    <t>18060</t>
  </si>
  <si>
    <t>Facilities</t>
  </si>
  <si>
    <t>Business Technology</t>
  </si>
  <si>
    <t>Communications</t>
  </si>
  <si>
    <t>SINED01049</t>
  </si>
  <si>
    <t>Unit4 Business Software Limited</t>
  </si>
  <si>
    <t>20000001851</t>
  </si>
  <si>
    <t>10115871</t>
  </si>
  <si>
    <t>10116034</t>
  </si>
  <si>
    <t>0082006949R1617</t>
  </si>
  <si>
    <t>10116631</t>
  </si>
  <si>
    <t>18407</t>
  </si>
  <si>
    <t>18408</t>
  </si>
  <si>
    <t>10116651</t>
  </si>
  <si>
    <t>Project "IPSA Online"</t>
  </si>
  <si>
    <t>2000003425</t>
  </si>
  <si>
    <t>10117211</t>
  </si>
  <si>
    <t>18750</t>
  </si>
  <si>
    <t>20000002416</t>
  </si>
  <si>
    <t>2000003575</t>
  </si>
  <si>
    <t>M-hance</t>
  </si>
  <si>
    <t>INVMHL002127</t>
  </si>
  <si>
    <t>10117490</t>
  </si>
  <si>
    <t>10117529</t>
  </si>
  <si>
    <t>Bluefort Security Limited</t>
  </si>
  <si>
    <t>53754</t>
  </si>
  <si>
    <t>0082007156</t>
  </si>
  <si>
    <t>10117777</t>
  </si>
  <si>
    <t>19143</t>
  </si>
  <si>
    <t>systems@work Limited</t>
  </si>
  <si>
    <t>23521</t>
  </si>
  <si>
    <t>10117918</t>
  </si>
  <si>
    <t>City Of Westminister</t>
  </si>
  <si>
    <t>BUSI RATES APRIL 17</t>
  </si>
  <si>
    <t>10118167</t>
  </si>
  <si>
    <t>2000004044</t>
  </si>
  <si>
    <t>2000004047</t>
  </si>
  <si>
    <t>19346</t>
  </si>
  <si>
    <t>10118207</t>
  </si>
  <si>
    <t>10118210</t>
  </si>
  <si>
    <t>2000004256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</si>
</sst>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6" zoomScale="80" zoomScaleNormal="80" workbookViewId="0">
      <selection activeCell="E13" sqref="E13"/>
    </sheetView>
  </sheetViews>
  <sheetFormatPr defaultRowHeight="15" x14ac:dyDescent="0.25"/>
  <cols>
    <col min="1" max="1" width="18" bestFit="1" customWidth="1"/>
    <col min="2" max="2" width="6.140625" bestFit="1" customWidth="1"/>
    <col min="3" max="3" width="11.5703125" bestFit="1" customWidth="1"/>
    <col min="4" max="4" width="38.7109375" bestFit="1" customWidth="1"/>
    <col min="5" max="7" width="22" bestFit="1" customWidth="1"/>
    <col min="8" max="8" width="13.28515625" bestFit="1" customWidth="1"/>
    <col min="9" max="9" width="12.140625" bestFit="1" customWidth="1"/>
    <col min="14" max="14" width="10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 t="s">
        <v>8</v>
      </c>
      <c r="B2" t="s">
        <v>9</v>
      </c>
      <c r="C2" s="6">
        <v>42475</v>
      </c>
      <c r="D2" t="s">
        <v>26</v>
      </c>
      <c r="E2" t="s">
        <v>37</v>
      </c>
      <c r="F2" s="5" t="s">
        <v>12</v>
      </c>
      <c r="G2" s="5" t="s">
        <v>15</v>
      </c>
      <c r="H2" s="7">
        <v>39600</v>
      </c>
    </row>
    <row r="3" spans="1:8" x14ac:dyDescent="0.25">
      <c r="A3" t="s">
        <v>8</v>
      </c>
      <c r="B3" t="s">
        <v>9</v>
      </c>
      <c r="C3" s="6">
        <v>42475</v>
      </c>
      <c r="D3" t="s">
        <v>30</v>
      </c>
      <c r="E3" t="s">
        <v>49</v>
      </c>
      <c r="F3" s="5" t="s">
        <v>14</v>
      </c>
      <c r="G3" s="5" t="s">
        <v>17</v>
      </c>
      <c r="H3" s="7">
        <v>29988</v>
      </c>
    </row>
    <row r="4" spans="1:8" x14ac:dyDescent="0.25">
      <c r="A4" t="s">
        <v>8</v>
      </c>
      <c r="B4" t="s">
        <v>9</v>
      </c>
      <c r="C4" s="6">
        <v>42517</v>
      </c>
      <c r="D4" t="s">
        <v>25</v>
      </c>
      <c r="E4" t="s">
        <v>38</v>
      </c>
      <c r="F4" s="5" t="s">
        <v>13</v>
      </c>
      <c r="G4" s="5" t="s">
        <v>16</v>
      </c>
      <c r="H4" s="7">
        <v>99763.8</v>
      </c>
    </row>
    <row r="5" spans="1:8" x14ac:dyDescent="0.25">
      <c r="A5" t="s">
        <v>8</v>
      </c>
      <c r="B5" t="s">
        <v>9</v>
      </c>
      <c r="C5" s="6">
        <v>42517</v>
      </c>
      <c r="D5" t="s">
        <v>24</v>
      </c>
      <c r="E5" t="s">
        <v>37</v>
      </c>
      <c r="F5" s="5" t="s">
        <v>10</v>
      </c>
      <c r="G5" s="5" t="s">
        <v>18</v>
      </c>
      <c r="H5" s="7">
        <v>142461.51</v>
      </c>
    </row>
    <row r="6" spans="1:8" x14ac:dyDescent="0.25">
      <c r="A6" t="s">
        <v>8</v>
      </c>
      <c r="B6" t="s">
        <v>9</v>
      </c>
      <c r="C6" s="6">
        <v>42517</v>
      </c>
      <c r="D6" t="s">
        <v>30</v>
      </c>
      <c r="E6" t="s">
        <v>49</v>
      </c>
      <c r="F6" s="5" t="s">
        <v>14</v>
      </c>
      <c r="G6" s="5" t="s">
        <v>19</v>
      </c>
      <c r="H6" s="7">
        <v>35280</v>
      </c>
    </row>
    <row r="7" spans="1:8" x14ac:dyDescent="0.25">
      <c r="A7" t="s">
        <v>8</v>
      </c>
      <c r="B7" t="s">
        <v>9</v>
      </c>
      <c r="C7" s="6">
        <v>42531</v>
      </c>
      <c r="D7" t="s">
        <v>30</v>
      </c>
      <c r="E7" t="s">
        <v>49</v>
      </c>
      <c r="F7" s="5" t="s">
        <v>14</v>
      </c>
      <c r="G7" s="5" t="s">
        <v>20</v>
      </c>
      <c r="H7" s="7">
        <v>33516</v>
      </c>
    </row>
    <row r="8" spans="1:8" x14ac:dyDescent="0.25">
      <c r="A8" t="s">
        <v>8</v>
      </c>
      <c r="B8" t="s">
        <v>9</v>
      </c>
      <c r="C8" s="6">
        <v>42531</v>
      </c>
      <c r="D8" t="s">
        <v>30</v>
      </c>
      <c r="E8" t="s">
        <v>49</v>
      </c>
      <c r="F8" s="5" t="s">
        <v>14</v>
      </c>
      <c r="G8" s="5" t="s">
        <v>21</v>
      </c>
      <c r="H8" s="7">
        <v>96438</v>
      </c>
    </row>
    <row r="9" spans="1:8" x14ac:dyDescent="0.25">
      <c r="A9" t="s">
        <v>8</v>
      </c>
      <c r="B9" t="s">
        <v>9</v>
      </c>
      <c r="C9" s="6">
        <v>42542</v>
      </c>
      <c r="D9" t="s">
        <v>23</v>
      </c>
      <c r="E9" t="s">
        <v>36</v>
      </c>
      <c r="F9" s="5" t="s">
        <v>11</v>
      </c>
      <c r="G9" s="5" t="s">
        <v>22</v>
      </c>
      <c r="H9" s="7">
        <v>128190</v>
      </c>
    </row>
    <row r="10" spans="1:8" x14ac:dyDescent="0.25">
      <c r="A10" t="s">
        <v>8</v>
      </c>
      <c r="B10" t="s">
        <v>9</v>
      </c>
      <c r="C10" s="4">
        <f>DATE(2016,7,29)</f>
        <v>42580</v>
      </c>
      <c r="D10" t="s">
        <v>26</v>
      </c>
      <c r="E10" t="s">
        <v>37</v>
      </c>
      <c r="F10" s="5" t="s">
        <v>13</v>
      </c>
      <c r="G10" s="5" t="s">
        <v>39</v>
      </c>
      <c r="H10" s="7">
        <v>42827.4</v>
      </c>
    </row>
    <row r="11" spans="1:8" x14ac:dyDescent="0.25">
      <c r="A11" t="s">
        <v>8</v>
      </c>
      <c r="B11" t="s">
        <v>9</v>
      </c>
      <c r="C11" s="4">
        <f>DATE(2016,8,16)</f>
        <v>42598</v>
      </c>
      <c r="D11" t="s">
        <v>30</v>
      </c>
      <c r="E11" t="s">
        <v>49</v>
      </c>
      <c r="F11" s="5" t="s">
        <v>14</v>
      </c>
      <c r="G11" s="5" t="s">
        <v>28</v>
      </c>
      <c r="H11" s="7">
        <v>52920</v>
      </c>
    </row>
    <row r="12" spans="1:8" x14ac:dyDescent="0.25">
      <c r="A12" t="s">
        <v>8</v>
      </c>
      <c r="B12" t="s">
        <v>9</v>
      </c>
      <c r="C12" s="4">
        <f>DATE(2016,8,26)</f>
        <v>42608</v>
      </c>
      <c r="D12" t="s">
        <v>25</v>
      </c>
      <c r="E12" t="s">
        <v>49</v>
      </c>
      <c r="F12" s="5" t="s">
        <v>13</v>
      </c>
      <c r="G12" s="5" t="s">
        <v>27</v>
      </c>
      <c r="H12" s="7">
        <v>33685.199999999997</v>
      </c>
    </row>
    <row r="13" spans="1:8" x14ac:dyDescent="0.25">
      <c r="A13" t="s">
        <v>8</v>
      </c>
      <c r="B13" t="s">
        <v>9</v>
      </c>
      <c r="C13" s="4">
        <f>DATE(2016,9,6)</f>
        <v>42619</v>
      </c>
      <c r="D13" t="s">
        <v>30</v>
      </c>
      <c r="E13" t="s">
        <v>49</v>
      </c>
      <c r="F13" s="5" t="s">
        <v>14</v>
      </c>
      <c r="G13" s="5" t="s">
        <v>29</v>
      </c>
      <c r="H13" s="7">
        <v>33516</v>
      </c>
    </row>
    <row r="14" spans="1:8" x14ac:dyDescent="0.25">
      <c r="A14" t="s">
        <v>8</v>
      </c>
      <c r="B14" t="s">
        <v>9</v>
      </c>
      <c r="C14" s="4">
        <f>DATE(2016,9,9)</f>
        <v>42622</v>
      </c>
      <c r="D14" t="s">
        <v>30</v>
      </c>
      <c r="E14" t="s">
        <v>49</v>
      </c>
      <c r="F14" s="5" t="s">
        <v>14</v>
      </c>
      <c r="G14" s="5" t="s">
        <v>32</v>
      </c>
      <c r="H14" s="7">
        <v>51360</v>
      </c>
    </row>
    <row r="15" spans="1:8" x14ac:dyDescent="0.25">
      <c r="A15" t="s">
        <v>8</v>
      </c>
      <c r="B15" t="s">
        <v>9</v>
      </c>
      <c r="C15" s="4">
        <f>DATE(2016,9,27)</f>
        <v>42640</v>
      </c>
      <c r="D15" t="s">
        <v>23</v>
      </c>
      <c r="E15" t="s">
        <v>36</v>
      </c>
      <c r="F15" s="5" t="s">
        <v>11</v>
      </c>
      <c r="G15" s="5" t="s">
        <v>31</v>
      </c>
      <c r="H15" s="7">
        <v>128190</v>
      </c>
    </row>
    <row r="16" spans="1:8" x14ac:dyDescent="0.25">
      <c r="A16" t="s">
        <v>8</v>
      </c>
      <c r="B16" t="s">
        <v>9</v>
      </c>
      <c r="C16" s="4">
        <f>DATE(2016,10,6)</f>
        <v>42649</v>
      </c>
      <c r="D16" t="s">
        <v>30</v>
      </c>
      <c r="E16" t="s">
        <v>49</v>
      </c>
      <c r="F16" s="5" t="s">
        <v>14</v>
      </c>
      <c r="G16" s="5" t="s">
        <v>33</v>
      </c>
      <c r="H16" s="7">
        <v>28224</v>
      </c>
    </row>
    <row r="17" spans="1:13" x14ac:dyDescent="0.25">
      <c r="A17" t="s">
        <v>8</v>
      </c>
      <c r="B17" t="s">
        <v>9</v>
      </c>
      <c r="C17" s="4">
        <f>DATE(2016,10,14)</f>
        <v>42657</v>
      </c>
      <c r="D17" t="s">
        <v>26</v>
      </c>
      <c r="E17" t="s">
        <v>49</v>
      </c>
      <c r="F17" s="5" t="s">
        <v>40</v>
      </c>
      <c r="G17" s="5" t="s">
        <v>41</v>
      </c>
      <c r="H17" s="7">
        <v>93300</v>
      </c>
    </row>
    <row r="18" spans="1:13" x14ac:dyDescent="0.25">
      <c r="A18" t="s">
        <v>8</v>
      </c>
      <c r="B18" t="s">
        <v>9</v>
      </c>
      <c r="C18" s="4">
        <f>DATE(2016,10,17)</f>
        <v>42660</v>
      </c>
      <c r="D18" t="s">
        <v>30</v>
      </c>
      <c r="E18" t="s">
        <v>49</v>
      </c>
      <c r="F18" s="5" t="s">
        <v>14</v>
      </c>
      <c r="G18" s="5" t="s">
        <v>42</v>
      </c>
      <c r="H18" s="7">
        <v>35898</v>
      </c>
    </row>
    <row r="19" spans="1:13" x14ac:dyDescent="0.25">
      <c r="A19" t="s">
        <v>8</v>
      </c>
      <c r="B19" t="s">
        <v>9</v>
      </c>
      <c r="C19" s="4">
        <f>DATE(2016,10,24)</f>
        <v>42667</v>
      </c>
      <c r="D19" t="s">
        <v>26</v>
      </c>
      <c r="E19" t="s">
        <v>37</v>
      </c>
      <c r="F19" s="5" t="s">
        <v>34</v>
      </c>
      <c r="G19" s="5" t="s">
        <v>35</v>
      </c>
      <c r="H19" s="7">
        <v>89011.199999999997</v>
      </c>
    </row>
    <row r="20" spans="1:13" x14ac:dyDescent="0.25">
      <c r="A20" t="s">
        <v>8</v>
      </c>
      <c r="B20" t="s">
        <v>9</v>
      </c>
      <c r="C20" s="4">
        <f>DATE(2016,10,31)</f>
        <v>42674</v>
      </c>
      <c r="D20" t="s">
        <v>30</v>
      </c>
      <c r="E20" t="s">
        <v>49</v>
      </c>
      <c r="F20" s="5" t="s">
        <v>14</v>
      </c>
      <c r="G20" s="5" t="s">
        <v>43</v>
      </c>
      <c r="H20" s="7">
        <v>26460</v>
      </c>
      <c r="I20" s="5"/>
      <c r="J20" s="5"/>
      <c r="K20" s="4"/>
      <c r="L20" s="5"/>
      <c r="M20" s="5"/>
    </row>
    <row r="21" spans="1:13" x14ac:dyDescent="0.25">
      <c r="A21" t="s">
        <v>8</v>
      </c>
      <c r="B21" t="s">
        <v>9</v>
      </c>
      <c r="C21" s="4">
        <f>DATE(2016,11,25)</f>
        <v>42699</v>
      </c>
      <c r="D21" t="s">
        <v>23</v>
      </c>
      <c r="E21" t="s">
        <v>36</v>
      </c>
      <c r="F21" s="5" t="s">
        <v>11</v>
      </c>
      <c r="G21" s="5" t="s">
        <v>44</v>
      </c>
      <c r="H21" s="7">
        <v>128190</v>
      </c>
    </row>
    <row r="22" spans="1:13" x14ac:dyDescent="0.25">
      <c r="A22" t="s">
        <v>8</v>
      </c>
      <c r="B22" t="s">
        <v>9</v>
      </c>
      <c r="C22" s="4">
        <f>DATE(2016,11,29)</f>
        <v>42703</v>
      </c>
      <c r="D22" t="s">
        <v>30</v>
      </c>
      <c r="E22" t="s">
        <v>49</v>
      </c>
      <c r="F22" s="5" t="s">
        <v>14</v>
      </c>
      <c r="G22" s="5" t="s">
        <v>45</v>
      </c>
      <c r="H22" s="7">
        <v>51036</v>
      </c>
    </row>
    <row r="23" spans="1:13" x14ac:dyDescent="0.25">
      <c r="A23" t="s">
        <v>8</v>
      </c>
      <c r="B23" t="s">
        <v>9</v>
      </c>
      <c r="C23" s="4">
        <f>DATE(2016,11,30)</f>
        <v>42704</v>
      </c>
      <c r="D23" t="s">
        <v>26</v>
      </c>
      <c r="E23" t="s">
        <v>37</v>
      </c>
      <c r="F23" s="5" t="s">
        <v>34</v>
      </c>
      <c r="G23" s="5" t="s">
        <v>46</v>
      </c>
      <c r="H23" s="7">
        <v>27972</v>
      </c>
    </row>
    <row r="24" spans="1:13" x14ac:dyDescent="0.25">
      <c r="A24" t="s">
        <v>8</v>
      </c>
      <c r="B24" t="s">
        <v>9</v>
      </c>
      <c r="C24" s="4">
        <f>DATE(2016,11,30)</f>
        <v>42704</v>
      </c>
      <c r="D24" t="s">
        <v>26</v>
      </c>
      <c r="E24" t="s">
        <v>37</v>
      </c>
      <c r="F24" s="5" t="s">
        <v>34</v>
      </c>
      <c r="G24" s="5" t="s">
        <v>47</v>
      </c>
      <c r="H24" s="7">
        <v>26628.82</v>
      </c>
    </row>
    <row r="25" spans="1:13" x14ac:dyDescent="0.25">
      <c r="A25" t="s">
        <v>8</v>
      </c>
      <c r="B25" t="s">
        <v>9</v>
      </c>
      <c r="C25" s="4">
        <f>DATE(2016,12,1)</f>
        <v>42705</v>
      </c>
      <c r="D25" t="s">
        <v>30</v>
      </c>
      <c r="E25" t="s">
        <v>49</v>
      </c>
      <c r="F25" s="5" t="s">
        <v>14</v>
      </c>
      <c r="G25" s="5" t="s">
        <v>48</v>
      </c>
      <c r="H25" s="7">
        <v>26460</v>
      </c>
    </row>
    <row r="26" spans="1:13" x14ac:dyDescent="0.25">
      <c r="A26" t="s">
        <v>8</v>
      </c>
      <c r="B26" t="s">
        <v>9</v>
      </c>
      <c r="C26" s="6">
        <v>42734</v>
      </c>
      <c r="D26" t="s">
        <v>26</v>
      </c>
      <c r="E26" t="s">
        <v>49</v>
      </c>
      <c r="F26" t="s">
        <v>40</v>
      </c>
      <c r="G26" t="s">
        <v>50</v>
      </c>
      <c r="H26" s="8">
        <v>67620</v>
      </c>
    </row>
    <row r="27" spans="1:13" x14ac:dyDescent="0.25">
      <c r="A27" t="s">
        <v>8</v>
      </c>
      <c r="B27" t="s">
        <v>9</v>
      </c>
      <c r="C27" s="6">
        <v>42745</v>
      </c>
      <c r="D27" t="s">
        <v>30</v>
      </c>
      <c r="E27" t="s">
        <v>49</v>
      </c>
      <c r="F27" t="s">
        <v>14</v>
      </c>
      <c r="G27" t="s">
        <v>51</v>
      </c>
      <c r="H27" s="8">
        <v>40452</v>
      </c>
    </row>
    <row r="28" spans="1:13" x14ac:dyDescent="0.25">
      <c r="A28" t="s">
        <v>8</v>
      </c>
      <c r="B28" t="s">
        <v>9</v>
      </c>
      <c r="C28" s="6">
        <v>42754</v>
      </c>
      <c r="D28" t="s">
        <v>26</v>
      </c>
      <c r="E28" t="s">
        <v>37</v>
      </c>
      <c r="F28" t="s">
        <v>34</v>
      </c>
      <c r="G28" t="s">
        <v>52</v>
      </c>
      <c r="H28" s="8">
        <v>55658.400000000001</v>
      </c>
    </row>
    <row r="29" spans="1:13" x14ac:dyDescent="0.25">
      <c r="A29" t="s">
        <v>8</v>
      </c>
      <c r="B29" t="s">
        <v>9</v>
      </c>
      <c r="C29" s="6">
        <v>42759</v>
      </c>
      <c r="D29" t="s">
        <v>26</v>
      </c>
      <c r="E29" t="s">
        <v>49</v>
      </c>
      <c r="F29" t="s">
        <v>40</v>
      </c>
      <c r="G29" t="s">
        <v>53</v>
      </c>
      <c r="H29" s="8">
        <v>93300</v>
      </c>
    </row>
    <row r="30" spans="1:13" x14ac:dyDescent="0.25">
      <c r="A30" t="s">
        <v>8</v>
      </c>
      <c r="B30" t="s">
        <v>9</v>
      </c>
      <c r="C30" s="6">
        <v>42762</v>
      </c>
      <c r="D30" t="s">
        <v>26</v>
      </c>
      <c r="E30" t="s">
        <v>49</v>
      </c>
      <c r="F30" t="s">
        <v>40</v>
      </c>
      <c r="G30" t="s">
        <v>54</v>
      </c>
      <c r="H30" s="8">
        <v>71640</v>
      </c>
    </row>
    <row r="31" spans="1:13" x14ac:dyDescent="0.25">
      <c r="A31" t="s">
        <v>8</v>
      </c>
      <c r="B31" t="s">
        <v>9</v>
      </c>
      <c r="C31" s="6">
        <v>42766</v>
      </c>
      <c r="D31" t="s">
        <v>26</v>
      </c>
      <c r="E31" t="s">
        <v>37</v>
      </c>
      <c r="F31" t="s">
        <v>55</v>
      </c>
      <c r="G31" t="s">
        <v>56</v>
      </c>
      <c r="H31" s="8">
        <v>36700.870000000003</v>
      </c>
    </row>
    <row r="32" spans="1:13" x14ac:dyDescent="0.25">
      <c r="A32" t="s">
        <v>8</v>
      </c>
      <c r="B32" t="s">
        <v>9</v>
      </c>
      <c r="C32" s="6">
        <v>42772</v>
      </c>
      <c r="D32" t="s">
        <v>30</v>
      </c>
      <c r="E32" t="s">
        <v>49</v>
      </c>
      <c r="F32" t="s">
        <v>14</v>
      </c>
      <c r="G32" t="s">
        <v>57</v>
      </c>
      <c r="H32" s="8">
        <v>40770</v>
      </c>
    </row>
    <row r="33" spans="1:8" x14ac:dyDescent="0.25">
      <c r="A33" t="s">
        <v>8</v>
      </c>
      <c r="B33" t="s">
        <v>9</v>
      </c>
      <c r="C33" s="6">
        <v>42773</v>
      </c>
      <c r="D33" t="s">
        <v>30</v>
      </c>
      <c r="E33" t="s">
        <v>49</v>
      </c>
      <c r="F33" t="s">
        <v>14</v>
      </c>
      <c r="G33" t="s">
        <v>58</v>
      </c>
      <c r="H33" s="8">
        <v>39690</v>
      </c>
    </row>
    <row r="34" spans="1:8" x14ac:dyDescent="0.25">
      <c r="A34" t="s">
        <v>8</v>
      </c>
      <c r="B34" t="s">
        <v>9</v>
      </c>
      <c r="C34" s="6">
        <v>42782</v>
      </c>
      <c r="D34" t="s">
        <v>26</v>
      </c>
      <c r="E34" t="s">
        <v>37</v>
      </c>
      <c r="F34" t="s">
        <v>59</v>
      </c>
      <c r="G34" t="s">
        <v>60</v>
      </c>
      <c r="H34" s="8">
        <v>50885</v>
      </c>
    </row>
    <row r="35" spans="1:8" x14ac:dyDescent="0.25">
      <c r="A35" t="s">
        <v>8</v>
      </c>
      <c r="B35" t="s">
        <v>9</v>
      </c>
      <c r="C35" s="6">
        <v>42790</v>
      </c>
      <c r="D35" t="s">
        <v>23</v>
      </c>
      <c r="E35" t="s">
        <v>36</v>
      </c>
      <c r="F35" t="s">
        <v>11</v>
      </c>
      <c r="G35" t="s">
        <v>61</v>
      </c>
      <c r="H35" s="8">
        <v>128919</v>
      </c>
    </row>
    <row r="36" spans="1:8" x14ac:dyDescent="0.25">
      <c r="A36" t="s">
        <v>8</v>
      </c>
      <c r="B36" t="s">
        <v>9</v>
      </c>
      <c r="C36" s="6">
        <v>42793</v>
      </c>
      <c r="D36" t="s">
        <v>30</v>
      </c>
      <c r="E36" t="s">
        <v>49</v>
      </c>
      <c r="F36" t="s">
        <v>14</v>
      </c>
      <c r="G36" t="s">
        <v>62</v>
      </c>
      <c r="H36" s="8">
        <v>68676</v>
      </c>
    </row>
    <row r="37" spans="1:8" x14ac:dyDescent="0.25">
      <c r="A37" t="s">
        <v>8</v>
      </c>
      <c r="B37" t="s">
        <v>9</v>
      </c>
      <c r="C37" s="6">
        <v>42794</v>
      </c>
      <c r="D37" t="s">
        <v>26</v>
      </c>
      <c r="E37" t="s">
        <v>37</v>
      </c>
      <c r="F37" t="s">
        <v>34</v>
      </c>
      <c r="G37" t="s">
        <v>63</v>
      </c>
      <c r="H37" s="8">
        <v>25659.599999999999</v>
      </c>
    </row>
    <row r="38" spans="1:8" x14ac:dyDescent="0.25">
      <c r="A38" t="s">
        <v>8</v>
      </c>
      <c r="B38" t="s">
        <v>9</v>
      </c>
      <c r="C38" s="6">
        <v>42795</v>
      </c>
      <c r="D38" t="s">
        <v>26</v>
      </c>
      <c r="E38" t="s">
        <v>37</v>
      </c>
      <c r="F38" t="s">
        <v>64</v>
      </c>
      <c r="G38" t="s">
        <v>65</v>
      </c>
      <c r="H38" s="8">
        <v>38034.120000000003</v>
      </c>
    </row>
    <row r="39" spans="1:8" x14ac:dyDescent="0.25">
      <c r="A39" t="s">
        <v>8</v>
      </c>
      <c r="B39" t="s">
        <v>9</v>
      </c>
      <c r="C39" s="6">
        <v>42803</v>
      </c>
      <c r="D39" t="s">
        <v>30</v>
      </c>
      <c r="E39" t="s">
        <v>49</v>
      </c>
      <c r="F39" t="s">
        <v>14</v>
      </c>
      <c r="G39" t="s">
        <v>66</v>
      </c>
      <c r="H39" s="8">
        <v>33516</v>
      </c>
    </row>
    <row r="40" spans="1:8" x14ac:dyDescent="0.25">
      <c r="A40" t="s">
        <v>8</v>
      </c>
      <c r="B40" t="s">
        <v>9</v>
      </c>
      <c r="C40" s="6">
        <v>42815</v>
      </c>
      <c r="D40" t="s">
        <v>23</v>
      </c>
      <c r="E40" t="s">
        <v>36</v>
      </c>
      <c r="F40" t="s">
        <v>67</v>
      </c>
      <c r="G40" t="s">
        <v>68</v>
      </c>
      <c r="H40" s="8">
        <v>196108.76</v>
      </c>
    </row>
    <row r="41" spans="1:8" x14ac:dyDescent="0.25">
      <c r="A41" t="s">
        <v>8</v>
      </c>
      <c r="B41" t="s">
        <v>9</v>
      </c>
      <c r="C41" s="6">
        <v>42818</v>
      </c>
      <c r="D41" t="s">
        <v>30</v>
      </c>
      <c r="E41" t="s">
        <v>49</v>
      </c>
      <c r="F41" t="s">
        <v>14</v>
      </c>
      <c r="G41" t="s">
        <v>69</v>
      </c>
      <c r="H41" s="8">
        <v>25578</v>
      </c>
    </row>
    <row r="42" spans="1:8" x14ac:dyDescent="0.25">
      <c r="A42" t="s">
        <v>8</v>
      </c>
      <c r="B42" t="s">
        <v>9</v>
      </c>
      <c r="C42" s="6">
        <v>42818</v>
      </c>
      <c r="D42" t="s">
        <v>26</v>
      </c>
      <c r="E42" t="s">
        <v>49</v>
      </c>
      <c r="F42" t="s">
        <v>40</v>
      </c>
      <c r="G42" t="s">
        <v>70</v>
      </c>
      <c r="H42" s="8">
        <v>70770</v>
      </c>
    </row>
    <row r="43" spans="1:8" x14ac:dyDescent="0.25">
      <c r="A43" t="s">
        <v>8</v>
      </c>
      <c r="B43" t="s">
        <v>9</v>
      </c>
      <c r="C43" s="6">
        <v>42818</v>
      </c>
      <c r="D43" t="s">
        <v>26</v>
      </c>
      <c r="E43" t="s">
        <v>49</v>
      </c>
      <c r="F43" t="s">
        <v>40</v>
      </c>
      <c r="G43" t="s">
        <v>71</v>
      </c>
      <c r="H43" s="8">
        <v>119310</v>
      </c>
    </row>
    <row r="44" spans="1:8" x14ac:dyDescent="0.25">
      <c r="A44" t="s">
        <v>8</v>
      </c>
      <c r="B44" t="s">
        <v>9</v>
      </c>
      <c r="C44" s="6">
        <v>42821</v>
      </c>
      <c r="D44" t="s">
        <v>26</v>
      </c>
      <c r="E44" t="s">
        <v>49</v>
      </c>
      <c r="F44" t="s">
        <v>34</v>
      </c>
      <c r="G44" t="s">
        <v>72</v>
      </c>
      <c r="H44" s="8">
        <v>99330.9</v>
      </c>
    </row>
    <row r="45" spans="1:8" x14ac:dyDescent="0.25">
      <c r="A45" t="s">
        <v>8</v>
      </c>
      <c r="B45" t="s">
        <v>9</v>
      </c>
      <c r="C45" s="6">
        <v>42821</v>
      </c>
      <c r="D45" t="s">
        <v>30</v>
      </c>
      <c r="E45" t="s">
        <v>49</v>
      </c>
      <c r="F45" t="s">
        <v>14</v>
      </c>
      <c r="G45" t="s">
        <v>73</v>
      </c>
      <c r="H45" s="8">
        <v>42102</v>
      </c>
    </row>
    <row r="46" spans="1:8" x14ac:dyDescent="0.25">
      <c r="A46" t="s">
        <v>8</v>
      </c>
      <c r="B46" t="s">
        <v>9</v>
      </c>
      <c r="C46" s="6">
        <v>42823</v>
      </c>
      <c r="D46" t="s">
        <v>30</v>
      </c>
      <c r="E46" t="s">
        <v>49</v>
      </c>
      <c r="F46" t="s">
        <v>14</v>
      </c>
      <c r="G46" t="s">
        <v>74</v>
      </c>
      <c r="H46" s="8">
        <v>49818</v>
      </c>
    </row>
    <row r="47" spans="1:8" x14ac:dyDescent="0.25">
      <c r="A47" t="s">
        <v>8</v>
      </c>
      <c r="B47" t="s">
        <v>9</v>
      </c>
      <c r="C47" s="6">
        <v>42825</v>
      </c>
      <c r="D47" t="s">
        <v>26</v>
      </c>
      <c r="E47" t="s">
        <v>49</v>
      </c>
      <c r="F47" t="s">
        <v>40</v>
      </c>
      <c r="G47" t="s">
        <v>75</v>
      </c>
      <c r="H47" s="8">
        <v>114780</v>
      </c>
    </row>
  </sheetData>
  <autoFilter ref="A1:H19">
    <sortState ref="A2:H16">
      <sortCondition ref="C1:C16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bfaa9a4-620a-4e6c-acd2-8313a177c7bb">JMSFW55FWFE4-121-2393</_dlc_DocId>
    <_dlc_DocIdUrl xmlns="abfaa9a4-620a-4e6c-acd2-8313a177c7bb">
      <Url>http://ipsadc-app05:2020/transparency/_layouts/DocIdRedir.aspx?ID=JMSFW55FWFE4-121-2393</Url>
      <Description>JMSFW55FWFE4-121-2393</Description>
    </_dlc_DocIdUrl>
    <_dlc_DocIdPersistId xmlns="abfaa9a4-620a-4e6c-acd2-8313a177c7bb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AC5083A73B44FA2B464F92CD4A28F" ma:contentTypeVersion="0" ma:contentTypeDescription="Create a new document." ma:contentTypeScope="" ma:versionID="f3b6a8dc2d7da889796b818ef28ed607">
  <xsd:schema xmlns:xsd="http://www.w3.org/2001/XMLSchema" xmlns:xs="http://www.w3.org/2001/XMLSchema" xmlns:p="http://schemas.microsoft.com/office/2006/metadata/properties" xmlns:ns1="http://schemas.microsoft.com/sharepoint/v3" xmlns:ns2="abfaa9a4-620a-4e6c-acd2-8313a177c7bb" targetNamespace="http://schemas.microsoft.com/office/2006/metadata/properties" ma:root="true" ma:fieldsID="07857eb05d3e1a9eee0c9545fee4a19a" ns1:_="" ns2:_="">
    <xsd:import namespace="http://schemas.microsoft.com/sharepoint/v3"/>
    <xsd:import namespace="abfaa9a4-620a-4e6c-acd2-8313a177c7b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a9a4-620a-4e6c-acd2-8313a177c7b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54298-8874-4ADF-9220-50921A457540}">
  <ds:schemaRefs>
    <ds:schemaRef ds:uri="abfaa9a4-620a-4e6c-acd2-8313a177c7bb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1E9CCC-8327-4015-90BF-ADAA3CC036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6CB0A3D-B2EF-46D3-8976-E4578E8BFB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606777-77CF-4A33-8438-3BA1F472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faa9a4-620a-4e6c-acd2-8313a177c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2018-09-03T11:07:28Z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0x010100772AC5083A73B44FA2B464F92CD4A28F</vt:lpwstr>
  </property>
  <property fmtid="{D5CDD505-2E9C-101B-9397-08002B2CF9AE}" pid="3" name="_dlc_DocIdItemGuid">
    <vt:lpwstr>797b587e-c808-4660-9435-1b07c1744d90</vt:lpwstr>
  </property>
  <property fmtid="{D5CDD505-2E9C-101B-9397-08002B2CF9AE}" pid="4" name="Order">
    <vt:r8>239300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