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17" i="1" l="1"/>
  <c r="C16" i="1"/>
  <c r="C15" i="1"/>
  <c r="C14" i="1"/>
  <c r="C13" i="1"/>
  <c r="C12" i="1"/>
  <c r="C11" i="1"/>
  <c r="C9" i="1"/>
  <c r="C10" i="1" l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<sst xmlns="http://schemas.openxmlformats.org/spreadsheetml/2006/main" count="104" uniqueCount="47">
  <si>
    <t>Land Securities</t>
  </si>
  <si>
    <t>Calyx Managed Services Ltd</t>
  </si>
  <si>
    <t>Independent Body</t>
  </si>
  <si>
    <t>IPSA</t>
  </si>
  <si>
    <t>Finance</t>
  </si>
  <si>
    <t>Service Charges</t>
  </si>
  <si>
    <t>Rent</t>
  </si>
  <si>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</si>
  <si>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</si>
  <si>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</si>
  <si>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</si>
  <si>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</si>
  <si>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</si>
  <si>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</si>
  <si>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</si>
  <si>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Facilities</t>
  </si>
  <si>
    <t>City Of Westminister</t>
  </si>
  <si>
    <t>Internal Audit</t>
  </si>
  <si>
    <t>IT</t>
  </si>
  <si>
    <t xml:space="preserve">Maintenance contract </t>
  </si>
  <si>
    <t>30011327</t>
  </si>
  <si>
    <t>117367</t>
  </si>
  <si>
    <t>Overbury</t>
  </si>
  <si>
    <t>Accommodation move</t>
  </si>
  <si>
    <t>Office fit out</t>
  </si>
  <si>
    <t>M-hance</t>
  </si>
  <si>
    <t>Systems Upgrade</t>
  </si>
  <si>
    <t>Flexiform Business Furniture Ltd</t>
  </si>
  <si>
    <t>404709</t>
  </si>
  <si>
    <t>CBRE</t>
  </si>
  <si>
    <t>0082004637</t>
  </si>
  <si>
    <t>KPMG LLP</t>
  </si>
  <si>
    <t>5500856683</t>
  </si>
  <si>
    <t>37533</t>
  </si>
  <si>
    <t>37583</t>
  </si>
  <si>
    <t>0082-004714</t>
  </si>
  <si>
    <t>3201742</t>
  </si>
  <si>
    <t>3205692</t>
  </si>
  <si>
    <t>MILLBANK RATES</t>
  </si>
  <si>
    <t>37839</t>
  </si>
  <si>
    <t>3221455</t>
  </si>
  <si>
    <t>0082-004904</t>
  </si>
  <si>
    <t>3224727</t>
  </si>
  <si>
    <t>m-hance</t>
  </si>
  <si>
    <t>30012932</t>
  </si>
  <si>
    <t>Publication system</t>
  </si>
  <si>
    <t>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</si>
</sst>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£&quot;#,##0.00"/>
    <numFmt numFmtId="165" formatCode="_-[$£-809]* #,##0.00_-;\-[$£-809]* #,##0.00_-;_-[$£-809]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164" fontId="1" fillId="0" borderId="0" xfId="1" applyNumberFormat="1" applyFont="1"/>
    <xf numFmtId="164" fontId="0" fillId="0" borderId="0" xfId="1" applyNumberFormat="1" applyFont="1"/>
    <xf numFmtId="0" fontId="0" fillId="0" borderId="0" xfId="0" applyFill="1"/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5" fontId="0" fillId="0" borderId="0" xfId="1" applyNumberFormat="1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D9" sqref="D9"/>
    </sheetView>
  </sheetViews>
  <sheetFormatPr defaultRowHeight="15" x14ac:dyDescent="0.25"/>
  <cols>
    <col min="1" max="1" width="18" bestFit="1" customWidth="1"/>
    <col min="2" max="2" width="21.85546875" customWidth="1"/>
    <col min="3" max="3" width="18" bestFit="1" customWidth="1"/>
    <col min="4" max="4" width="34.85546875" style="7" bestFit="1" customWidth="1"/>
    <col min="5" max="5" width="21.140625" bestFit="1" customWidth="1"/>
    <col min="6" max="6" width="25.7109375" bestFit="1" customWidth="1"/>
    <col min="7" max="7" width="18.85546875" bestFit="1" customWidth="1"/>
    <col min="8" max="8" width="13.28515625" style="3" bestFit="1" customWidth="1"/>
    <col min="9" max="9" width="30.28515625" bestFit="1" customWidth="1"/>
    <col min="10" max="10" width="23.28515625" customWidth="1"/>
  </cols>
  <sheetData>
    <row r="1" spans="1:11" s="1" customFormat="1" x14ac:dyDescent="0.25">
      <c r="A1" s="1" t="s">
        <v>7</v>
      </c>
      <c r="B1" s="1" t="s">
        <v>8</v>
      </c>
      <c r="C1" s="1" t="s">
        <v>9</v>
      </c>
      <c r="D1" s="6" t="s">
        <v>10</v>
      </c>
      <c r="E1" s="1" t="s">
        <v>11</v>
      </c>
      <c r="F1" s="1" t="s">
        <v>12</v>
      </c>
      <c r="G1" s="1" t="s">
        <v>13</v>
      </c>
      <c r="H1" s="2" t="s">
        <v>14</v>
      </c>
    </row>
    <row r="2" spans="1:11" x14ac:dyDescent="0.25">
      <c r="A2" s="4" t="s">
        <v>2</v>
      </c>
      <c r="B2" s="4" t="s">
        <v>3</v>
      </c>
      <c r="C2" s="10">
        <f t="shared" ref="C2" si="0">DATE(2014,4,14)</f>
        <v>41743</v>
      </c>
      <c r="D2" s="9" t="s">
        <v>26</v>
      </c>
      <c r="E2" s="5" t="s">
        <v>18</v>
      </c>
      <c r="F2" s="9" t="s">
        <v>25</v>
      </c>
      <c r="G2" s="9" t="s">
        <v>20</v>
      </c>
      <c r="H2" s="11">
        <v>29070</v>
      </c>
    </row>
    <row r="3" spans="1:11" x14ac:dyDescent="0.25">
      <c r="A3" s="4" t="s">
        <v>2</v>
      </c>
      <c r="B3" s="4" t="s">
        <v>3</v>
      </c>
      <c r="C3" s="10">
        <f>DATE(2014,4,25)</f>
        <v>41754</v>
      </c>
      <c r="D3" s="9" t="s">
        <v>24</v>
      </c>
      <c r="E3" s="5" t="s">
        <v>23</v>
      </c>
      <c r="F3" s="9" t="s">
        <v>22</v>
      </c>
      <c r="G3" s="9" t="s">
        <v>21</v>
      </c>
      <c r="H3" s="11">
        <v>453286.9</v>
      </c>
    </row>
    <row r="4" spans="1:11" x14ac:dyDescent="0.25">
      <c r="A4" s="4" t="s">
        <v>2</v>
      </c>
      <c r="B4" s="4" t="s">
        <v>3</v>
      </c>
      <c r="C4" s="10">
        <f>DATE(2014,4,16)</f>
        <v>41745</v>
      </c>
      <c r="D4" s="9" t="s">
        <v>24</v>
      </c>
      <c r="E4" s="5" t="s">
        <v>23</v>
      </c>
      <c r="F4" s="9" t="s">
        <v>27</v>
      </c>
      <c r="G4" s="9" t="s">
        <v>28</v>
      </c>
      <c r="H4" s="12">
        <v>108270.79</v>
      </c>
    </row>
    <row r="5" spans="1:11" x14ac:dyDescent="0.25">
      <c r="A5" s="4" t="s">
        <v>2</v>
      </c>
      <c r="B5" s="4" t="s">
        <v>3</v>
      </c>
      <c r="C5" s="10">
        <f>DATE(2014,5,6)</f>
        <v>41765</v>
      </c>
      <c r="D5" s="8" t="s">
        <v>5</v>
      </c>
      <c r="E5" s="5" t="s">
        <v>15</v>
      </c>
      <c r="F5" s="9" t="s">
        <v>29</v>
      </c>
      <c r="G5" s="9" t="s">
        <v>30</v>
      </c>
      <c r="H5" s="12">
        <v>38268.36</v>
      </c>
    </row>
    <row r="6" spans="1:11" x14ac:dyDescent="0.25">
      <c r="A6" s="4" t="s">
        <v>2</v>
      </c>
      <c r="B6" s="4" t="s">
        <v>3</v>
      </c>
      <c r="C6" s="10">
        <f>DATE(2014,5,20)</f>
        <v>41779</v>
      </c>
      <c r="D6" s="8" t="s">
        <v>17</v>
      </c>
      <c r="E6" s="5" t="s">
        <v>4</v>
      </c>
      <c r="F6" s="9" t="s">
        <v>31</v>
      </c>
      <c r="G6" s="9" t="s">
        <v>32</v>
      </c>
      <c r="H6" s="12">
        <v>40530</v>
      </c>
    </row>
    <row r="7" spans="1:11" x14ac:dyDescent="0.25">
      <c r="A7" s="4" t="s">
        <v>2</v>
      </c>
      <c r="B7" s="4" t="s">
        <v>3</v>
      </c>
      <c r="C7" s="10">
        <f>DATE(2014,5,21)</f>
        <v>41780</v>
      </c>
      <c r="D7" s="7" t="s">
        <v>19</v>
      </c>
      <c r="E7" s="5" t="s">
        <v>18</v>
      </c>
      <c r="F7" s="9" t="s">
        <v>1</v>
      </c>
      <c r="G7" s="9" t="s">
        <v>33</v>
      </c>
      <c r="H7" s="12">
        <v>25347.89</v>
      </c>
    </row>
    <row r="8" spans="1:11" x14ac:dyDescent="0.25">
      <c r="A8" s="4" t="s">
        <v>2</v>
      </c>
      <c r="B8" s="4" t="s">
        <v>3</v>
      </c>
      <c r="C8" s="10">
        <f>DATE(2014,5,30)</f>
        <v>41789</v>
      </c>
      <c r="D8" s="7" t="s">
        <v>19</v>
      </c>
      <c r="E8" s="5" t="s">
        <v>18</v>
      </c>
      <c r="F8" s="9" t="s">
        <v>1</v>
      </c>
      <c r="G8" s="9" t="s">
        <v>34</v>
      </c>
      <c r="H8" s="12">
        <v>56412.79</v>
      </c>
    </row>
    <row r="9" spans="1:11" s="5" customFormat="1" x14ac:dyDescent="0.25">
      <c r="A9" s="4" t="s">
        <v>2</v>
      </c>
      <c r="B9" s="4" t="s">
        <v>3</v>
      </c>
      <c r="C9" s="10">
        <f>DATE(2014,6,2)</f>
        <v>41792</v>
      </c>
      <c r="D9" s="8" t="s">
        <v>5</v>
      </c>
      <c r="E9" s="5" t="s">
        <v>15</v>
      </c>
      <c r="F9" s="9" t="s">
        <v>0</v>
      </c>
      <c r="G9" s="9" t="s">
        <v>36</v>
      </c>
      <c r="H9" s="11">
        <v>29544</v>
      </c>
    </row>
    <row r="10" spans="1:11" x14ac:dyDescent="0.25">
      <c r="A10" s="4" t="s">
        <v>2</v>
      </c>
      <c r="B10" s="4" t="s">
        <v>3</v>
      </c>
      <c r="C10" s="10">
        <f>DATE(2014,6,3)</f>
        <v>41793</v>
      </c>
      <c r="D10" s="8" t="s">
        <v>5</v>
      </c>
      <c r="E10" s="5" t="s">
        <v>15</v>
      </c>
      <c r="F10" s="9" t="s">
        <v>29</v>
      </c>
      <c r="G10" s="9" t="s">
        <v>35</v>
      </c>
      <c r="H10" s="12">
        <v>47835.46</v>
      </c>
    </row>
    <row r="11" spans="1:11" x14ac:dyDescent="0.25">
      <c r="A11" s="4" t="s">
        <v>2</v>
      </c>
      <c r="B11" s="4" t="s">
        <v>3</v>
      </c>
      <c r="C11" s="10">
        <f>DATE(2014,6,3)</f>
        <v>41793</v>
      </c>
      <c r="D11" s="7" t="s">
        <v>6</v>
      </c>
      <c r="E11" t="s">
        <v>15</v>
      </c>
      <c r="F11" s="9" t="s">
        <v>0</v>
      </c>
      <c r="G11" s="9" t="s">
        <v>37</v>
      </c>
      <c r="H11" s="11">
        <v>108120</v>
      </c>
    </row>
    <row r="12" spans="1:11" x14ac:dyDescent="0.25">
      <c r="A12" s="4" t="s">
        <v>2</v>
      </c>
      <c r="B12" s="4" t="s">
        <v>3</v>
      </c>
      <c r="C12" s="10">
        <f>DATE(2014,6,25)</f>
        <v>41815</v>
      </c>
      <c r="D12" s="7" t="s">
        <v>46</v>
      </c>
      <c r="E12" t="s">
        <v>15</v>
      </c>
      <c r="F12" s="9" t="s">
        <v>16</v>
      </c>
      <c r="G12" s="9" t="s">
        <v>38</v>
      </c>
      <c r="H12" s="11">
        <v>186284.72</v>
      </c>
      <c r="I12" s="9"/>
      <c r="J12" s="9"/>
      <c r="K12" s="9"/>
    </row>
    <row r="13" spans="1:11" x14ac:dyDescent="0.25">
      <c r="A13" s="4" t="s">
        <v>2</v>
      </c>
      <c r="B13" s="4" t="s">
        <v>3</v>
      </c>
      <c r="C13" s="10">
        <f>DATE(2014,8,29)</f>
        <v>41880</v>
      </c>
      <c r="D13" s="7" t="s">
        <v>19</v>
      </c>
      <c r="E13" t="s">
        <v>18</v>
      </c>
      <c r="F13" s="9" t="s">
        <v>1</v>
      </c>
      <c r="G13" s="9" t="s">
        <v>39</v>
      </c>
      <c r="H13" s="11">
        <v>54965.27</v>
      </c>
      <c r="I13" s="9"/>
      <c r="J13" s="9"/>
      <c r="K13" s="9"/>
    </row>
    <row r="14" spans="1:11" x14ac:dyDescent="0.25">
      <c r="A14" s="4" t="s">
        <v>2</v>
      </c>
      <c r="B14" s="4" t="s">
        <v>3</v>
      </c>
      <c r="C14" s="10">
        <f>DATE(2014,9,1)</f>
        <v>41883</v>
      </c>
      <c r="D14" s="7" t="s">
        <v>5</v>
      </c>
      <c r="E14" t="s">
        <v>15</v>
      </c>
      <c r="F14" s="9" t="s">
        <v>0</v>
      </c>
      <c r="G14" s="9" t="s">
        <v>40</v>
      </c>
      <c r="H14" s="11">
        <v>29544</v>
      </c>
      <c r="I14" s="9"/>
      <c r="J14" s="9"/>
      <c r="K14" s="9"/>
    </row>
    <row r="15" spans="1:11" s="9" customFormat="1" ht="17.45" customHeight="1" x14ac:dyDescent="0.25">
      <c r="A15" s="4" t="s">
        <v>2</v>
      </c>
      <c r="B15" s="4" t="s">
        <v>3</v>
      </c>
      <c r="C15" s="10">
        <f>DATE(2014,9,2)</f>
        <v>41884</v>
      </c>
      <c r="D15" s="9" t="s">
        <v>5</v>
      </c>
      <c r="E15" s="9" t="s">
        <v>15</v>
      </c>
      <c r="F15" s="9" t="s">
        <v>29</v>
      </c>
      <c r="G15" s="9" t="s">
        <v>41</v>
      </c>
      <c r="H15" s="11">
        <v>47835.46</v>
      </c>
    </row>
    <row r="16" spans="1:11" s="9" customFormat="1" ht="17.45" customHeight="1" x14ac:dyDescent="0.25">
      <c r="A16" s="4" t="s">
        <v>2</v>
      </c>
      <c r="B16" s="4" t="s">
        <v>3</v>
      </c>
      <c r="C16" s="10">
        <f>DATE(2014,9,2)</f>
        <v>41884</v>
      </c>
      <c r="D16" s="9" t="s">
        <v>6</v>
      </c>
      <c r="E16" s="9" t="s">
        <v>15</v>
      </c>
      <c r="F16" s="9" t="s">
        <v>0</v>
      </c>
      <c r="G16" s="9" t="s">
        <v>42</v>
      </c>
      <c r="H16" s="11">
        <v>108120</v>
      </c>
    </row>
    <row r="17" spans="1:11" s="9" customFormat="1" ht="17.45" customHeight="1" x14ac:dyDescent="0.25">
      <c r="A17" s="4" t="s">
        <v>2</v>
      </c>
      <c r="B17" s="4" t="s">
        <v>3</v>
      </c>
      <c r="C17" s="10">
        <f>DATE(2014,9,29)</f>
        <v>41911</v>
      </c>
      <c r="D17" s="9" t="s">
        <v>45</v>
      </c>
      <c r="E17" s="9" t="s">
        <v>18</v>
      </c>
      <c r="F17" s="9" t="s">
        <v>43</v>
      </c>
      <c r="G17" s="9" t="s">
        <v>44</v>
      </c>
      <c r="H17" s="11">
        <v>29070</v>
      </c>
    </row>
    <row r="18" spans="1:11" s="9" customFormat="1" ht="17.45" customHeight="1" x14ac:dyDescent="0.25">
      <c r="A18" s="4"/>
      <c r="B18" s="4"/>
    </row>
    <row r="19" spans="1:11" s="9" customFormat="1" ht="17.45" customHeight="1" x14ac:dyDescent="0.25">
      <c r="A19" s="4"/>
      <c r="B19" s="4"/>
    </row>
    <row r="20" spans="1:11" s="9" customFormat="1" ht="17.45" customHeight="1" x14ac:dyDescent="0.25">
      <c r="A20" s="4"/>
      <c r="B20" s="4"/>
    </row>
    <row r="21" spans="1:11" s="9" customFormat="1" ht="17.45" customHeight="1" x14ac:dyDescent="0.25"/>
    <row r="22" spans="1:11" x14ac:dyDescent="0.25">
      <c r="D22" s="9"/>
      <c r="H22" s="9"/>
      <c r="I22" s="9"/>
      <c r="J22" s="9"/>
      <c r="K22" s="9"/>
    </row>
    <row r="23" spans="1:11" x14ac:dyDescent="0.25">
      <c r="D23" s="9"/>
      <c r="H23" s="9"/>
      <c r="I23" s="9"/>
      <c r="J23" s="9"/>
      <c r="K23" s="9"/>
    </row>
    <row r="24" spans="1:11" x14ac:dyDescent="0.25">
      <c r="D24" s="9"/>
      <c r="H24" s="9"/>
      <c r="I24" s="9"/>
      <c r="J24" s="9"/>
      <c r="K24" s="9"/>
    </row>
    <row r="25" spans="1:11" x14ac:dyDescent="0.25">
      <c r="D25" s="9"/>
      <c r="H25" s="9"/>
      <c r="I25" s="9"/>
      <c r="J25" s="9"/>
      <c r="K25" s="9"/>
    </row>
    <row r="26" spans="1:11" x14ac:dyDescent="0.25">
      <c r="D26" s="9"/>
      <c r="H26" s="9"/>
      <c r="I26" s="9"/>
      <c r="J26" s="9"/>
      <c r="K26" s="9"/>
    </row>
    <row r="27" spans="1:11" x14ac:dyDescent="0.25">
      <c r="D27" s="9"/>
      <c r="H27" s="9"/>
      <c r="I27" s="9"/>
      <c r="J27" s="9"/>
      <c r="K27" s="9"/>
    </row>
  </sheetData>
  <sortState ref="C51:O56">
    <sortCondition ref="C51:C56"/>
  </sortState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2AC5083A73B44FA2B464F92CD4A28F" ma:contentTypeVersion="0" ma:contentTypeDescription="Create a new document." ma:contentTypeScope="" ma:versionID="f3b6a8dc2d7da889796b818ef28ed607">
  <xsd:schema xmlns:xsd="http://www.w3.org/2001/XMLSchema" xmlns:xs="http://www.w3.org/2001/XMLSchema" xmlns:p="http://schemas.microsoft.com/office/2006/metadata/properties" xmlns:ns1="http://schemas.microsoft.com/sharepoint/v3" xmlns:ns2="abfaa9a4-620a-4e6c-acd2-8313a177c7bb" targetNamespace="http://schemas.microsoft.com/office/2006/metadata/properties" ma:root="true" ma:fieldsID="07857eb05d3e1a9eee0c9545fee4a19a" ns1:_="" ns2:_="">
    <xsd:import namespace="http://schemas.microsoft.com/sharepoint/v3"/>
    <xsd:import namespace="abfaa9a4-620a-4e6c-acd2-8313a177c7b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faa9a4-620a-4e6c-acd2-8313a177c7bb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E8F704731A1245A8558BB31EDD16AA" ma:contentTypeVersion="11" ma:contentTypeDescription="Create a new document." ma:contentTypeScope="" ma:versionID="a0ad9b017a8d8695abc85fccab4910da">
  <xsd:schema xmlns:xsd="http://www.w3.org/2001/XMLSchema" xmlns:xs="http://www.w3.org/2001/XMLSchema" xmlns:p="http://schemas.microsoft.com/office/2006/metadata/properties" xmlns:ns2="7032944a-bc8e-49a7-ba50-19023530b757" xmlns:ns3="4fa3803e-0f75-433e-9517-ab86e2c31b75" targetNamespace="http://schemas.microsoft.com/office/2006/metadata/properties" ma:root="true" ma:fieldsID="2a12ec2033294c1d37a3a18a5485d992" ns2:_="" ns3:_="">
    <xsd:import namespace="7032944a-bc8e-49a7-ba50-19023530b757"/>
    <xsd:import namespace="4fa3803e-0f75-433e-9517-ab86e2c31b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32944a-bc8e-49a7-ba50-19023530b7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a3803e-0f75-433e-9517-ab86e2c31b7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5B5230-F77F-49A1-AABA-A0A53900E79B}"/>
</file>

<file path=customXml/itemProps2.xml><?xml version="1.0" encoding="utf-8"?>
<ds:datastoreItem xmlns:ds="http://schemas.openxmlformats.org/officeDocument/2006/customXml" ds:itemID="{866A0AE3-632F-4072-8A09-09457B719BC2}"/>
</file>

<file path=customXml/itemProps3.xml><?xml version="1.0" encoding="utf-8"?>
<ds:datastoreItem xmlns:ds="http://schemas.openxmlformats.org/officeDocument/2006/customXml" ds:itemID="{9A5A6CCD-C652-4631-A3F7-215DAFA97DFC}"/>
</file>

<file path=customXml/itemProps4.xml><?xml version="1.0" encoding="utf-8"?>
<ds:datastoreItem xmlns:ds="http://schemas.openxmlformats.org/officeDocument/2006/customXml" ds:itemID="{50B8DC39-E898-457C-9EC8-010D6EFD0B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mrobson</dc:creator>
  <cp:lastModifiedBy>Cveck</cp:lastModifiedBy>
  <dcterms:created xsi:type="dcterms:W3CDTF">2012-09-25T13:05:53Z</dcterms:created>
  <dcterms:modified xsi:type="dcterms:W3CDTF">2016-05-10T14:30:50Z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0x010100C5E8F704731A1245A8558BB31EDD16AA</vt:lpwstr>
  </property>
  <property fmtid="{D5CDD505-2E9C-101B-9397-08002B2CF9AE}" pid="3" name="_dlc_DocIdItemGuid">
    <vt:lpwstr>2db78965-0e1e-4a54-a925-6e5fa6b593e5</vt:lpwstr>
  </property>
  <property fmtid="{D5CDD505-2E9C-101B-9397-08002B2CF9AE}" pid="4" name="TemplateUrl">
    <vt:lpwstr/>
  </property>
  <property fmtid="{D5CDD505-2E9C-101B-9397-08002B2CF9AE}" pid="5" name="Order">
    <vt:r8>4500</vt:r8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