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vasteme\OneDrive - Kesko Oyj\01. TURUNDUS\01. E-POOD\01. KODULEHT 2020\DOKUMENDID\"/>
    </mc:Choice>
  </mc:AlternateContent>
  <bookViews>
    <workbookView xWindow="7935" yWindow="210" windowWidth="17040" windowHeight="12870" tabRatio="677"/>
  </bookViews>
  <sheets>
    <sheet name="Avaldus" sheetId="7" r:id="rId1"/>
  </sheets>
  <externalReferences>
    <externalReference r:id="rId2"/>
    <externalReference r:id="rId3"/>
  </externalReferences>
  <definedNames>
    <definedName name="_IND1">'[1]IND codes'!$B$5:$B$76</definedName>
    <definedName name="_IND2">'[1]IND codes'!$F$5:$F$9</definedName>
    <definedName name="_xlnm.Print_Area" localSheetId="0">Avaldus!$A$1:$I$22</definedName>
    <definedName name="Usage1">[2]Attributes!$A$154:$A$163</definedName>
  </definedNames>
  <calcPr calcId="152511"/>
</workbook>
</file>

<file path=xl/calcChain.xml><?xml version="1.0" encoding="utf-8"?>
<calcChain xmlns="http://schemas.openxmlformats.org/spreadsheetml/2006/main">
  <c r="A12" i="7" l="1"/>
  <c r="A17" i="7"/>
  <c r="F18" i="7"/>
  <c r="A20" i="7"/>
  <c r="A19" i="7"/>
  <c r="A18" i="7"/>
  <c r="A16" i="7"/>
  <c r="A14" i="7"/>
  <c r="E10" i="7"/>
  <c r="E9" i="7"/>
  <c r="A11" i="7"/>
  <c r="A10" i="7"/>
  <c r="A9" i="7"/>
  <c r="A8" i="7"/>
  <c r="A6" i="7"/>
  <c r="A5" i="7"/>
  <c r="A4" i="7"/>
  <c r="A3" i="7"/>
</calcChain>
</file>

<file path=xl/sharedStrings.xml><?xml version="1.0" encoding="utf-8"?>
<sst xmlns="http://schemas.openxmlformats.org/spreadsheetml/2006/main" count="475" uniqueCount="466">
  <si>
    <t>Estonia</t>
  </si>
  <si>
    <t>Latvia</t>
  </si>
  <si>
    <t>Lithuania</t>
  </si>
  <si>
    <t>LT</t>
  </si>
  <si>
    <t>PY</t>
  </si>
  <si>
    <t>SH</t>
  </si>
  <si>
    <t>CR</t>
  </si>
  <si>
    <t>Qatar</t>
  </si>
  <si>
    <t>RE</t>
  </si>
  <si>
    <t>Reunion</t>
  </si>
  <si>
    <t>RO</t>
  </si>
  <si>
    <t>Romania</t>
  </si>
  <si>
    <t>RU</t>
  </si>
  <si>
    <t>Russian Fed.</t>
  </si>
  <si>
    <t>RW</t>
  </si>
  <si>
    <t>Rwanda</t>
  </si>
  <si>
    <t>SA</t>
  </si>
  <si>
    <t>Saudi Arabia</t>
  </si>
  <si>
    <t>SB</t>
  </si>
  <si>
    <t>Solomon Islands</t>
  </si>
  <si>
    <t>SC</t>
  </si>
  <si>
    <t>Seychelles</t>
  </si>
  <si>
    <t>SD</t>
  </si>
  <si>
    <t>Sudan</t>
  </si>
  <si>
    <t>SE</t>
  </si>
  <si>
    <t>Sweden</t>
  </si>
  <si>
    <t>SG</t>
  </si>
  <si>
    <t>Singapore</t>
  </si>
  <si>
    <t>Saint Helena</t>
  </si>
  <si>
    <t>SI</t>
  </si>
  <si>
    <t>Slovenia</t>
  </si>
  <si>
    <t>SK</t>
  </si>
  <si>
    <t>Slovakia</t>
  </si>
  <si>
    <t>SL</t>
  </si>
  <si>
    <t>Sierra Leone</t>
  </si>
  <si>
    <t>SM</t>
  </si>
  <si>
    <t>San Marino</t>
  </si>
  <si>
    <t>SN</t>
  </si>
  <si>
    <t>Senegal</t>
  </si>
  <si>
    <t>SO</t>
  </si>
  <si>
    <t>Somalia</t>
  </si>
  <si>
    <t>SR</t>
  </si>
  <si>
    <t>Suriname</t>
  </si>
  <si>
    <t>ST</t>
  </si>
  <si>
    <t>S.Tome,Principe</t>
  </si>
  <si>
    <t>SV</t>
  </si>
  <si>
    <t>El Salvador</t>
  </si>
  <si>
    <t>SY</t>
  </si>
  <si>
    <t>Syria</t>
  </si>
  <si>
    <t>SZ</t>
  </si>
  <si>
    <t>Swaziland</t>
  </si>
  <si>
    <t>TC</t>
  </si>
  <si>
    <t>Turksh Caicosin</t>
  </si>
  <si>
    <t>TD</t>
  </si>
  <si>
    <t>Chad</t>
  </si>
  <si>
    <t>TG</t>
  </si>
  <si>
    <t>Togo</t>
  </si>
  <si>
    <t>TH</t>
  </si>
  <si>
    <t>Thailand</t>
  </si>
  <si>
    <t>TJ</t>
  </si>
  <si>
    <t>Tajikistan</t>
  </si>
  <si>
    <t>TM</t>
  </si>
  <si>
    <t>Turkmenistan</t>
  </si>
  <si>
    <t>TN</t>
  </si>
  <si>
    <t>Tunisia</t>
  </si>
  <si>
    <t>TO</t>
  </si>
  <si>
    <t>Tonga</t>
  </si>
  <si>
    <t>TR</t>
  </si>
  <si>
    <t>Turkey</t>
  </si>
  <si>
    <t>TT</t>
  </si>
  <si>
    <t>Trinidad,Tobago</t>
  </si>
  <si>
    <t>TW</t>
  </si>
  <si>
    <t>Taiwan</t>
  </si>
  <si>
    <t>TZ</t>
  </si>
  <si>
    <t>Tanzania</t>
  </si>
  <si>
    <t>UA</t>
  </si>
  <si>
    <t>Ukraine</t>
  </si>
  <si>
    <t>UG</t>
  </si>
  <si>
    <t>Uganda</t>
  </si>
  <si>
    <t>US</t>
  </si>
  <si>
    <t>USA</t>
  </si>
  <si>
    <t>UY</t>
  </si>
  <si>
    <t>Uruguay</t>
  </si>
  <si>
    <t>UZ</t>
  </si>
  <si>
    <t>Uzbekistan</t>
  </si>
  <si>
    <t>VA</t>
  </si>
  <si>
    <t>Vatican City</t>
  </si>
  <si>
    <t>VC</t>
  </si>
  <si>
    <t>St. Vincent</t>
  </si>
  <si>
    <t>VE</t>
  </si>
  <si>
    <t>Venezuela</t>
  </si>
  <si>
    <t>VG</t>
  </si>
  <si>
    <t>Brit.Virgin Is.</t>
  </si>
  <si>
    <t>VI</t>
  </si>
  <si>
    <t>Amer.Virgin Is.</t>
  </si>
  <si>
    <t>VN</t>
  </si>
  <si>
    <t>Vietnam</t>
  </si>
  <si>
    <t>VU</t>
  </si>
  <si>
    <t>Vanuatu</t>
  </si>
  <si>
    <t>WS</t>
  </si>
  <si>
    <t>Samoa</t>
  </si>
  <si>
    <t>YE</t>
  </si>
  <si>
    <t>Yemen</t>
  </si>
  <si>
    <t>YT</t>
  </si>
  <si>
    <t>Mayotte</t>
  </si>
  <si>
    <t>ZA</t>
  </si>
  <si>
    <t>South Africa</t>
  </si>
  <si>
    <t>ZM</t>
  </si>
  <si>
    <t>Zambia</t>
  </si>
  <si>
    <t>Zimbabwe</t>
  </si>
  <si>
    <t>Value lists:</t>
  </si>
  <si>
    <t>SAP Language key Value 1</t>
  </si>
  <si>
    <t>SAP Language key Value 2</t>
  </si>
  <si>
    <t>SAP Language key Description</t>
  </si>
  <si>
    <t>Estonian</t>
  </si>
  <si>
    <t>E</t>
  </si>
  <si>
    <t>EN</t>
  </si>
  <si>
    <t>English</t>
  </si>
  <si>
    <t>L</t>
  </si>
  <si>
    <t>Polish</t>
  </si>
  <si>
    <t>O</t>
  </si>
  <si>
    <t>Norwegian</t>
  </si>
  <si>
    <t>R</t>
  </si>
  <si>
    <t>Russian</t>
  </si>
  <si>
    <t>Finnish</t>
  </si>
  <si>
    <t>V</t>
  </si>
  <si>
    <t>Swedish</t>
  </si>
  <si>
    <t>Lithuanian</t>
  </si>
  <si>
    <t>Y</t>
  </si>
  <si>
    <t>Latvian</t>
  </si>
  <si>
    <t>Language</t>
  </si>
  <si>
    <t>ZW</t>
  </si>
  <si>
    <t>9</t>
  </si>
  <si>
    <t>DE</t>
  </si>
  <si>
    <t>DK</t>
  </si>
  <si>
    <t>NL</t>
  </si>
  <si>
    <t>Country</t>
  </si>
  <si>
    <t>FI</t>
  </si>
  <si>
    <t>U</t>
  </si>
  <si>
    <t>X</t>
  </si>
  <si>
    <t>Barbados</t>
  </si>
  <si>
    <t>BD</t>
  </si>
  <si>
    <t>Bangladesh</t>
  </si>
  <si>
    <t>BE</t>
  </si>
  <si>
    <t>Belgium</t>
  </si>
  <si>
    <t>BF</t>
  </si>
  <si>
    <t>Burkina Faso</t>
  </si>
  <si>
    <t>BG</t>
  </si>
  <si>
    <t>Bulgaria</t>
  </si>
  <si>
    <t>BH</t>
  </si>
  <si>
    <t>Bahrain</t>
  </si>
  <si>
    <t>BI</t>
  </si>
  <si>
    <t>Burundi</t>
  </si>
  <si>
    <t>BJ</t>
  </si>
  <si>
    <t>Benin</t>
  </si>
  <si>
    <t>BM</t>
  </si>
  <si>
    <t>Bermuda</t>
  </si>
  <si>
    <t>BN</t>
  </si>
  <si>
    <t>Brunei Daruss.</t>
  </si>
  <si>
    <t>BO</t>
  </si>
  <si>
    <t>Bolivia</t>
  </si>
  <si>
    <t>BR</t>
  </si>
  <si>
    <t>Brazil</t>
  </si>
  <si>
    <t>BS</t>
  </si>
  <si>
    <t>Bahamas</t>
  </si>
  <si>
    <t>BW</t>
  </si>
  <si>
    <t>Botswana</t>
  </si>
  <si>
    <t>BY</t>
  </si>
  <si>
    <t>laitettu aakkosjärjestykseen selväkielisen nimen mukaan! Lyhennetty (vain Onnisen maat + englanti)</t>
  </si>
  <si>
    <t>tyhjät rivit poistettu ja laitettu aakkosjärjestykseen selväkielisen nimen mukaan!</t>
  </si>
  <si>
    <t>Belarus</t>
  </si>
  <si>
    <t>BZ</t>
  </si>
  <si>
    <t>Belize</t>
  </si>
  <si>
    <t>CA</t>
  </si>
  <si>
    <t>Canada</t>
  </si>
  <si>
    <t>CC</t>
  </si>
  <si>
    <t>Coconut Islands</t>
  </si>
  <si>
    <t>CF</t>
  </si>
  <si>
    <t>CAR</t>
  </si>
  <si>
    <t>CG</t>
  </si>
  <si>
    <t>Rep.of Congo</t>
  </si>
  <si>
    <t>CH</t>
  </si>
  <si>
    <t>Switzerland</t>
  </si>
  <si>
    <t>CI</t>
  </si>
  <si>
    <t>Cote d'Ivoire</t>
  </si>
  <si>
    <t>CK</t>
  </si>
  <si>
    <t>Cook Islands</t>
  </si>
  <si>
    <t>CL</t>
  </si>
  <si>
    <t>Chile</t>
  </si>
  <si>
    <t>CM</t>
  </si>
  <si>
    <t>Cameroon</t>
  </si>
  <si>
    <t>CN</t>
  </si>
  <si>
    <t>China</t>
  </si>
  <si>
    <t>CO</t>
  </si>
  <si>
    <t>Colombia</t>
  </si>
  <si>
    <t>Costa Rica</t>
  </si>
  <si>
    <t>CU</t>
  </si>
  <si>
    <t>Cuba</t>
  </si>
  <si>
    <t>CV</t>
  </si>
  <si>
    <t>Cape Verde</t>
  </si>
  <si>
    <t>CX</t>
  </si>
  <si>
    <t>Christmas Islnd</t>
  </si>
  <si>
    <t>CY</t>
  </si>
  <si>
    <t>Cyprus</t>
  </si>
  <si>
    <t>CZ</t>
  </si>
  <si>
    <t>Czech Republic</t>
  </si>
  <si>
    <t>Germany</t>
  </si>
  <si>
    <t>DJ</t>
  </si>
  <si>
    <t>Djibouti</t>
  </si>
  <si>
    <t>Denmark</t>
  </si>
  <si>
    <t>DM</t>
  </si>
  <si>
    <t>Dominica</t>
  </si>
  <si>
    <t>DO</t>
  </si>
  <si>
    <t>Dominican Rep.</t>
  </si>
  <si>
    <t>DZ</t>
  </si>
  <si>
    <t>Algeria</t>
  </si>
  <si>
    <t>EC</t>
  </si>
  <si>
    <t>Ecuador</t>
  </si>
  <si>
    <t>EE</t>
  </si>
  <si>
    <t>EG</t>
  </si>
  <si>
    <t>Egypt</t>
  </si>
  <si>
    <t>ER</t>
  </si>
  <si>
    <t>Eritrea</t>
  </si>
  <si>
    <t>ES</t>
  </si>
  <si>
    <t>Spain</t>
  </si>
  <si>
    <t>ET</t>
  </si>
  <si>
    <t>Ethiopia</t>
  </si>
  <si>
    <t>Finland</t>
  </si>
  <si>
    <t>FJ</t>
  </si>
  <si>
    <t>Fiji</t>
  </si>
  <si>
    <t>FK</t>
  </si>
  <si>
    <t>Falkland Islnds</t>
  </si>
  <si>
    <t>FM</t>
  </si>
  <si>
    <t>Micronesia</t>
  </si>
  <si>
    <t>FO</t>
  </si>
  <si>
    <t>Faroe Islands</t>
  </si>
  <si>
    <t>FR</t>
  </si>
  <si>
    <t>France</t>
  </si>
  <si>
    <t>GA</t>
  </si>
  <si>
    <t>Gabon</t>
  </si>
  <si>
    <t>GB</t>
  </si>
  <si>
    <t>United Kingdom</t>
  </si>
  <si>
    <t>GD</t>
  </si>
  <si>
    <t>Grenada</t>
  </si>
  <si>
    <t>GF</t>
  </si>
  <si>
    <t>French Guayana</t>
  </si>
  <si>
    <t>GH</t>
  </si>
  <si>
    <t>Ghana</t>
  </si>
  <si>
    <t>GI</t>
  </si>
  <si>
    <t>Gibraltar</t>
  </si>
  <si>
    <t>GL</t>
  </si>
  <si>
    <t>Greenland</t>
  </si>
  <si>
    <t>GM</t>
  </si>
  <si>
    <t>Gambia</t>
  </si>
  <si>
    <t>GN</t>
  </si>
  <si>
    <t>Guinea</t>
  </si>
  <si>
    <t>GP</t>
  </si>
  <si>
    <t>Guadeloupe</t>
  </si>
  <si>
    <t>GQ</t>
  </si>
  <si>
    <t>Equatorial Guin</t>
  </si>
  <si>
    <t>GR</t>
  </si>
  <si>
    <t>Greece</t>
  </si>
  <si>
    <t>GT</t>
  </si>
  <si>
    <t>Guatemala</t>
  </si>
  <si>
    <t>GU</t>
  </si>
  <si>
    <t>Guam</t>
  </si>
  <si>
    <t>GW</t>
  </si>
  <si>
    <t>Guinea-Bissau</t>
  </si>
  <si>
    <t>GY</t>
  </si>
  <si>
    <t>Guyana</t>
  </si>
  <si>
    <t>HK</t>
  </si>
  <si>
    <t>Hong Kong</t>
  </si>
  <si>
    <t>HN</t>
  </si>
  <si>
    <t>Honduras</t>
  </si>
  <si>
    <t>HR</t>
  </si>
  <si>
    <t>Croatia</t>
  </si>
  <si>
    <t>HT</t>
  </si>
  <si>
    <t>Haiti</t>
  </si>
  <si>
    <t>HU</t>
  </si>
  <si>
    <t>Hungary</t>
  </si>
  <si>
    <t>ID</t>
  </si>
  <si>
    <t>Indonesia</t>
  </si>
  <si>
    <t>IE</t>
  </si>
  <si>
    <t>Ireland</t>
  </si>
  <si>
    <t>IL</t>
  </si>
  <si>
    <t>Israel</t>
  </si>
  <si>
    <t>IN</t>
  </si>
  <si>
    <t>India</t>
  </si>
  <si>
    <t>IQ</t>
  </si>
  <si>
    <t>Iraq</t>
  </si>
  <si>
    <t>IR</t>
  </si>
  <si>
    <t>Iran</t>
  </si>
  <si>
    <t>IS</t>
  </si>
  <si>
    <t>Iceland</t>
  </si>
  <si>
    <t>IT</t>
  </si>
  <si>
    <t>Italy</t>
  </si>
  <si>
    <t>JM</t>
  </si>
  <si>
    <t>Jamaica</t>
  </si>
  <si>
    <t>JO</t>
  </si>
  <si>
    <t>Jordan</t>
  </si>
  <si>
    <t>JP</t>
  </si>
  <si>
    <t>Japan</t>
  </si>
  <si>
    <t>KE</t>
  </si>
  <si>
    <t>Kenya</t>
  </si>
  <si>
    <t>KG</t>
  </si>
  <si>
    <t>Kyrgyzstan</t>
  </si>
  <si>
    <t>KH</t>
  </si>
  <si>
    <t>Cambodia</t>
  </si>
  <si>
    <t>KI</t>
  </si>
  <si>
    <t>Kiribati</t>
  </si>
  <si>
    <t>KN</t>
  </si>
  <si>
    <t>St Kitts&amp;Nevis</t>
  </si>
  <si>
    <t>KP</t>
  </si>
  <si>
    <t>North Korea</t>
  </si>
  <si>
    <t>KR</t>
  </si>
  <si>
    <t>South Korea</t>
  </si>
  <si>
    <t>KW</t>
  </si>
  <si>
    <t>Kuwait</t>
  </si>
  <si>
    <t>KY</t>
  </si>
  <si>
    <t>Cayman Islands</t>
  </si>
  <si>
    <t>KZ</t>
  </si>
  <si>
    <t>Kazakhstan</t>
  </si>
  <si>
    <t>LA</t>
  </si>
  <si>
    <t>Laos</t>
  </si>
  <si>
    <t>LB</t>
  </si>
  <si>
    <t>Lebanon</t>
  </si>
  <si>
    <t>LC</t>
  </si>
  <si>
    <t>St. Lucia</t>
  </si>
  <si>
    <t>LI</t>
  </si>
  <si>
    <t>Liechtenstein</t>
  </si>
  <si>
    <t>LK</t>
  </si>
  <si>
    <t>Sri Lanka</t>
  </si>
  <si>
    <t>LR</t>
  </si>
  <si>
    <t>Liberia</t>
  </si>
  <si>
    <t>LS</t>
  </si>
  <si>
    <t>Lesotho</t>
  </si>
  <si>
    <t>LU</t>
  </si>
  <si>
    <t>Luxembourg</t>
  </si>
  <si>
    <t>LV</t>
  </si>
  <si>
    <t>LY</t>
  </si>
  <si>
    <t>Libya</t>
  </si>
  <si>
    <t>MA</t>
  </si>
  <si>
    <t>Morocco</t>
  </si>
  <si>
    <t>MC</t>
  </si>
  <si>
    <t>Monaco</t>
  </si>
  <si>
    <t>MD</t>
  </si>
  <si>
    <t>Moldova</t>
  </si>
  <si>
    <t>MG</t>
  </si>
  <si>
    <t>Madagascar</t>
  </si>
  <si>
    <t>MH</t>
  </si>
  <si>
    <t>Marshall Islnds</t>
  </si>
  <si>
    <t>MK</t>
  </si>
  <si>
    <t>Macedonia</t>
  </si>
  <si>
    <t>ML</t>
  </si>
  <si>
    <t>Mali</t>
  </si>
  <si>
    <t>MM</t>
  </si>
  <si>
    <t>Burma</t>
  </si>
  <si>
    <t>MN</t>
  </si>
  <si>
    <t>Mongolia</t>
  </si>
  <si>
    <t>MO</t>
  </si>
  <si>
    <t>Macau</t>
  </si>
  <si>
    <t>MP</t>
  </si>
  <si>
    <t>N.Mariana Islnd</t>
  </si>
  <si>
    <t>MQ</t>
  </si>
  <si>
    <t>Martinique</t>
  </si>
  <si>
    <t>MR</t>
  </si>
  <si>
    <t>Mauretania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</si>
  <si>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</si>
  <si>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</si>
  <si>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</si>
  <si>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</si>
  <si>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</si>
  <si>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</si>
  <si>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</si>
  <si>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</si>
  <si>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</si>
  <si>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</si>
  <si>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</si>
  <si>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</si>
  <si>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</si>
  <si>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</si>
  <si>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</si>
  <si>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</si>
  <si>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</si>
  <si>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</si>
  <si>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</si>
  <si>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</si>
  <si>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</si>
  <si>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</si>
  <si>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</si>
  <si>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Islands</t>
  </si>
  <si>
    <t>NG</t>
  </si>
  <si>
    <t>Nigeria</t>
  </si>
  <si>
    <t>NI</t>
  </si>
  <si>
    <t>Nicaragua</t>
  </si>
  <si>
    <t>Netherlands</t>
  </si>
  <si>
    <t>NO</t>
  </si>
  <si>
    <t>Norway</t>
  </si>
  <si>
    <t>NP</t>
  </si>
  <si>
    <t>Nepal</t>
  </si>
  <si>
    <t>NR</t>
  </si>
  <si>
    <t>Nauru</t>
  </si>
  <si>
    <t>NZ</t>
  </si>
  <si>
    <t>New Zealand</t>
  </si>
  <si>
    <t>OM</t>
  </si>
  <si>
    <t>Oman</t>
  </si>
  <si>
    <t>PA</t>
  </si>
  <si>
    <t>Panama</t>
  </si>
  <si>
    <t>PE</t>
  </si>
  <si>
    <t>Peru</t>
  </si>
  <si>
    <t>PF</t>
  </si>
  <si>
    <t>Frenc.Polynesia</t>
  </si>
  <si>
    <t>PG</t>
  </si>
  <si>
    <t>Pap. New Guinea</t>
  </si>
  <si>
    <t>PH</t>
  </si>
  <si>
    <t>Philippines</t>
  </si>
  <si>
    <t>PK</t>
  </si>
  <si>
    <t>Pakistan</t>
  </si>
  <si>
    <t>PL</t>
  </si>
  <si>
    <t>Poland</t>
  </si>
  <si>
    <t>PM</t>
  </si>
  <si>
    <t>St.Pier,Miquel.</t>
  </si>
  <si>
    <t>PR</t>
  </si>
  <si>
    <t>Puerto Rico</t>
  </si>
  <si>
    <t>PT</t>
  </si>
  <si>
    <t>Portugal</t>
  </si>
  <si>
    <t>PW</t>
  </si>
  <si>
    <t>Palau</t>
  </si>
  <si>
    <t>Paraguay</t>
  </si>
  <si>
    <t>QA</t>
  </si>
  <si>
    <t>SAP Country Value</t>
  </si>
  <si>
    <t>SAP Country Description</t>
  </si>
  <si>
    <t>AD</t>
  </si>
  <si>
    <t>Andorra</t>
  </si>
  <si>
    <t>AE</t>
  </si>
  <si>
    <t>Utd.Arab Emir.</t>
  </si>
  <si>
    <t>AG</t>
  </si>
  <si>
    <t>Antigua/Barbuda</t>
  </si>
  <si>
    <t>AI</t>
  </si>
  <si>
    <t>Anguilla</t>
  </si>
  <si>
    <t>AL</t>
  </si>
  <si>
    <t>Albania</t>
  </si>
  <si>
    <t>AM</t>
  </si>
  <si>
    <t>Armenia</t>
  </si>
  <si>
    <t>AN</t>
  </si>
  <si>
    <t>Dutch Antilles</t>
  </si>
  <si>
    <t>AO</t>
  </si>
  <si>
    <t>Angola</t>
  </si>
  <si>
    <t>AR</t>
  </si>
  <si>
    <t>Argentina</t>
  </si>
  <si>
    <t>AS</t>
  </si>
  <si>
    <t>Samoa, America</t>
  </si>
  <si>
    <t>AT</t>
  </si>
  <si>
    <t>Austria</t>
  </si>
  <si>
    <t>AU</t>
  </si>
  <si>
    <t>Australia</t>
  </si>
  <si>
    <t>AW</t>
  </si>
  <si>
    <t>Aruba</t>
  </si>
  <si>
    <t>AZ</t>
  </si>
  <si>
    <t>Azerbaijan</t>
  </si>
  <si>
    <t>BA</t>
  </si>
  <si>
    <t>Bosnia-Herz.</t>
  </si>
  <si>
    <t>BB</t>
  </si>
  <si>
    <t>Eesti</t>
  </si>
  <si>
    <t>Käesolevaga kinnitan eelpool olevate andmete õigsust ning kohustun täitma Onninen AS üldisi tarnetingimusi. Nõustume 24% intressiga hilinenud maksetelt ning ka intressi sissenõudmisega kaasnevate täiendavate kuludega. Nõustume, et Onninen saab krediidiinfot meie firma kohta ning vajadusel ka firma põhipersonali kohta.Nõustume, et meie võlgnevuse teavet esitatakse riiklikele krediidiinfo ettevõtetele. Oleme nõus Onninenile krediidiotsuste langetamiseks vajadusel esitama uusimaid finantsandmeid. Onninenil on õigus käesolev krediidipiir igal ajal tühistada.</t>
  </si>
  <si>
    <t>I / We hereby assure that the above information is correct. I / We are obligated to abide by Onninen's general terms of delivery valid at the moment of transaction. I / We agree to the 24% penalty interest on any delayed payments as well as additional costs incurred by the charging of interest. I / We accept that Onninen shall obtain credit information on our company and, if necessary, on key company personnel. I / We accept that information on our payment schedule shall be submitted to national credit information companies. I / We are prepared to, upon request, submit our most recent financial statement data to Onninen for use in making credit decisions. Onninen reserves the right to cancel this account at any time.</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</si>
</sst>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family val="2"/>
      <charset val="186"/>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Courier"/>
      <family val="3"/>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8"/>
      <name val="Arial"/>
      <family val="2"/>
    </font>
    <font>
      <sz val="10"/>
      <color indexed="10"/>
      <name val="Arial"/>
      <family val="2"/>
    </font>
    <font>
      <sz val="10"/>
      <color indexed="10"/>
      <name val="Arial"/>
      <family val="2"/>
    </font>
    <font>
      <b/>
      <sz val="11"/>
      <name val="Arial"/>
      <family val="2"/>
    </font>
    <font>
      <sz val="11"/>
      <name val="Arial"/>
      <family val="2"/>
    </font>
    <font>
      <sz val="11"/>
      <color indexed="10"/>
      <name val="Arial"/>
      <family val="2"/>
    </font>
    <font>
      <sz val="12"/>
      <name val="Arial"/>
      <family val="2"/>
    </font>
    <font>
      <sz val="10"/>
      <name val="Arial"/>
      <family val="2"/>
      <charset val="186"/>
    </font>
    <font>
      <b/>
      <sz val="10"/>
      <color indexed="9"/>
      <name val="Arial"/>
      <family val="2"/>
      <charset val="186"/>
    </font>
    <font>
      <sz val="10"/>
      <color indexed="8"/>
      <name val="Arial"/>
      <family val="2"/>
      <charset val="186"/>
    </font>
    <font>
      <sz val="10"/>
      <color indexed="8"/>
      <name val="Arial"/>
      <family val="2"/>
    </font>
    <font>
      <b/>
      <sz val="12"/>
      <name val="Arial"/>
      <family val="2"/>
    </font>
    <font>
      <b/>
      <sz val="10"/>
      <name val="Arial"/>
      <family val="2"/>
      <charset val="186"/>
    </font>
    <font>
      <b/>
      <sz val="12"/>
      <name val="Arial"/>
      <family val="2"/>
      <charset val="186"/>
    </font>
    <font>
      <b/>
      <sz val="12"/>
      <color theme="3"/>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rgb="FF000000"/>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n">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style="thin">
        <color indexed="64"/>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0" borderId="0"/>
    <xf numFmtId="0" fontId="15" fillId="22" borderId="0" applyNumberFormat="0" applyBorder="0" applyAlignment="0" applyProtection="0"/>
    <xf numFmtId="0" fontId="1" fillId="0" borderId="0"/>
    <xf numFmtId="0" fontId="16" fillId="0" borderId="0"/>
    <xf numFmtId="0" fontId="29" fillId="0" borderId="0"/>
    <xf numFmtId="0" fontId="29" fillId="0" borderId="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71">
    <xf numFmtId="0" fontId="0" fillId="0" borderId="0" xfId="0"/>
    <xf numFmtId="0" fontId="0" fillId="24" borderId="0" xfId="0" applyFill="1" applyProtection="1"/>
    <xf numFmtId="0" fontId="23" fillId="24" borderId="0" xfId="0" applyFont="1" applyFill="1" applyBorder="1" applyProtection="1"/>
    <xf numFmtId="0" fontId="1" fillId="24" borderId="0" xfId="0" applyFont="1" applyFill="1" applyProtection="1"/>
    <xf numFmtId="0" fontId="33" fillId="24" borderId="17" xfId="0" applyFont="1" applyFill="1" applyBorder="1" applyAlignment="1" applyProtection="1"/>
    <xf numFmtId="0" fontId="0" fillId="0" borderId="17" xfId="0" applyBorder="1" applyAlignment="1" applyProtection="1"/>
    <xf numFmtId="0" fontId="24" fillId="24" borderId="0" xfId="0" applyFont="1" applyFill="1" applyBorder="1" applyProtection="1"/>
    <xf numFmtId="0" fontId="16" fillId="24" borderId="0" xfId="0" applyFont="1" applyFill="1" applyProtection="1"/>
    <xf numFmtId="0" fontId="16" fillId="27" borderId="11" xfId="0" applyFont="1" applyFill="1" applyBorder="1" applyProtection="1"/>
    <xf numFmtId="0" fontId="16" fillId="27" borderId="10" xfId="0" applyFont="1" applyFill="1" applyBorder="1" applyProtection="1"/>
    <xf numFmtId="0" fontId="24" fillId="0" borderId="0" xfId="0" applyFont="1" applyFill="1" applyBorder="1" applyProtection="1"/>
    <xf numFmtId="0" fontId="16" fillId="24" borderId="0" xfId="0" applyFont="1" applyFill="1" applyBorder="1" applyProtection="1"/>
    <xf numFmtId="0" fontId="16" fillId="27" borderId="10" xfId="0" applyFont="1" applyFill="1" applyBorder="1" applyAlignment="1" applyProtection="1"/>
    <xf numFmtId="0" fontId="32" fillId="27" borderId="10" xfId="0" applyFont="1" applyFill="1" applyBorder="1" applyAlignment="1" applyProtection="1"/>
    <xf numFmtId="0" fontId="29" fillId="27" borderId="10" xfId="0" applyFont="1" applyFill="1" applyBorder="1" applyProtection="1"/>
    <xf numFmtId="0" fontId="16" fillId="27" borderId="10" xfId="0" applyFont="1" applyFill="1" applyBorder="1" applyAlignment="1" applyProtection="1">
      <alignment wrapText="1"/>
    </xf>
    <xf numFmtId="0" fontId="34" fillId="0" borderId="18" xfId="0" applyFont="1" applyFill="1" applyBorder="1" applyAlignment="1" applyProtection="1">
      <alignment vertical="center"/>
    </xf>
    <xf numFmtId="0" fontId="34" fillId="0" borderId="0" xfId="0" applyFont="1" applyFill="1" applyAlignment="1" applyProtection="1">
      <alignment vertical="center"/>
    </xf>
    <xf numFmtId="0" fontId="36" fillId="24" borderId="0" xfId="0" applyFont="1" applyFill="1" applyBorder="1" applyAlignment="1" applyProtection="1">
      <alignment horizontal="center" wrapText="1"/>
    </xf>
    <xf numFmtId="0" fontId="0" fillId="0" borderId="0" xfId="0" applyAlignment="1" applyProtection="1">
      <alignment horizontal="center" wrapText="1"/>
    </xf>
    <xf numFmtId="0" fontId="26" fillId="24" borderId="0" xfId="0" applyFont="1" applyFill="1" applyProtection="1"/>
    <xf numFmtId="0" fontId="27" fillId="24" borderId="0" xfId="0" applyFont="1" applyFill="1" applyBorder="1" applyProtection="1"/>
    <xf numFmtId="0" fontId="25" fillId="24" borderId="0" xfId="0" applyFont="1" applyFill="1" applyProtection="1"/>
    <xf numFmtId="14" fontId="26" fillId="24" borderId="0" xfId="0" applyNumberFormat="1" applyFont="1" applyFill="1" applyProtection="1"/>
    <xf numFmtId="0" fontId="27" fillId="24" borderId="0" xfId="0" applyFont="1" applyFill="1" applyProtection="1"/>
    <xf numFmtId="49" fontId="30" fillId="25" borderId="0" xfId="40" applyNumberFormat="1" applyFont="1" applyFill="1" applyProtection="1"/>
    <xf numFmtId="49" fontId="29" fillId="0" borderId="0" xfId="41" applyNumberFormat="1" applyFont="1" applyProtection="1"/>
    <xf numFmtId="14" fontId="0" fillId="24" borderId="0" xfId="0" applyNumberFormat="1" applyFill="1" applyProtection="1"/>
    <xf numFmtId="0" fontId="23" fillId="24" borderId="0" xfId="0" applyFont="1" applyFill="1" applyProtection="1"/>
    <xf numFmtId="49" fontId="31" fillId="0" borderId="0" xfId="0" applyNumberFormat="1" applyFont="1" applyProtection="1"/>
    <xf numFmtId="0" fontId="0" fillId="24" borderId="0" xfId="0" applyFill="1" applyProtection="1">
      <protection locked="0"/>
    </xf>
    <xf numFmtId="0" fontId="16" fillId="28" borderId="22" xfId="0" applyFont="1" applyFill="1" applyBorder="1" applyAlignment="1" applyProtection="1">
      <alignment horizontal="left"/>
    </xf>
    <xf numFmtId="0" fontId="33" fillId="24" borderId="17" xfId="0" applyFont="1" applyFill="1" applyBorder="1" applyAlignment="1" applyProtection="1"/>
    <xf numFmtId="0" fontId="28" fillId="0" borderId="17" xfId="0" applyFont="1" applyBorder="1" applyAlignment="1" applyProtection="1"/>
    <xf numFmtId="0" fontId="36" fillId="24" borderId="0" xfId="0" applyFont="1" applyFill="1" applyBorder="1" applyAlignment="1" applyProtection="1">
      <alignment horizontal="center" wrapText="1"/>
    </xf>
    <xf numFmtId="49" fontId="16" fillId="24" borderId="10" xfId="0" applyNumberFormat="1" applyFont="1" applyFill="1" applyBorder="1" applyAlignment="1" applyProtection="1">
      <protection locked="0"/>
    </xf>
    <xf numFmtId="49" fontId="16" fillId="0" borderId="10" xfId="0" applyNumberFormat="1" applyFont="1" applyBorder="1" applyAlignment="1" applyProtection="1">
      <protection locked="0"/>
    </xf>
    <xf numFmtId="49" fontId="0" fillId="0" borderId="10" xfId="0" applyNumberFormat="1" applyBorder="1" applyAlignment="1" applyProtection="1">
      <protection locked="0"/>
    </xf>
    <xf numFmtId="0" fontId="34" fillId="0" borderId="18" xfId="0" applyFont="1" applyFill="1" applyBorder="1" applyAlignment="1" applyProtection="1">
      <alignment vertical="center" wrapText="1"/>
    </xf>
    <xf numFmtId="0" fontId="0" fillId="0" borderId="0" xfId="0" applyAlignment="1" applyProtection="1">
      <alignment vertical="center" wrapText="1"/>
    </xf>
    <xf numFmtId="0" fontId="0" fillId="0" borderId="18" xfId="0" applyBorder="1" applyAlignment="1" applyProtection="1">
      <alignment vertical="center" wrapText="1"/>
    </xf>
    <xf numFmtId="0" fontId="21" fillId="24" borderId="21" xfId="0" applyFont="1" applyFill="1" applyBorder="1" applyAlignment="1" applyProtection="1">
      <alignment vertical="center" wrapText="1"/>
    </xf>
    <xf numFmtId="0" fontId="22" fillId="0" borderId="21" xfId="0" applyFont="1" applyBorder="1" applyAlignment="1" applyProtection="1">
      <alignment vertical="center" wrapText="1"/>
    </xf>
    <xf numFmtId="0" fontId="0" fillId="0" borderId="0" xfId="0" applyAlignment="1" applyProtection="1">
      <alignment horizontal="center" wrapText="1"/>
    </xf>
    <xf numFmtId="49" fontId="16" fillId="24" borderId="19" xfId="0" applyNumberFormat="1" applyFont="1" applyFill="1" applyBorder="1" applyAlignment="1" applyProtection="1">
      <alignment wrapText="1"/>
      <protection locked="0"/>
    </xf>
    <xf numFmtId="49" fontId="16" fillId="0" borderId="20" xfId="0" applyNumberFormat="1" applyFont="1" applyBorder="1" applyAlignment="1" applyProtection="1">
      <alignment wrapText="1"/>
      <protection locked="0"/>
    </xf>
    <xf numFmtId="0" fontId="0" fillId="0" borderId="20"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36" fillId="24" borderId="0" xfId="0" applyFont="1" applyFill="1" applyBorder="1" applyAlignment="1" applyProtection="1">
      <alignment horizontal="left" wrapText="1"/>
    </xf>
    <xf numFmtId="0" fontId="35" fillId="28" borderId="0" xfId="0" applyFont="1" applyFill="1" applyBorder="1" applyAlignment="1" applyProtection="1">
      <alignment horizontal="left"/>
    </xf>
    <xf numFmtId="49" fontId="16" fillId="24" borderId="12" xfId="0" applyNumberFormat="1" applyFont="1" applyFill="1" applyBorder="1" applyAlignment="1" applyProtection="1">
      <protection locked="0"/>
    </xf>
    <xf numFmtId="49" fontId="16" fillId="0" borderId="13" xfId="0" applyNumberFormat="1" applyFont="1" applyBorder="1" applyAlignment="1" applyProtection="1">
      <protection locked="0"/>
    </xf>
    <xf numFmtId="49" fontId="0" fillId="0" borderId="14" xfId="0" applyNumberFormat="1" applyBorder="1" applyAlignment="1" applyProtection="1">
      <protection locked="0"/>
    </xf>
    <xf numFmtId="0" fontId="16" fillId="27" borderId="12" xfId="0" applyFont="1" applyFill="1" applyBorder="1" applyAlignment="1" applyProtection="1">
      <alignment wrapText="1"/>
    </xf>
    <xf numFmtId="0" fontId="0" fillId="27" borderId="14" xfId="0" applyFill="1" applyBorder="1" applyAlignment="1" applyProtection="1">
      <alignment wrapText="1"/>
    </xf>
    <xf numFmtId="49" fontId="16" fillId="0" borderId="12" xfId="0" applyNumberFormat="1" applyFont="1" applyBorder="1" applyAlignment="1" applyProtection="1">
      <protection locked="0"/>
    </xf>
    <xf numFmtId="49" fontId="0" fillId="0" borderId="13" xfId="0" applyNumberFormat="1" applyBorder="1" applyAlignment="1" applyProtection="1">
      <protection locked="0"/>
    </xf>
    <xf numFmtId="49" fontId="16" fillId="0" borderId="12" xfId="0" applyNumberFormat="1" applyFont="1" applyBorder="1" applyAlignment="1" applyProtection="1">
      <alignment wrapText="1"/>
      <protection locked="0"/>
    </xf>
    <xf numFmtId="0" fontId="0" fillId="0" borderId="13" xfId="0" applyBorder="1" applyAlignment="1" applyProtection="1">
      <alignment wrapText="1"/>
      <protection locked="0"/>
    </xf>
    <xf numFmtId="0" fontId="16" fillId="26" borderId="12" xfId="0" applyFont="1" applyFill="1" applyBorder="1" applyAlignment="1" applyProtection="1">
      <alignment wrapText="1"/>
    </xf>
    <xf numFmtId="0" fontId="0" fillId="26" borderId="14" xfId="0" applyFill="1" applyBorder="1" applyAlignment="1" applyProtection="1">
      <alignment wrapText="1"/>
    </xf>
    <xf numFmtId="49" fontId="16" fillId="24" borderId="12" xfId="0" applyNumberFormat="1" applyFont="1" applyFill="1" applyBorder="1" applyAlignment="1" applyProtection="1">
      <alignment wrapText="1"/>
    </xf>
    <xf numFmtId="0" fontId="0" fillId="0" borderId="13" xfId="0" applyBorder="1" applyAlignment="1" applyProtection="1">
      <alignment wrapText="1"/>
    </xf>
    <xf numFmtId="0" fontId="0" fillId="0" borderId="14" xfId="0" applyBorder="1" applyAlignment="1" applyProtection="1">
      <alignment wrapText="1"/>
    </xf>
    <xf numFmtId="0" fontId="0" fillId="0" borderId="13" xfId="0" applyBorder="1" applyAlignment="1" applyProtection="1">
      <protection locked="0"/>
    </xf>
    <xf numFmtId="0" fontId="0" fillId="0" borderId="14" xfId="0" applyBorder="1" applyAlignment="1" applyProtection="1">
      <protection locked="0"/>
    </xf>
    <xf numFmtId="0" fontId="16" fillId="27" borderId="12" xfId="0" applyFont="1" applyFill="1" applyBorder="1" applyAlignment="1" applyProtection="1"/>
    <xf numFmtId="0" fontId="16" fillId="27" borderId="14" xfId="0" applyFont="1" applyFill="1" applyBorder="1" applyAlignment="1" applyProtection="1"/>
    <xf numFmtId="49" fontId="16" fillId="24" borderId="12" xfId="0" applyNumberFormat="1" applyFont="1" applyFill="1" applyBorder="1" applyAlignment="1" applyProtection="1">
      <alignment wrapText="1"/>
      <protection locked="0"/>
    </xf>
    <xf numFmtId="0" fontId="0" fillId="0" borderId="14" xfId="0" applyBorder="1" applyAlignment="1" applyProtection="1">
      <alignment wrapText="1"/>
      <protection locked="0"/>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Määrittämätön" xfId="36"/>
    <cellStyle name="Neutral" xfId="37" builtinId="28" customBuiltin="1"/>
    <cellStyle name="Normaali_Konttorit" xfId="38"/>
    <cellStyle name="Normal" xfId="0" builtinId="0"/>
    <cellStyle name="Normal 2" xfId="39"/>
    <cellStyle name="Normal 2_TABi" xfId="40"/>
    <cellStyle name="Normal_Country" xfId="41"/>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3" dropStyle="combo" dx="16" fmlaLink="$O$1" fmlaRange="$N$1:$N$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24849</xdr:colOff>
      <xdr:row>0</xdr:row>
      <xdr:rowOff>27333</xdr:rowOff>
    </xdr:from>
    <xdr:to>
      <xdr:col>0</xdr:col>
      <xdr:colOff>1291674</xdr:colOff>
      <xdr:row>1</xdr:row>
      <xdr:rowOff>65433</xdr:rowOff>
    </xdr:to>
    <xdr:pic>
      <xdr:nvPicPr>
        <xdr:cNvPr id="215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49" y="27333"/>
          <a:ext cx="1266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123825</xdr:colOff>
          <xdr:row>0</xdr:row>
          <xdr:rowOff>9525</xdr:rowOff>
        </xdr:from>
        <xdr:to>
          <xdr:col>8</xdr:col>
          <xdr:colOff>228600</xdr:colOff>
          <xdr:row>1</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oom-x.capgemini.com/Documents%20and%20Settings/riga1/Local%20Settings/Temporary%20Internet%20Files/OLKD2/CUSTSALEST%20Lat%202008-2009%20v04%20(3)%20R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igwsintra001/Documents%20and%20Settings/kirspuku/Local%20Settings/Temporary%20Internet%20Files/OLK1C/SAP_Value%20list_O2C_Customer%20Master%20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SALEST Lat 2008-2009"/>
      <sheetName val="IND codes"/>
    </sheetNames>
    <sheetDataSet>
      <sheetData sheetId="0"/>
      <sheetData sheetId="1">
        <row r="5">
          <cell r="B5" t="str">
            <v>Elect. Contractors</v>
          </cell>
          <cell r="F5" t="str">
            <v>Small Sized</v>
          </cell>
        </row>
        <row r="6">
          <cell r="B6" t="str">
            <v>Elect. Contr. + Shop</v>
          </cell>
          <cell r="F6" t="str">
            <v>Medium Sized</v>
          </cell>
        </row>
        <row r="7">
          <cell r="B7" t="str">
            <v>Special Contr. Anten</v>
          </cell>
          <cell r="F7" t="str">
            <v>Large Sized</v>
          </cell>
        </row>
        <row r="8">
          <cell r="B8" t="str">
            <v>Special Contr. Tele</v>
          </cell>
          <cell r="F8" t="str">
            <v>Nationwide</v>
          </cell>
        </row>
        <row r="9">
          <cell r="B9" t="str">
            <v>elect. Contr. Chains</v>
          </cell>
          <cell r="F9" t="str">
            <v>Group Wide</v>
          </cell>
        </row>
        <row r="10">
          <cell r="B10" t="str">
            <v>Build Service Comp</v>
          </cell>
        </row>
        <row r="11">
          <cell r="B11" t="str">
            <v>Other Elect. contr.</v>
          </cell>
        </row>
        <row r="12">
          <cell r="B12" t="str">
            <v>HEPAC Contractors</v>
          </cell>
        </row>
        <row r="13">
          <cell r="B13" t="str">
            <v>HEP Contractors</v>
          </cell>
        </row>
        <row r="14">
          <cell r="B14" t="str">
            <v>Ventilation Contr.</v>
          </cell>
        </row>
        <row r="15">
          <cell r="B15" t="str">
            <v>HEPAC Contr. + Shop</v>
          </cell>
        </row>
        <row r="16">
          <cell r="B16" t="str">
            <v>Air cond/Refr contr.</v>
          </cell>
        </row>
        <row r="17">
          <cell r="B17" t="str">
            <v>Oil Burner Contr.</v>
          </cell>
        </row>
        <row r="18">
          <cell r="B18" t="str">
            <v>Sprinkler Contr.</v>
          </cell>
        </row>
        <row r="19">
          <cell r="B19" t="str">
            <v>Sheet Metal Workshop</v>
          </cell>
        </row>
        <row r="20">
          <cell r="B20" t="str">
            <v>Home Applience Serv.</v>
          </cell>
        </row>
        <row r="21">
          <cell r="B21" t="str">
            <v>Isolation Contr.</v>
          </cell>
        </row>
        <row r="22">
          <cell r="B22" t="str">
            <v>HEPAC Contr. Chains</v>
          </cell>
        </row>
        <row r="23">
          <cell r="B23" t="str">
            <v>Build Service Comp</v>
          </cell>
        </row>
        <row r="24">
          <cell r="B24" t="str">
            <v>Construction Comp.</v>
          </cell>
        </row>
        <row r="25">
          <cell r="B25" t="str">
            <v>Elect + HEPAC contr.</v>
          </cell>
        </row>
        <row r="26">
          <cell r="B26" t="str">
            <v>Onninen competitors</v>
          </cell>
        </row>
        <row r="27">
          <cell r="B27" t="str">
            <v>Commercial refrig.</v>
          </cell>
        </row>
        <row r="28">
          <cell r="B28" t="str">
            <v>RAC service contr.</v>
          </cell>
        </row>
        <row r="29">
          <cell r="B29" t="str">
            <v>AC contractors</v>
          </cell>
        </row>
        <row r="30">
          <cell r="B30" t="str">
            <v>RAC industry/OEM</v>
          </cell>
        </row>
        <row r="31">
          <cell r="B31" t="str">
            <v>Onninen employees</v>
          </cell>
        </row>
        <row r="32">
          <cell r="B32" t="str">
            <v>Other contractors</v>
          </cell>
        </row>
        <row r="33">
          <cell r="B33" t="str">
            <v>Equipment manuf/OEM</v>
          </cell>
        </row>
        <row r="34">
          <cell r="B34" t="str">
            <v>Eq.man Paper ind/OEM</v>
          </cell>
        </row>
        <row r="35">
          <cell r="B35" t="str">
            <v>Subcontr. workshops</v>
          </cell>
        </row>
        <row r="36">
          <cell r="B36" t="str">
            <v>Metal contractor/OEM</v>
          </cell>
        </row>
        <row r="37">
          <cell r="B37" t="str">
            <v>Panel builders/OEM</v>
          </cell>
        </row>
        <row r="38">
          <cell r="B38" t="str">
            <v>Valves/boiler /OEM</v>
          </cell>
        </row>
        <row r="39">
          <cell r="B39" t="str">
            <v>TWP-customers/OEM</v>
          </cell>
        </row>
        <row r="40">
          <cell r="B40" t="str">
            <v>Ship yards /OEM</v>
          </cell>
        </row>
        <row r="41">
          <cell r="B41" t="str">
            <v>Building ind/OEM</v>
          </cell>
        </row>
        <row r="42">
          <cell r="B42" t="str">
            <v>woodprocess industry</v>
          </cell>
        </row>
        <row r="43">
          <cell r="B43" t="str">
            <v>Steel industry</v>
          </cell>
        </row>
        <row r="44">
          <cell r="B44" t="str">
            <v>Chemical industry</v>
          </cell>
        </row>
        <row r="45">
          <cell r="B45" t="str">
            <v>Food industry</v>
          </cell>
        </row>
        <row r="46">
          <cell r="B46" t="str">
            <v>Power industry</v>
          </cell>
        </row>
        <row r="47">
          <cell r="B47" t="str">
            <v>Industry contr./MRO</v>
          </cell>
        </row>
        <row r="48">
          <cell r="B48" t="str">
            <v>Mining Companies</v>
          </cell>
        </row>
        <row r="49">
          <cell r="B49" t="str">
            <v>Oil &amp; Gas companies</v>
          </cell>
        </row>
        <row r="50">
          <cell r="B50" t="str">
            <v>Industry retailers</v>
          </cell>
        </row>
        <row r="51">
          <cell r="B51" t="str">
            <v>Industry others</v>
          </cell>
        </row>
        <row r="52">
          <cell r="B52" t="str">
            <v>Infrastructure comp</v>
          </cell>
        </row>
        <row r="53">
          <cell r="B53" t="str">
            <v xml:space="preserve">Water and sewage </v>
          </cell>
        </row>
        <row r="54">
          <cell r="B54" t="str">
            <v>Energy &amp; power plant</v>
          </cell>
        </row>
        <row r="55">
          <cell r="B55" t="str">
            <v xml:space="preserve">District heating </v>
          </cell>
        </row>
        <row r="56">
          <cell r="B56" t="str">
            <v>Telecom companies</v>
          </cell>
        </row>
        <row r="57">
          <cell r="B57" t="str">
            <v>Public owned (state)</v>
          </cell>
        </row>
        <row r="58">
          <cell r="B58" t="str">
            <v>Municipal institut.</v>
          </cell>
        </row>
        <row r="59">
          <cell r="B59" t="str">
            <v>Communities</v>
          </cell>
        </row>
        <row r="60">
          <cell r="B60" t="str">
            <v>El &amp; Telecom contr.</v>
          </cell>
        </row>
        <row r="61">
          <cell r="B61" t="str">
            <v>District Heat contr.</v>
          </cell>
        </row>
        <row r="62">
          <cell r="B62" t="str">
            <v>Soil&amp;water contr.</v>
          </cell>
        </row>
        <row r="63">
          <cell r="B63" t="str">
            <v>Infrastructure other</v>
          </cell>
        </row>
        <row r="64">
          <cell r="B64" t="str">
            <v>Gen. retail company</v>
          </cell>
        </row>
        <row r="65">
          <cell r="B65" t="str">
            <v xml:space="preserve">Internat hardware </v>
          </cell>
        </row>
        <row r="66">
          <cell r="B66" t="str">
            <v>Regional hardware</v>
          </cell>
        </row>
        <row r="67">
          <cell r="B67" t="str">
            <v>Special shop + contr</v>
          </cell>
        </row>
        <row r="68">
          <cell r="B68" t="str">
            <v>Retail shops&amp;chains</v>
          </cell>
        </row>
        <row r="69">
          <cell r="B69" t="str">
            <v>Decorat. retail shop</v>
          </cell>
        </row>
        <row r="70">
          <cell r="B70" t="str">
            <v>Kitchen furnit. shop</v>
          </cell>
        </row>
        <row r="71">
          <cell r="B71" t="str">
            <v>House manufacturers</v>
          </cell>
        </row>
        <row r="72">
          <cell r="B72" t="str">
            <v>Onvest Group Comp.</v>
          </cell>
        </row>
        <row r="73">
          <cell r="B73" t="str">
            <v>Onvest Personnel</v>
          </cell>
        </row>
        <row r="74">
          <cell r="B74" t="str">
            <v>Project sales, ind</v>
          </cell>
        </row>
        <row r="75">
          <cell r="B75" t="str">
            <v>Proj sal,  cons comp</v>
          </cell>
        </row>
        <row r="76">
          <cell r="B76" t="str">
            <v>Project sales, contr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es"/>
      <sheetName val="Change Log"/>
      <sheetName val="Account Group"/>
      <sheetName val="Company Code"/>
      <sheetName val="Sales Organization"/>
      <sheetName val="Distribution Channel"/>
      <sheetName val="Division"/>
      <sheetName val="Country"/>
      <sheetName val="Region"/>
      <sheetName val="Language"/>
      <sheetName val="Industry"/>
      <sheetName val="Industry Code"/>
      <sheetName val="Reconciliation Account"/>
      <sheetName val="Sort Key"/>
      <sheetName val="Interest indicator"/>
      <sheetName val="Dunning_Accounting clerk"/>
      <sheetName val="Interest cycles"/>
      <sheetName val="PlannGrp"/>
      <sheetName val="Dunning Procedure"/>
      <sheetName val="Bank Statement"/>
      <sheetName val="Sales Office"/>
      <sheetName val="Sales Group"/>
      <sheetName val="Currency"/>
      <sheetName val="Cust.pric.proc."/>
      <sheetName val="Exch. Rate Type"/>
      <sheetName val="Shipping Conditions"/>
      <sheetName val="Delivery Priority"/>
      <sheetName val="Incoterms 1"/>
      <sheetName val="Acct assgmt group"/>
      <sheetName val="TermsOfPayment"/>
      <sheetName val="Tax Classification"/>
      <sheetName val="CustClass"/>
      <sheetName val="Trading Partner"/>
      <sheetName val="ConditionGrps"/>
      <sheetName val="CentralOrderBlock"/>
      <sheetName val="Attribute 1"/>
      <sheetName val="Customer Grp"/>
      <sheetName val="Price List"/>
      <sheetName val="PartielDelPerItem"/>
      <sheetName val="Customer Grps"/>
      <sheetName val="Tolerance grp"/>
      <sheetName val="Payment method"/>
      <sheetName val="House Banks"/>
      <sheetName val="Dunning block"/>
      <sheetName val="Grouping key"/>
      <sheetName val="Calendar key"/>
      <sheetName val="Partner Function"/>
      <sheetName val="Card type"/>
      <sheetName val="vip card category"/>
      <sheetName val="card block"/>
      <sheetName val="Sales representative"/>
      <sheetName val="Customer text ID"/>
    </sheetNames>
    <sheetDataSet>
      <sheetData sheetId="0">
        <row r="154">
          <cell r="A154" t="str">
            <v>not used</v>
          </cell>
        </row>
        <row r="155">
          <cell r="A155" t="str">
            <v>used by Onninen</v>
          </cell>
        </row>
        <row r="156">
          <cell r="A156" t="str">
            <v>used by Onninen (Fin)</v>
          </cell>
        </row>
        <row r="157">
          <cell r="A157" t="str">
            <v>used by Onninen (Swe)</v>
          </cell>
        </row>
        <row r="158">
          <cell r="A158" t="str">
            <v>used by Onninen (Nor)</v>
          </cell>
        </row>
        <row r="159">
          <cell r="A159" t="str">
            <v>used by Onninen (Pol)</v>
          </cell>
        </row>
        <row r="160">
          <cell r="A160" t="str">
            <v>used by Onninen (Lit)</v>
          </cell>
        </row>
        <row r="161">
          <cell r="A161" t="str">
            <v>used by Onninen (Lat)</v>
          </cell>
        </row>
        <row r="162">
          <cell r="A162" t="str">
            <v>used by Onninen (Est)</v>
          </cell>
        </row>
        <row r="163">
          <cell r="A163" t="str">
            <v>used by Onninen (Rus)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295"/>
  <sheetViews>
    <sheetView showGridLines="0" tabSelected="1" zoomScaleNormal="100" zoomScaleSheetLayoutView="115" workbookViewId="0">
      <selection activeCell="A2" sqref="A2"/>
    </sheetView>
  </sheetViews>
  <sheetFormatPr defaultRowHeight="15" customHeight="1" x14ac:dyDescent="0.2"/>
  <cols>
    <col min="1" max="1" width="29.140625" style="1" customWidth="1"/>
    <col min="2" max="2" width="12.7109375" style="1" customWidth="1"/>
    <col min="3" max="3" width="7.7109375" style="1" customWidth="1"/>
    <col min="4" max="4" width="4.5703125" style="1" customWidth="1"/>
    <col min="5" max="5" width="14" style="1" customWidth="1"/>
    <col min="6" max="6" width="12.42578125" style="1" customWidth="1"/>
    <col min="7" max="7" width="10" style="1" customWidth="1"/>
    <col min="8" max="8" width="8.7109375" style="1" customWidth="1"/>
    <col min="9" max="9" width="3.5703125" style="1" customWidth="1"/>
    <col min="10" max="10" width="4.140625" style="2" customWidth="1"/>
    <col min="11" max="12" width="9.140625" style="1"/>
    <col min="13" max="13" width="6.7109375" style="1" customWidth="1"/>
    <col min="14" max="14" width="9.140625" style="1" hidden="1" customWidth="1"/>
    <col min="15" max="15" width="10.140625" style="1" hidden="1" customWidth="1"/>
    <col min="16" max="16384" width="9.140625" style="1"/>
  </cols>
  <sheetData>
    <row r="1" spans="1:15" ht="15" customHeight="1" x14ac:dyDescent="0.2">
      <c r="N1" s="3" t="s">
        <v>463</v>
      </c>
      <c r="O1" s="30">
        <v>1</v>
      </c>
    </row>
    <row r="2" spans="1:15" ht="15" customHeight="1" x14ac:dyDescent="0.2">
      <c r="N2" s="3" t="s">
        <v>117</v>
      </c>
    </row>
    <row r="3" spans="1:15" ht="15.75" customHeight="1" x14ac:dyDescent="0.25">
      <c r="A3" s="34" t="str">
        <f>IF($O$1=1,"Krediidipiiri või makseaja muutmine","Application for changing credit limit or payment time")</f>
        <v>Krediidipiiri või makseaja muutmine</v>
      </c>
      <c r="B3" s="43"/>
      <c r="C3" s="43"/>
      <c r="D3" s="43"/>
      <c r="E3" s="43"/>
      <c r="F3" s="43"/>
      <c r="G3" s="43"/>
      <c r="H3" s="43"/>
      <c r="I3" s="43"/>
    </row>
    <row r="4" spans="1:15" s="7" customFormat="1" ht="18.75" customHeight="1" thickBot="1" x14ac:dyDescent="0.3">
      <c r="A4" s="4" t="str">
        <f>IF($O$1=1,"Ettevõtte info","Company information")</f>
        <v>Ettevõtte info</v>
      </c>
      <c r="B4" s="5"/>
      <c r="C4" s="5"/>
      <c r="D4" s="5"/>
      <c r="E4" s="5"/>
      <c r="F4" s="5"/>
      <c r="G4" s="5"/>
      <c r="H4" s="5"/>
      <c r="I4" s="5"/>
      <c r="J4" s="6"/>
    </row>
    <row r="5" spans="1:15" s="7" customFormat="1" ht="18.75" customHeight="1" thickTop="1" x14ac:dyDescent="0.2">
      <c r="A5" s="8" t="str">
        <f>IF($O$1=1,"Ettevõtte nimi","Company name")</f>
        <v>Ettevõtte nimi</v>
      </c>
      <c r="B5" s="44"/>
      <c r="C5" s="45"/>
      <c r="D5" s="45"/>
      <c r="E5" s="45"/>
      <c r="F5" s="46"/>
      <c r="G5" s="47"/>
      <c r="H5" s="47"/>
      <c r="I5" s="48"/>
      <c r="J5" s="6"/>
    </row>
    <row r="6" spans="1:15" s="7" customFormat="1" ht="18.75" customHeight="1" x14ac:dyDescent="0.2">
      <c r="A6" s="9" t="str">
        <f>IF($O$1=1,"Äriregistri nr.","Company Reg No")</f>
        <v>Äriregistri nr.</v>
      </c>
      <c r="B6" s="51"/>
      <c r="C6" s="65"/>
      <c r="D6" s="65"/>
      <c r="E6" s="65"/>
      <c r="F6" s="65"/>
      <c r="G6" s="65"/>
      <c r="H6" s="65"/>
      <c r="I6" s="66"/>
      <c r="J6" s="10"/>
    </row>
    <row r="7" spans="1:15" ht="15.75" x14ac:dyDescent="0.25">
      <c r="A7" s="34"/>
      <c r="B7" s="43"/>
      <c r="C7" s="43"/>
      <c r="D7" s="43"/>
      <c r="E7" s="43"/>
      <c r="F7" s="43"/>
      <c r="G7" s="43"/>
      <c r="H7" s="43"/>
      <c r="I7" s="43"/>
    </row>
    <row r="8" spans="1:15" s="7" customFormat="1" ht="18.75" customHeight="1" thickBot="1" x14ac:dyDescent="0.3">
      <c r="A8" s="32" t="str">
        <f>IF($O$1=1,"Oluline informatsioon","Additional information")</f>
        <v>Oluline informatsioon</v>
      </c>
      <c r="B8" s="33"/>
      <c r="C8" s="33"/>
      <c r="D8" s="33"/>
      <c r="E8" s="33"/>
      <c r="F8" s="33"/>
      <c r="G8" s="33"/>
      <c r="H8" s="33"/>
      <c r="I8" s="33"/>
      <c r="J8" s="6"/>
      <c r="K8" s="11"/>
      <c r="L8" s="11"/>
      <c r="M8" s="11"/>
    </row>
    <row r="9" spans="1:15" s="7" customFormat="1" ht="18.75" customHeight="1" thickTop="1" x14ac:dyDescent="0.2">
      <c r="A9" s="12" t="str">
        <f>IF($O$1=1,"Prognoositav ostumaht, EUR","Estimated annual purchases EUR")</f>
        <v>Prognoositav ostumaht, EUR</v>
      </c>
      <c r="B9" s="56"/>
      <c r="C9" s="57"/>
      <c r="D9" s="53"/>
      <c r="E9" s="67" t="str">
        <f>IF($O$1=1,"Arvatav käive käesoleval aastal","Estimated turnover current year")</f>
        <v>Arvatav käive käesoleval aastal</v>
      </c>
      <c r="F9" s="68"/>
      <c r="G9" s="51"/>
      <c r="H9" s="52"/>
      <c r="I9" s="53"/>
      <c r="J9" s="6"/>
    </row>
    <row r="10" spans="1:15" s="7" customFormat="1" ht="18.75" customHeight="1" x14ac:dyDescent="0.2">
      <c r="A10" s="13" t="str">
        <f>IF($O$1=1,"Soovitav krediidivajadus,EUR","New credit limit EUR")</f>
        <v>Soovitav krediidivajadus,EUR</v>
      </c>
      <c r="B10" s="58"/>
      <c r="C10" s="59"/>
      <c r="D10" s="59"/>
      <c r="E10" s="54" t="str">
        <f>IF($O$1=1,"Soovitav makseaeg päevades","Payment time in days")</f>
        <v>Soovitav makseaeg päevades</v>
      </c>
      <c r="F10" s="55"/>
      <c r="G10" s="69"/>
      <c r="H10" s="59"/>
      <c r="I10" s="70"/>
      <c r="J10" s="6"/>
    </row>
    <row r="11" spans="1:15" s="7" customFormat="1" ht="18.75" customHeight="1" x14ac:dyDescent="0.2">
      <c r="A11" s="13" t="str">
        <f>IF($O$1=1,"Krediidi kehtivusaeg kuni","Credit limit valid till")</f>
        <v>Krediidi kehtivusaeg kuni</v>
      </c>
      <c r="B11" s="58"/>
      <c r="C11" s="59"/>
      <c r="D11" s="59"/>
      <c r="E11" s="60"/>
      <c r="F11" s="61"/>
      <c r="G11" s="62"/>
      <c r="H11" s="63"/>
      <c r="I11" s="64"/>
      <c r="J11" s="6"/>
    </row>
    <row r="12" spans="1:15" ht="15.75" customHeight="1" x14ac:dyDescent="0.2">
      <c r="A12" s="31" t="str">
        <f>IF($O$1=1,"Krediipiiris sisalduvad maksmata arved ning veel arveldamata tellimused koos käibemaksuga.","Credit limit consists of unpaid invoices and uninvoiced yet orders incl VAT.")</f>
        <v>Krediipiiris sisalduvad maksmata arved ning veel arveldamata tellimused koos käibemaksuga.</v>
      </c>
      <c r="B12" s="31"/>
      <c r="C12" s="31"/>
      <c r="D12" s="31"/>
      <c r="E12" s="31"/>
      <c r="F12" s="31"/>
      <c r="G12" s="31"/>
      <c r="H12" s="31"/>
      <c r="I12" s="31"/>
    </row>
    <row r="13" spans="1:15" ht="15.75" customHeight="1" x14ac:dyDescent="0.25">
      <c r="A13" s="49"/>
      <c r="B13" s="49"/>
      <c r="C13" s="49"/>
      <c r="D13" s="49"/>
      <c r="E13" s="49"/>
      <c r="F13" s="49"/>
      <c r="G13" s="49"/>
      <c r="H13" s="49"/>
      <c r="I13" s="49"/>
    </row>
    <row r="14" spans="1:15" ht="15.75" customHeight="1" x14ac:dyDescent="0.25">
      <c r="A14" s="50" t="str">
        <f>IF($O$1=1,"Käesolevale avaldusele palume lisada viimase bilansi ja kasumiaruande koopiad.","Please add to this application latest Balance Sheet and PL account")</f>
        <v>Käesolevale avaldusele palume lisada viimase bilansi ja kasumiaruande koopiad.</v>
      </c>
      <c r="B14" s="50"/>
      <c r="C14" s="50"/>
      <c r="D14" s="50"/>
      <c r="E14" s="50"/>
      <c r="F14" s="50"/>
      <c r="G14" s="50"/>
      <c r="H14" s="50"/>
      <c r="I14" s="50"/>
    </row>
    <row r="15" spans="1:15" ht="15.75" customHeight="1" x14ac:dyDescent="0.25">
      <c r="A15" s="34"/>
      <c r="B15" s="34"/>
      <c r="C15" s="34"/>
      <c r="D15" s="34"/>
      <c r="E15" s="34"/>
      <c r="F15" s="34"/>
      <c r="G15" s="34"/>
      <c r="H15" s="34"/>
      <c r="I15" s="34"/>
    </row>
    <row r="16" spans="1:15" s="7" customFormat="1" ht="18.75" customHeight="1" thickBot="1" x14ac:dyDescent="0.3">
      <c r="A16" s="32" t="str">
        <f>IF($O$1=1,"Kinnitamine ja allkirjastamine","Confirmation and signing")</f>
        <v>Kinnitamine ja allkirjastamine</v>
      </c>
      <c r="B16" s="33"/>
      <c r="C16" s="33"/>
      <c r="D16" s="33"/>
      <c r="E16" s="33"/>
      <c r="F16" s="33"/>
      <c r="G16" s="33"/>
      <c r="H16" s="33"/>
      <c r="I16" s="33"/>
      <c r="J16" s="6"/>
    </row>
    <row r="17" spans="1:14" s="7" customFormat="1" ht="67.5" customHeight="1" thickTop="1" x14ac:dyDescent="0.2">
      <c r="A17" s="41" t="str">
        <f>IF($O$1=1,N17,N18)</f>
        <v>Käesolevaga kinnitan eelpool olevate andmete õigsust ning kohustun täitma Onninen AS üldisi tarnetingimusi. Nõustume 24% intressiga hilinenud maksetelt ning ka intressi sissenõudmisega kaasnevate täiendavate kuludega. Nõustume, et Onninen saab krediidiinfot meie firma kohta ning vajadusel ka firma põhipersonali kohta.Nõustume, et meie võlgnevuse teavet esitatakse riiklikele krediidiinfo ettevõtetele. Oleme nõus Onninenile krediidiotsuste langetamiseks vajadusel esitama uusimaid finantsandmeid. Onninenil on õigus käesolev krediidipiir igal ajal tühistada.</v>
      </c>
      <c r="B17" s="42"/>
      <c r="C17" s="42"/>
      <c r="D17" s="42"/>
      <c r="E17" s="42"/>
      <c r="F17" s="42"/>
      <c r="G17" s="42"/>
      <c r="H17" s="42"/>
      <c r="I17" s="42"/>
      <c r="J17" s="6"/>
      <c r="N17" s="7" t="s">
        <v>464</v>
      </c>
    </row>
    <row r="18" spans="1:14" s="7" customFormat="1" ht="18.75" customHeight="1" x14ac:dyDescent="0.2">
      <c r="A18" s="14" t="str">
        <f>IF($O$1=1,"Kuupäev","Date")</f>
        <v>Kuupäev</v>
      </c>
      <c r="B18" s="35"/>
      <c r="C18" s="36"/>
      <c r="D18" s="36"/>
      <c r="E18" s="37"/>
      <c r="F18" s="38" t="str">
        <f>IF($O$1=1,"Allkirjastatud / digiallkirjastatud vorm palume saata e-postile: klienditugi@onninen.com","We accept digitally signed application form. Please send it to   e-mail: klienditugi@onninen.com")</f>
        <v>Allkirjastatud / digiallkirjastatud vorm palume saata e-postile: klienditugi@onninen.com</v>
      </c>
      <c r="G18" s="39"/>
      <c r="H18" s="39"/>
      <c r="I18" s="39"/>
      <c r="J18" s="6"/>
      <c r="N18" s="7" t="s">
        <v>465</v>
      </c>
    </row>
    <row r="19" spans="1:14" s="7" customFormat="1" ht="54" customHeight="1" x14ac:dyDescent="0.2">
      <c r="A19" s="15" t="str">
        <f>IF($O$1=1,"Juhatuse liikme või ettevõtte poolt volitatud esindaja allkiri (avaldusele palume lisada volituse koopia)","Signature of Board Member or authorized person (Please send Power of Attorney together with this Application) ")</f>
        <v>Juhatuse liikme või ettevõtte poolt volitatud esindaja allkiri (avaldusele palume lisada volituse koopia)</v>
      </c>
      <c r="B19" s="35"/>
      <c r="C19" s="36"/>
      <c r="D19" s="36"/>
      <c r="E19" s="37"/>
      <c r="F19" s="40"/>
      <c r="G19" s="39"/>
      <c r="H19" s="39"/>
      <c r="I19" s="39"/>
      <c r="J19" s="6"/>
    </row>
    <row r="20" spans="1:14" s="7" customFormat="1" ht="18.75" customHeight="1" x14ac:dyDescent="0.2">
      <c r="A20" s="9" t="str">
        <f>IF($O$1=1,"Nimi (trükitähtedega)","Name and surname")</f>
        <v>Nimi (trükitähtedega)</v>
      </c>
      <c r="B20" s="35"/>
      <c r="C20" s="36"/>
      <c r="D20" s="36"/>
      <c r="E20" s="37"/>
      <c r="F20" s="16"/>
      <c r="G20" s="17"/>
      <c r="H20" s="17"/>
      <c r="I20" s="17"/>
      <c r="J20" s="6"/>
    </row>
    <row r="21" spans="1:14" ht="9" customHeight="1" x14ac:dyDescent="0.25">
      <c r="A21" s="34"/>
      <c r="B21" s="43"/>
      <c r="C21" s="43"/>
      <c r="D21" s="43"/>
      <c r="E21" s="43"/>
      <c r="F21" s="43"/>
      <c r="G21" s="43"/>
      <c r="H21" s="43"/>
      <c r="I21" s="43"/>
    </row>
    <row r="22" spans="1:14" ht="9" customHeight="1" x14ac:dyDescent="0.25">
      <c r="A22" s="18"/>
      <c r="B22" s="19"/>
      <c r="C22" s="19"/>
      <c r="D22" s="19"/>
      <c r="E22" s="19"/>
      <c r="F22" s="19"/>
      <c r="G22" s="19"/>
      <c r="H22" s="19"/>
      <c r="I22" s="19"/>
    </row>
    <row r="23" spans="1:14" s="20" customFormat="1" ht="15" customHeight="1" x14ac:dyDescent="0.2">
      <c r="J23" s="21"/>
    </row>
    <row r="24" spans="1:14" s="20" customFormat="1" ht="15" customHeight="1" x14ac:dyDescent="0.2">
      <c r="J24" s="21"/>
    </row>
    <row r="25" spans="1:14" s="20" customFormat="1" ht="15" customHeight="1" x14ac:dyDescent="0.2">
      <c r="J25" s="21"/>
    </row>
    <row r="26" spans="1:14" s="20" customFormat="1" ht="15" hidden="1" customHeight="1" x14ac:dyDescent="0.2">
      <c r="J26" s="21"/>
    </row>
    <row r="27" spans="1:14" s="20" customFormat="1" ht="15" hidden="1" customHeight="1" x14ac:dyDescent="0.2">
      <c r="J27" s="21"/>
    </row>
    <row r="28" spans="1:14" s="20" customFormat="1" ht="15" hidden="1" customHeight="1" x14ac:dyDescent="0.25">
      <c r="A28" s="22" t="s">
        <v>110</v>
      </c>
      <c r="J28" s="21"/>
    </row>
    <row r="29" spans="1:14" s="20" customFormat="1" ht="15" hidden="1" customHeight="1" x14ac:dyDescent="0.2">
      <c r="J29" s="21"/>
    </row>
    <row r="30" spans="1:14" s="20" customFormat="1" ht="15" hidden="1" customHeight="1" x14ac:dyDescent="0.2">
      <c r="J30" s="21"/>
    </row>
    <row r="31" spans="1:14" s="20" customFormat="1" ht="15" hidden="1" customHeight="1" x14ac:dyDescent="0.2">
      <c r="A31" s="20" t="s">
        <v>136</v>
      </c>
      <c r="B31" s="23">
        <v>40147</v>
      </c>
      <c r="C31" s="24" t="s">
        <v>169</v>
      </c>
      <c r="J31" s="21"/>
    </row>
    <row r="32" spans="1:14" s="20" customFormat="1" ht="15" hidden="1" customHeight="1" x14ac:dyDescent="0.2">
      <c r="A32" s="25" t="s">
        <v>430</v>
      </c>
      <c r="B32" s="25" t="s">
        <v>431</v>
      </c>
      <c r="J32" s="21"/>
    </row>
    <row r="33" spans="1:10" s="20" customFormat="1" ht="15" hidden="1" customHeight="1" x14ac:dyDescent="0.2">
      <c r="A33" s="26" t="s">
        <v>440</v>
      </c>
      <c r="B33" s="26" t="s">
        <v>441</v>
      </c>
      <c r="J33" s="21"/>
    </row>
    <row r="34" spans="1:10" s="20" customFormat="1" ht="15" hidden="1" customHeight="1" x14ac:dyDescent="0.2">
      <c r="A34" s="26" t="s">
        <v>214</v>
      </c>
      <c r="B34" s="26" t="s">
        <v>215</v>
      </c>
      <c r="J34" s="21"/>
    </row>
    <row r="35" spans="1:10" s="20" customFormat="1" ht="15" hidden="1" customHeight="1" x14ac:dyDescent="0.2">
      <c r="A35" s="26" t="s">
        <v>93</v>
      </c>
      <c r="B35" s="26" t="s">
        <v>94</v>
      </c>
      <c r="J35" s="21"/>
    </row>
    <row r="36" spans="1:10" s="20" customFormat="1" ht="15" hidden="1" customHeight="1" x14ac:dyDescent="0.2">
      <c r="A36" s="26" t="s">
        <v>432</v>
      </c>
      <c r="B36" s="26" t="s">
        <v>433</v>
      </c>
      <c r="J36" s="21"/>
    </row>
    <row r="37" spans="1:10" s="20" customFormat="1" ht="15" hidden="1" customHeight="1" x14ac:dyDescent="0.2">
      <c r="A37" s="26" t="s">
        <v>446</v>
      </c>
      <c r="B37" s="26" t="s">
        <v>447</v>
      </c>
      <c r="J37" s="21"/>
    </row>
    <row r="38" spans="1:10" s="20" customFormat="1" ht="15" hidden="1" customHeight="1" x14ac:dyDescent="0.2">
      <c r="A38" s="26" t="s">
        <v>438</v>
      </c>
      <c r="B38" s="26" t="s">
        <v>439</v>
      </c>
      <c r="J38" s="21"/>
    </row>
    <row r="39" spans="1:10" s="20" customFormat="1" ht="15" hidden="1" customHeight="1" x14ac:dyDescent="0.2">
      <c r="A39" s="26" t="s">
        <v>436</v>
      </c>
      <c r="B39" s="26" t="s">
        <v>437</v>
      </c>
      <c r="J39" s="21"/>
    </row>
    <row r="40" spans="1:10" s="20" customFormat="1" ht="15" hidden="1" customHeight="1" x14ac:dyDescent="0.2">
      <c r="A40" s="26" t="s">
        <v>448</v>
      </c>
      <c r="B40" s="26" t="s">
        <v>449</v>
      </c>
      <c r="J40" s="21"/>
    </row>
    <row r="41" spans="1:10" s="20" customFormat="1" ht="15" hidden="1" customHeight="1" x14ac:dyDescent="0.2">
      <c r="A41" s="26" t="s">
        <v>442</v>
      </c>
      <c r="B41" s="26" t="s">
        <v>443</v>
      </c>
      <c r="J41" s="21"/>
    </row>
    <row r="42" spans="1:10" s="20" customFormat="1" ht="15" hidden="1" customHeight="1" x14ac:dyDescent="0.2">
      <c r="A42" s="26" t="s">
        <v>456</v>
      </c>
      <c r="B42" s="26" t="s">
        <v>457</v>
      </c>
      <c r="J42" s="21"/>
    </row>
    <row r="43" spans="1:10" s="20" customFormat="1" ht="15" hidden="1" customHeight="1" x14ac:dyDescent="0.2">
      <c r="A43" s="26" t="s">
        <v>454</v>
      </c>
      <c r="B43" s="26" t="s">
        <v>455</v>
      </c>
      <c r="J43" s="21"/>
    </row>
    <row r="44" spans="1:10" s="20" customFormat="1" ht="15" hidden="1" customHeight="1" x14ac:dyDescent="0.2">
      <c r="A44" s="26" t="s">
        <v>452</v>
      </c>
      <c r="B44" s="26" t="s">
        <v>453</v>
      </c>
      <c r="J44" s="21"/>
    </row>
    <row r="45" spans="1:10" s="20" customFormat="1" ht="15" hidden="1" customHeight="1" x14ac:dyDescent="0.2">
      <c r="A45" s="26" t="s">
        <v>458</v>
      </c>
      <c r="B45" s="26" t="s">
        <v>459</v>
      </c>
      <c r="J45" s="21"/>
    </row>
    <row r="46" spans="1:10" s="20" customFormat="1" ht="15" hidden="1" customHeight="1" x14ac:dyDescent="0.2">
      <c r="A46" s="26" t="s">
        <v>163</v>
      </c>
      <c r="B46" s="26" t="s">
        <v>164</v>
      </c>
      <c r="J46" s="21"/>
    </row>
    <row r="47" spans="1:10" s="20" customFormat="1" ht="15" hidden="1" customHeight="1" x14ac:dyDescent="0.2">
      <c r="A47" s="26" t="s">
        <v>149</v>
      </c>
      <c r="B47" s="26" t="s">
        <v>150</v>
      </c>
      <c r="J47" s="21"/>
    </row>
    <row r="48" spans="1:10" s="20" customFormat="1" ht="15" hidden="1" customHeight="1" x14ac:dyDescent="0.2">
      <c r="A48" s="26" t="s">
        <v>141</v>
      </c>
      <c r="B48" s="26" t="s">
        <v>142</v>
      </c>
      <c r="J48" s="21"/>
    </row>
    <row r="49" spans="1:10" s="20" customFormat="1" ht="15" hidden="1" customHeight="1" x14ac:dyDescent="0.2">
      <c r="A49" s="26" t="s">
        <v>462</v>
      </c>
      <c r="B49" s="26" t="s">
        <v>140</v>
      </c>
      <c r="J49" s="21"/>
    </row>
    <row r="50" spans="1:10" s="20" customFormat="1" ht="15" hidden="1" customHeight="1" x14ac:dyDescent="0.2">
      <c r="A50" s="26" t="s">
        <v>167</v>
      </c>
      <c r="B50" s="26" t="s">
        <v>170</v>
      </c>
      <c r="J50" s="21"/>
    </row>
    <row r="51" spans="1:10" s="20" customFormat="1" ht="15" hidden="1" customHeight="1" x14ac:dyDescent="0.2">
      <c r="A51" s="26" t="s">
        <v>143</v>
      </c>
      <c r="B51" s="26" t="s">
        <v>144</v>
      </c>
      <c r="J51" s="21"/>
    </row>
    <row r="52" spans="1:10" s="20" customFormat="1" ht="15" hidden="1" customHeight="1" x14ac:dyDescent="0.2">
      <c r="A52" s="26" t="s">
        <v>171</v>
      </c>
      <c r="B52" s="26" t="s">
        <v>172</v>
      </c>
      <c r="J52" s="21"/>
    </row>
    <row r="53" spans="1:10" s="20" customFormat="1" ht="15" hidden="1" customHeight="1" x14ac:dyDescent="0.2">
      <c r="A53" s="26" t="s">
        <v>153</v>
      </c>
      <c r="B53" s="26" t="s">
        <v>154</v>
      </c>
      <c r="J53" s="21"/>
    </row>
    <row r="54" spans="1:10" s="20" customFormat="1" ht="15" hidden="1" customHeight="1" x14ac:dyDescent="0.2">
      <c r="A54" s="26" t="s">
        <v>155</v>
      </c>
      <c r="B54" s="26" t="s">
        <v>156</v>
      </c>
      <c r="J54" s="21"/>
    </row>
    <row r="55" spans="1:10" s="20" customFormat="1" ht="15" hidden="1" customHeight="1" x14ac:dyDescent="0.2">
      <c r="A55" s="26" t="s">
        <v>159</v>
      </c>
      <c r="B55" s="26" t="s">
        <v>160</v>
      </c>
      <c r="J55" s="21"/>
    </row>
    <row r="56" spans="1:10" s="20" customFormat="1" ht="15" hidden="1" customHeight="1" x14ac:dyDescent="0.2">
      <c r="A56" s="26" t="s">
        <v>460</v>
      </c>
      <c r="B56" s="26" t="s">
        <v>461</v>
      </c>
      <c r="J56" s="21"/>
    </row>
    <row r="57" spans="1:10" s="20" customFormat="1" ht="15" hidden="1" customHeight="1" x14ac:dyDescent="0.2">
      <c r="A57" s="26" t="s">
        <v>165</v>
      </c>
      <c r="B57" s="26" t="s">
        <v>166</v>
      </c>
      <c r="J57" s="21"/>
    </row>
    <row r="58" spans="1:10" s="20" customFormat="1" ht="15" hidden="1" customHeight="1" x14ac:dyDescent="0.2">
      <c r="A58" s="26" t="s">
        <v>161</v>
      </c>
      <c r="B58" s="26" t="s">
        <v>162</v>
      </c>
      <c r="J58" s="21"/>
    </row>
    <row r="59" spans="1:10" s="20" customFormat="1" ht="15" hidden="1" customHeight="1" x14ac:dyDescent="0.2">
      <c r="A59" s="26" t="s">
        <v>91</v>
      </c>
      <c r="B59" s="26" t="s">
        <v>92</v>
      </c>
      <c r="J59" s="21"/>
    </row>
    <row r="60" spans="1:10" s="20" customFormat="1" ht="15" hidden="1" customHeight="1" x14ac:dyDescent="0.2">
      <c r="A60" s="26" t="s">
        <v>157</v>
      </c>
      <c r="B60" s="26" t="s">
        <v>158</v>
      </c>
      <c r="J60" s="21"/>
    </row>
    <row r="61" spans="1:10" s="20" customFormat="1" ht="15" hidden="1" customHeight="1" x14ac:dyDescent="0.2">
      <c r="A61" s="26" t="s">
        <v>147</v>
      </c>
      <c r="B61" s="26" t="s">
        <v>148</v>
      </c>
      <c r="J61" s="21"/>
    </row>
    <row r="62" spans="1:10" s="20" customFormat="1" ht="15" hidden="1" customHeight="1" x14ac:dyDescent="0.2">
      <c r="A62" s="26" t="s">
        <v>145</v>
      </c>
      <c r="B62" s="26" t="s">
        <v>146</v>
      </c>
      <c r="J62" s="21"/>
    </row>
    <row r="63" spans="1:10" s="20" customFormat="1" ht="15" hidden="1" customHeight="1" x14ac:dyDescent="0.2">
      <c r="A63" s="26" t="s">
        <v>355</v>
      </c>
      <c r="B63" s="26" t="s">
        <v>356</v>
      </c>
      <c r="J63" s="21"/>
    </row>
    <row r="64" spans="1:10" s="20" customFormat="1" ht="15" hidden="1" customHeight="1" x14ac:dyDescent="0.2">
      <c r="A64" s="26" t="s">
        <v>151</v>
      </c>
      <c r="B64" s="26" t="s">
        <v>152</v>
      </c>
      <c r="J64" s="21"/>
    </row>
    <row r="65" spans="1:10" s="20" customFormat="1" ht="15" hidden="1" customHeight="1" x14ac:dyDescent="0.2">
      <c r="A65" s="26" t="s">
        <v>306</v>
      </c>
      <c r="B65" s="26" t="s">
        <v>307</v>
      </c>
      <c r="J65" s="21"/>
    </row>
    <row r="66" spans="1:10" s="20" customFormat="1" ht="15" hidden="1" customHeight="1" x14ac:dyDescent="0.2">
      <c r="A66" s="26" t="s">
        <v>189</v>
      </c>
      <c r="B66" s="26" t="s">
        <v>190</v>
      </c>
      <c r="J66" s="21"/>
    </row>
    <row r="67" spans="1:10" s="20" customFormat="1" ht="15" hidden="1" customHeight="1" x14ac:dyDescent="0.2">
      <c r="A67" s="26" t="s">
        <v>173</v>
      </c>
      <c r="B67" s="26" t="s">
        <v>174</v>
      </c>
      <c r="J67" s="21"/>
    </row>
    <row r="68" spans="1:10" s="20" customFormat="1" ht="15" hidden="1" customHeight="1" x14ac:dyDescent="0.2">
      <c r="A68" s="26" t="s">
        <v>198</v>
      </c>
      <c r="B68" s="26" t="s">
        <v>199</v>
      </c>
      <c r="J68" s="21"/>
    </row>
    <row r="69" spans="1:10" s="20" customFormat="1" ht="15" hidden="1" customHeight="1" x14ac:dyDescent="0.2">
      <c r="A69" s="26" t="s">
        <v>177</v>
      </c>
      <c r="B69" s="26" t="s">
        <v>178</v>
      </c>
      <c r="J69" s="21"/>
    </row>
    <row r="70" spans="1:10" s="20" customFormat="1" ht="15" hidden="1" customHeight="1" x14ac:dyDescent="0.2">
      <c r="A70" s="26" t="s">
        <v>318</v>
      </c>
      <c r="B70" s="26" t="s">
        <v>319</v>
      </c>
      <c r="J70" s="21"/>
    </row>
    <row r="71" spans="1:10" s="20" customFormat="1" ht="15" hidden="1" customHeight="1" x14ac:dyDescent="0.2">
      <c r="A71" s="26" t="s">
        <v>53</v>
      </c>
      <c r="B71" s="26" t="s">
        <v>54</v>
      </c>
      <c r="J71" s="21"/>
    </row>
    <row r="72" spans="1:10" s="20" customFormat="1" ht="15" hidden="1" customHeight="1" x14ac:dyDescent="0.2">
      <c r="A72" s="26" t="s">
        <v>187</v>
      </c>
      <c r="B72" s="26" t="s">
        <v>188</v>
      </c>
      <c r="J72" s="21"/>
    </row>
    <row r="73" spans="1:10" s="20" customFormat="1" ht="15" hidden="1" customHeight="1" x14ac:dyDescent="0.2">
      <c r="A73" s="26" t="s">
        <v>191</v>
      </c>
      <c r="B73" s="26" t="s">
        <v>192</v>
      </c>
      <c r="J73" s="21"/>
    </row>
    <row r="74" spans="1:10" s="20" customFormat="1" ht="15" hidden="1" customHeight="1" x14ac:dyDescent="0.2">
      <c r="A74" s="26" t="s">
        <v>200</v>
      </c>
      <c r="B74" s="26" t="s">
        <v>201</v>
      </c>
      <c r="J74" s="21"/>
    </row>
    <row r="75" spans="1:10" s="20" customFormat="1" ht="15" hidden="1" customHeight="1" x14ac:dyDescent="0.2">
      <c r="A75" s="26" t="s">
        <v>175</v>
      </c>
      <c r="B75" s="26" t="s">
        <v>176</v>
      </c>
      <c r="J75" s="21"/>
    </row>
    <row r="76" spans="1:10" s="20" customFormat="1" ht="15" hidden="1" customHeight="1" x14ac:dyDescent="0.2">
      <c r="A76" s="26" t="s">
        <v>193</v>
      </c>
      <c r="B76" s="26" t="s">
        <v>194</v>
      </c>
      <c r="J76" s="21"/>
    </row>
    <row r="77" spans="1:10" s="20" customFormat="1" ht="15" hidden="1" customHeight="1" x14ac:dyDescent="0.2">
      <c r="A77" s="26" t="s">
        <v>185</v>
      </c>
      <c r="B77" s="26" t="s">
        <v>186</v>
      </c>
      <c r="J77" s="21"/>
    </row>
    <row r="78" spans="1:10" s="20" customFormat="1" ht="15" hidden="1" customHeight="1" x14ac:dyDescent="0.2">
      <c r="A78" s="26" t="s">
        <v>6</v>
      </c>
      <c r="B78" s="26" t="s">
        <v>195</v>
      </c>
      <c r="J78" s="21"/>
    </row>
    <row r="79" spans="1:10" s="20" customFormat="1" ht="15" hidden="1" customHeight="1" x14ac:dyDescent="0.2">
      <c r="A79" s="26" t="s">
        <v>183</v>
      </c>
      <c r="B79" s="26" t="s">
        <v>184</v>
      </c>
      <c r="J79" s="21"/>
    </row>
    <row r="80" spans="1:10" s="20" customFormat="1" ht="15" hidden="1" customHeight="1" x14ac:dyDescent="0.2">
      <c r="A80" s="26" t="s">
        <v>274</v>
      </c>
      <c r="B80" s="26" t="s">
        <v>275</v>
      </c>
      <c r="J80" s="21"/>
    </row>
    <row r="81" spans="1:10" s="20" customFormat="1" ht="15" hidden="1" customHeight="1" x14ac:dyDescent="0.2">
      <c r="A81" s="26" t="s">
        <v>196</v>
      </c>
      <c r="B81" s="26" t="s">
        <v>197</v>
      </c>
      <c r="J81" s="21"/>
    </row>
    <row r="82" spans="1:10" s="20" customFormat="1" ht="15" hidden="1" customHeight="1" x14ac:dyDescent="0.2">
      <c r="A82" s="26" t="s">
        <v>202</v>
      </c>
      <c r="B82" s="26" t="s">
        <v>203</v>
      </c>
      <c r="J82" s="21"/>
    </row>
    <row r="83" spans="1:10" s="20" customFormat="1" ht="15" hidden="1" customHeight="1" x14ac:dyDescent="0.2">
      <c r="A83" s="26" t="s">
        <v>204</v>
      </c>
      <c r="B83" s="26" t="s">
        <v>205</v>
      </c>
      <c r="J83" s="21"/>
    </row>
    <row r="84" spans="1:10" s="20" customFormat="1" ht="15" hidden="1" customHeight="1" x14ac:dyDescent="0.2">
      <c r="A84" s="26" t="s">
        <v>134</v>
      </c>
      <c r="B84" s="26" t="s">
        <v>209</v>
      </c>
      <c r="J84" s="21"/>
    </row>
    <row r="85" spans="1:10" s="20" customFormat="1" ht="15" hidden="1" customHeight="1" x14ac:dyDescent="0.2">
      <c r="A85" s="26" t="s">
        <v>207</v>
      </c>
      <c r="B85" s="26" t="s">
        <v>208</v>
      </c>
      <c r="J85" s="21"/>
    </row>
    <row r="86" spans="1:10" s="20" customFormat="1" ht="15" hidden="1" customHeight="1" x14ac:dyDescent="0.2">
      <c r="A86" s="26" t="s">
        <v>210</v>
      </c>
      <c r="B86" s="26" t="s">
        <v>211</v>
      </c>
      <c r="J86" s="21"/>
    </row>
    <row r="87" spans="1:10" s="20" customFormat="1" ht="15" hidden="1" customHeight="1" x14ac:dyDescent="0.2">
      <c r="A87" s="26" t="s">
        <v>212</v>
      </c>
      <c r="B87" s="26" t="s">
        <v>213</v>
      </c>
      <c r="J87" s="21"/>
    </row>
    <row r="88" spans="1:10" s="20" customFormat="1" ht="15" hidden="1" customHeight="1" x14ac:dyDescent="0.2">
      <c r="A88" s="26" t="s">
        <v>444</v>
      </c>
      <c r="B88" s="26" t="s">
        <v>445</v>
      </c>
      <c r="J88" s="21"/>
    </row>
    <row r="89" spans="1:10" s="20" customFormat="1" ht="15" hidden="1" customHeight="1" x14ac:dyDescent="0.2">
      <c r="A89" s="26" t="s">
        <v>216</v>
      </c>
      <c r="B89" s="26" t="s">
        <v>217</v>
      </c>
      <c r="J89" s="21"/>
    </row>
    <row r="90" spans="1:10" s="20" customFormat="1" ht="15" hidden="1" customHeight="1" x14ac:dyDescent="0.2">
      <c r="A90" s="26" t="s">
        <v>219</v>
      </c>
      <c r="B90" s="26" t="s">
        <v>220</v>
      </c>
      <c r="J90" s="21"/>
    </row>
    <row r="91" spans="1:10" s="20" customFormat="1" ht="15" hidden="1" customHeight="1" x14ac:dyDescent="0.2">
      <c r="A91" s="26" t="s">
        <v>45</v>
      </c>
      <c r="B91" s="26" t="s">
        <v>46</v>
      </c>
      <c r="J91" s="21"/>
    </row>
    <row r="92" spans="1:10" s="20" customFormat="1" ht="15" hidden="1" customHeight="1" x14ac:dyDescent="0.2">
      <c r="A92" s="26" t="s">
        <v>258</v>
      </c>
      <c r="B92" s="26" t="s">
        <v>259</v>
      </c>
      <c r="J92" s="21"/>
    </row>
    <row r="93" spans="1:10" s="20" customFormat="1" ht="15" hidden="1" customHeight="1" x14ac:dyDescent="0.2">
      <c r="A93" s="26" t="s">
        <v>221</v>
      </c>
      <c r="B93" s="26" t="s">
        <v>222</v>
      </c>
      <c r="J93" s="21"/>
    </row>
    <row r="94" spans="1:10" s="20" customFormat="1" ht="15" hidden="1" customHeight="1" x14ac:dyDescent="0.2">
      <c r="A94" s="26" t="s">
        <v>218</v>
      </c>
      <c r="B94" s="26" t="s">
        <v>0</v>
      </c>
      <c r="J94" s="21"/>
    </row>
    <row r="95" spans="1:10" s="20" customFormat="1" ht="15" hidden="1" customHeight="1" x14ac:dyDescent="0.2">
      <c r="A95" s="26" t="s">
        <v>225</v>
      </c>
      <c r="B95" s="26" t="s">
        <v>226</v>
      </c>
      <c r="J95" s="21"/>
    </row>
    <row r="96" spans="1:10" s="20" customFormat="1" ht="15" hidden="1" customHeight="1" x14ac:dyDescent="0.2">
      <c r="A96" s="26" t="s">
        <v>230</v>
      </c>
      <c r="B96" s="26" t="s">
        <v>231</v>
      </c>
      <c r="J96" s="21"/>
    </row>
    <row r="97" spans="1:10" s="20" customFormat="1" ht="15" hidden="1" customHeight="1" x14ac:dyDescent="0.2">
      <c r="A97" s="26" t="s">
        <v>234</v>
      </c>
      <c r="B97" s="26" t="s">
        <v>235</v>
      </c>
      <c r="J97" s="21"/>
    </row>
    <row r="98" spans="1:10" s="20" customFormat="1" ht="15" hidden="1" customHeight="1" x14ac:dyDescent="0.2">
      <c r="A98" s="26" t="s">
        <v>228</v>
      </c>
      <c r="B98" s="26" t="s">
        <v>229</v>
      </c>
      <c r="J98" s="21"/>
    </row>
    <row r="99" spans="1:10" s="20" customFormat="1" ht="15" hidden="1" customHeight="1" x14ac:dyDescent="0.2">
      <c r="A99" s="26" t="s">
        <v>137</v>
      </c>
      <c r="B99" s="26" t="s">
        <v>227</v>
      </c>
      <c r="J99" s="21"/>
    </row>
    <row r="100" spans="1:10" s="20" customFormat="1" ht="15" hidden="1" customHeight="1" x14ac:dyDescent="0.2">
      <c r="A100" s="26" t="s">
        <v>236</v>
      </c>
      <c r="B100" s="26" t="s">
        <v>237</v>
      </c>
      <c r="J100" s="21"/>
    </row>
    <row r="101" spans="1:10" s="20" customFormat="1" ht="15" hidden="1" customHeight="1" x14ac:dyDescent="0.2">
      <c r="A101" s="26" t="s">
        <v>410</v>
      </c>
      <c r="B101" s="26" t="s">
        <v>411</v>
      </c>
      <c r="J101" s="21"/>
    </row>
    <row r="102" spans="1:10" s="20" customFormat="1" ht="15" hidden="1" customHeight="1" x14ac:dyDescent="0.2">
      <c r="A102" s="26" t="s">
        <v>244</v>
      </c>
      <c r="B102" s="26" t="s">
        <v>245</v>
      </c>
      <c r="J102" s="21"/>
    </row>
    <row r="103" spans="1:10" s="20" customFormat="1" ht="15" hidden="1" customHeight="1" x14ac:dyDescent="0.2">
      <c r="A103" s="26" t="s">
        <v>238</v>
      </c>
      <c r="B103" s="26" t="s">
        <v>239</v>
      </c>
      <c r="J103" s="21"/>
    </row>
    <row r="104" spans="1:10" s="20" customFormat="1" ht="15" hidden="1" customHeight="1" x14ac:dyDescent="0.2">
      <c r="A104" s="26" t="s">
        <v>252</v>
      </c>
      <c r="B104" s="26" t="s">
        <v>253</v>
      </c>
      <c r="J104" s="21"/>
    </row>
    <row r="105" spans="1:10" s="20" customFormat="1" ht="15" hidden="1" customHeight="1" x14ac:dyDescent="0.2">
      <c r="A105" s="26" t="s">
        <v>133</v>
      </c>
      <c r="B105" s="26" t="s">
        <v>206</v>
      </c>
      <c r="J105" s="21"/>
    </row>
    <row r="106" spans="1:10" s="20" customFormat="1" ht="15" hidden="1" customHeight="1" x14ac:dyDescent="0.2">
      <c r="A106" s="26" t="s">
        <v>246</v>
      </c>
      <c r="B106" s="26" t="s">
        <v>247</v>
      </c>
      <c r="J106" s="21"/>
    </row>
    <row r="107" spans="1:10" s="20" customFormat="1" ht="15" hidden="1" customHeight="1" x14ac:dyDescent="0.2">
      <c r="A107" s="26" t="s">
        <v>248</v>
      </c>
      <c r="B107" s="26" t="s">
        <v>249</v>
      </c>
      <c r="J107" s="21"/>
    </row>
    <row r="108" spans="1:10" s="20" customFormat="1" ht="15" hidden="1" customHeight="1" x14ac:dyDescent="0.2">
      <c r="A108" s="26" t="s">
        <v>260</v>
      </c>
      <c r="B108" s="26" t="s">
        <v>261</v>
      </c>
      <c r="J108" s="21"/>
    </row>
    <row r="109" spans="1:10" s="20" customFormat="1" ht="15" hidden="1" customHeight="1" x14ac:dyDescent="0.2">
      <c r="A109" s="26" t="s">
        <v>250</v>
      </c>
      <c r="B109" s="26" t="s">
        <v>251</v>
      </c>
      <c r="J109" s="21"/>
    </row>
    <row r="110" spans="1:10" s="20" customFormat="1" ht="15" hidden="1" customHeight="1" x14ac:dyDescent="0.2">
      <c r="A110" s="26" t="s">
        <v>242</v>
      </c>
      <c r="B110" s="26" t="s">
        <v>243</v>
      </c>
      <c r="J110" s="21"/>
    </row>
    <row r="111" spans="1:10" s="20" customFormat="1" ht="15" hidden="1" customHeight="1" x14ac:dyDescent="0.2">
      <c r="A111" s="26" t="s">
        <v>256</v>
      </c>
      <c r="B111" s="26" t="s">
        <v>257</v>
      </c>
      <c r="J111" s="21"/>
    </row>
    <row r="112" spans="1:10" s="20" customFormat="1" ht="15" hidden="1" customHeight="1" x14ac:dyDescent="0.2">
      <c r="A112" s="26" t="s">
        <v>264</v>
      </c>
      <c r="B112" s="26" t="s">
        <v>265</v>
      </c>
      <c r="J112" s="21"/>
    </row>
    <row r="113" spans="1:10" s="20" customFormat="1" ht="15" hidden="1" customHeight="1" x14ac:dyDescent="0.2">
      <c r="A113" s="26" t="s">
        <v>262</v>
      </c>
      <c r="B113" s="26" t="s">
        <v>263</v>
      </c>
      <c r="J113" s="21"/>
    </row>
    <row r="114" spans="1:10" s="20" customFormat="1" ht="15" hidden="1" customHeight="1" x14ac:dyDescent="0.2">
      <c r="A114" s="26" t="s">
        <v>254</v>
      </c>
      <c r="B114" s="26" t="s">
        <v>255</v>
      </c>
      <c r="J114" s="21"/>
    </row>
    <row r="115" spans="1:10" s="20" customFormat="1" ht="15" hidden="1" customHeight="1" x14ac:dyDescent="0.2">
      <c r="A115" s="26" t="s">
        <v>266</v>
      </c>
      <c r="B115" s="26" t="s">
        <v>267</v>
      </c>
      <c r="J115" s="21"/>
    </row>
    <row r="116" spans="1:10" s="20" customFormat="1" ht="15" hidden="1" customHeight="1" x14ac:dyDescent="0.2">
      <c r="A116" s="26" t="s">
        <v>268</v>
      </c>
      <c r="B116" s="26" t="s">
        <v>269</v>
      </c>
      <c r="J116" s="21"/>
    </row>
    <row r="117" spans="1:10" s="20" customFormat="1" ht="15" hidden="1" customHeight="1" x14ac:dyDescent="0.2">
      <c r="A117" s="26" t="s">
        <v>276</v>
      </c>
      <c r="B117" s="26" t="s">
        <v>277</v>
      </c>
      <c r="J117" s="21"/>
    </row>
    <row r="118" spans="1:10" s="20" customFormat="1" ht="15" hidden="1" customHeight="1" x14ac:dyDescent="0.2">
      <c r="A118" s="26" t="s">
        <v>272</v>
      </c>
      <c r="B118" s="26" t="s">
        <v>273</v>
      </c>
      <c r="J118" s="21"/>
    </row>
    <row r="119" spans="1:10" s="20" customFormat="1" ht="15" hidden="1" customHeight="1" x14ac:dyDescent="0.2">
      <c r="A119" s="26" t="s">
        <v>270</v>
      </c>
      <c r="B119" s="26" t="s">
        <v>271</v>
      </c>
      <c r="J119" s="21"/>
    </row>
    <row r="120" spans="1:10" s="20" customFormat="1" ht="15" hidden="1" customHeight="1" x14ac:dyDescent="0.2">
      <c r="A120" s="26" t="s">
        <v>278</v>
      </c>
      <c r="B120" s="26" t="s">
        <v>279</v>
      </c>
      <c r="J120" s="21"/>
    </row>
    <row r="121" spans="1:10" s="20" customFormat="1" ht="15" hidden="1" customHeight="1" x14ac:dyDescent="0.2">
      <c r="A121" s="26" t="s">
        <v>292</v>
      </c>
      <c r="B121" s="26" t="s">
        <v>293</v>
      </c>
      <c r="J121" s="21"/>
    </row>
    <row r="122" spans="1:10" s="20" customFormat="1" ht="15" hidden="1" customHeight="1" x14ac:dyDescent="0.2">
      <c r="A122" s="26" t="s">
        <v>286</v>
      </c>
      <c r="B122" s="26" t="s">
        <v>287</v>
      </c>
      <c r="J122" s="21"/>
    </row>
    <row r="123" spans="1:10" s="20" customFormat="1" ht="15" hidden="1" customHeight="1" x14ac:dyDescent="0.2">
      <c r="A123" s="26" t="s">
        <v>280</v>
      </c>
      <c r="B123" s="26" t="s">
        <v>281</v>
      </c>
      <c r="J123" s="21"/>
    </row>
    <row r="124" spans="1:10" s="20" customFormat="1" ht="15" hidden="1" customHeight="1" x14ac:dyDescent="0.2">
      <c r="A124" s="26" t="s">
        <v>290</v>
      </c>
      <c r="B124" s="26" t="s">
        <v>291</v>
      </c>
      <c r="J124" s="21"/>
    </row>
    <row r="125" spans="1:10" s="20" customFormat="1" ht="15" hidden="1" customHeight="1" x14ac:dyDescent="0.2">
      <c r="A125" s="26" t="s">
        <v>288</v>
      </c>
      <c r="B125" s="26" t="s">
        <v>289</v>
      </c>
      <c r="J125" s="21"/>
    </row>
    <row r="126" spans="1:10" s="20" customFormat="1" ht="15" hidden="1" customHeight="1" x14ac:dyDescent="0.2">
      <c r="A126" s="26" t="s">
        <v>282</v>
      </c>
      <c r="B126" s="26" t="s">
        <v>283</v>
      </c>
      <c r="J126" s="21"/>
    </row>
    <row r="127" spans="1:10" s="20" customFormat="1" ht="15" hidden="1" customHeight="1" x14ac:dyDescent="0.2">
      <c r="A127" s="26" t="s">
        <v>284</v>
      </c>
      <c r="B127" s="26" t="s">
        <v>285</v>
      </c>
      <c r="J127" s="21"/>
    </row>
    <row r="128" spans="1:10" s="20" customFormat="1" ht="15" hidden="1" customHeight="1" x14ac:dyDescent="0.2">
      <c r="A128" s="26" t="s">
        <v>294</v>
      </c>
      <c r="B128" s="26" t="s">
        <v>295</v>
      </c>
      <c r="J128" s="21"/>
    </row>
    <row r="129" spans="1:10" s="20" customFormat="1" ht="15" hidden="1" customHeight="1" x14ac:dyDescent="0.2">
      <c r="A129" s="26" t="s">
        <v>296</v>
      </c>
      <c r="B129" s="26" t="s">
        <v>297</v>
      </c>
      <c r="J129" s="21"/>
    </row>
    <row r="130" spans="1:10" s="20" customFormat="1" ht="15" hidden="1" customHeight="1" x14ac:dyDescent="0.2">
      <c r="A130" s="26" t="s">
        <v>300</v>
      </c>
      <c r="B130" s="26" t="s">
        <v>301</v>
      </c>
      <c r="J130" s="21"/>
    </row>
    <row r="131" spans="1:10" s="20" customFormat="1" ht="15" hidden="1" customHeight="1" x14ac:dyDescent="0.2">
      <c r="A131" s="26" t="s">
        <v>298</v>
      </c>
      <c r="B131" s="26" t="s">
        <v>299</v>
      </c>
      <c r="J131" s="21"/>
    </row>
    <row r="132" spans="1:10" s="20" customFormat="1" ht="15" hidden="1" customHeight="1" x14ac:dyDescent="0.2">
      <c r="A132" s="26" t="s">
        <v>320</v>
      </c>
      <c r="B132" s="26" t="s">
        <v>321</v>
      </c>
      <c r="J132" s="21"/>
    </row>
    <row r="133" spans="1:10" s="20" customFormat="1" ht="15" hidden="1" customHeight="1" x14ac:dyDescent="0.2">
      <c r="A133" s="26" t="s">
        <v>302</v>
      </c>
      <c r="B133" s="26" t="s">
        <v>303</v>
      </c>
      <c r="J133" s="21"/>
    </row>
    <row r="134" spans="1:10" s="20" customFormat="1" ht="15" hidden="1" customHeight="1" x14ac:dyDescent="0.2">
      <c r="A134" s="26" t="s">
        <v>308</v>
      </c>
      <c r="B134" s="26" t="s">
        <v>309</v>
      </c>
      <c r="J134" s="21"/>
    </row>
    <row r="135" spans="1:10" s="20" customFormat="1" ht="15" hidden="1" customHeight="1" x14ac:dyDescent="0.2">
      <c r="A135" s="26" t="s">
        <v>316</v>
      </c>
      <c r="B135" s="26" t="s">
        <v>317</v>
      </c>
      <c r="J135" s="21"/>
    </row>
    <row r="136" spans="1:10" s="20" customFormat="1" ht="15" hidden="1" customHeight="1" x14ac:dyDescent="0.2">
      <c r="A136" s="26" t="s">
        <v>304</v>
      </c>
      <c r="B136" s="26" t="s">
        <v>305</v>
      </c>
      <c r="J136" s="21"/>
    </row>
    <row r="137" spans="1:10" s="20" customFormat="1" ht="15" hidden="1" customHeight="1" x14ac:dyDescent="0.2">
      <c r="A137" s="26" t="s">
        <v>322</v>
      </c>
      <c r="B137" s="26" t="s">
        <v>323</v>
      </c>
      <c r="J137" s="21"/>
    </row>
    <row r="138" spans="1:10" s="20" customFormat="1" ht="15" hidden="1" customHeight="1" x14ac:dyDescent="0.2">
      <c r="A138" s="26" t="s">
        <v>338</v>
      </c>
      <c r="B138" s="26" t="s">
        <v>1</v>
      </c>
      <c r="J138" s="21"/>
    </row>
    <row r="139" spans="1:10" s="20" customFormat="1" ht="15" hidden="1" customHeight="1" x14ac:dyDescent="0.2">
      <c r="A139" s="26" t="s">
        <v>324</v>
      </c>
      <c r="B139" s="26" t="s">
        <v>325</v>
      </c>
      <c r="J139" s="21"/>
    </row>
    <row r="140" spans="1:10" s="20" customFormat="1" ht="15" hidden="1" customHeight="1" x14ac:dyDescent="0.2">
      <c r="A140" s="26" t="s">
        <v>334</v>
      </c>
      <c r="B140" s="26" t="s">
        <v>335</v>
      </c>
      <c r="J140" s="21"/>
    </row>
    <row r="141" spans="1:10" s="20" customFormat="1" ht="15" hidden="1" customHeight="1" x14ac:dyDescent="0.2">
      <c r="A141" s="26" t="s">
        <v>332</v>
      </c>
      <c r="B141" s="26" t="s">
        <v>333</v>
      </c>
      <c r="J141" s="21"/>
    </row>
    <row r="142" spans="1:10" s="20" customFormat="1" ht="15" hidden="1" customHeight="1" x14ac:dyDescent="0.2">
      <c r="A142" s="26" t="s">
        <v>339</v>
      </c>
      <c r="B142" s="26" t="s">
        <v>340</v>
      </c>
      <c r="J142" s="21"/>
    </row>
    <row r="143" spans="1:10" s="20" customFormat="1" ht="15" hidden="1" customHeight="1" x14ac:dyDescent="0.2">
      <c r="A143" s="26" t="s">
        <v>328</v>
      </c>
      <c r="B143" s="26" t="s">
        <v>329</v>
      </c>
      <c r="J143" s="21"/>
    </row>
    <row r="144" spans="1:10" s="20" customFormat="1" ht="15" hidden="1" customHeight="1" x14ac:dyDescent="0.2">
      <c r="A144" s="26" t="s">
        <v>3</v>
      </c>
      <c r="B144" s="26" t="s">
        <v>2</v>
      </c>
      <c r="J144" s="21"/>
    </row>
    <row r="145" spans="1:10" s="20" customFormat="1" ht="15" hidden="1" customHeight="1" x14ac:dyDescent="0.2">
      <c r="A145" s="26" t="s">
        <v>336</v>
      </c>
      <c r="B145" s="26" t="s">
        <v>337</v>
      </c>
      <c r="J145" s="21"/>
    </row>
    <row r="146" spans="1:10" s="20" customFormat="1" ht="15" hidden="1" customHeight="1" x14ac:dyDescent="0.2">
      <c r="A146" s="26" t="s">
        <v>359</v>
      </c>
      <c r="B146" s="26" t="s">
        <v>360</v>
      </c>
      <c r="J146" s="21"/>
    </row>
    <row r="147" spans="1:10" s="20" customFormat="1" ht="15" hidden="1" customHeight="1" x14ac:dyDescent="0.2">
      <c r="A147" s="26" t="s">
        <v>351</v>
      </c>
      <c r="B147" s="26" t="s">
        <v>352</v>
      </c>
      <c r="J147" s="21"/>
    </row>
    <row r="148" spans="1:10" s="20" customFormat="1" ht="15" hidden="1" customHeight="1" x14ac:dyDescent="0.2">
      <c r="A148" s="26" t="s">
        <v>347</v>
      </c>
      <c r="B148" s="26" t="s">
        <v>348</v>
      </c>
      <c r="J148" s="21"/>
    </row>
    <row r="149" spans="1:10" s="20" customFormat="1" ht="15" hidden="1" customHeight="1" x14ac:dyDescent="0.2">
      <c r="A149" s="26" t="s">
        <v>375</v>
      </c>
      <c r="B149" s="26" t="s">
        <v>376</v>
      </c>
      <c r="J149" s="21"/>
    </row>
    <row r="150" spans="1:10" s="20" customFormat="1" ht="15" hidden="1" customHeight="1" x14ac:dyDescent="0.2">
      <c r="A150" s="26" t="s">
        <v>379</v>
      </c>
      <c r="B150" s="26" t="s">
        <v>380</v>
      </c>
      <c r="J150" s="21"/>
    </row>
    <row r="151" spans="1:10" s="20" customFormat="1" ht="15" hidden="1" customHeight="1" x14ac:dyDescent="0.2">
      <c r="A151" s="26" t="s">
        <v>373</v>
      </c>
      <c r="B151" s="26" t="s">
        <v>374</v>
      </c>
      <c r="J151" s="21"/>
    </row>
    <row r="152" spans="1:10" s="20" customFormat="1" ht="15" hidden="1" customHeight="1" x14ac:dyDescent="0.2">
      <c r="A152" s="26" t="s">
        <v>353</v>
      </c>
      <c r="B152" s="26" t="s">
        <v>354</v>
      </c>
      <c r="J152" s="21"/>
    </row>
    <row r="153" spans="1:10" s="20" customFormat="1" ht="15" hidden="1" customHeight="1" x14ac:dyDescent="0.2">
      <c r="A153" s="26" t="s">
        <v>369</v>
      </c>
      <c r="B153" s="26" t="s">
        <v>370</v>
      </c>
      <c r="J153" s="21"/>
    </row>
    <row r="154" spans="1:10" s="20" customFormat="1" ht="15" hidden="1" customHeight="1" x14ac:dyDescent="0.2">
      <c r="A154" s="26" t="s">
        <v>349</v>
      </c>
      <c r="B154" s="26" t="s">
        <v>350</v>
      </c>
      <c r="J154" s="21"/>
    </row>
    <row r="155" spans="1:10" s="20" customFormat="1" ht="15" hidden="1" customHeight="1" x14ac:dyDescent="0.2">
      <c r="A155" s="26" t="s">
        <v>363</v>
      </c>
      <c r="B155" s="26" t="s">
        <v>364</v>
      </c>
      <c r="J155" s="21"/>
    </row>
    <row r="156" spans="1:10" s="20" customFormat="1" ht="15" hidden="1" customHeight="1" x14ac:dyDescent="0.2">
      <c r="A156" s="26" t="s">
        <v>365</v>
      </c>
      <c r="B156" s="26" t="s">
        <v>366</v>
      </c>
      <c r="J156" s="21"/>
    </row>
    <row r="157" spans="1:10" s="20" customFormat="1" ht="15" hidden="1" customHeight="1" x14ac:dyDescent="0.2">
      <c r="A157" s="26" t="s">
        <v>371</v>
      </c>
      <c r="B157" s="26" t="s">
        <v>372</v>
      </c>
      <c r="J157" s="21"/>
    </row>
    <row r="158" spans="1:10" s="20" customFormat="1" ht="15" hidden="1" customHeight="1" x14ac:dyDescent="0.2">
      <c r="A158" s="26" t="s">
        <v>103</v>
      </c>
      <c r="B158" s="26" t="s">
        <v>104</v>
      </c>
      <c r="J158" s="21"/>
    </row>
    <row r="159" spans="1:10" s="20" customFormat="1" ht="15" hidden="1" customHeight="1" x14ac:dyDescent="0.2">
      <c r="A159" s="26" t="s">
        <v>377</v>
      </c>
      <c r="B159" s="26" t="s">
        <v>378</v>
      </c>
      <c r="J159" s="21"/>
    </row>
    <row r="160" spans="1:10" s="20" customFormat="1" ht="15" hidden="1" customHeight="1" x14ac:dyDescent="0.2">
      <c r="A160" s="26" t="s">
        <v>232</v>
      </c>
      <c r="B160" s="26" t="s">
        <v>233</v>
      </c>
      <c r="J160" s="21"/>
    </row>
    <row r="161" spans="1:10" s="20" customFormat="1" ht="15" hidden="1" customHeight="1" x14ac:dyDescent="0.2">
      <c r="A161" s="26" t="s">
        <v>345</v>
      </c>
      <c r="B161" s="26" t="s">
        <v>346</v>
      </c>
      <c r="J161" s="21"/>
    </row>
    <row r="162" spans="1:10" s="20" customFormat="1" ht="15" hidden="1" customHeight="1" x14ac:dyDescent="0.2">
      <c r="A162" s="26" t="s">
        <v>343</v>
      </c>
      <c r="B162" s="26" t="s">
        <v>344</v>
      </c>
      <c r="J162" s="21"/>
    </row>
    <row r="163" spans="1:10" s="20" customFormat="1" ht="15" hidden="1" customHeight="1" x14ac:dyDescent="0.2">
      <c r="A163" s="26" t="s">
        <v>357</v>
      </c>
      <c r="B163" s="26" t="s">
        <v>358</v>
      </c>
      <c r="J163" s="21"/>
    </row>
    <row r="164" spans="1:10" s="20" customFormat="1" ht="15" hidden="1" customHeight="1" x14ac:dyDescent="0.2">
      <c r="A164" s="26" t="s">
        <v>367</v>
      </c>
      <c r="B164" s="26" t="s">
        <v>368</v>
      </c>
      <c r="J164" s="21"/>
    </row>
    <row r="165" spans="1:10" s="20" customFormat="1" ht="15" hidden="1" customHeight="1" x14ac:dyDescent="0.2">
      <c r="A165" s="26" t="s">
        <v>341</v>
      </c>
      <c r="B165" s="26" t="s">
        <v>342</v>
      </c>
      <c r="J165" s="21"/>
    </row>
    <row r="166" spans="1:10" s="20" customFormat="1" ht="15" hidden="1" customHeight="1" x14ac:dyDescent="0.2">
      <c r="A166" s="26" t="s">
        <v>381</v>
      </c>
      <c r="B166" s="26" t="s">
        <v>382</v>
      </c>
      <c r="J166" s="21"/>
    </row>
    <row r="167" spans="1:10" s="20" customFormat="1" ht="15" hidden="1" customHeight="1" x14ac:dyDescent="0.2">
      <c r="A167" s="26" t="s">
        <v>361</v>
      </c>
      <c r="B167" s="26" t="s">
        <v>362</v>
      </c>
      <c r="J167" s="21"/>
    </row>
    <row r="168" spans="1:10" s="20" customFormat="1" ht="15" hidden="1" customHeight="1" x14ac:dyDescent="0.2">
      <c r="A168" s="26" t="s">
        <v>383</v>
      </c>
      <c r="B168" s="26" t="s">
        <v>384</v>
      </c>
      <c r="J168" s="21"/>
    </row>
    <row r="169" spans="1:10" s="20" customFormat="1" ht="15" hidden="1" customHeight="1" x14ac:dyDescent="0.2">
      <c r="A169" s="26" t="s">
        <v>400</v>
      </c>
      <c r="B169" s="26" t="s">
        <v>401</v>
      </c>
      <c r="J169" s="21"/>
    </row>
    <row r="170" spans="1:10" s="20" customFormat="1" ht="15" hidden="1" customHeight="1" x14ac:dyDescent="0.2">
      <c r="A170" s="26" t="s">
        <v>398</v>
      </c>
      <c r="B170" s="26" t="s">
        <v>399</v>
      </c>
      <c r="J170" s="21"/>
    </row>
    <row r="171" spans="1:10" s="20" customFormat="1" ht="15" hidden="1" customHeight="1" x14ac:dyDescent="0.2">
      <c r="A171" s="26" t="s">
        <v>135</v>
      </c>
      <c r="B171" s="26" t="s">
        <v>395</v>
      </c>
      <c r="J171" s="21"/>
    </row>
    <row r="172" spans="1:10" s="20" customFormat="1" ht="15" hidden="1" customHeight="1" x14ac:dyDescent="0.2">
      <c r="A172" s="26" t="s">
        <v>385</v>
      </c>
      <c r="B172" s="26" t="s">
        <v>386</v>
      </c>
      <c r="J172" s="21"/>
    </row>
    <row r="173" spans="1:10" s="20" customFormat="1" ht="15" hidden="1" customHeight="1" x14ac:dyDescent="0.2">
      <c r="A173" s="26" t="s">
        <v>402</v>
      </c>
      <c r="B173" s="26" t="s">
        <v>403</v>
      </c>
      <c r="J173" s="21"/>
    </row>
    <row r="174" spans="1:10" s="20" customFormat="1" ht="15" hidden="1" customHeight="1" x14ac:dyDescent="0.2">
      <c r="A174" s="26" t="s">
        <v>393</v>
      </c>
      <c r="B174" s="26" t="s">
        <v>394</v>
      </c>
      <c r="J174" s="21"/>
    </row>
    <row r="175" spans="1:10" s="20" customFormat="1" ht="15" hidden="1" customHeight="1" x14ac:dyDescent="0.2">
      <c r="A175" s="26" t="s">
        <v>387</v>
      </c>
      <c r="B175" s="26" t="s">
        <v>388</v>
      </c>
      <c r="J175" s="21"/>
    </row>
    <row r="176" spans="1:10" s="20" customFormat="1" ht="15" hidden="1" customHeight="1" x14ac:dyDescent="0.2">
      <c r="A176" s="26" t="s">
        <v>391</v>
      </c>
      <c r="B176" s="26" t="s">
        <v>392</v>
      </c>
      <c r="J176" s="21"/>
    </row>
    <row r="177" spans="1:10" s="20" customFormat="1" ht="15" hidden="1" customHeight="1" x14ac:dyDescent="0.2">
      <c r="A177" s="26" t="s">
        <v>389</v>
      </c>
      <c r="B177" s="26" t="s">
        <v>390</v>
      </c>
      <c r="J177" s="21"/>
    </row>
    <row r="178" spans="1:10" s="20" customFormat="1" ht="15" hidden="1" customHeight="1" x14ac:dyDescent="0.2">
      <c r="A178" s="26" t="s">
        <v>312</v>
      </c>
      <c r="B178" s="26" t="s">
        <v>313</v>
      </c>
      <c r="J178" s="21"/>
    </row>
    <row r="179" spans="1:10" s="20" customFormat="1" ht="15" hidden="1" customHeight="1" x14ac:dyDescent="0.2">
      <c r="A179" s="26" t="s">
        <v>396</v>
      </c>
      <c r="B179" s="26" t="s">
        <v>397</v>
      </c>
      <c r="J179" s="21"/>
    </row>
    <row r="180" spans="1:10" s="20" customFormat="1" ht="15" hidden="1" customHeight="1" x14ac:dyDescent="0.2">
      <c r="A180" s="26" t="s">
        <v>404</v>
      </c>
      <c r="B180" s="26" t="s">
        <v>405</v>
      </c>
      <c r="J180" s="21"/>
    </row>
    <row r="181" spans="1:10" s="20" customFormat="1" ht="15" hidden="1" customHeight="1" x14ac:dyDescent="0.2">
      <c r="A181" s="26" t="s">
        <v>416</v>
      </c>
      <c r="B181" s="26" t="s">
        <v>417</v>
      </c>
      <c r="C181" s="1"/>
      <c r="D181" s="1"/>
      <c r="E181" s="1"/>
      <c r="F181" s="1"/>
      <c r="G181" s="1"/>
      <c r="H181" s="1"/>
      <c r="I181" s="1"/>
      <c r="J181" s="21"/>
    </row>
    <row r="182" spans="1:10" s="20" customFormat="1" ht="15" hidden="1" customHeight="1" x14ac:dyDescent="0.2">
      <c r="A182" s="26" t="s">
        <v>426</v>
      </c>
      <c r="B182" s="26" t="s">
        <v>427</v>
      </c>
      <c r="C182" s="1"/>
      <c r="D182" s="1"/>
      <c r="E182" s="1"/>
      <c r="F182" s="1"/>
      <c r="G182" s="1"/>
      <c r="H182" s="1"/>
      <c r="I182" s="1"/>
      <c r="J182" s="21"/>
    </row>
    <row r="183" spans="1:10" s="20" customFormat="1" ht="15" hidden="1" customHeight="1" x14ac:dyDescent="0.2">
      <c r="A183" s="26" t="s">
        <v>406</v>
      </c>
      <c r="B183" s="26" t="s">
        <v>407</v>
      </c>
      <c r="C183" s="1"/>
      <c r="D183" s="1"/>
      <c r="E183" s="1"/>
      <c r="F183" s="1"/>
      <c r="G183" s="1"/>
      <c r="H183" s="1"/>
      <c r="I183" s="1"/>
      <c r="J183" s="21"/>
    </row>
    <row r="184" spans="1:10" s="20" customFormat="1" ht="15" hidden="1" customHeight="1" x14ac:dyDescent="0.2">
      <c r="A184" s="26" t="s">
        <v>412</v>
      </c>
      <c r="B184" s="26" t="s">
        <v>413</v>
      </c>
      <c r="C184" s="1"/>
      <c r="D184" s="1"/>
      <c r="E184" s="1"/>
      <c r="F184" s="1"/>
      <c r="G184" s="1"/>
      <c r="H184" s="1"/>
      <c r="I184" s="1"/>
      <c r="J184" s="21"/>
    </row>
    <row r="185" spans="1:10" s="20" customFormat="1" ht="15" hidden="1" customHeight="1" x14ac:dyDescent="0.2">
      <c r="A185" s="26" t="s">
        <v>4</v>
      </c>
      <c r="B185" s="26" t="s">
        <v>428</v>
      </c>
      <c r="C185" s="1"/>
      <c r="D185" s="1"/>
      <c r="E185" s="1"/>
      <c r="F185" s="1"/>
      <c r="G185" s="1"/>
      <c r="H185" s="1"/>
      <c r="I185" s="1"/>
      <c r="J185" s="21"/>
    </row>
    <row r="186" spans="1:10" ht="15" hidden="1" customHeight="1" x14ac:dyDescent="0.2">
      <c r="A186" s="26" t="s">
        <v>408</v>
      </c>
      <c r="B186" s="26" t="s">
        <v>409</v>
      </c>
    </row>
    <row r="187" spans="1:10" ht="15" hidden="1" customHeight="1" x14ac:dyDescent="0.2">
      <c r="A187" s="26" t="s">
        <v>414</v>
      </c>
      <c r="B187" s="26" t="s">
        <v>415</v>
      </c>
    </row>
    <row r="188" spans="1:10" ht="15" hidden="1" customHeight="1" x14ac:dyDescent="0.2">
      <c r="A188" s="26" t="s">
        <v>418</v>
      </c>
      <c r="B188" s="26" t="s">
        <v>419</v>
      </c>
    </row>
    <row r="189" spans="1:10" ht="15" hidden="1" customHeight="1" x14ac:dyDescent="0.2">
      <c r="A189" s="26" t="s">
        <v>424</v>
      </c>
      <c r="B189" s="26" t="s">
        <v>425</v>
      </c>
    </row>
    <row r="190" spans="1:10" ht="15" hidden="1" customHeight="1" x14ac:dyDescent="0.2">
      <c r="A190" s="26" t="s">
        <v>422</v>
      </c>
      <c r="B190" s="26" t="s">
        <v>423</v>
      </c>
    </row>
    <row r="191" spans="1:10" ht="15" hidden="1" customHeight="1" x14ac:dyDescent="0.2">
      <c r="A191" s="26" t="s">
        <v>429</v>
      </c>
      <c r="B191" s="26" t="s">
        <v>7</v>
      </c>
    </row>
    <row r="192" spans="1:10" ht="15" hidden="1" customHeight="1" x14ac:dyDescent="0.2">
      <c r="A192" s="26" t="s">
        <v>179</v>
      </c>
      <c r="B192" s="26" t="s">
        <v>180</v>
      </c>
    </row>
    <row r="193" spans="1:2" ht="15" hidden="1" customHeight="1" x14ac:dyDescent="0.2">
      <c r="A193" s="26" t="s">
        <v>8</v>
      </c>
      <c r="B193" s="26" t="s">
        <v>9</v>
      </c>
    </row>
    <row r="194" spans="1:2" ht="15" hidden="1" customHeight="1" x14ac:dyDescent="0.2">
      <c r="A194" s="26" t="s">
        <v>10</v>
      </c>
      <c r="B194" s="26" t="s">
        <v>11</v>
      </c>
    </row>
    <row r="195" spans="1:2" ht="15" hidden="1" customHeight="1" x14ac:dyDescent="0.2">
      <c r="A195" s="26" t="s">
        <v>12</v>
      </c>
      <c r="B195" s="26" t="s">
        <v>13</v>
      </c>
    </row>
    <row r="196" spans="1:2" ht="15" hidden="1" customHeight="1" x14ac:dyDescent="0.2">
      <c r="A196" s="26" t="s">
        <v>14</v>
      </c>
      <c r="B196" s="26" t="s">
        <v>15</v>
      </c>
    </row>
    <row r="197" spans="1:2" ht="15" hidden="1" customHeight="1" x14ac:dyDescent="0.2">
      <c r="A197" s="26" t="s">
        <v>43</v>
      </c>
      <c r="B197" s="26" t="s">
        <v>44</v>
      </c>
    </row>
    <row r="198" spans="1:2" ht="15" hidden="1" customHeight="1" x14ac:dyDescent="0.2">
      <c r="A198" s="26" t="s">
        <v>5</v>
      </c>
      <c r="B198" s="26" t="s">
        <v>28</v>
      </c>
    </row>
    <row r="199" spans="1:2" ht="15" hidden="1" customHeight="1" x14ac:dyDescent="0.2">
      <c r="A199" s="26" t="s">
        <v>99</v>
      </c>
      <c r="B199" s="26" t="s">
        <v>100</v>
      </c>
    </row>
    <row r="200" spans="1:2" ht="15" hidden="1" customHeight="1" x14ac:dyDescent="0.2">
      <c r="A200" s="26" t="s">
        <v>450</v>
      </c>
      <c r="B200" s="26" t="s">
        <v>451</v>
      </c>
    </row>
    <row r="201" spans="1:2" ht="15" hidden="1" customHeight="1" x14ac:dyDescent="0.2">
      <c r="A201" s="26" t="s">
        <v>35</v>
      </c>
      <c r="B201" s="26" t="s">
        <v>36</v>
      </c>
    </row>
    <row r="202" spans="1:2" ht="15" hidden="1" customHeight="1" x14ac:dyDescent="0.2">
      <c r="A202" s="26" t="s">
        <v>16</v>
      </c>
      <c r="B202" s="26" t="s">
        <v>17</v>
      </c>
    </row>
    <row r="203" spans="1:2" ht="15" hidden="1" customHeight="1" x14ac:dyDescent="0.2">
      <c r="A203" s="26" t="s">
        <v>37</v>
      </c>
      <c r="B203" s="26" t="s">
        <v>38</v>
      </c>
    </row>
    <row r="204" spans="1:2" ht="15" hidden="1" customHeight="1" x14ac:dyDescent="0.2">
      <c r="A204" s="26" t="s">
        <v>20</v>
      </c>
      <c r="B204" s="26" t="s">
        <v>21</v>
      </c>
    </row>
    <row r="205" spans="1:2" ht="15" hidden="1" customHeight="1" x14ac:dyDescent="0.2">
      <c r="A205" s="26" t="s">
        <v>33</v>
      </c>
      <c r="B205" s="26" t="s">
        <v>34</v>
      </c>
    </row>
    <row r="206" spans="1:2" ht="15" hidden="1" customHeight="1" x14ac:dyDescent="0.2">
      <c r="A206" s="26" t="s">
        <v>26</v>
      </c>
      <c r="B206" s="26" t="s">
        <v>27</v>
      </c>
    </row>
    <row r="207" spans="1:2" ht="15" hidden="1" customHeight="1" x14ac:dyDescent="0.2">
      <c r="A207" s="26" t="s">
        <v>31</v>
      </c>
      <c r="B207" s="26" t="s">
        <v>32</v>
      </c>
    </row>
    <row r="208" spans="1:2" ht="15" hidden="1" customHeight="1" x14ac:dyDescent="0.2">
      <c r="A208" s="26" t="s">
        <v>29</v>
      </c>
      <c r="B208" s="26" t="s">
        <v>30</v>
      </c>
    </row>
    <row r="209" spans="1:2" ht="15" hidden="1" customHeight="1" x14ac:dyDescent="0.2">
      <c r="A209" s="26" t="s">
        <v>18</v>
      </c>
      <c r="B209" s="26" t="s">
        <v>19</v>
      </c>
    </row>
    <row r="210" spans="1:2" ht="15" hidden="1" customHeight="1" x14ac:dyDescent="0.2">
      <c r="A210" s="26" t="s">
        <v>39</v>
      </c>
      <c r="B210" s="26" t="s">
        <v>40</v>
      </c>
    </row>
    <row r="211" spans="1:2" ht="15" hidden="1" customHeight="1" x14ac:dyDescent="0.2">
      <c r="A211" s="26" t="s">
        <v>105</v>
      </c>
      <c r="B211" s="26" t="s">
        <v>106</v>
      </c>
    </row>
    <row r="212" spans="1:2" ht="15" hidden="1" customHeight="1" x14ac:dyDescent="0.2">
      <c r="A212" s="26" t="s">
        <v>314</v>
      </c>
      <c r="B212" s="26" t="s">
        <v>315</v>
      </c>
    </row>
    <row r="213" spans="1:2" ht="15" hidden="1" customHeight="1" x14ac:dyDescent="0.2">
      <c r="A213" s="26" t="s">
        <v>223</v>
      </c>
      <c r="B213" s="26" t="s">
        <v>224</v>
      </c>
    </row>
    <row r="214" spans="1:2" ht="15" hidden="1" customHeight="1" x14ac:dyDescent="0.2">
      <c r="A214" s="26" t="s">
        <v>330</v>
      </c>
      <c r="B214" s="26" t="s">
        <v>331</v>
      </c>
    </row>
    <row r="215" spans="1:2" ht="15" hidden="1" customHeight="1" x14ac:dyDescent="0.2">
      <c r="A215" s="26" t="s">
        <v>310</v>
      </c>
      <c r="B215" s="26" t="s">
        <v>311</v>
      </c>
    </row>
    <row r="216" spans="1:2" ht="15" hidden="1" customHeight="1" x14ac:dyDescent="0.2">
      <c r="A216" s="26" t="s">
        <v>326</v>
      </c>
      <c r="B216" s="26" t="s">
        <v>327</v>
      </c>
    </row>
    <row r="217" spans="1:2" ht="15" hidden="1" customHeight="1" x14ac:dyDescent="0.2">
      <c r="A217" s="26" t="s">
        <v>87</v>
      </c>
      <c r="B217" s="26" t="s">
        <v>88</v>
      </c>
    </row>
    <row r="218" spans="1:2" ht="15" hidden="1" customHeight="1" x14ac:dyDescent="0.2">
      <c r="A218" s="26" t="s">
        <v>420</v>
      </c>
      <c r="B218" s="26" t="s">
        <v>421</v>
      </c>
    </row>
    <row r="219" spans="1:2" ht="15" hidden="1" customHeight="1" x14ac:dyDescent="0.2">
      <c r="A219" s="26" t="s">
        <v>22</v>
      </c>
      <c r="B219" s="26" t="s">
        <v>23</v>
      </c>
    </row>
    <row r="220" spans="1:2" ht="15" hidden="1" customHeight="1" x14ac:dyDescent="0.2">
      <c r="A220" s="26" t="s">
        <v>41</v>
      </c>
      <c r="B220" s="26" t="s">
        <v>42</v>
      </c>
    </row>
    <row r="221" spans="1:2" ht="15" hidden="1" customHeight="1" x14ac:dyDescent="0.2">
      <c r="A221" s="26" t="s">
        <v>49</v>
      </c>
      <c r="B221" s="26" t="s">
        <v>50</v>
      </c>
    </row>
    <row r="222" spans="1:2" ht="15" hidden="1" customHeight="1" x14ac:dyDescent="0.2">
      <c r="A222" s="26" t="s">
        <v>24</v>
      </c>
      <c r="B222" s="26" t="s">
        <v>25</v>
      </c>
    </row>
    <row r="223" spans="1:2" ht="15" hidden="1" customHeight="1" x14ac:dyDescent="0.2">
      <c r="A223" s="26" t="s">
        <v>181</v>
      </c>
      <c r="B223" s="26" t="s">
        <v>182</v>
      </c>
    </row>
    <row r="224" spans="1:2" ht="15" hidden="1" customHeight="1" x14ac:dyDescent="0.2">
      <c r="A224" s="26" t="s">
        <v>47</v>
      </c>
      <c r="B224" s="26" t="s">
        <v>48</v>
      </c>
    </row>
    <row r="225" spans="1:2" ht="15" hidden="1" customHeight="1" x14ac:dyDescent="0.2">
      <c r="A225" s="26" t="s">
        <v>71</v>
      </c>
      <c r="B225" s="26" t="s">
        <v>72</v>
      </c>
    </row>
    <row r="226" spans="1:2" ht="15" hidden="1" customHeight="1" x14ac:dyDescent="0.2">
      <c r="A226" s="26" t="s">
        <v>59</v>
      </c>
      <c r="B226" s="26" t="s">
        <v>60</v>
      </c>
    </row>
    <row r="227" spans="1:2" ht="15" hidden="1" customHeight="1" x14ac:dyDescent="0.2">
      <c r="A227" s="26" t="s">
        <v>73</v>
      </c>
      <c r="B227" s="26" t="s">
        <v>74</v>
      </c>
    </row>
    <row r="228" spans="1:2" ht="15" hidden="1" customHeight="1" x14ac:dyDescent="0.2">
      <c r="A228" s="26" t="s">
        <v>57</v>
      </c>
      <c r="B228" s="26" t="s">
        <v>58</v>
      </c>
    </row>
    <row r="229" spans="1:2" ht="15" hidden="1" customHeight="1" x14ac:dyDescent="0.2">
      <c r="A229" s="26" t="s">
        <v>55</v>
      </c>
      <c r="B229" s="26" t="s">
        <v>56</v>
      </c>
    </row>
    <row r="230" spans="1:2" ht="15" hidden="1" customHeight="1" x14ac:dyDescent="0.2">
      <c r="A230" s="26" t="s">
        <v>65</v>
      </c>
      <c r="B230" s="26" t="s">
        <v>66</v>
      </c>
    </row>
    <row r="231" spans="1:2" ht="15" hidden="1" customHeight="1" x14ac:dyDescent="0.2">
      <c r="A231" s="26" t="s">
        <v>69</v>
      </c>
      <c r="B231" s="26" t="s">
        <v>70</v>
      </c>
    </row>
    <row r="232" spans="1:2" ht="15" hidden="1" customHeight="1" x14ac:dyDescent="0.2">
      <c r="A232" s="26" t="s">
        <v>63</v>
      </c>
      <c r="B232" s="26" t="s">
        <v>64</v>
      </c>
    </row>
    <row r="233" spans="1:2" ht="15" hidden="1" customHeight="1" x14ac:dyDescent="0.2">
      <c r="A233" s="26" t="s">
        <v>67</v>
      </c>
      <c r="B233" s="26" t="s">
        <v>68</v>
      </c>
    </row>
    <row r="234" spans="1:2" ht="15" hidden="1" customHeight="1" x14ac:dyDescent="0.2">
      <c r="A234" s="26" t="s">
        <v>61</v>
      </c>
      <c r="B234" s="26" t="s">
        <v>62</v>
      </c>
    </row>
    <row r="235" spans="1:2" ht="15" hidden="1" customHeight="1" x14ac:dyDescent="0.2">
      <c r="A235" s="26" t="s">
        <v>51</v>
      </c>
      <c r="B235" s="26" t="s">
        <v>52</v>
      </c>
    </row>
    <row r="236" spans="1:2" ht="15" hidden="1" customHeight="1" x14ac:dyDescent="0.2">
      <c r="A236" s="26" t="s">
        <v>77</v>
      </c>
      <c r="B236" s="26" t="s">
        <v>78</v>
      </c>
    </row>
    <row r="237" spans="1:2" ht="15" hidden="1" customHeight="1" x14ac:dyDescent="0.2">
      <c r="A237" s="26" t="s">
        <v>75</v>
      </c>
      <c r="B237" s="26" t="s">
        <v>76</v>
      </c>
    </row>
    <row r="238" spans="1:2" ht="15" hidden="1" customHeight="1" x14ac:dyDescent="0.2">
      <c r="A238" s="26" t="s">
        <v>240</v>
      </c>
      <c r="B238" s="26" t="s">
        <v>241</v>
      </c>
    </row>
    <row r="239" spans="1:2" ht="15" hidden="1" customHeight="1" x14ac:dyDescent="0.2">
      <c r="A239" s="26" t="s">
        <v>81</v>
      </c>
      <c r="B239" s="26" t="s">
        <v>82</v>
      </c>
    </row>
    <row r="240" spans="1:2" ht="15" hidden="1" customHeight="1" x14ac:dyDescent="0.2">
      <c r="A240" s="26" t="s">
        <v>79</v>
      </c>
      <c r="B240" s="26" t="s">
        <v>80</v>
      </c>
    </row>
    <row r="241" spans="1:2" ht="15" hidden="1" customHeight="1" x14ac:dyDescent="0.2">
      <c r="A241" s="26" t="s">
        <v>434</v>
      </c>
      <c r="B241" s="26" t="s">
        <v>435</v>
      </c>
    </row>
    <row r="242" spans="1:2" ht="15" hidden="1" customHeight="1" x14ac:dyDescent="0.2">
      <c r="A242" s="26" t="s">
        <v>83</v>
      </c>
      <c r="B242" s="26" t="s">
        <v>84</v>
      </c>
    </row>
    <row r="243" spans="1:2" ht="15" hidden="1" customHeight="1" x14ac:dyDescent="0.2">
      <c r="A243" s="26" t="s">
        <v>97</v>
      </c>
      <c r="B243" s="26" t="s">
        <v>98</v>
      </c>
    </row>
    <row r="244" spans="1:2" ht="15" hidden="1" customHeight="1" x14ac:dyDescent="0.2">
      <c r="A244" s="26" t="s">
        <v>85</v>
      </c>
      <c r="B244" s="26" t="s">
        <v>86</v>
      </c>
    </row>
    <row r="245" spans="1:2" ht="15" hidden="1" customHeight="1" x14ac:dyDescent="0.2">
      <c r="A245" s="26" t="s">
        <v>89</v>
      </c>
      <c r="B245" s="26" t="s">
        <v>90</v>
      </c>
    </row>
    <row r="246" spans="1:2" ht="15" hidden="1" customHeight="1" x14ac:dyDescent="0.2">
      <c r="A246" s="26" t="s">
        <v>95</v>
      </c>
      <c r="B246" s="26" t="s">
        <v>96</v>
      </c>
    </row>
    <row r="247" spans="1:2" ht="15" hidden="1" customHeight="1" x14ac:dyDescent="0.2">
      <c r="A247" s="26" t="s">
        <v>101</v>
      </c>
      <c r="B247" s="26" t="s">
        <v>102</v>
      </c>
    </row>
    <row r="248" spans="1:2" ht="15" hidden="1" customHeight="1" x14ac:dyDescent="0.2">
      <c r="A248" s="26" t="s">
        <v>107</v>
      </c>
      <c r="B248" s="26" t="s">
        <v>108</v>
      </c>
    </row>
    <row r="249" spans="1:2" ht="15" hidden="1" customHeight="1" x14ac:dyDescent="0.2">
      <c r="A249" s="26" t="s">
        <v>131</v>
      </c>
      <c r="B249" s="26" t="s">
        <v>109</v>
      </c>
    </row>
    <row r="250" spans="1:2" ht="15" hidden="1" customHeight="1" x14ac:dyDescent="0.2"/>
    <row r="251" spans="1:2" ht="15" hidden="1" customHeight="1" x14ac:dyDescent="0.2"/>
    <row r="252" spans="1:2" ht="15" hidden="1" customHeight="1" x14ac:dyDescent="0.2"/>
    <row r="253" spans="1:2" ht="15" hidden="1" customHeight="1" x14ac:dyDescent="0.2"/>
    <row r="254" spans="1:2" ht="15" hidden="1" customHeight="1" x14ac:dyDescent="0.2"/>
    <row r="255" spans="1:2" ht="15" hidden="1" customHeight="1" x14ac:dyDescent="0.2"/>
    <row r="256" spans="1:2"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spans="1:4" ht="15" hidden="1" customHeight="1" x14ac:dyDescent="0.2"/>
    <row r="274" spans="1:4" ht="15" hidden="1" customHeight="1" x14ac:dyDescent="0.2"/>
    <row r="275" spans="1:4" ht="15" hidden="1" customHeight="1" x14ac:dyDescent="0.2"/>
    <row r="276" spans="1:4" ht="15" hidden="1" customHeight="1" x14ac:dyDescent="0.2"/>
    <row r="277" spans="1:4" ht="15" hidden="1" customHeight="1" x14ac:dyDescent="0.2">
      <c r="A277" s="1" t="s">
        <v>130</v>
      </c>
      <c r="B277" s="27">
        <v>40147</v>
      </c>
      <c r="D277" s="28" t="s">
        <v>168</v>
      </c>
    </row>
    <row r="278" spans="1:4" ht="15" hidden="1" customHeight="1" x14ac:dyDescent="0.2">
      <c r="A278" s="25" t="s">
        <v>111</v>
      </c>
      <c r="B278" s="25" t="s">
        <v>112</v>
      </c>
      <c r="C278" s="25" t="s">
        <v>113</v>
      </c>
    </row>
    <row r="279" spans="1:4" ht="15" hidden="1" customHeight="1" x14ac:dyDescent="0.2">
      <c r="A279" s="29" t="s">
        <v>115</v>
      </c>
      <c r="B279" s="29" t="s">
        <v>116</v>
      </c>
      <c r="C279" s="29" t="s">
        <v>117</v>
      </c>
    </row>
    <row r="280" spans="1:4" ht="15" hidden="1" customHeight="1" x14ac:dyDescent="0.2">
      <c r="A280" s="29" t="s">
        <v>132</v>
      </c>
      <c r="B280" s="29" t="s">
        <v>225</v>
      </c>
      <c r="C280" s="29" t="s">
        <v>114</v>
      </c>
    </row>
    <row r="281" spans="1:4" ht="15" hidden="1" customHeight="1" x14ac:dyDescent="0.2">
      <c r="A281" s="29" t="s">
        <v>138</v>
      </c>
      <c r="B281" s="29" t="s">
        <v>137</v>
      </c>
      <c r="C281" s="29" t="s">
        <v>124</v>
      </c>
    </row>
    <row r="282" spans="1:4" ht="15" hidden="1" customHeight="1" x14ac:dyDescent="0.2">
      <c r="A282" s="29" t="s">
        <v>128</v>
      </c>
      <c r="B282" s="29" t="s">
        <v>338</v>
      </c>
      <c r="C282" s="29" t="s">
        <v>129</v>
      </c>
    </row>
    <row r="283" spans="1:4" ht="15" hidden="1" customHeight="1" x14ac:dyDescent="0.2">
      <c r="A283" s="29" t="s">
        <v>139</v>
      </c>
      <c r="B283" s="29" t="s">
        <v>3</v>
      </c>
      <c r="C283" s="29" t="s">
        <v>127</v>
      </c>
    </row>
    <row r="284" spans="1:4" ht="15" hidden="1" customHeight="1" x14ac:dyDescent="0.2">
      <c r="A284" s="29" t="s">
        <v>120</v>
      </c>
      <c r="B284" s="29" t="s">
        <v>396</v>
      </c>
      <c r="C284" s="29" t="s">
        <v>121</v>
      </c>
    </row>
    <row r="285" spans="1:4" ht="15" hidden="1" customHeight="1" x14ac:dyDescent="0.2">
      <c r="A285" s="29" t="s">
        <v>118</v>
      </c>
      <c r="B285" s="29" t="s">
        <v>418</v>
      </c>
      <c r="C285" s="29" t="s">
        <v>119</v>
      </c>
    </row>
    <row r="286" spans="1:4" ht="15" hidden="1" customHeight="1" x14ac:dyDescent="0.2">
      <c r="A286" s="29" t="s">
        <v>122</v>
      </c>
      <c r="B286" s="29" t="s">
        <v>12</v>
      </c>
      <c r="C286" s="29" t="s">
        <v>123</v>
      </c>
    </row>
    <row r="287" spans="1:4" ht="15" hidden="1" customHeight="1" x14ac:dyDescent="0.2">
      <c r="A287" s="29" t="s">
        <v>125</v>
      </c>
      <c r="B287" s="29" t="s">
        <v>45</v>
      </c>
      <c r="C287" s="29" t="s">
        <v>126</v>
      </c>
    </row>
    <row r="288" spans="1:4"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sheetData>
  <sheetProtection formatCells="0" formatColumns="0" formatRows="0" insertHyperlinks="0" selectLockedCells="1"/>
  <mergeCells count="25">
    <mergeCell ref="G10:I10"/>
    <mergeCell ref="B10:D10"/>
    <mergeCell ref="B20:E20"/>
    <mergeCell ref="A21:I21"/>
    <mergeCell ref="A3:I3"/>
    <mergeCell ref="A7:I7"/>
    <mergeCell ref="B5:I5"/>
    <mergeCell ref="A13:I13"/>
    <mergeCell ref="A14:I14"/>
    <mergeCell ref="G9:I9"/>
    <mergeCell ref="E10:F10"/>
    <mergeCell ref="B9:D9"/>
    <mergeCell ref="B11:D11"/>
    <mergeCell ref="E11:F11"/>
    <mergeCell ref="A8:I8"/>
    <mergeCell ref="G11:I11"/>
    <mergeCell ref="B6:I6"/>
    <mergeCell ref="E9:F9"/>
    <mergeCell ref="A12:I12"/>
    <mergeCell ref="A16:I16"/>
    <mergeCell ref="A15:I15"/>
    <mergeCell ref="B18:E18"/>
    <mergeCell ref="F18:I19"/>
    <mergeCell ref="A17:I17"/>
    <mergeCell ref="B19:E19"/>
  </mergeCells>
  <phoneticPr fontId="21" type="noConversion"/>
  <dataValidations xWindow="742" yWindow="227" count="2">
    <dataValidation type="textLength" operator="lessThanOrEqual" allowBlank="1" showInputMessage="1" showErrorMessage="1" errorTitle="Maximum field length exceeded." error="Please, correct text. Maximum lenght is 25 characters." promptTitle="Turnover in current year" prompt="(estimation) in local currency._x000a_Example: 100000EEK_x000a__x000a_Maximum field length 25 characters." sqref="G12">
      <formula1>25</formula1>
    </dataValidation>
    <dataValidation type="textLength" operator="lessThanOrEqual" allowBlank="1" showInputMessage="1" showErrorMessage="1" errorTitle="Maximum field lenght exceeded." error="Please, correct text. Maximum lenght is 16 characters." promptTitle="Tax Number 1" prompt="_x000a_ESTONIA_x000a_Leave blank._x000a__x000a_LATVIA_x000a_If customer is Private persons - ID number is entered here, for companies this field is empty._x000a__x000a_Maximum lenght is 16 characters." sqref="B7:D7">
      <formula1>16</formula1>
    </dataValidation>
  </dataValidations>
  <pageMargins left="0.31496062992125984" right="0.31496062992125984" top="0.35433070866141736" bottom="0.39370078740157483" header="0.39370078740157483" footer="0.15748031496062992"/>
  <pageSetup paperSize="9" scale="96" orientation="portrait" r:id="rId1"/>
  <headerFooter alignWithMargins="0">
    <oddHeader xml:space="preserve">&amp;CKrediidimüügi taotlemise avaldus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autoLine="0" autoPict="0">
                <anchor moveWithCells="1">
                  <from>
                    <xdr:col>7</xdr:col>
                    <xdr:colOff>123825</xdr:colOff>
                    <xdr:row>0</xdr:row>
                    <xdr:rowOff>9525</xdr:rowOff>
                  </from>
                  <to>
                    <xdr:col>8</xdr:col>
                    <xdr:colOff>228600</xdr:colOff>
                    <xdr:row>1</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C349913742E642BD599B5696E1967F" ma:contentTypeVersion="1" ma:contentTypeDescription="Create a new document." ma:contentTypeScope="" ma:versionID="f459ff6db0c6f347951db8674f1e95be">
  <xsd:schema xmlns:xsd="http://www.w3.org/2001/XMLSchema" xmlns:xs="http://www.w3.org/2001/XMLSchema" xmlns:p="http://schemas.microsoft.com/office/2006/metadata/properties" xmlns:ns1="http://schemas.microsoft.com/sharepoint/v3" targetNamespace="http://schemas.microsoft.com/office/2006/metadata/properties" ma:root="true" ma:fieldsID="96bc39044a074c5c6d0843aeb2e026e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AC5E88-AEF1-4DFD-A821-933CA9CAA52C}">
  <ds:schemaRefs>
    <ds:schemaRef ds:uri="http://schemas.microsoft.com/sharepoint/v3/contenttype/forms"/>
  </ds:schemaRefs>
</ds:datastoreItem>
</file>

<file path=customXml/itemProps2.xml><?xml version="1.0" encoding="utf-8"?>
<ds:datastoreItem xmlns:ds="http://schemas.openxmlformats.org/officeDocument/2006/customXml" ds:itemID="{04D55CE7-8C7C-47DC-B30A-4A61F80E2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49B2ED-DE22-4B63-894D-AB61ACD127A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Avaldus</vt:lpstr>
      <vt:lpstr>Avaldus!Print_Area</vt:lpstr>
    </vt:vector>
  </TitlesOfParts>
  <Company>Onninen Oy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Onninen Oy</dc:creator>
  <cp:lastModifiedBy>Ivaste Merit</cp:lastModifiedBy>
  <cp:lastPrinted>2019-11-26T05:45:32Z</cp:lastPrinted>
  <dcterms:created xsi:type="dcterms:W3CDTF">2009-10-19T07:46:19Z</dcterms:created>
  <dcterms:modified xsi:type="dcterms:W3CDTF">2020-06-11T12:19:26Z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0x01010077C349913742E642BD599B5696E1967F</vt:lpwstr>
  </property>
</Properties>
</file>