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fishserve.sharepoint.com/sites/Operations/Temporary working docs/"/>
    </mc:Choice>
  </mc:AlternateContent>
  <xr:revisionPtr revIDLastSave="83" documentId="8_{9D66F4B5-AFBE-4820-8490-B94B12BBD42A}" xr6:coauthVersionLast="47" xr6:coauthVersionMax="47" xr10:uidLastSave="{16E4FE44-AC08-435B-99F1-0C8902D1F3BE}"/>
  <bookViews>
    <workbookView xWindow="28680" yWindow="-120" windowWidth="29040" windowHeight="15720" xr2:uid="{1FAE8441-4547-4593-AE5E-D23D9CD7B558}"/>
  </bookViews>
  <sheets>
    <sheet name="TAC-TACC &amp; DV Rate Chang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 l="1"/>
  <c r="G26" i="1"/>
  <c r="G25" i="1"/>
  <c r="G24" i="1"/>
  <c r="G23" i="1"/>
  <c r="G22" i="1"/>
  <c r="G21" i="1"/>
  <c r="G20" i="1"/>
  <c r="G19" i="1"/>
  <c r="G18" i="1"/>
  <c r="G17" i="1"/>
  <c r="G16" i="1"/>
  <c r="G15" i="1"/>
  <c r="G14" i="1"/>
  <c r="G13" i="1"/>
  <c r="G12" i="1"/>
  <c r="G11" i="1"/>
  <c r="G10" i="1"/>
  <c r="G8" i="1"/>
  <c r="G7" i="1"/>
  <c r="G6" i="1"/>
  <c r="G5" i="1"/>
</calcChain>
</file>

<file path=xl/sharedStrings.xml><?xml version="1.0" encoding="utf-8"?>
<sst xmlns="http://schemas.openxmlformats.org/spreadsheetml/2006/main" count="104" uniqueCount="69">
  <si>
    <t>Stock Code</t>
  </si>
  <si>
    <t>Name</t>
  </si>
  <si>
    <t>TAC</t>
  </si>
  <si>
    <t>TACC</t>
  </si>
  <si>
    <t>Old</t>
  </si>
  <si>
    <t>New</t>
  </si>
  <si>
    <t>EMA7</t>
  </si>
  <si>
    <t>LEA3</t>
  </si>
  <si>
    <t>SCI3</t>
  </si>
  <si>
    <t>SFE13</t>
  </si>
  <si>
    <t>STA7</t>
  </si>
  <si>
    <t>SNA2</t>
  </si>
  <si>
    <t>TRE2</t>
  </si>
  <si>
    <t>TAR1</t>
  </si>
  <si>
    <t>TAR2</t>
  </si>
  <si>
    <t>TAR3</t>
  </si>
  <si>
    <t>TAR7</t>
  </si>
  <si>
    <t>TAR8</t>
  </si>
  <si>
    <t>LIN1</t>
  </si>
  <si>
    <t>BYX3</t>
  </si>
  <si>
    <t>BUT7</t>
  </si>
  <si>
    <t>FRO3</t>
  </si>
  <si>
    <t>PAU7</t>
  </si>
  <si>
    <t>SKI3</t>
  </si>
  <si>
    <t>ELE3</t>
  </si>
  <si>
    <t>ELE5</t>
  </si>
  <si>
    <t>LIN7</t>
  </si>
  <si>
    <t>Butterfish</t>
  </si>
  <si>
    <t>Alfonsino &amp; Long-Finned Beryx</t>
  </si>
  <si>
    <t>Elephant Fish</t>
  </si>
  <si>
    <t>Blue Mackerel</t>
  </si>
  <si>
    <t>Frostfish</t>
  </si>
  <si>
    <t>Leatherjacket</t>
  </si>
  <si>
    <t>Ling</t>
  </si>
  <si>
    <t>Black Paua &amp; Yellowfoot Paua</t>
  </si>
  <si>
    <t>Scampi</t>
  </si>
  <si>
    <t>Short-Finned Freshwater Eel</t>
  </si>
  <si>
    <t>Gemfish</t>
  </si>
  <si>
    <t>Snapper</t>
  </si>
  <si>
    <t>Giant Stargazer</t>
  </si>
  <si>
    <t>Tarakihi</t>
  </si>
  <si>
    <t>Trevally</t>
  </si>
  <si>
    <t>PAU5D</t>
  </si>
  <si>
    <t>Deemed Value Rate Changes</t>
  </si>
  <si>
    <t>PAR1</t>
  </si>
  <si>
    <t>PAR9</t>
  </si>
  <si>
    <t>SCH3</t>
  </si>
  <si>
    <t>SCH5</t>
  </si>
  <si>
    <t>YEM1</t>
  </si>
  <si>
    <t>YEM9</t>
  </si>
  <si>
    <t>% Change</t>
  </si>
  <si>
    <t>Settings</t>
  </si>
  <si>
    <t>Interim $/kg</t>
  </si>
  <si>
    <t>Annual $/kg</t>
  </si>
  <si>
    <t>Differential</t>
  </si>
  <si>
    <t>Previous</t>
  </si>
  <si>
    <t>Standard</t>
  </si>
  <si>
    <t>None</t>
  </si>
  <si>
    <t>School shark</t>
  </si>
  <si>
    <t>Yellow-eyed mullet</t>
  </si>
  <si>
    <t>Parore</t>
  </si>
  <si>
    <t>Fishserve has prepared this report from information provided by commercial fishers. Fishserve does not accept responsibility for the completeness or accuracy of the information on which this report is based.</t>
  </si>
  <si>
    <t>Subject to any applicable law which cannot be excluded and to all provisions implied by statute which cannot be excluded, Fishserve has used its best endeavours to ensure the correctness of the information contained and presented herein, and accepts no responsibility for any loss, damage, cost or expense (whether direct or indirect) incurred by you as a result of any error, omission or misrepresentation in any of the information.</t>
  </si>
  <si>
    <t>P O Box 297, Wellington, New Zealand</t>
  </si>
  <si>
    <t>Phone: (04) 460 9555</t>
  </si>
  <si>
    <t>requests@fishserve.co.nz</t>
  </si>
  <si>
    <t>www.fishserve.co.nz</t>
  </si>
  <si>
    <t>© Fishserve owns all copyright and other intellectual property rights in this material.  All rights are reserved.</t>
  </si>
  <si>
    <t>Total Allowable Catch (TAC) / Total Allowable Commercial Catch (TACC)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</si>
</sst>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
    <numFmt numFmtId="165" formatCode="&quot;$&quot;#,##0.00;\(&quot;$&quot;#,##0.00\);&quot;-&quot;"/>
  </numFmts>
  <fonts count="7" x14ac:knownFonts="1">
    <font>
      <sz val="11"/>
      <color theme="1"/>
      <name val="Avenir Next LT Pro"/>
      <family val="2"/>
    </font>
    <font>
      <sz val="11"/>
      <color theme="1"/>
      <name val="Avenir Next LT Pro"/>
      <family val="2"/>
    </font>
    <font>
      <b/>
      <sz val="11"/>
      <color theme="1"/>
      <name val="Avenir Next LT Pro Demi"/>
      <family val="2"/>
    </font>
    <font>
      <sz val="11"/>
      <color theme="1"/>
      <name val="Avenir Next LT Pro Demi"/>
      <family val="2"/>
    </font>
    <font>
      <b/>
      <sz val="12"/>
      <color theme="1"/>
      <name val="Avenir Next LT Pro Demi"/>
      <family val="2"/>
    </font>
    <font>
      <sz val="12"/>
      <color theme="1"/>
      <name val="Avenir Next LT Pro Demi"/>
      <family val="2"/>
    </font>
    <font>
      <sz val="11"/>
      <color theme="1"/>
      <name val="Avenir Next LT Pro Light"/>
      <family val="2"/>
    </font>
  </fonts>
  <fills count="4">
    <fill>
      <patternFill patternType="none"/>
    </fill>
    <fill>
      <patternFill patternType="gray125"/>
    </fill>
    <fill>
      <patternFill patternType="solid">
        <fgColor rgb="FFC4DFEA"/>
        <bgColor indexed="64"/>
      </patternFill>
    </fill>
    <fill>
      <patternFill patternType="solid">
        <fgColor rgb="FFE3F0F5"/>
        <bgColor indexed="64"/>
      </patternFill>
    </fill>
  </fills>
  <borders count="3">
    <border>
      <left/>
      <right/>
      <top/>
      <bottom/>
      <diagonal/>
    </border>
    <border>
      <left style="thin">
        <color indexed="64"/>
      </left>
      <right/>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3" fillId="2" borderId="0" xfId="0" applyFont="1" applyFill="1" applyBorder="1" applyAlignment="1">
      <alignment horizontal="left"/>
    </xf>
    <xf numFmtId="0" fontId="4" fillId="0" borderId="0" xfId="0" applyFont="1" applyAlignment="1">
      <alignment horizontal="center"/>
    </xf>
    <xf numFmtId="0" fontId="5" fillId="0" borderId="0" xfId="0" applyFont="1"/>
    <xf numFmtId="0" fontId="6" fillId="0" borderId="0" xfId="0" applyFont="1" applyBorder="1"/>
    <xf numFmtId="164" fontId="6" fillId="0" borderId="0" xfId="0" applyNumberFormat="1" applyFont="1" applyBorder="1"/>
    <xf numFmtId="0" fontId="6" fillId="0" borderId="0" xfId="0" applyFont="1" applyAlignment="1">
      <alignment horizontal="center" vertical="center"/>
    </xf>
    <xf numFmtId="165" fontId="6" fillId="0" borderId="0" xfId="0" applyNumberFormat="1" applyFont="1"/>
    <xf numFmtId="165" fontId="6" fillId="0" borderId="0" xfId="1" applyNumberFormat="1" applyFont="1"/>
    <xf numFmtId="0" fontId="6" fillId="0" borderId="0" xfId="0" applyFont="1"/>
    <xf numFmtId="0" fontId="6" fillId="0" borderId="0" xfId="0" applyFont="1" applyAlignment="1">
      <alignment vertical="center"/>
    </xf>
    <xf numFmtId="9" fontId="2" fillId="0" borderId="0" xfId="1" applyFont="1" applyBorder="1"/>
    <xf numFmtId="0" fontId="3" fillId="2" borderId="0" xfId="0" applyFont="1" applyFill="1" applyBorder="1" applyAlignment="1">
      <alignment horizontal="right"/>
    </xf>
    <xf numFmtId="0" fontId="6" fillId="3" borderId="0" xfId="0" applyFont="1" applyFill="1" applyBorder="1"/>
    <xf numFmtId="164" fontId="6" fillId="3" borderId="0" xfId="0" applyNumberFormat="1" applyFont="1" applyFill="1" applyBorder="1"/>
    <xf numFmtId="9" fontId="2" fillId="3" borderId="0" xfId="1" applyFont="1" applyFill="1" applyBorder="1"/>
    <xf numFmtId="165" fontId="6" fillId="3" borderId="0" xfId="0" applyNumberFormat="1" applyFont="1" applyFill="1"/>
    <xf numFmtId="165" fontId="6" fillId="3" borderId="0" xfId="1" applyNumberFormat="1" applyFont="1" applyFill="1"/>
    <xf numFmtId="0" fontId="6" fillId="3" borderId="0" xfId="0" applyFont="1" applyFill="1"/>
    <xf numFmtId="0" fontId="3" fillId="2" borderId="1" xfId="0" applyFont="1" applyFill="1" applyBorder="1" applyAlignment="1">
      <alignment horizontal="left"/>
    </xf>
    <xf numFmtId="0" fontId="3" fillId="2" borderId="1" xfId="0" applyFont="1" applyFill="1" applyBorder="1" applyAlignment="1">
      <alignment horizontal="right"/>
    </xf>
    <xf numFmtId="164" fontId="6" fillId="0" borderId="1" xfId="0" applyNumberFormat="1" applyFont="1" applyBorder="1"/>
    <xf numFmtId="164" fontId="6" fillId="3" borderId="1" xfId="0" applyNumberFormat="1" applyFont="1" applyFill="1" applyBorder="1"/>
    <xf numFmtId="0" fontId="3" fillId="2" borderId="2" xfId="0" applyFont="1" applyFill="1" applyBorder="1" applyAlignment="1">
      <alignment horizontal="left"/>
    </xf>
    <xf numFmtId="0" fontId="3" fillId="2" borderId="2" xfId="0" applyFont="1" applyFill="1" applyBorder="1" applyAlignment="1">
      <alignment horizontal="right"/>
    </xf>
    <xf numFmtId="164" fontId="6" fillId="0" borderId="2" xfId="0" applyNumberFormat="1" applyFont="1" applyBorder="1"/>
    <xf numFmtId="164" fontId="6" fillId="3" borderId="2" xfId="0" applyNumberFormat="1" applyFont="1" applyFill="1" applyBorder="1"/>
    <xf numFmtId="0" fontId="6" fillId="0" borderId="0" xfId="0" applyFont="1" applyAlignment="1">
      <alignment horizontal="left" vertical="center"/>
    </xf>
    <xf numFmtId="0" fontId="2" fillId="2" borderId="0" xfId="0" applyFont="1" applyFill="1" applyAlignment="1">
      <alignment horizontal="left"/>
    </xf>
    <xf numFmtId="0" fontId="2" fillId="2" borderId="0" xfId="0" applyFont="1" applyFill="1" applyAlignment="1">
      <alignment horizontal="right"/>
    </xf>
  </cellXfs>
  <cellStyles count="2">
    <cellStyle name="Normal" xfId="0" builtinId="0"/>
    <cellStyle name="Percent" xfId="1" builtinId="5"/>
  </cellStyles>
  <dxfs count="2">
    <dxf>
      <font>
        <color theme="9" tint="-0.24994659260841701"/>
      </font>
    </dxf>
    <dxf>
      <font>
        <color rgb="FF9C0006"/>
      </font>
    </dxf>
  </dxfs>
  <tableStyles count="0" defaultTableStyle="TableStyleMedium2" defaultPivotStyle="PivotStyleLight16"/>
  <colors>
    <mruColors>
      <color rgb="FFDAEBF2"/>
      <color rgb="FFC4DFEA"/>
      <color rgb="FFE3F0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11"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56A8A15-6F97-4D03-9035-7BCA7A45B1DE}">
  <we:reference id="wa200010725" version="1.0.0.1" store="en-US" storeType="OMEX"/>
  <we:alternateReferences>
    <we:reference id="wa200010725" version="1.0.0.1" store="" storeType="OMEX"/>
  </we:alternateReferences>
  <we:properties>
    <we:property name="claude.fileId" value="&quot;b2e91d17-3a07-4cdb-afeb-d0252d71ba6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8D28-2B79-49C3-9931-30848C3DB917}">
  <dimension ref="A1:O35"/>
  <sheetViews>
    <sheetView tabSelected="1" workbookViewId="0">
      <selection activeCell="K21" sqref="K21"/>
    </sheetView>
  </sheetViews>
  <sheetFormatPr defaultRowHeight="15" x14ac:dyDescent="0.25"/>
  <cols>
    <col min="1" max="1" width="11.44140625" customWidth="1"/>
    <col min="2" max="2" width="25.109375" bestFit="1" customWidth="1"/>
    <col min="3" max="6" width="8.88671875" bestFit="1" customWidth="1"/>
    <col min="7" max="7" width="9" bestFit="1" customWidth="1"/>
    <col min="10" max="10" width="9.88671875" bestFit="1" customWidth="1"/>
    <col min="11" max="11" width="16" bestFit="1" customWidth="1"/>
    <col min="12" max="12" width="7.5546875" bestFit="1" customWidth="1"/>
    <col min="13" max="13" width="10.44140625" bestFit="1" customWidth="1"/>
    <col min="14" max="14" width="10.5546875" bestFit="1" customWidth="1"/>
    <col min="15" max="15" width="9.6640625" bestFit="1" customWidth="1"/>
  </cols>
  <sheetData>
    <row r="1" spans="1:15" s="3" customFormat="1" ht="15.75" x14ac:dyDescent="0.25">
      <c r="A1" s="2" t="s">
        <v>68</v>
      </c>
      <c r="B1" s="2"/>
      <c r="C1" s="2"/>
      <c r="D1" s="2"/>
      <c r="E1" s="2"/>
      <c r="F1" s="2"/>
      <c r="G1" s="2"/>
      <c r="J1" s="2" t="s">
        <v>43</v>
      </c>
      <c r="K1" s="2"/>
      <c r="L1" s="2"/>
      <c r="M1" s="2"/>
      <c r="N1" s="2"/>
      <c r="O1" s="2"/>
    </row>
    <row r="3" spans="1:15" x14ac:dyDescent="0.25">
      <c r="A3" s="1" t="s">
        <v>0</v>
      </c>
      <c r="B3" s="1" t="s">
        <v>1</v>
      </c>
      <c r="C3" s="19" t="s">
        <v>2</v>
      </c>
      <c r="D3" s="23"/>
      <c r="E3" s="19" t="s">
        <v>3</v>
      </c>
      <c r="F3" s="1"/>
      <c r="G3" s="1"/>
      <c r="J3" s="28" t="s">
        <v>0</v>
      </c>
      <c r="K3" s="28" t="s">
        <v>1</v>
      </c>
      <c r="L3" s="28" t="s">
        <v>51</v>
      </c>
      <c r="M3" s="29" t="s">
        <v>52</v>
      </c>
      <c r="N3" s="29" t="s">
        <v>53</v>
      </c>
      <c r="O3" s="28" t="s">
        <v>54</v>
      </c>
    </row>
    <row r="4" spans="1:15" x14ac:dyDescent="0.25">
      <c r="A4" s="1"/>
      <c r="B4" s="1"/>
      <c r="C4" s="20" t="s">
        <v>4</v>
      </c>
      <c r="D4" s="24" t="s">
        <v>5</v>
      </c>
      <c r="E4" s="20" t="s">
        <v>4</v>
      </c>
      <c r="F4" s="12" t="s">
        <v>5</v>
      </c>
      <c r="G4" s="12" t="s">
        <v>50</v>
      </c>
      <c r="J4" s="27" t="s">
        <v>46</v>
      </c>
      <c r="K4" s="27" t="s">
        <v>58</v>
      </c>
      <c r="L4" s="7" t="s">
        <v>55</v>
      </c>
      <c r="M4" s="7">
        <v>3.2</v>
      </c>
      <c r="N4" s="8">
        <v>3.6</v>
      </c>
      <c r="O4" s="9" t="s">
        <v>56</v>
      </c>
    </row>
    <row r="5" spans="1:15" x14ac:dyDescent="0.25">
      <c r="A5" s="4" t="s">
        <v>20</v>
      </c>
      <c r="B5" s="4" t="s">
        <v>27</v>
      </c>
      <c r="C5" s="21">
        <v>69000</v>
      </c>
      <c r="D5" s="25">
        <v>41000</v>
      </c>
      <c r="E5" s="21">
        <v>38000</v>
      </c>
      <c r="F5" s="5">
        <v>14000</v>
      </c>
      <c r="G5" s="11">
        <f>(F5-E5)/E5</f>
        <v>-0.63157894736842102</v>
      </c>
      <c r="J5" s="27"/>
      <c r="K5" s="27"/>
      <c r="L5" s="16" t="s">
        <v>5</v>
      </c>
      <c r="M5" s="16">
        <v>1.87</v>
      </c>
      <c r="N5" s="17">
        <v>2.08</v>
      </c>
      <c r="O5" s="18" t="s">
        <v>56</v>
      </c>
    </row>
    <row r="6" spans="1:15" x14ac:dyDescent="0.25">
      <c r="A6" s="13" t="s">
        <v>19</v>
      </c>
      <c r="B6" s="13" t="s">
        <v>28</v>
      </c>
      <c r="C6" s="22">
        <v>1010400</v>
      </c>
      <c r="D6" s="26">
        <v>510000</v>
      </c>
      <c r="E6" s="22">
        <v>1010400</v>
      </c>
      <c r="F6" s="14">
        <v>505000</v>
      </c>
      <c r="G6" s="15">
        <f t="shared" ref="G6:G26" si="0">(F6-E6)/E6</f>
        <v>-0.50019794140934282</v>
      </c>
      <c r="J6" s="27" t="s">
        <v>47</v>
      </c>
      <c r="K6" s="27" t="s">
        <v>58</v>
      </c>
      <c r="L6" s="7" t="s">
        <v>55</v>
      </c>
      <c r="M6" s="7">
        <v>1.66</v>
      </c>
      <c r="N6" s="8">
        <v>2.08</v>
      </c>
      <c r="O6" s="9" t="s">
        <v>56</v>
      </c>
    </row>
    <row r="7" spans="1:15" x14ac:dyDescent="0.25">
      <c r="A7" s="4" t="s">
        <v>24</v>
      </c>
      <c r="B7" s="4" t="s">
        <v>29</v>
      </c>
      <c r="C7" s="21">
        <v>1285000</v>
      </c>
      <c r="D7" s="25">
        <v>609000</v>
      </c>
      <c r="E7" s="21">
        <v>1150000</v>
      </c>
      <c r="F7" s="5">
        <v>540000</v>
      </c>
      <c r="G7" s="11">
        <f t="shared" si="0"/>
        <v>-0.5304347826086957</v>
      </c>
      <c r="J7" s="27"/>
      <c r="K7" s="27"/>
      <c r="L7" s="16" t="s">
        <v>5</v>
      </c>
      <c r="M7" s="16">
        <v>1.87</v>
      </c>
      <c r="N7" s="17">
        <v>2.08</v>
      </c>
      <c r="O7" s="18" t="s">
        <v>56</v>
      </c>
    </row>
    <row r="8" spans="1:15" x14ac:dyDescent="0.25">
      <c r="A8" s="13" t="s">
        <v>25</v>
      </c>
      <c r="B8" s="13" t="s">
        <v>29</v>
      </c>
      <c r="C8" s="22">
        <v>188500</v>
      </c>
      <c r="D8" s="26">
        <v>79000</v>
      </c>
      <c r="E8" s="22">
        <v>170000</v>
      </c>
      <c r="F8" s="14">
        <v>63000</v>
      </c>
      <c r="G8" s="15">
        <f t="shared" si="0"/>
        <v>-0.62941176470588234</v>
      </c>
      <c r="J8" s="27" t="s">
        <v>48</v>
      </c>
      <c r="K8" s="27" t="s">
        <v>59</v>
      </c>
      <c r="L8" s="7" t="s">
        <v>55</v>
      </c>
      <c r="M8" s="7">
        <v>0.3</v>
      </c>
      <c r="N8" s="8">
        <v>0.33</v>
      </c>
      <c r="O8" s="8" t="s">
        <v>57</v>
      </c>
    </row>
    <row r="9" spans="1:15" x14ac:dyDescent="0.25">
      <c r="A9" s="4" t="s">
        <v>6</v>
      </c>
      <c r="B9" s="4" t="s">
        <v>30</v>
      </c>
      <c r="C9" s="21">
        <v>5082000</v>
      </c>
      <c r="D9" s="25">
        <v>6096000</v>
      </c>
      <c r="E9" s="21">
        <v>5025000</v>
      </c>
      <c r="F9" s="5">
        <v>6030000</v>
      </c>
      <c r="G9" s="11">
        <f>(F9-E9)/E9</f>
        <v>0.2</v>
      </c>
      <c r="J9" s="27"/>
      <c r="K9" s="27"/>
      <c r="L9" s="16" t="s">
        <v>5</v>
      </c>
      <c r="M9" s="16">
        <v>0.68</v>
      </c>
      <c r="N9" s="17">
        <v>0.75</v>
      </c>
      <c r="O9" s="18" t="s">
        <v>56</v>
      </c>
    </row>
    <row r="10" spans="1:15" x14ac:dyDescent="0.25">
      <c r="A10" s="13" t="s">
        <v>21</v>
      </c>
      <c r="B10" s="13" t="s">
        <v>31</v>
      </c>
      <c r="C10" s="22">
        <v>82000</v>
      </c>
      <c r="D10" s="26">
        <v>765000</v>
      </c>
      <c r="E10" s="22">
        <v>80000</v>
      </c>
      <c r="F10" s="14">
        <v>750000</v>
      </c>
      <c r="G10" s="15">
        <f t="shared" si="0"/>
        <v>8.375</v>
      </c>
      <c r="J10" s="27" t="s">
        <v>49</v>
      </c>
      <c r="K10" s="27" t="s">
        <v>59</v>
      </c>
      <c r="L10" s="7" t="s">
        <v>55</v>
      </c>
      <c r="M10" s="7">
        <v>0.3</v>
      </c>
      <c r="N10" s="8">
        <v>0.33</v>
      </c>
      <c r="O10" s="8" t="s">
        <v>57</v>
      </c>
    </row>
    <row r="11" spans="1:15" x14ac:dyDescent="0.25">
      <c r="A11" s="4" t="s">
        <v>7</v>
      </c>
      <c r="B11" s="4" t="s">
        <v>32</v>
      </c>
      <c r="C11" s="21">
        <v>224000</v>
      </c>
      <c r="D11" s="25">
        <v>388000</v>
      </c>
      <c r="E11" s="21">
        <v>200000</v>
      </c>
      <c r="F11" s="5">
        <v>350000</v>
      </c>
      <c r="G11" s="11">
        <f t="shared" si="0"/>
        <v>0.75</v>
      </c>
      <c r="J11" s="27"/>
      <c r="K11" s="27"/>
      <c r="L11" s="16" t="s">
        <v>5</v>
      </c>
      <c r="M11" s="16">
        <v>0.68</v>
      </c>
      <c r="N11" s="17">
        <v>0.75</v>
      </c>
      <c r="O11" s="18" t="s">
        <v>56</v>
      </c>
    </row>
    <row r="12" spans="1:15" x14ac:dyDescent="0.25">
      <c r="A12" s="13" t="s">
        <v>18</v>
      </c>
      <c r="B12" s="13" t="s">
        <v>33</v>
      </c>
      <c r="C12" s="22">
        <v>463000</v>
      </c>
      <c r="D12" s="26">
        <v>351000</v>
      </c>
      <c r="E12" s="22">
        <v>400000</v>
      </c>
      <c r="F12" s="14">
        <v>318000</v>
      </c>
      <c r="G12" s="15">
        <f t="shared" si="0"/>
        <v>-0.20499999999999999</v>
      </c>
      <c r="J12" s="27" t="s">
        <v>44</v>
      </c>
      <c r="K12" s="27" t="s">
        <v>60</v>
      </c>
      <c r="L12" s="7" t="s">
        <v>55</v>
      </c>
      <c r="M12" s="7">
        <v>0.31</v>
      </c>
      <c r="N12" s="8">
        <v>0.34</v>
      </c>
      <c r="O12" s="8" t="s">
        <v>57</v>
      </c>
    </row>
    <row r="13" spans="1:15" x14ac:dyDescent="0.25">
      <c r="A13" s="4" t="s">
        <v>26</v>
      </c>
      <c r="B13" s="4" t="s">
        <v>33</v>
      </c>
      <c r="C13" s="21">
        <v>3458000</v>
      </c>
      <c r="D13" s="25">
        <v>2317000</v>
      </c>
      <c r="E13" s="21">
        <v>3387000</v>
      </c>
      <c r="F13" s="5">
        <v>2280000</v>
      </c>
      <c r="G13" s="11">
        <f t="shared" si="0"/>
        <v>-0.32683790965456155</v>
      </c>
      <c r="J13" s="27"/>
      <c r="K13" s="27"/>
      <c r="L13" s="16" t="s">
        <v>5</v>
      </c>
      <c r="M13" s="16">
        <v>0.7</v>
      </c>
      <c r="N13" s="17">
        <v>0.78</v>
      </c>
      <c r="O13" s="18" t="s">
        <v>56</v>
      </c>
    </row>
    <row r="14" spans="1:15" x14ac:dyDescent="0.25">
      <c r="A14" s="13" t="s">
        <v>42</v>
      </c>
      <c r="B14" s="13" t="s">
        <v>34</v>
      </c>
      <c r="C14" s="22">
        <v>134000</v>
      </c>
      <c r="D14" s="26">
        <v>113000</v>
      </c>
      <c r="E14" s="22">
        <v>89000</v>
      </c>
      <c r="F14" s="14">
        <v>66000</v>
      </c>
      <c r="G14" s="15">
        <f t="shared" si="0"/>
        <v>-0.25842696629213485</v>
      </c>
      <c r="J14" s="27" t="s">
        <v>45</v>
      </c>
      <c r="K14" s="27" t="s">
        <v>60</v>
      </c>
      <c r="L14" s="7" t="s">
        <v>55</v>
      </c>
      <c r="M14" s="7">
        <v>0.31</v>
      </c>
      <c r="N14" s="8">
        <v>0.34</v>
      </c>
      <c r="O14" s="8" t="s">
        <v>57</v>
      </c>
    </row>
    <row r="15" spans="1:15" x14ac:dyDescent="0.25">
      <c r="A15" s="4" t="s">
        <v>22</v>
      </c>
      <c r="B15" s="4" t="s">
        <v>34</v>
      </c>
      <c r="C15" s="21">
        <v>133620</v>
      </c>
      <c r="D15" s="25">
        <v>80000</v>
      </c>
      <c r="E15" s="21">
        <v>93620</v>
      </c>
      <c r="F15" s="5">
        <v>47000</v>
      </c>
      <c r="G15" s="11">
        <f t="shared" si="0"/>
        <v>-0.49797051911984619</v>
      </c>
      <c r="J15" s="6"/>
      <c r="K15" s="6"/>
      <c r="L15" s="16" t="s">
        <v>5</v>
      </c>
      <c r="M15" s="16">
        <v>0.7</v>
      </c>
      <c r="N15" s="17">
        <v>0.78</v>
      </c>
      <c r="O15" s="18" t="s">
        <v>56</v>
      </c>
    </row>
    <row r="16" spans="1:15" x14ac:dyDescent="0.25">
      <c r="A16" s="13" t="s">
        <v>8</v>
      </c>
      <c r="B16" s="13" t="s">
        <v>35</v>
      </c>
      <c r="C16" s="22">
        <v>428000</v>
      </c>
      <c r="D16" s="26">
        <v>525000</v>
      </c>
      <c r="E16" s="22">
        <v>408000</v>
      </c>
      <c r="F16" s="14">
        <v>500000</v>
      </c>
      <c r="G16" s="15">
        <f t="shared" si="0"/>
        <v>0.22549019607843138</v>
      </c>
    </row>
    <row r="17" spans="1:7" x14ac:dyDescent="0.25">
      <c r="A17" s="4" t="s">
        <v>9</v>
      </c>
      <c r="B17" s="4" t="s">
        <v>36</v>
      </c>
      <c r="C17" s="21">
        <v>171940</v>
      </c>
      <c r="D17" s="25">
        <v>90820</v>
      </c>
      <c r="E17" s="21">
        <v>134120</v>
      </c>
      <c r="F17" s="5">
        <v>53000</v>
      </c>
      <c r="G17" s="11">
        <f t="shared" si="0"/>
        <v>-0.60483149418431259</v>
      </c>
    </row>
    <row r="18" spans="1:7" x14ac:dyDescent="0.25">
      <c r="A18" s="13" t="s">
        <v>23</v>
      </c>
      <c r="B18" s="13" t="s">
        <v>37</v>
      </c>
      <c r="C18" s="22">
        <v>2294000</v>
      </c>
      <c r="D18" s="26">
        <v>2981000</v>
      </c>
      <c r="E18" s="22">
        <v>2269000</v>
      </c>
      <c r="F18" s="14">
        <v>2950000</v>
      </c>
      <c r="G18" s="15">
        <f t="shared" si="0"/>
        <v>0.30013221683561042</v>
      </c>
    </row>
    <row r="19" spans="1:7" x14ac:dyDescent="0.25">
      <c r="A19" s="4" t="s">
        <v>11</v>
      </c>
      <c r="B19" s="4" t="s">
        <v>38</v>
      </c>
      <c r="C19" s="21">
        <v>585000</v>
      </c>
      <c r="D19" s="25">
        <v>875000</v>
      </c>
      <c r="E19" s="21">
        <v>409000</v>
      </c>
      <c r="F19" s="5">
        <v>672000</v>
      </c>
      <c r="G19" s="11">
        <f t="shared" si="0"/>
        <v>0.64303178484107582</v>
      </c>
    </row>
    <row r="20" spans="1:7" x14ac:dyDescent="0.25">
      <c r="A20" s="13" t="s">
        <v>10</v>
      </c>
      <c r="B20" s="13" t="s">
        <v>39</v>
      </c>
      <c r="C20" s="22">
        <v>1017000</v>
      </c>
      <c r="D20" s="26">
        <v>583000</v>
      </c>
      <c r="E20" s="22">
        <v>966000</v>
      </c>
      <c r="F20" s="14">
        <v>550000</v>
      </c>
      <c r="G20" s="15">
        <f t="shared" si="0"/>
        <v>-0.43064182194616979</v>
      </c>
    </row>
    <row r="21" spans="1:7" x14ac:dyDescent="0.25">
      <c r="A21" s="4" t="s">
        <v>13</v>
      </c>
      <c r="B21" s="4" t="s">
        <v>40</v>
      </c>
      <c r="C21" s="21">
        <v>1259000</v>
      </c>
      <c r="D21" s="25">
        <v>644000</v>
      </c>
      <c r="E21" s="21">
        <v>978000</v>
      </c>
      <c r="F21" s="5">
        <v>487000</v>
      </c>
      <c r="G21" s="11">
        <f t="shared" si="0"/>
        <v>-0.50204498977505108</v>
      </c>
    </row>
    <row r="22" spans="1:7" x14ac:dyDescent="0.25">
      <c r="A22" s="13" t="s">
        <v>14</v>
      </c>
      <c r="B22" s="13" t="s">
        <v>40</v>
      </c>
      <c r="C22" s="22">
        <v>1387000</v>
      </c>
      <c r="D22" s="26">
        <v>1172000</v>
      </c>
      <c r="E22" s="22">
        <v>1104000</v>
      </c>
      <c r="F22" s="14">
        <v>938000</v>
      </c>
      <c r="G22" s="15">
        <f t="shared" si="0"/>
        <v>-0.15036231884057971</v>
      </c>
    </row>
    <row r="23" spans="1:7" x14ac:dyDescent="0.25">
      <c r="A23" s="4" t="s">
        <v>15</v>
      </c>
      <c r="B23" s="4" t="s">
        <v>40</v>
      </c>
      <c r="C23" s="21">
        <v>793000</v>
      </c>
      <c r="D23" s="25">
        <v>619000</v>
      </c>
      <c r="E23" s="21">
        <v>694000</v>
      </c>
      <c r="F23" s="5">
        <v>540000</v>
      </c>
      <c r="G23" s="11">
        <f t="shared" si="0"/>
        <v>-0.22190201729106629</v>
      </c>
    </row>
    <row r="24" spans="1:7" x14ac:dyDescent="0.25">
      <c r="A24" s="13" t="s">
        <v>16</v>
      </c>
      <c r="B24" s="13" t="s">
        <v>40</v>
      </c>
      <c r="C24" s="22">
        <v>1121000</v>
      </c>
      <c r="D24" s="26">
        <v>483000</v>
      </c>
      <c r="E24" s="22">
        <v>994000</v>
      </c>
      <c r="F24" s="14">
        <v>427000</v>
      </c>
      <c r="G24" s="15">
        <f t="shared" si="0"/>
        <v>-0.57042253521126762</v>
      </c>
    </row>
    <row r="25" spans="1:7" x14ac:dyDescent="0.25">
      <c r="A25" s="4" t="s">
        <v>17</v>
      </c>
      <c r="B25" s="4" t="s">
        <v>40</v>
      </c>
      <c r="C25" s="21">
        <v>225400</v>
      </c>
      <c r="D25" s="25">
        <v>263400</v>
      </c>
      <c r="E25" s="21">
        <v>225400</v>
      </c>
      <c r="F25" s="5">
        <v>225400</v>
      </c>
      <c r="G25" s="11">
        <f t="shared" si="0"/>
        <v>0</v>
      </c>
    </row>
    <row r="26" spans="1:7" x14ac:dyDescent="0.25">
      <c r="A26" s="13" t="s">
        <v>12</v>
      </c>
      <c r="B26" s="13" t="s">
        <v>41</v>
      </c>
      <c r="C26" s="22">
        <v>387000</v>
      </c>
      <c r="D26" s="26">
        <v>660000</v>
      </c>
      <c r="E26" s="22">
        <v>260000</v>
      </c>
      <c r="F26" s="14">
        <v>504000</v>
      </c>
      <c r="G26" s="15">
        <f t="shared" si="0"/>
        <v>0.93846153846153846</v>
      </c>
    </row>
    <row r="28" spans="1:7" s="9" customFormat="1" x14ac:dyDescent="0.25">
      <c r="A28" s="10" t="s">
        <v>61</v>
      </c>
    </row>
    <row r="29" spans="1:7" s="9" customFormat="1" x14ac:dyDescent="0.25">
      <c r="A29" s="10" t="s">
        <v>62</v>
      </c>
    </row>
    <row r="30" spans="1:7" s="9" customFormat="1" x14ac:dyDescent="0.25">
      <c r="A30" s="10"/>
    </row>
    <row r="31" spans="1:7" s="9" customFormat="1" x14ac:dyDescent="0.25">
      <c r="A31" s="10" t="s">
        <v>63</v>
      </c>
    </row>
    <row r="32" spans="1:7" s="9" customFormat="1" x14ac:dyDescent="0.25">
      <c r="A32" s="10" t="s">
        <v>64</v>
      </c>
    </row>
    <row r="33" spans="1:1" s="9" customFormat="1" x14ac:dyDescent="0.25">
      <c r="A33" s="10" t="s">
        <v>65</v>
      </c>
    </row>
    <row r="34" spans="1:1" s="9" customFormat="1" x14ac:dyDescent="0.25">
      <c r="A34" s="10" t="s">
        <v>66</v>
      </c>
    </row>
    <row r="35" spans="1:1" s="9" customFormat="1" x14ac:dyDescent="0.25">
      <c r="A35" s="10" t="s">
        <v>67</v>
      </c>
    </row>
  </sheetData>
  <sortState xmlns:xlrd2="http://schemas.microsoft.com/office/spreadsheetml/2017/richdata2" ref="A5:F26">
    <sortCondition ref="A5:A26"/>
  </sortState>
  <mergeCells count="6">
    <mergeCell ref="A1:G1"/>
    <mergeCell ref="J1:O1"/>
    <mergeCell ref="C3:D3"/>
    <mergeCell ref="E3:G3"/>
    <mergeCell ref="A3:A4"/>
    <mergeCell ref="B3:B4"/>
  </mergeCells>
  <conditionalFormatting sqref="G5:G26">
    <cfRule type="cellIs" dxfId="1" priority="1" operator="lessThan">
      <formula>0</formula>
    </cfRule>
    <cfRule type="cellIs" dxfId="0" priority="2" operator="greaterThanOrEqual">
      <formula>0</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2edfa63-65b7-4ea7-a984-a9790dd6241b">
      <Terms xmlns="http://schemas.microsoft.com/office/infopath/2007/PartnerControls"/>
    </lcf76f155ced4ddcb4097134ff3c332f>
    <OpsStatus xmlns="42edfa63-65b7-4ea7-a984-a9790dd6241b" xsi:nil="true"/>
    <TaxCatchAll xmlns="09b77a0d-0511-4fd9-b18e-e99582aed09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58E9AE0B403A4AA1CDE351C593E9C9" ma:contentTypeVersion="16" ma:contentTypeDescription="Create a new document." ma:contentTypeScope="" ma:versionID="953d2f48fb317edc4775f367b94a3f60">
  <xsd:schema xmlns:xsd="http://www.w3.org/2001/XMLSchema" xmlns:xs="http://www.w3.org/2001/XMLSchema" xmlns:p="http://schemas.microsoft.com/office/2006/metadata/properties" xmlns:ns2="42edfa63-65b7-4ea7-a984-a9790dd6241b" xmlns:ns3="09b77a0d-0511-4fd9-b18e-e99582aed09d" targetNamespace="http://schemas.microsoft.com/office/2006/metadata/properties" ma:root="true" ma:fieldsID="173403070637781cada3d32f7a40ccd9" ns2:_="" ns3:_="">
    <xsd:import namespace="42edfa63-65b7-4ea7-a984-a9790dd6241b"/>
    <xsd:import namespace="09b77a0d-0511-4fd9-b18e-e99582aed0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ServiceOCR" minOccurs="0"/>
                <xsd:element ref="ns2:Ops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dfa63-65b7-4ea7-a984-a9790dd624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7610220-5564-4f22-b934-a302ab7e1c99"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OpsStatus" ma:index="22" nillable="true" ma:displayName="OpsStatus" ma:format="Dropdown" ma:internalName="OpsStatus">
      <xsd:simpleType>
        <xsd:restriction base="dms:Choice">
          <xsd:enumeration value="Work in Progress"/>
          <xsd:enumeration value="Draft"/>
          <xsd:enumeration value="Final"/>
          <xsd:enumeration value="Signed"/>
        </xsd:restriction>
      </xsd:simpleType>
    </xsd:element>
  </xsd:schema>
  <xsd:schema xmlns:xsd="http://www.w3.org/2001/XMLSchema" xmlns:xs="http://www.w3.org/2001/XMLSchema" xmlns:dms="http://schemas.microsoft.com/office/2006/documentManagement/types" xmlns:pc="http://schemas.microsoft.com/office/infopath/2007/PartnerControls" targetNamespace="09b77a0d-0511-4fd9-b18e-e99582aed09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b88dd45-39bb-4d52-8141-2f19c69ee68d}" ma:internalName="TaxCatchAll" ma:showField="CatchAllData" ma:web="09b77a0d-0511-4fd9-b18e-e99582aed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D2693E-3D0F-488D-A6D8-BDD6A91F7F37}">
  <ds:schemaRefs>
    <ds:schemaRef ds:uri="http://schemas.microsoft.com/office/2006/metadata/properties"/>
    <ds:schemaRef ds:uri="http://schemas.microsoft.com/office/infopath/2007/PartnerControls"/>
    <ds:schemaRef ds:uri="42edfa63-65b7-4ea7-a984-a9790dd6241b"/>
    <ds:schemaRef ds:uri="09b77a0d-0511-4fd9-b18e-e99582aed09d"/>
  </ds:schemaRefs>
</ds:datastoreItem>
</file>

<file path=customXml/itemProps2.xml><?xml version="1.0" encoding="utf-8"?>
<ds:datastoreItem xmlns:ds="http://schemas.openxmlformats.org/officeDocument/2006/customXml" ds:itemID="{85D765E8-132E-4397-9B24-E82797340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edfa63-65b7-4ea7-a984-a9790dd6241b"/>
    <ds:schemaRef ds:uri="09b77a0d-0511-4fd9-b18e-e99582aed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96B2CC-B6D8-4C7D-AF08-AB25138D78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TAC-TACC &amp; DV Rate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Olver</dc:creator>
  <cp:lastModifiedBy>Michael Young</cp:lastModifiedBy>
  <dcterms:created xsi:type="dcterms:W3CDTF">2026-09-21T20:28:54Z</dcterms:created>
  <dcterms:modified xsi:type="dcterms:W3CDTF">2026-09-22T23:40:14Z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0x0101009D58E9AE0B403A4AA1CDE351C593E9C9</vt:lpwstr>
  </property>
  <property fmtid="{D5CDD505-2E9C-101B-9397-08002B2CF9AE}" pid="3" name="MediaServiceImageTags">
    <vt:lpwstr/>
  </property>
</Properties>
</file>