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drawings/drawing13.xml" ContentType="application/vnd.openxmlformats-officedocument.drawing+xml"/>
  <Override PartName="/xl/charts/chart20.xml" ContentType="application/vnd.openxmlformats-officedocument.drawingml.chart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5.xml" ContentType="application/vnd.openxmlformats-officedocument.drawing+xml"/>
  <Override PartName="/xl/charts/chart24.xml" ContentType="application/vnd.openxmlformats-officedocument.drawingml.chart+xml"/>
  <Override PartName="/xl/drawings/drawing16.xml" ContentType="application/vnd.openxmlformats-officedocument.drawing+xml"/>
  <Override PartName="/xl/charts/chart25.xml" ContentType="application/vnd.openxmlformats-officedocument.drawingml.chart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8.xml" ContentType="application/vnd.openxmlformats-officedocument.drawing+xml"/>
  <Override PartName="/xl/charts/chart29.xml" ContentType="application/vnd.openxmlformats-officedocument.drawingml.chart+xml"/>
  <Override PartName="/xl/drawings/drawing19.xml" ContentType="application/vnd.openxmlformats-officedocument.drawing+xml"/>
  <Override PartName="/xl/charts/chart30.xml" ContentType="application/vnd.openxmlformats-officedocument.drawingml.chart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21.xml" ContentType="application/vnd.openxmlformats-officedocument.drawing+xml"/>
  <Override PartName="/xl/charts/chart34.xml" ContentType="application/vnd.openxmlformats-officedocument.drawingml.chart+xml"/>
  <Override PartName="/xl/drawings/drawing22.xml" ContentType="application/vnd.openxmlformats-officedocument.drawing+xml"/>
  <Override PartName="/xl/charts/chart35.xml" ContentType="application/vnd.openxmlformats-officedocument.drawingml.chart+xml"/>
  <Override PartName="/xl/drawings/drawing23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4.xml" ContentType="application/vnd.openxmlformats-officedocument.drawing+xml"/>
  <Override PartName="/xl/charts/chart39.xml" ContentType="application/vnd.openxmlformats-officedocument.drawingml.chart+xml"/>
  <Override PartName="/xl/drawings/drawing25.xml" ContentType="application/vnd.openxmlformats-officedocument.drawing+xml"/>
  <Override PartName="/xl/charts/chart40.xml" ContentType="application/vnd.openxmlformats-officedocument.drawingml.chart+xml"/>
  <Override PartName="/xl/drawings/drawing26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7.xml" ContentType="application/vnd.openxmlformats-officedocument.drawing+xml"/>
  <Override PartName="/xl/charts/chart44.xml" ContentType="application/vnd.openxmlformats-officedocument.drawingml.chart+xml"/>
  <Override PartName="/xl/drawings/drawing28.xml" ContentType="application/vnd.openxmlformats-officedocument.drawing+xml"/>
  <Override PartName="/xl/charts/chart45.xml" ContentType="application/vnd.openxmlformats-officedocument.drawingml.chart+xml"/>
  <Override PartName="/xl/drawings/drawing29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30.xml" ContentType="application/vnd.openxmlformats-officedocument.drawing+xml"/>
  <Override PartName="/xl/charts/chart49.xml" ContentType="application/vnd.openxmlformats-officedocument.drawingml.chart+xml"/>
  <Override PartName="/xl/drawings/drawing31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32.xml" ContentType="application/vnd.openxmlformats-officedocument.drawing+xml"/>
  <Override PartName="/xl/charts/chart53.xml" ContentType="application/vnd.openxmlformats-officedocument.drawingml.chart+xml"/>
  <Override PartName="/xl/drawings/drawing33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34.xml" ContentType="application/vnd.openxmlformats-officedocument.drawing+xml"/>
  <Override PartName="/xl/charts/chart57.xml" ContentType="application/vnd.openxmlformats-officedocument.drawingml.chart+xml"/>
  <Override PartName="/xl/drawings/drawing35.xml" ContentType="application/vnd.openxmlformats-officedocument.drawing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36.xml" ContentType="application/vnd.openxmlformats-officedocument.drawing+xml"/>
  <Override PartName="/xl/charts/chart6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S\HFAS\Projects\0123-00 District Reports\DistRep2020\Oldham\Appendix2\"/>
    </mc:Choice>
  </mc:AlternateContent>
  <xr:revisionPtr revIDLastSave="0" documentId="13_ncr:1_{BDE130FB-6E19-4F48-ACDF-9DEB4327FF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dex" sheetId="1" r:id="rId1"/>
    <sheet name="Map" sheetId="54" r:id="rId2"/>
    <sheet name="ATC1004_graphs" sheetId="55" r:id="rId3"/>
    <sheet name="ATC1004_Northbound" sheetId="56" r:id="rId4"/>
    <sheet name="ATC1004_Southbound" sheetId="57" r:id="rId5"/>
    <sheet name="ATC1042_graphs" sheetId="58" r:id="rId6"/>
    <sheet name="ATC1042_SouthWestbound" sheetId="59" r:id="rId7"/>
    <sheet name="ATC1042_NorthEastbound" sheetId="60" r:id="rId8"/>
    <sheet name="ATC1173_graphs" sheetId="61" r:id="rId9"/>
    <sheet name="ATC1173_Southbound" sheetId="62" r:id="rId10"/>
    <sheet name="ATC1173_Northbound" sheetId="63" r:id="rId11"/>
    <sheet name="ATC1320_graphs" sheetId="64" r:id="rId12"/>
    <sheet name="ATC1320_SouthWestbound" sheetId="65" r:id="rId13"/>
    <sheet name="ATC1320_NorthEastbound" sheetId="66" r:id="rId14"/>
    <sheet name="ATC1321_graphs" sheetId="67" r:id="rId15"/>
    <sheet name="ATC1321_SouthEastbound" sheetId="68" r:id="rId16"/>
    <sheet name="ATC1321_NorthWestbound" sheetId="69" r:id="rId17"/>
    <sheet name="ATC1327_graphs" sheetId="70" r:id="rId18"/>
    <sheet name="ATC1327_Southbound" sheetId="71" r:id="rId19"/>
    <sheet name="ATC1327_Northbound" sheetId="72" r:id="rId20"/>
    <sheet name="ATC1328_graphs" sheetId="73" r:id="rId21"/>
    <sheet name="ATC1328_SouthWestbound" sheetId="74" r:id="rId22"/>
    <sheet name="ATC1328_NorthEastbound" sheetId="75" r:id="rId23"/>
    <sheet name="ATC1329_graphs" sheetId="76" r:id="rId24"/>
    <sheet name="ATC1329_NorthEastbound" sheetId="77" r:id="rId25"/>
    <sheet name="ATC1329_SouthWestbound" sheetId="78" r:id="rId26"/>
    <sheet name="ATC1371_graphs" sheetId="79" r:id="rId27"/>
    <sheet name="ATC1371_NorthWestbound" sheetId="80" r:id="rId28"/>
    <sheet name="ATC1371_SouthEastbound" sheetId="81" r:id="rId29"/>
    <sheet name="ACC2402_graphs" sheetId="82" r:id="rId30"/>
    <sheet name="ACC2402_Bothdirections" sheetId="83" r:id="rId31"/>
    <sheet name="ACC2410_graphs" sheetId="84" r:id="rId32"/>
    <sheet name="ACC2410_Bothdirections" sheetId="85" r:id="rId33"/>
    <sheet name="ACC2427_graphs" sheetId="86" r:id="rId34"/>
    <sheet name="ACC2427_Bothdirections" sheetId="87" r:id="rId35"/>
    <sheet name="ACC2433_graphs" sheetId="88" r:id="rId36"/>
    <sheet name="ACC2433_Bothdirections" sheetId="89" r:id="rId37"/>
  </sheets>
  <definedNames>
    <definedName name="bkACC2402_Bothdirections">ACC2402_Bothdirections!$A$2</definedName>
    <definedName name="bkACC2402_graphs">ACC2402_graphs!$A$2</definedName>
    <definedName name="bkACC2410_Bothdirections">ACC2410_Bothdirections!$A$2</definedName>
    <definedName name="bkACC2410_graphs">ACC2410_graphs!$A$2</definedName>
    <definedName name="bkACC2427_Bothdirections">ACC2427_Bothdirections!$A$2</definedName>
    <definedName name="bkACC2427_graphs">ACC2427_graphs!$A$2</definedName>
    <definedName name="bkACC2433_Bothdirections">ACC2433_Bothdirections!$A$2</definedName>
    <definedName name="bkACC2433_graphs">ACC2433_graphs!$A$2</definedName>
    <definedName name="bkATC1004_graphs">ATC1004_graphs!$A$2</definedName>
    <definedName name="bkATC1004_Northbound">ATC1004_Northbound!$A$2</definedName>
    <definedName name="bkATC1004_Southbound">ATC1004_Southbound!$A$2</definedName>
    <definedName name="bkATC1042_graphs">ATC1042_graphs!$A$2</definedName>
    <definedName name="bkATC1042_NorthEastbound">ATC1042_NorthEastbound!$A$2</definedName>
    <definedName name="bkATC1042_SouthWestbound">ATC1042_SouthWestbound!$A$2</definedName>
    <definedName name="bkATC1173_graphs">ATC1173_graphs!$A$2</definedName>
    <definedName name="bkATC1173_Northbound">ATC1173_Northbound!$A$2</definedName>
    <definedName name="bkATC1173_Southbound">ATC1173_Southbound!$A$2</definedName>
    <definedName name="bkATC1320_graphs">ATC1320_graphs!$A$2</definedName>
    <definedName name="bkATC1320_NorthEastbound">ATC1320_NorthEastbound!$A$2</definedName>
    <definedName name="bkATC1320_SouthWestbound">ATC1320_SouthWestbound!$A$2</definedName>
    <definedName name="bkATC1321_graphs">ATC1321_graphs!$A$2</definedName>
    <definedName name="bkATC1321_NorthWestbound">ATC1321_NorthWestbound!$A$2</definedName>
    <definedName name="bkATC1321_SouthEastbound">ATC1321_SouthEastbound!$A$2</definedName>
    <definedName name="bkATC1327_graphs">ATC1327_graphs!$A$2</definedName>
    <definedName name="bkATC1327_Northbound">ATC1327_Northbound!$A$2</definedName>
    <definedName name="bkATC1327_Southbound">ATC1327_Southbound!$A$2</definedName>
    <definedName name="bkATC1328_graphs">ATC1328_graphs!$A$2</definedName>
    <definedName name="bkATC1328_NorthEastbound">ATC1328_NorthEastbound!$A$2</definedName>
    <definedName name="bkATC1328_SouthWestbound">ATC1328_SouthWestbound!$A$2</definedName>
    <definedName name="bkATC1329_graphs">ATC1329_graphs!$A$2</definedName>
    <definedName name="bkATC1329_NorthEastbound">ATC1329_NorthEastbound!$A$2</definedName>
    <definedName name="bkATC1329_SouthWestbound">ATC1329_SouthWestbound!$A$2</definedName>
    <definedName name="bkATC1371_graphs">ATC1371_graphs!$A$2</definedName>
    <definedName name="bkATC1371_NorthWestbound">ATC1371_NorthWestbound!$A$2</definedName>
    <definedName name="bkATC1371_SouthEastbound">ATC1371_SouthEastbound!$A$2</definedName>
    <definedName name="bkIndex">Index!$A$1</definedName>
    <definedName name="bkIndexACC">Index!$A$47</definedName>
    <definedName name="bkIndexACC2402">Index!$B$51</definedName>
    <definedName name="bkIndexACC2410">Index!$B$54</definedName>
    <definedName name="bkIndexACC2427">Index!$B$57</definedName>
    <definedName name="bkIndexACC2433">Index!$B$60</definedName>
    <definedName name="bkIndexATC1004">Index!$B$10</definedName>
    <definedName name="bkIndexATC1042">Index!$B$14</definedName>
    <definedName name="bkIndexATC1173">Index!$B$18</definedName>
    <definedName name="bkIndexATC1320">Index!$B$22</definedName>
    <definedName name="bkIndexATC1321">Index!$B$26</definedName>
    <definedName name="bkIndexATC1327">Index!$B$30</definedName>
    <definedName name="bkIndexATC1328">Index!$B$34</definedName>
    <definedName name="bkIndexATC1329">Index!$B$38</definedName>
    <definedName name="bkIndexATC1371">Index!$B$42</definedName>
    <definedName name="_xlnm.Print_Area" localSheetId="30">ACC2402_Bothdirections!$B$1:$N$85</definedName>
    <definedName name="_xlnm.Print_Area" localSheetId="29">ACC2402_graphs!$B$1:$N$85</definedName>
    <definedName name="_xlnm.Print_Area" localSheetId="32">ACC2410_Bothdirections!$B$1:$N$85</definedName>
    <definedName name="_xlnm.Print_Area" localSheetId="31">ACC2410_graphs!$B$1:$N$85</definedName>
    <definedName name="_xlnm.Print_Area" localSheetId="34">ACC2427_Bothdirections!$B$1:$N$85</definedName>
    <definedName name="_xlnm.Print_Area" localSheetId="33">ACC2427_graphs!$B$1:$N$85</definedName>
    <definedName name="_xlnm.Print_Area" localSheetId="36">ACC2433_Bothdirections!$B$1:$N$85</definedName>
    <definedName name="_xlnm.Print_Area" localSheetId="35">ACC2433_graphs!$B$1:$N$85</definedName>
    <definedName name="_xlnm.Print_Area" localSheetId="2">ATC1004_graphs!$B$1:$N$85</definedName>
    <definedName name="_xlnm.Print_Area" localSheetId="3">ATC1004_Northbound!$B$1:$N$85</definedName>
    <definedName name="_xlnm.Print_Area" localSheetId="4">ATC1004_Southbound!$B$1:$N$85</definedName>
    <definedName name="_xlnm.Print_Area" localSheetId="5">ATC1042_graphs!$B$1:$N$85</definedName>
    <definedName name="_xlnm.Print_Area" localSheetId="7">ATC1042_NorthEastbound!$B$1:$N$85</definedName>
    <definedName name="_xlnm.Print_Area" localSheetId="6">ATC1042_SouthWestbound!$B$1:$N$85</definedName>
    <definedName name="_xlnm.Print_Area" localSheetId="8">ATC1173_graphs!$B$1:$N$85</definedName>
    <definedName name="_xlnm.Print_Area" localSheetId="10">ATC1173_Northbound!$B$1:$N$85</definedName>
    <definedName name="_xlnm.Print_Area" localSheetId="9">ATC1173_Southbound!$B$1:$N$85</definedName>
    <definedName name="_xlnm.Print_Area" localSheetId="11">ATC1320_graphs!$B$1:$N$85</definedName>
    <definedName name="_xlnm.Print_Area" localSheetId="13">ATC1320_NorthEastbound!$B$1:$N$85</definedName>
    <definedName name="_xlnm.Print_Area" localSheetId="12">ATC1320_SouthWestbound!$B$1:$N$85</definedName>
    <definedName name="_xlnm.Print_Area" localSheetId="14">ATC1321_graphs!$B$1:$N$85</definedName>
    <definedName name="_xlnm.Print_Area" localSheetId="16">ATC1321_NorthWestbound!$B$1:$N$85</definedName>
    <definedName name="_xlnm.Print_Area" localSheetId="15">ATC1321_SouthEastbound!$B$1:$N$85</definedName>
    <definedName name="_xlnm.Print_Area" localSheetId="17">ATC1327_graphs!$B$1:$N$85</definedName>
    <definedName name="_xlnm.Print_Area" localSheetId="19">ATC1327_Northbound!$B$1:$N$85</definedName>
    <definedName name="_xlnm.Print_Area" localSheetId="18">ATC1327_Southbound!$B$1:$N$85</definedName>
    <definedName name="_xlnm.Print_Area" localSheetId="20">ATC1328_graphs!$B$1:$N$85</definedName>
    <definedName name="_xlnm.Print_Area" localSheetId="22">ATC1328_NorthEastbound!$B$1:$N$85</definedName>
    <definedName name="_xlnm.Print_Area" localSheetId="21">ATC1328_SouthWestbound!$B$1:$N$85</definedName>
    <definedName name="_xlnm.Print_Area" localSheetId="23">ATC1329_graphs!$B$1:$N$85</definedName>
    <definedName name="_xlnm.Print_Area" localSheetId="24">ATC1329_NorthEastbound!$B$1:$N$85</definedName>
    <definedName name="_xlnm.Print_Area" localSheetId="25">ATC1329_SouthWestbound!$B$1:$N$85</definedName>
    <definedName name="_xlnm.Print_Area" localSheetId="26">ATC1371_graphs!$B$1:$N$85</definedName>
    <definedName name="_xlnm.Print_Area" localSheetId="27">ATC1371_NorthWestbound!$B$1:$N$85</definedName>
    <definedName name="_xlnm.Print_Area" localSheetId="28">ATC1371_SouthEastbound!$B$1:$N$85</definedName>
    <definedName name="_xlnm.Print_Area" localSheetId="1">Map!$B$1:$S$39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89" l="1"/>
  <c r="L31" i="89"/>
  <c r="M30" i="89"/>
  <c r="L29" i="89"/>
  <c r="M29" i="89"/>
  <c r="M28" i="89"/>
  <c r="L27" i="89"/>
  <c r="M26" i="89"/>
  <c r="L25" i="89"/>
  <c r="M25" i="89"/>
  <c r="J36" i="89"/>
  <c r="I36" i="89"/>
  <c r="H36" i="89"/>
  <c r="G36" i="89"/>
  <c r="F36" i="89"/>
  <c r="E36" i="89"/>
  <c r="M24" i="89"/>
  <c r="L23" i="89"/>
  <c r="M22" i="89"/>
  <c r="L21" i="89"/>
  <c r="M21" i="89"/>
  <c r="M20" i="89"/>
  <c r="L19" i="89"/>
  <c r="J35" i="89"/>
  <c r="I35" i="89"/>
  <c r="H35" i="89"/>
  <c r="G35" i="89"/>
  <c r="F35" i="89"/>
  <c r="E35" i="89"/>
  <c r="D35" i="89"/>
  <c r="L17" i="89"/>
  <c r="M17" i="89"/>
  <c r="M16" i="89"/>
  <c r="J33" i="89"/>
  <c r="I34" i="89"/>
  <c r="H34" i="89"/>
  <c r="G34" i="89"/>
  <c r="F33" i="89"/>
  <c r="E34" i="89"/>
  <c r="L15" i="89"/>
  <c r="M14" i="89"/>
  <c r="L13" i="89"/>
  <c r="M13" i="89"/>
  <c r="M12" i="89"/>
  <c r="L11" i="89"/>
  <c r="M10" i="89"/>
  <c r="L9" i="89"/>
  <c r="M9" i="89"/>
  <c r="J37" i="89"/>
  <c r="I37" i="89"/>
  <c r="H37" i="89"/>
  <c r="G37" i="89"/>
  <c r="F37" i="89"/>
  <c r="E37" i="89"/>
  <c r="D37" i="89"/>
  <c r="X16" i="88"/>
  <c r="W16" i="88"/>
  <c r="V16" i="88"/>
  <c r="U16" i="88"/>
  <c r="Y16" i="88"/>
  <c r="X13" i="88"/>
  <c r="W13" i="88"/>
  <c r="V13" i="88"/>
  <c r="U13" i="88" s="1"/>
  <c r="T13" i="88" s="1"/>
  <c r="S13" i="88" s="1"/>
  <c r="R13" i="88" s="1"/>
  <c r="Q13" i="88" s="1"/>
  <c r="P13" i="88" s="1"/>
  <c r="AA12" i="88"/>
  <c r="Z12" i="88"/>
  <c r="Y12" i="88"/>
  <c r="X12" i="88"/>
  <c r="W12" i="88"/>
  <c r="V12" i="88"/>
  <c r="U12" i="88"/>
  <c r="T12" i="88"/>
  <c r="S12" i="88"/>
  <c r="R12" i="88"/>
  <c r="Q12" i="88"/>
  <c r="P12" i="88"/>
  <c r="U8" i="88"/>
  <c r="Q8" i="88"/>
  <c r="V8" i="88"/>
  <c r="T8" i="88"/>
  <c r="S8" i="88"/>
  <c r="R8" i="88"/>
  <c r="P8" i="88"/>
  <c r="M36" i="89" l="1"/>
  <c r="L8" i="89"/>
  <c r="M11" i="89"/>
  <c r="L12" i="89"/>
  <c r="M15" i="89"/>
  <c r="L16" i="89"/>
  <c r="L34" i="89" s="1"/>
  <c r="M19" i="89"/>
  <c r="L20" i="89"/>
  <c r="M23" i="89"/>
  <c r="L24" i="89"/>
  <c r="M27" i="89"/>
  <c r="L28" i="89"/>
  <c r="M31" i="89"/>
  <c r="G33" i="89"/>
  <c r="F34" i="89"/>
  <c r="J34" i="89"/>
  <c r="D36" i="89"/>
  <c r="M8" i="89"/>
  <c r="D33" i="89"/>
  <c r="H33" i="89"/>
  <c r="L10" i="89"/>
  <c r="L14" i="89"/>
  <c r="L18" i="89"/>
  <c r="L35" i="89" s="1"/>
  <c r="L22" i="89"/>
  <c r="L26" i="89"/>
  <c r="L30" i="89"/>
  <c r="E33" i="89"/>
  <c r="I33" i="89"/>
  <c r="D34" i="89"/>
  <c r="M18" i="89"/>
  <c r="M35" i="89" l="1"/>
  <c r="M37" i="89"/>
  <c r="L36" i="89"/>
  <c r="L37" i="89"/>
  <c r="L33" i="89"/>
  <c r="M34" i="89"/>
  <c r="M33" i="89"/>
  <c r="C39" i="87" l="1"/>
  <c r="L31" i="87"/>
  <c r="M31" i="87"/>
  <c r="L30" i="87"/>
  <c r="M30" i="87"/>
  <c r="M29" i="87"/>
  <c r="M28" i="87"/>
  <c r="L27" i="87"/>
  <c r="M27" i="87"/>
  <c r="L26" i="87"/>
  <c r="M26" i="87"/>
  <c r="M25" i="87"/>
  <c r="J36" i="87"/>
  <c r="I36" i="87"/>
  <c r="H36" i="87"/>
  <c r="G36" i="87"/>
  <c r="F36" i="87"/>
  <c r="E36" i="87"/>
  <c r="M24" i="87"/>
  <c r="L23" i="87"/>
  <c r="M23" i="87"/>
  <c r="L22" i="87"/>
  <c r="M22" i="87"/>
  <c r="M21" i="87"/>
  <c r="M20" i="87"/>
  <c r="L19" i="87"/>
  <c r="M19" i="87"/>
  <c r="J35" i="87"/>
  <c r="I35" i="87"/>
  <c r="H35" i="87"/>
  <c r="G35" i="87"/>
  <c r="F35" i="87"/>
  <c r="E35" i="87"/>
  <c r="D35" i="87"/>
  <c r="M17" i="87"/>
  <c r="M16" i="87"/>
  <c r="J33" i="87"/>
  <c r="I34" i="87"/>
  <c r="H34" i="87"/>
  <c r="G34" i="87"/>
  <c r="F33" i="87"/>
  <c r="E34" i="87"/>
  <c r="L15" i="87"/>
  <c r="L14" i="87"/>
  <c r="M14" i="87"/>
  <c r="M13" i="87"/>
  <c r="M12" i="87"/>
  <c r="L11" i="87"/>
  <c r="L10" i="87"/>
  <c r="M10" i="87"/>
  <c r="M9" i="87"/>
  <c r="J37" i="87"/>
  <c r="I37" i="87"/>
  <c r="H37" i="87"/>
  <c r="G37" i="87"/>
  <c r="F37" i="87"/>
  <c r="E37" i="87"/>
  <c r="D37" i="87"/>
  <c r="Y16" i="86"/>
  <c r="X16" i="86"/>
  <c r="W16" i="86"/>
  <c r="V16" i="86"/>
  <c r="U16" i="86"/>
  <c r="X13" i="86"/>
  <c r="W13" i="86" s="1"/>
  <c r="V13" i="86" s="1"/>
  <c r="U13" i="86" s="1"/>
  <c r="T13" i="86" s="1"/>
  <c r="S13" i="86" s="1"/>
  <c r="R13" i="86" s="1"/>
  <c r="Q13" i="86" s="1"/>
  <c r="P13" i="86" s="1"/>
  <c r="AA12" i="86"/>
  <c r="Z12" i="86"/>
  <c r="Y12" i="86"/>
  <c r="X12" i="86"/>
  <c r="W12" i="86"/>
  <c r="V12" i="86"/>
  <c r="U12" i="86"/>
  <c r="T12" i="86"/>
  <c r="S12" i="86"/>
  <c r="R12" i="86"/>
  <c r="Q12" i="86"/>
  <c r="P12" i="86"/>
  <c r="S8" i="86"/>
  <c r="V8" i="86"/>
  <c r="U8" i="86"/>
  <c r="T8" i="86"/>
  <c r="R8" i="86"/>
  <c r="Q8" i="86"/>
  <c r="P8" i="86"/>
  <c r="M36" i="87" l="1"/>
  <c r="L8" i="87"/>
  <c r="M11" i="87"/>
  <c r="L12" i="87"/>
  <c r="M15" i="87"/>
  <c r="L16" i="87"/>
  <c r="L20" i="87"/>
  <c r="L24" i="87"/>
  <c r="L28" i="87"/>
  <c r="G33" i="87"/>
  <c r="F34" i="87"/>
  <c r="J34" i="87"/>
  <c r="D36" i="87"/>
  <c r="M8" i="87"/>
  <c r="L9" i="87"/>
  <c r="L13" i="87"/>
  <c r="L17" i="87"/>
  <c r="L34" i="87" s="1"/>
  <c r="L21" i="87"/>
  <c r="L25" i="87"/>
  <c r="L29" i="87"/>
  <c r="D33" i="87"/>
  <c r="H33" i="87"/>
  <c r="L18" i="87"/>
  <c r="L35" i="87" s="1"/>
  <c r="E33" i="87"/>
  <c r="I33" i="87"/>
  <c r="D34" i="87"/>
  <c r="M18" i="87"/>
  <c r="M35" i="87" s="1"/>
  <c r="M37" i="87" l="1"/>
  <c r="L37" i="87"/>
  <c r="M34" i="87"/>
  <c r="M33" i="87"/>
  <c r="L36" i="87"/>
  <c r="L33" i="87"/>
  <c r="C39" i="85" l="1"/>
  <c r="L31" i="85"/>
  <c r="L30" i="85"/>
  <c r="M30" i="85"/>
  <c r="M29" i="85"/>
  <c r="M28" i="85"/>
  <c r="L27" i="85"/>
  <c r="L26" i="85"/>
  <c r="M26" i="85"/>
  <c r="M25" i="85"/>
  <c r="J36" i="85"/>
  <c r="I36" i="85"/>
  <c r="H36" i="85"/>
  <c r="G36" i="85"/>
  <c r="F36" i="85"/>
  <c r="E36" i="85"/>
  <c r="M24" i="85"/>
  <c r="L23" i="85"/>
  <c r="L22" i="85"/>
  <c r="M22" i="85"/>
  <c r="M21" i="85"/>
  <c r="M20" i="85"/>
  <c r="L19" i="85"/>
  <c r="J35" i="85"/>
  <c r="I35" i="85"/>
  <c r="H35" i="85"/>
  <c r="G35" i="85"/>
  <c r="F35" i="85"/>
  <c r="E35" i="85"/>
  <c r="D35" i="85"/>
  <c r="M17" i="85"/>
  <c r="M16" i="85"/>
  <c r="J33" i="85"/>
  <c r="I34" i="85"/>
  <c r="H34" i="85"/>
  <c r="G34" i="85"/>
  <c r="F33" i="85"/>
  <c r="E34" i="85"/>
  <c r="L15" i="85"/>
  <c r="M14" i="85"/>
  <c r="M13" i="85"/>
  <c r="M12" i="85"/>
  <c r="L11" i="85"/>
  <c r="M10" i="85"/>
  <c r="M9" i="85"/>
  <c r="J37" i="85"/>
  <c r="I37" i="85"/>
  <c r="H37" i="85"/>
  <c r="G37" i="85"/>
  <c r="F37" i="85"/>
  <c r="E37" i="85"/>
  <c r="D37" i="85"/>
  <c r="X16" i="84"/>
  <c r="W16" i="84"/>
  <c r="V16" i="84"/>
  <c r="U16" i="84"/>
  <c r="T16" i="84"/>
  <c r="S16" i="84"/>
  <c r="Y16" i="84"/>
  <c r="X13" i="84"/>
  <c r="W13" i="84" s="1"/>
  <c r="V13" i="84" s="1"/>
  <c r="U13" i="84" s="1"/>
  <c r="T13" i="84" s="1"/>
  <c r="S13" i="84" s="1"/>
  <c r="R13" i="84" s="1"/>
  <c r="Q13" i="84" s="1"/>
  <c r="P13" i="84" s="1"/>
  <c r="W12" i="84"/>
  <c r="V12" i="84"/>
  <c r="U12" i="84"/>
  <c r="T12" i="84"/>
  <c r="S12" i="84"/>
  <c r="R12" i="84"/>
  <c r="Q12" i="84"/>
  <c r="P12" i="84"/>
  <c r="S8" i="84"/>
  <c r="V8" i="84"/>
  <c r="R8" i="84"/>
  <c r="U8" i="84"/>
  <c r="T8" i="84"/>
  <c r="Q8" i="84"/>
  <c r="P8" i="84"/>
  <c r="M36" i="85" l="1"/>
  <c r="L8" i="85"/>
  <c r="M11" i="85"/>
  <c r="L12" i="85"/>
  <c r="M15" i="85"/>
  <c r="L16" i="85"/>
  <c r="M19" i="85"/>
  <c r="L20" i="85"/>
  <c r="M23" i="85"/>
  <c r="L24" i="85"/>
  <c r="M27" i="85"/>
  <c r="L28" i="85"/>
  <c r="M31" i="85"/>
  <c r="G33" i="85"/>
  <c r="F34" i="85"/>
  <c r="J34" i="85"/>
  <c r="D36" i="85"/>
  <c r="M8" i="85"/>
  <c r="L9" i="85"/>
  <c r="L13" i="85"/>
  <c r="L17" i="85"/>
  <c r="L34" i="85" s="1"/>
  <c r="L21" i="85"/>
  <c r="L25" i="85"/>
  <c r="L29" i="85"/>
  <c r="D33" i="85"/>
  <c r="H33" i="85"/>
  <c r="L10" i="85"/>
  <c r="L14" i="85"/>
  <c r="L18" i="85"/>
  <c r="L35" i="85" s="1"/>
  <c r="E33" i="85"/>
  <c r="I33" i="85"/>
  <c r="D34" i="85"/>
  <c r="M18" i="85"/>
  <c r="M35" i="85" s="1"/>
  <c r="M34" i="85" l="1"/>
  <c r="M33" i="85"/>
  <c r="M37" i="85"/>
  <c r="L36" i="85"/>
  <c r="L37" i="85"/>
  <c r="L33" i="85"/>
  <c r="C39" i="83" l="1"/>
  <c r="L31" i="83"/>
  <c r="M31" i="83"/>
  <c r="L30" i="83"/>
  <c r="M30" i="83"/>
  <c r="M29" i="83"/>
  <c r="M28" i="83"/>
  <c r="L27" i="83"/>
  <c r="M27" i="83"/>
  <c r="L26" i="83"/>
  <c r="M26" i="83"/>
  <c r="M25" i="83"/>
  <c r="J36" i="83"/>
  <c r="I36" i="83"/>
  <c r="H36" i="83"/>
  <c r="G36" i="83"/>
  <c r="F36" i="83"/>
  <c r="E36" i="83"/>
  <c r="M24" i="83"/>
  <c r="L23" i="83"/>
  <c r="M23" i="83"/>
  <c r="L22" i="83"/>
  <c r="M22" i="83"/>
  <c r="M21" i="83"/>
  <c r="M20" i="83"/>
  <c r="L19" i="83"/>
  <c r="M19" i="83"/>
  <c r="J35" i="83"/>
  <c r="I35" i="83"/>
  <c r="H35" i="83"/>
  <c r="G35" i="83"/>
  <c r="F35" i="83"/>
  <c r="E35" i="83"/>
  <c r="D35" i="83"/>
  <c r="M17" i="83"/>
  <c r="M16" i="83"/>
  <c r="J33" i="83"/>
  <c r="I34" i="83"/>
  <c r="H34" i="83"/>
  <c r="G34" i="83"/>
  <c r="F33" i="83"/>
  <c r="E34" i="83"/>
  <c r="D34" i="83"/>
  <c r="L14" i="83"/>
  <c r="M14" i="83"/>
  <c r="M13" i="83"/>
  <c r="M12" i="83"/>
  <c r="L11" i="83"/>
  <c r="L10" i="83"/>
  <c r="M10" i="83"/>
  <c r="M9" i="83"/>
  <c r="J37" i="83"/>
  <c r="I37" i="83"/>
  <c r="H37" i="83"/>
  <c r="G37" i="83"/>
  <c r="F37" i="83"/>
  <c r="E37" i="83"/>
  <c r="D37" i="83"/>
  <c r="X16" i="82"/>
  <c r="W16" i="82"/>
  <c r="V16" i="82"/>
  <c r="U16" i="82"/>
  <c r="T16" i="82"/>
  <c r="S16" i="82"/>
  <c r="Y16" i="82"/>
  <c r="X13" i="82"/>
  <c r="W13" i="82" s="1"/>
  <c r="V13" i="82" s="1"/>
  <c r="U13" i="82" s="1"/>
  <c r="T13" i="82" s="1"/>
  <c r="S13" i="82" s="1"/>
  <c r="R13" i="82" s="1"/>
  <c r="Q13" i="82" s="1"/>
  <c r="P13" i="82" s="1"/>
  <c r="AA12" i="82"/>
  <c r="Z12" i="82"/>
  <c r="Y12" i="82"/>
  <c r="X12" i="82"/>
  <c r="W12" i="82"/>
  <c r="P12" i="82"/>
  <c r="U8" i="82"/>
  <c r="Q8" i="82"/>
  <c r="V8" i="82"/>
  <c r="T8" i="82"/>
  <c r="S8" i="82"/>
  <c r="R8" i="82"/>
  <c r="P8" i="82"/>
  <c r="M36" i="83" l="1"/>
  <c r="L8" i="83"/>
  <c r="M11" i="83"/>
  <c r="L12" i="83"/>
  <c r="M15" i="83"/>
  <c r="L16" i="83"/>
  <c r="L20" i="83"/>
  <c r="L24" i="83"/>
  <c r="L28" i="83"/>
  <c r="G33" i="83"/>
  <c r="F34" i="83"/>
  <c r="J34" i="83"/>
  <c r="D36" i="83"/>
  <c r="M8" i="83"/>
  <c r="L9" i="83"/>
  <c r="L13" i="83"/>
  <c r="L17" i="83"/>
  <c r="L21" i="83"/>
  <c r="L25" i="83"/>
  <c r="L29" i="83"/>
  <c r="D33" i="83"/>
  <c r="H33" i="83"/>
  <c r="L18" i="83"/>
  <c r="L35" i="83" s="1"/>
  <c r="E33" i="83"/>
  <c r="I33" i="83"/>
  <c r="L15" i="83"/>
  <c r="M18" i="83"/>
  <c r="M35" i="83" s="1"/>
  <c r="L34" i="83" l="1"/>
  <c r="L33" i="83"/>
  <c r="L37" i="83"/>
  <c r="L36" i="83"/>
  <c r="M37" i="83"/>
  <c r="M34" i="83"/>
  <c r="M33" i="83"/>
  <c r="C39" i="81" l="1"/>
  <c r="L31" i="81"/>
  <c r="M31" i="81"/>
  <c r="L30" i="81"/>
  <c r="M30" i="81"/>
  <c r="M29" i="81"/>
  <c r="L28" i="81"/>
  <c r="M28" i="81"/>
  <c r="L27" i="81"/>
  <c r="M27" i="81"/>
  <c r="L26" i="81"/>
  <c r="M26" i="81"/>
  <c r="M25" i="81"/>
  <c r="J36" i="81"/>
  <c r="I36" i="81"/>
  <c r="H36" i="81"/>
  <c r="G36" i="81"/>
  <c r="F36" i="81"/>
  <c r="L24" i="81"/>
  <c r="D36" i="81"/>
  <c r="L23" i="81"/>
  <c r="M23" i="81"/>
  <c r="L22" i="81"/>
  <c r="M22" i="81"/>
  <c r="M21" i="81"/>
  <c r="L20" i="81"/>
  <c r="L19" i="81"/>
  <c r="M19" i="81"/>
  <c r="J35" i="81"/>
  <c r="I35" i="81"/>
  <c r="H35" i="81"/>
  <c r="G35" i="81"/>
  <c r="F35" i="81"/>
  <c r="E35" i="81"/>
  <c r="D35" i="81"/>
  <c r="M17" i="81"/>
  <c r="L16" i="81"/>
  <c r="J34" i="81"/>
  <c r="I34" i="81"/>
  <c r="H34" i="81"/>
  <c r="G33" i="81"/>
  <c r="F34" i="81"/>
  <c r="E34" i="81"/>
  <c r="M15" i="81"/>
  <c r="L14" i="81"/>
  <c r="M14" i="81"/>
  <c r="M13" i="81"/>
  <c r="L12" i="81"/>
  <c r="L11" i="81"/>
  <c r="M11" i="81"/>
  <c r="L10" i="81"/>
  <c r="M10" i="81"/>
  <c r="M9" i="81"/>
  <c r="J37" i="81"/>
  <c r="I37" i="81"/>
  <c r="H37" i="81"/>
  <c r="G37" i="81"/>
  <c r="F37" i="81"/>
  <c r="E37" i="81"/>
  <c r="L8" i="81"/>
  <c r="C39" i="80"/>
  <c r="L31" i="80"/>
  <c r="M31" i="80"/>
  <c r="M30" i="80"/>
  <c r="M29" i="80"/>
  <c r="L28" i="80"/>
  <c r="M28" i="80"/>
  <c r="L27" i="80"/>
  <c r="M27" i="80"/>
  <c r="M26" i="80"/>
  <c r="M25" i="80"/>
  <c r="J36" i="80"/>
  <c r="I36" i="80"/>
  <c r="H36" i="80"/>
  <c r="G36" i="80"/>
  <c r="F36" i="80"/>
  <c r="L24" i="80"/>
  <c r="D36" i="80"/>
  <c r="L23" i="80"/>
  <c r="M23" i="80"/>
  <c r="M22" i="80"/>
  <c r="M21" i="80"/>
  <c r="L20" i="80"/>
  <c r="L19" i="80"/>
  <c r="M19" i="80"/>
  <c r="J35" i="80"/>
  <c r="I35" i="80"/>
  <c r="H35" i="80"/>
  <c r="G35" i="80"/>
  <c r="F35" i="80"/>
  <c r="E35" i="80"/>
  <c r="D35" i="80"/>
  <c r="M17" i="80"/>
  <c r="L16" i="80"/>
  <c r="J34" i="80"/>
  <c r="I34" i="80"/>
  <c r="H34" i="80"/>
  <c r="G33" i="80"/>
  <c r="F34" i="80"/>
  <c r="E34" i="80"/>
  <c r="M15" i="80"/>
  <c r="M14" i="80"/>
  <c r="M13" i="80"/>
  <c r="L12" i="80"/>
  <c r="L11" i="80"/>
  <c r="M11" i="80"/>
  <c r="L10" i="80"/>
  <c r="M9" i="80"/>
  <c r="J37" i="80"/>
  <c r="I37" i="80"/>
  <c r="H37" i="80"/>
  <c r="G37" i="80"/>
  <c r="F37" i="80"/>
  <c r="E37" i="80"/>
  <c r="L8" i="80"/>
  <c r="X16" i="79"/>
  <c r="W16" i="79"/>
  <c r="V16" i="79"/>
  <c r="U16" i="79"/>
  <c r="T16" i="79"/>
  <c r="S16" i="79"/>
  <c r="R16" i="79"/>
  <c r="Q16" i="79"/>
  <c r="P16" i="79"/>
  <c r="Y16" i="79"/>
  <c r="X13" i="79"/>
  <c r="W13" i="79" s="1"/>
  <c r="V13" i="79" s="1"/>
  <c r="U13" i="79" s="1"/>
  <c r="T13" i="79" s="1"/>
  <c r="S13" i="79" s="1"/>
  <c r="R13" i="79" s="1"/>
  <c r="Q13" i="79" s="1"/>
  <c r="P13" i="79" s="1"/>
  <c r="AA12" i="79"/>
  <c r="Z12" i="79"/>
  <c r="Y12" i="79"/>
  <c r="X12" i="79"/>
  <c r="T8" i="79"/>
  <c r="P8" i="79"/>
  <c r="S8" i="79"/>
  <c r="V8" i="79"/>
  <c r="U8" i="79"/>
  <c r="R8" i="79"/>
  <c r="Q8" i="79"/>
  <c r="M8" i="81" l="1"/>
  <c r="L9" i="81"/>
  <c r="L37" i="81" s="1"/>
  <c r="M12" i="81"/>
  <c r="L13" i="81"/>
  <c r="M16" i="81"/>
  <c r="M34" i="81" s="1"/>
  <c r="L17" i="81"/>
  <c r="M20" i="81"/>
  <c r="L21" i="81"/>
  <c r="M24" i="81"/>
  <c r="M36" i="81" s="1"/>
  <c r="L25" i="81"/>
  <c r="L36" i="81" s="1"/>
  <c r="L29" i="81"/>
  <c r="D33" i="81"/>
  <c r="H33" i="81"/>
  <c r="G34" i="81"/>
  <c r="E36" i="81"/>
  <c r="D37" i="81"/>
  <c r="L18" i="81"/>
  <c r="L35" i="81" s="1"/>
  <c r="E33" i="81"/>
  <c r="I33" i="81"/>
  <c r="D34" i="81"/>
  <c r="L15" i="81"/>
  <c r="M18" i="81"/>
  <c r="M35" i="81" s="1"/>
  <c r="F33" i="81"/>
  <c r="J33" i="81"/>
  <c r="L36" i="80"/>
  <c r="M8" i="80"/>
  <c r="L9" i="80"/>
  <c r="L37" i="80" s="1"/>
  <c r="M12" i="80"/>
  <c r="L13" i="80"/>
  <c r="M16" i="80"/>
  <c r="M34" i="80" s="1"/>
  <c r="L17" i="80"/>
  <c r="M20" i="80"/>
  <c r="L21" i="80"/>
  <c r="M24" i="80"/>
  <c r="M36" i="80" s="1"/>
  <c r="L25" i="80"/>
  <c r="L29" i="80"/>
  <c r="D33" i="80"/>
  <c r="H33" i="80"/>
  <c r="G34" i="80"/>
  <c r="E36" i="80"/>
  <c r="D37" i="80"/>
  <c r="M10" i="80"/>
  <c r="L14" i="80"/>
  <c r="L18" i="80"/>
  <c r="L35" i="80" s="1"/>
  <c r="L22" i="80"/>
  <c r="L26" i="80"/>
  <c r="L30" i="80"/>
  <c r="E33" i="80"/>
  <c r="I33" i="80"/>
  <c r="D34" i="80"/>
  <c r="L15" i="80"/>
  <c r="M18" i="80"/>
  <c r="F33" i="80"/>
  <c r="J33" i="80"/>
  <c r="M33" i="81" l="1"/>
  <c r="L33" i="81"/>
  <c r="L34" i="81"/>
  <c r="M37" i="81"/>
  <c r="M35" i="80"/>
  <c r="M37" i="80"/>
  <c r="L33" i="80"/>
  <c r="L34" i="80"/>
  <c r="M33" i="80"/>
  <c r="C39" i="78" l="1"/>
  <c r="J36" i="78"/>
  <c r="F36" i="78"/>
  <c r="L31" i="78"/>
  <c r="M31" i="78"/>
  <c r="L30" i="78"/>
  <c r="M30" i="78"/>
  <c r="M29" i="78"/>
  <c r="M28" i="78"/>
  <c r="L27" i="78"/>
  <c r="M27" i="78"/>
  <c r="L26" i="78"/>
  <c r="M26" i="78"/>
  <c r="M25" i="78"/>
  <c r="I36" i="78"/>
  <c r="H36" i="78"/>
  <c r="G36" i="78"/>
  <c r="E36" i="78"/>
  <c r="M24" i="78"/>
  <c r="M36" i="78" s="1"/>
  <c r="L23" i="78"/>
  <c r="M23" i="78"/>
  <c r="L22" i="78"/>
  <c r="M22" i="78"/>
  <c r="M21" i="78"/>
  <c r="M20" i="78"/>
  <c r="M19" i="78"/>
  <c r="J35" i="78"/>
  <c r="I35" i="78"/>
  <c r="H35" i="78"/>
  <c r="G35" i="78"/>
  <c r="F35" i="78"/>
  <c r="E35" i="78"/>
  <c r="D35" i="78"/>
  <c r="M17" i="78"/>
  <c r="M16" i="78"/>
  <c r="J34" i="78"/>
  <c r="I33" i="78"/>
  <c r="H34" i="78"/>
  <c r="G34" i="78"/>
  <c r="F34" i="78"/>
  <c r="E33" i="78"/>
  <c r="D34" i="78"/>
  <c r="L14" i="78"/>
  <c r="M14" i="78"/>
  <c r="M13" i="78"/>
  <c r="M12" i="78"/>
  <c r="M11" i="78"/>
  <c r="L10" i="78"/>
  <c r="M10" i="78"/>
  <c r="M9" i="78"/>
  <c r="J37" i="78"/>
  <c r="I37" i="78"/>
  <c r="H37" i="78"/>
  <c r="G37" i="78"/>
  <c r="F37" i="78"/>
  <c r="E37" i="78"/>
  <c r="D37" i="78"/>
  <c r="C39" i="77"/>
  <c r="M31" i="77"/>
  <c r="L30" i="77"/>
  <c r="M30" i="77"/>
  <c r="L29" i="77"/>
  <c r="M29" i="77"/>
  <c r="M28" i="77"/>
  <c r="M27" i="77"/>
  <c r="L26" i="77"/>
  <c r="M26" i="77"/>
  <c r="L25" i="77"/>
  <c r="M25" i="77"/>
  <c r="J36" i="77"/>
  <c r="I36" i="77"/>
  <c r="H36" i="77"/>
  <c r="G36" i="77"/>
  <c r="F36" i="77"/>
  <c r="E36" i="77"/>
  <c r="M24" i="77"/>
  <c r="M23" i="77"/>
  <c r="L22" i="77"/>
  <c r="M22" i="77"/>
  <c r="L21" i="77"/>
  <c r="M21" i="77"/>
  <c r="M20" i="77"/>
  <c r="M19" i="77"/>
  <c r="J35" i="77"/>
  <c r="I35" i="77"/>
  <c r="H35" i="77"/>
  <c r="G35" i="77"/>
  <c r="F35" i="77"/>
  <c r="L18" i="77"/>
  <c r="D35" i="77"/>
  <c r="L17" i="77"/>
  <c r="M17" i="77"/>
  <c r="M16" i="77"/>
  <c r="J34" i="77"/>
  <c r="I33" i="77"/>
  <c r="H34" i="77"/>
  <c r="G34" i="77"/>
  <c r="F34" i="77"/>
  <c r="E33" i="77"/>
  <c r="D34" i="77"/>
  <c r="L14" i="77"/>
  <c r="L13" i="77"/>
  <c r="M13" i="77"/>
  <c r="M12" i="77"/>
  <c r="M11" i="77"/>
  <c r="L10" i="77"/>
  <c r="L9" i="77"/>
  <c r="M9" i="77"/>
  <c r="J37" i="77"/>
  <c r="I37" i="77"/>
  <c r="H37" i="77"/>
  <c r="G37" i="77"/>
  <c r="F37" i="77"/>
  <c r="E37" i="77"/>
  <c r="D37" i="77"/>
  <c r="X16" i="76"/>
  <c r="W16" i="76"/>
  <c r="V16" i="76"/>
  <c r="U16" i="76"/>
  <c r="T16" i="76"/>
  <c r="S16" i="76"/>
  <c r="R16" i="76"/>
  <c r="Y16" i="76"/>
  <c r="X13" i="76"/>
  <c r="W13" i="76"/>
  <c r="V13" i="76" s="1"/>
  <c r="U13" i="76" s="1"/>
  <c r="T13" i="76" s="1"/>
  <c r="S13" i="76" s="1"/>
  <c r="R13" i="76" s="1"/>
  <c r="Q13" i="76" s="1"/>
  <c r="P13" i="76" s="1"/>
  <c r="AA12" i="76"/>
  <c r="Z12" i="76"/>
  <c r="Y12" i="76"/>
  <c r="X12" i="76"/>
  <c r="W12" i="76"/>
  <c r="V12" i="76"/>
  <c r="U12" i="76"/>
  <c r="T12" i="76"/>
  <c r="S12" i="76"/>
  <c r="R12" i="76"/>
  <c r="Q12" i="76"/>
  <c r="P12" i="76"/>
  <c r="V8" i="76"/>
  <c r="R8" i="76"/>
  <c r="U8" i="76"/>
  <c r="T8" i="76"/>
  <c r="S8" i="76"/>
  <c r="Q8" i="76"/>
  <c r="P8" i="76"/>
  <c r="L11" i="78" l="1"/>
  <c r="L15" i="78"/>
  <c r="M18" i="78"/>
  <c r="M35" i="78" s="1"/>
  <c r="L19" i="78"/>
  <c r="F33" i="78"/>
  <c r="J33" i="78"/>
  <c r="E34" i="78"/>
  <c r="I34" i="78"/>
  <c r="L8" i="78"/>
  <c r="L12" i="78"/>
  <c r="M15" i="78"/>
  <c r="L16" i="78"/>
  <c r="L20" i="78"/>
  <c r="L24" i="78"/>
  <c r="L28" i="78"/>
  <c r="G33" i="78"/>
  <c r="D36" i="78"/>
  <c r="M8" i="78"/>
  <c r="L9" i="78"/>
  <c r="L13" i="78"/>
  <c r="L17" i="78"/>
  <c r="L21" i="78"/>
  <c r="L25" i="78"/>
  <c r="L29" i="78"/>
  <c r="D33" i="78"/>
  <c r="H33" i="78"/>
  <c r="L18" i="78"/>
  <c r="L35" i="78" s="1"/>
  <c r="M36" i="77"/>
  <c r="M10" i="77"/>
  <c r="L11" i="77"/>
  <c r="M14" i="77"/>
  <c r="L15" i="77"/>
  <c r="M18" i="77"/>
  <c r="M35" i="77" s="1"/>
  <c r="L19" i="77"/>
  <c r="L23" i="77"/>
  <c r="L35" i="77" s="1"/>
  <c r="L27" i="77"/>
  <c r="L31" i="77"/>
  <c r="F33" i="77"/>
  <c r="J33" i="77"/>
  <c r="E34" i="77"/>
  <c r="I34" i="77"/>
  <c r="L8" i="77"/>
  <c r="L12" i="77"/>
  <c r="M15" i="77"/>
  <c r="L16" i="77"/>
  <c r="L20" i="77"/>
  <c r="L24" i="77"/>
  <c r="L36" i="77" s="1"/>
  <c r="L28" i="77"/>
  <c r="G33" i="77"/>
  <c r="E35" i="77"/>
  <c r="D36" i="77"/>
  <c r="M8" i="77"/>
  <c r="M37" i="77" s="1"/>
  <c r="D33" i="77"/>
  <c r="H33" i="77"/>
  <c r="M37" i="78" l="1"/>
  <c r="L37" i="78"/>
  <c r="L36" i="78"/>
  <c r="L34" i="78"/>
  <c r="L33" i="78"/>
  <c r="M34" i="78"/>
  <c r="M33" i="78"/>
  <c r="M34" i="77"/>
  <c r="M33" i="77"/>
  <c r="L34" i="77"/>
  <c r="L33" i="77"/>
  <c r="L37" i="77"/>
  <c r="C39" i="75" l="1"/>
  <c r="L31" i="75"/>
  <c r="M31" i="75"/>
  <c r="M30" i="75"/>
  <c r="M29" i="75"/>
  <c r="L28" i="75"/>
  <c r="M28" i="75"/>
  <c r="L27" i="75"/>
  <c r="M27" i="75"/>
  <c r="M26" i="75"/>
  <c r="M25" i="75"/>
  <c r="J36" i="75"/>
  <c r="I36" i="75"/>
  <c r="H36" i="75"/>
  <c r="G36" i="75"/>
  <c r="F36" i="75"/>
  <c r="E36" i="75"/>
  <c r="D36" i="75"/>
  <c r="L23" i="75"/>
  <c r="M23" i="75"/>
  <c r="M22" i="75"/>
  <c r="M21" i="75"/>
  <c r="L20" i="75"/>
  <c r="L19" i="75"/>
  <c r="M19" i="75"/>
  <c r="J35" i="75"/>
  <c r="I35" i="75"/>
  <c r="H35" i="75"/>
  <c r="G35" i="75"/>
  <c r="F35" i="75"/>
  <c r="E35" i="75"/>
  <c r="D35" i="75"/>
  <c r="M17" i="75"/>
  <c r="L16" i="75"/>
  <c r="J34" i="75"/>
  <c r="I34" i="75"/>
  <c r="H34" i="75"/>
  <c r="G33" i="75"/>
  <c r="F34" i="75"/>
  <c r="E34" i="75"/>
  <c r="M15" i="75"/>
  <c r="M14" i="75"/>
  <c r="M13" i="75"/>
  <c r="L12" i="75"/>
  <c r="L11" i="75"/>
  <c r="M11" i="75"/>
  <c r="M10" i="75"/>
  <c r="M9" i="75"/>
  <c r="J37" i="75"/>
  <c r="I37" i="75"/>
  <c r="H37" i="75"/>
  <c r="G37" i="75"/>
  <c r="F37" i="75"/>
  <c r="E37" i="75"/>
  <c r="L8" i="75"/>
  <c r="C39" i="74"/>
  <c r="L31" i="74"/>
  <c r="M31" i="74"/>
  <c r="L30" i="74"/>
  <c r="M30" i="74"/>
  <c r="M29" i="74"/>
  <c r="L28" i="74"/>
  <c r="L27" i="74"/>
  <c r="M27" i="74"/>
  <c r="L26" i="74"/>
  <c r="M26" i="74"/>
  <c r="M25" i="74"/>
  <c r="J36" i="74"/>
  <c r="I36" i="74"/>
  <c r="H36" i="74"/>
  <c r="G36" i="74"/>
  <c r="F36" i="74"/>
  <c r="E36" i="74"/>
  <c r="D36" i="74"/>
  <c r="L23" i="74"/>
  <c r="M23" i="74"/>
  <c r="L22" i="74"/>
  <c r="M22" i="74"/>
  <c r="M21" i="74"/>
  <c r="L20" i="74"/>
  <c r="L19" i="74"/>
  <c r="M19" i="74"/>
  <c r="J35" i="74"/>
  <c r="I35" i="74"/>
  <c r="H35" i="74"/>
  <c r="G35" i="74"/>
  <c r="F35" i="74"/>
  <c r="E35" i="74"/>
  <c r="D35" i="74"/>
  <c r="M17" i="74"/>
  <c r="L16" i="74"/>
  <c r="J34" i="74"/>
  <c r="I34" i="74"/>
  <c r="H34" i="74"/>
  <c r="G33" i="74"/>
  <c r="F34" i="74"/>
  <c r="E34" i="74"/>
  <c r="M15" i="74"/>
  <c r="L14" i="74"/>
  <c r="M14" i="74"/>
  <c r="M13" i="74"/>
  <c r="L12" i="74"/>
  <c r="L11" i="74"/>
  <c r="M11" i="74"/>
  <c r="L10" i="74"/>
  <c r="M10" i="74"/>
  <c r="M9" i="74"/>
  <c r="J37" i="74"/>
  <c r="I37" i="74"/>
  <c r="H37" i="74"/>
  <c r="G37" i="74"/>
  <c r="F37" i="74"/>
  <c r="E37" i="74"/>
  <c r="L8" i="74"/>
  <c r="X16" i="73"/>
  <c r="W16" i="73"/>
  <c r="V16" i="73"/>
  <c r="U16" i="73"/>
  <c r="T16" i="73"/>
  <c r="S16" i="73"/>
  <c r="R16" i="73"/>
  <c r="Y16" i="73"/>
  <c r="X13" i="73"/>
  <c r="W13" i="73"/>
  <c r="V13" i="73" s="1"/>
  <c r="U13" i="73" s="1"/>
  <c r="T13" i="73" s="1"/>
  <c r="S13" i="73" s="1"/>
  <c r="R13" i="73" s="1"/>
  <c r="Q13" i="73" s="1"/>
  <c r="P13" i="73" s="1"/>
  <c r="Y12" i="73"/>
  <c r="U12" i="73"/>
  <c r="Q12" i="73"/>
  <c r="X12" i="73"/>
  <c r="T12" i="73"/>
  <c r="AA12" i="73"/>
  <c r="Z12" i="73"/>
  <c r="W12" i="73"/>
  <c r="V12" i="73"/>
  <c r="S12" i="73"/>
  <c r="R12" i="73"/>
  <c r="U8" i="73"/>
  <c r="Q8" i="73"/>
  <c r="V8" i="73"/>
  <c r="T8" i="73"/>
  <c r="S8" i="73"/>
  <c r="R8" i="73"/>
  <c r="P8" i="73"/>
  <c r="M34" i="75" l="1"/>
  <c r="M33" i="75"/>
  <c r="M8" i="75"/>
  <c r="L9" i="75"/>
  <c r="L37" i="75" s="1"/>
  <c r="M12" i="75"/>
  <c r="L13" i="75"/>
  <c r="M16" i="75"/>
  <c r="L17" i="75"/>
  <c r="M20" i="75"/>
  <c r="L21" i="75"/>
  <c r="M24" i="75"/>
  <c r="M36" i="75" s="1"/>
  <c r="L25" i="75"/>
  <c r="L29" i="75"/>
  <c r="D33" i="75"/>
  <c r="H33" i="75"/>
  <c r="G34" i="75"/>
  <c r="D37" i="75"/>
  <c r="L10" i="75"/>
  <c r="L14" i="75"/>
  <c r="L18" i="75"/>
  <c r="L22" i="75"/>
  <c r="L26" i="75"/>
  <c r="L30" i="75"/>
  <c r="E33" i="75"/>
  <c r="I33" i="75"/>
  <c r="D34" i="75"/>
  <c r="L15" i="75"/>
  <c r="M18" i="75"/>
  <c r="M35" i="75" s="1"/>
  <c r="F33" i="75"/>
  <c r="J33" i="75"/>
  <c r="L24" i="75"/>
  <c r="M34" i="74"/>
  <c r="M33" i="74"/>
  <c r="M8" i="74"/>
  <c r="L9" i="74"/>
  <c r="L37" i="74" s="1"/>
  <c r="M12" i="74"/>
  <c r="L13" i="74"/>
  <c r="M16" i="74"/>
  <c r="L17" i="74"/>
  <c r="M20" i="74"/>
  <c r="L21" i="74"/>
  <c r="M24" i="74"/>
  <c r="M36" i="74" s="1"/>
  <c r="L25" i="74"/>
  <c r="M28" i="74"/>
  <c r="L29" i="74"/>
  <c r="D33" i="74"/>
  <c r="H33" i="74"/>
  <c r="G34" i="74"/>
  <c r="D37" i="74"/>
  <c r="L18" i="74"/>
  <c r="E33" i="74"/>
  <c r="I33" i="74"/>
  <c r="D34" i="74"/>
  <c r="L15" i="74"/>
  <c r="M18" i="74"/>
  <c r="M35" i="74" s="1"/>
  <c r="F33" i="74"/>
  <c r="J33" i="74"/>
  <c r="L24" i="74"/>
  <c r="L36" i="75" l="1"/>
  <c r="L33" i="75"/>
  <c r="L34" i="75"/>
  <c r="M37" i="75"/>
  <c r="L35" i="75"/>
  <c r="L36" i="74"/>
  <c r="L33" i="74"/>
  <c r="L34" i="74"/>
  <c r="L35" i="74"/>
  <c r="M37" i="74"/>
  <c r="C39" i="72" l="1"/>
  <c r="G36" i="72"/>
  <c r="L31" i="72"/>
  <c r="M31" i="72"/>
  <c r="L30" i="72"/>
  <c r="L29" i="72"/>
  <c r="M29" i="72"/>
  <c r="M28" i="72"/>
  <c r="L27" i="72"/>
  <c r="M27" i="72"/>
  <c r="L26" i="72"/>
  <c r="L25" i="72"/>
  <c r="M25" i="72"/>
  <c r="J36" i="72"/>
  <c r="I36" i="72"/>
  <c r="H36" i="72"/>
  <c r="F36" i="72"/>
  <c r="E36" i="72"/>
  <c r="M24" i="72"/>
  <c r="L23" i="72"/>
  <c r="M23" i="72"/>
  <c r="L22" i="72"/>
  <c r="L21" i="72"/>
  <c r="M21" i="72"/>
  <c r="M20" i="72"/>
  <c r="L19" i="72"/>
  <c r="M19" i="72"/>
  <c r="J35" i="72"/>
  <c r="I35" i="72"/>
  <c r="H35" i="72"/>
  <c r="G35" i="72"/>
  <c r="F35" i="72"/>
  <c r="E35" i="72"/>
  <c r="L18" i="72"/>
  <c r="I34" i="72"/>
  <c r="L17" i="72"/>
  <c r="M17" i="72"/>
  <c r="J33" i="72"/>
  <c r="F33" i="72"/>
  <c r="M16" i="72"/>
  <c r="J34" i="72"/>
  <c r="I33" i="72"/>
  <c r="H34" i="72"/>
  <c r="G34" i="72"/>
  <c r="F34" i="72"/>
  <c r="E33" i="72"/>
  <c r="D34" i="72"/>
  <c r="L14" i="72"/>
  <c r="L13" i="72"/>
  <c r="M13" i="72"/>
  <c r="M12" i="72"/>
  <c r="L11" i="72"/>
  <c r="M11" i="72"/>
  <c r="L10" i="72"/>
  <c r="L9" i="72"/>
  <c r="M9" i="72"/>
  <c r="J37" i="72"/>
  <c r="I37" i="72"/>
  <c r="H37" i="72"/>
  <c r="G37" i="72"/>
  <c r="F37" i="72"/>
  <c r="E37" i="72"/>
  <c r="D37" i="72"/>
  <c r="C39" i="71"/>
  <c r="M31" i="71"/>
  <c r="L30" i="71"/>
  <c r="M30" i="71"/>
  <c r="M29" i="71"/>
  <c r="L28" i="71"/>
  <c r="M28" i="71"/>
  <c r="M27" i="71"/>
  <c r="L26" i="71"/>
  <c r="M26" i="71"/>
  <c r="M25" i="71"/>
  <c r="J36" i="71"/>
  <c r="I36" i="71"/>
  <c r="H36" i="71"/>
  <c r="L24" i="71"/>
  <c r="F36" i="71"/>
  <c r="E36" i="71"/>
  <c r="M24" i="71"/>
  <c r="M23" i="71"/>
  <c r="L22" i="71"/>
  <c r="M22" i="71"/>
  <c r="M21" i="71"/>
  <c r="L20" i="71"/>
  <c r="M20" i="71"/>
  <c r="M19" i="71"/>
  <c r="J35" i="71"/>
  <c r="I35" i="71"/>
  <c r="H35" i="71"/>
  <c r="G35" i="71"/>
  <c r="F35" i="71"/>
  <c r="L18" i="71"/>
  <c r="D35" i="71"/>
  <c r="M17" i="71"/>
  <c r="L16" i="71"/>
  <c r="M16" i="71"/>
  <c r="J34" i="71"/>
  <c r="I33" i="71"/>
  <c r="H34" i="71"/>
  <c r="G34" i="71"/>
  <c r="F34" i="71"/>
  <c r="E33" i="71"/>
  <c r="D34" i="71"/>
  <c r="L14" i="71"/>
  <c r="M14" i="71"/>
  <c r="M13" i="71"/>
  <c r="L12" i="71"/>
  <c r="M12" i="71"/>
  <c r="M11" i="71"/>
  <c r="L10" i="71"/>
  <c r="M10" i="71"/>
  <c r="M9" i="71"/>
  <c r="J37" i="71"/>
  <c r="I37" i="71"/>
  <c r="H37" i="71"/>
  <c r="G37" i="71"/>
  <c r="F37" i="71"/>
  <c r="E37" i="71"/>
  <c r="D37" i="71"/>
  <c r="X16" i="70"/>
  <c r="W16" i="70"/>
  <c r="V16" i="70"/>
  <c r="U16" i="70"/>
  <c r="T16" i="70"/>
  <c r="S16" i="70"/>
  <c r="R16" i="70"/>
  <c r="Y16" i="70"/>
  <c r="X13" i="70"/>
  <c r="W13" i="70"/>
  <c r="V13" i="70" s="1"/>
  <c r="U13" i="70" s="1"/>
  <c r="T13" i="70" s="1"/>
  <c r="S13" i="70" s="1"/>
  <c r="R13" i="70" s="1"/>
  <c r="Q13" i="70" s="1"/>
  <c r="P13" i="70" s="1"/>
  <c r="Q12" i="70"/>
  <c r="P12" i="70"/>
  <c r="T8" i="70"/>
  <c r="P8" i="70"/>
  <c r="V8" i="70"/>
  <c r="U8" i="70"/>
  <c r="S8" i="70"/>
  <c r="R8" i="70"/>
  <c r="Q8" i="70"/>
  <c r="E34" i="72" l="1"/>
  <c r="L8" i="72"/>
  <c r="L12" i="72"/>
  <c r="M15" i="72"/>
  <c r="L16" i="72"/>
  <c r="L20" i="72"/>
  <c r="L35" i="72" s="1"/>
  <c r="L24" i="72"/>
  <c r="L36" i="72" s="1"/>
  <c r="L28" i="72"/>
  <c r="G33" i="72"/>
  <c r="D36" i="72"/>
  <c r="L15" i="72"/>
  <c r="M18" i="72"/>
  <c r="M35" i="72" s="1"/>
  <c r="M22" i="72"/>
  <c r="M30" i="72"/>
  <c r="M8" i="72"/>
  <c r="D33" i="72"/>
  <c r="H33" i="72"/>
  <c r="M10" i="72"/>
  <c r="M14" i="72"/>
  <c r="M26" i="72"/>
  <c r="M36" i="72" s="1"/>
  <c r="D35" i="72"/>
  <c r="M36" i="71"/>
  <c r="L11" i="71"/>
  <c r="L15" i="71"/>
  <c r="M18" i="71"/>
  <c r="M35" i="71" s="1"/>
  <c r="L19" i="71"/>
  <c r="L35" i="71" s="1"/>
  <c r="L23" i="71"/>
  <c r="L27" i="71"/>
  <c r="L31" i="71"/>
  <c r="F33" i="71"/>
  <c r="J33" i="71"/>
  <c r="E34" i="71"/>
  <c r="I34" i="71"/>
  <c r="G36" i="71"/>
  <c r="L8" i="71"/>
  <c r="M15" i="71"/>
  <c r="G33" i="71"/>
  <c r="E35" i="71"/>
  <c r="D36" i="71"/>
  <c r="M8" i="71"/>
  <c r="L9" i="71"/>
  <c r="L13" i="71"/>
  <c r="L17" i="71"/>
  <c r="L21" i="71"/>
  <c r="L25" i="71"/>
  <c r="L36" i="71" s="1"/>
  <c r="L29" i="71"/>
  <c r="D33" i="71"/>
  <c r="H33" i="71"/>
  <c r="M34" i="72" l="1"/>
  <c r="M33" i="72"/>
  <c r="M37" i="72"/>
  <c r="L37" i="72"/>
  <c r="L34" i="72"/>
  <c r="L33" i="72"/>
  <c r="M37" i="71"/>
  <c r="M34" i="71"/>
  <c r="M33" i="71"/>
  <c r="L37" i="71"/>
  <c r="L34" i="71"/>
  <c r="L33" i="71"/>
  <c r="C39" i="69" l="1"/>
  <c r="L31" i="69"/>
  <c r="M31" i="69"/>
  <c r="L30" i="69"/>
  <c r="M30" i="69"/>
  <c r="M29" i="69"/>
  <c r="L28" i="69"/>
  <c r="L27" i="69"/>
  <c r="M27" i="69"/>
  <c r="L26" i="69"/>
  <c r="M26" i="69"/>
  <c r="M25" i="69"/>
  <c r="J36" i="69"/>
  <c r="I36" i="69"/>
  <c r="H36" i="69"/>
  <c r="G36" i="69"/>
  <c r="F36" i="69"/>
  <c r="E36" i="69"/>
  <c r="D36" i="69"/>
  <c r="L23" i="69"/>
  <c r="M23" i="69"/>
  <c r="L22" i="69"/>
  <c r="M22" i="69"/>
  <c r="M21" i="69"/>
  <c r="L20" i="69"/>
  <c r="L19" i="69"/>
  <c r="M19" i="69"/>
  <c r="J35" i="69"/>
  <c r="I35" i="69"/>
  <c r="H35" i="69"/>
  <c r="G35" i="69"/>
  <c r="F35" i="69"/>
  <c r="E35" i="69"/>
  <c r="D35" i="69"/>
  <c r="M17" i="69"/>
  <c r="L16" i="69"/>
  <c r="J34" i="69"/>
  <c r="I34" i="69"/>
  <c r="H34" i="69"/>
  <c r="G33" i="69"/>
  <c r="F34" i="69"/>
  <c r="E34" i="69"/>
  <c r="M15" i="69"/>
  <c r="L14" i="69"/>
  <c r="M14" i="69"/>
  <c r="M13" i="69"/>
  <c r="L12" i="69"/>
  <c r="L11" i="69"/>
  <c r="M11" i="69"/>
  <c r="L10" i="69"/>
  <c r="M10" i="69"/>
  <c r="M9" i="69"/>
  <c r="J37" i="69"/>
  <c r="I37" i="69"/>
  <c r="H37" i="69"/>
  <c r="G37" i="69"/>
  <c r="F37" i="69"/>
  <c r="E37" i="69"/>
  <c r="L8" i="69"/>
  <c r="C39" i="68"/>
  <c r="J36" i="68"/>
  <c r="F36" i="68"/>
  <c r="L31" i="68"/>
  <c r="M31" i="68"/>
  <c r="L30" i="68"/>
  <c r="M30" i="68"/>
  <c r="M29" i="68"/>
  <c r="L28" i="68"/>
  <c r="L27" i="68"/>
  <c r="M27" i="68"/>
  <c r="L26" i="68"/>
  <c r="M26" i="68"/>
  <c r="M25" i="68"/>
  <c r="I36" i="68"/>
  <c r="H36" i="68"/>
  <c r="G36" i="68"/>
  <c r="E36" i="68"/>
  <c r="D36" i="68"/>
  <c r="L23" i="68"/>
  <c r="M23" i="68"/>
  <c r="L22" i="68"/>
  <c r="M22" i="68"/>
  <c r="M21" i="68"/>
  <c r="L20" i="68"/>
  <c r="L19" i="68"/>
  <c r="M19" i="68"/>
  <c r="J35" i="68"/>
  <c r="I35" i="68"/>
  <c r="H35" i="68"/>
  <c r="G35" i="68"/>
  <c r="F35" i="68"/>
  <c r="E35" i="68"/>
  <c r="D35" i="68"/>
  <c r="M17" i="68"/>
  <c r="L16" i="68"/>
  <c r="J34" i="68"/>
  <c r="I34" i="68"/>
  <c r="H34" i="68"/>
  <c r="G33" i="68"/>
  <c r="F34" i="68"/>
  <c r="E34" i="68"/>
  <c r="M15" i="68"/>
  <c r="L14" i="68"/>
  <c r="M14" i="68"/>
  <c r="M13" i="68"/>
  <c r="L12" i="68"/>
  <c r="L11" i="68"/>
  <c r="M11" i="68"/>
  <c r="L10" i="68"/>
  <c r="M10" i="68"/>
  <c r="M9" i="68"/>
  <c r="J37" i="68"/>
  <c r="I37" i="68"/>
  <c r="H37" i="68"/>
  <c r="G37" i="68"/>
  <c r="F37" i="68"/>
  <c r="E37" i="68"/>
  <c r="L8" i="68"/>
  <c r="X16" i="67"/>
  <c r="W16" i="67"/>
  <c r="V16" i="67"/>
  <c r="U16" i="67"/>
  <c r="T16" i="67"/>
  <c r="S16" i="67"/>
  <c r="R16" i="67"/>
  <c r="Y16" i="67"/>
  <c r="X13" i="67"/>
  <c r="W13" i="67"/>
  <c r="V13" i="67" s="1"/>
  <c r="U13" i="67" s="1"/>
  <c r="T13" i="67" s="1"/>
  <c r="S13" i="67" s="1"/>
  <c r="R13" i="67" s="1"/>
  <c r="Q13" i="67" s="1"/>
  <c r="P13" i="67" s="1"/>
  <c r="AA12" i="67"/>
  <c r="Z12" i="67"/>
  <c r="Y12" i="67"/>
  <c r="X12" i="67"/>
  <c r="W12" i="67"/>
  <c r="V12" i="67"/>
  <c r="U12" i="67"/>
  <c r="T12" i="67"/>
  <c r="S12" i="67"/>
  <c r="R12" i="67"/>
  <c r="Q12" i="67"/>
  <c r="P12" i="67"/>
  <c r="V8" i="67"/>
  <c r="R8" i="67"/>
  <c r="U8" i="67"/>
  <c r="T8" i="67"/>
  <c r="S8" i="67"/>
  <c r="Q8" i="67"/>
  <c r="P8" i="67"/>
  <c r="M34" i="69" l="1"/>
  <c r="M8" i="69"/>
  <c r="L9" i="69"/>
  <c r="L37" i="69" s="1"/>
  <c r="M12" i="69"/>
  <c r="L13" i="69"/>
  <c r="M16" i="69"/>
  <c r="M33" i="69" s="1"/>
  <c r="L17" i="69"/>
  <c r="M20" i="69"/>
  <c r="L21" i="69"/>
  <c r="M24" i="69"/>
  <c r="M36" i="69" s="1"/>
  <c r="L25" i="69"/>
  <c r="M28" i="69"/>
  <c r="L29" i="69"/>
  <c r="D33" i="69"/>
  <c r="H33" i="69"/>
  <c r="G34" i="69"/>
  <c r="D37" i="69"/>
  <c r="L18" i="69"/>
  <c r="E33" i="69"/>
  <c r="I33" i="69"/>
  <c r="D34" i="69"/>
  <c r="L15" i="69"/>
  <c r="M18" i="69"/>
  <c r="M35" i="69" s="1"/>
  <c r="F33" i="69"/>
  <c r="J33" i="69"/>
  <c r="L24" i="69"/>
  <c r="M8" i="68"/>
  <c r="L9" i="68"/>
  <c r="M12" i="68"/>
  <c r="L13" i="68"/>
  <c r="L37" i="68" s="1"/>
  <c r="M16" i="68"/>
  <c r="M34" i="68" s="1"/>
  <c r="L17" i="68"/>
  <c r="M20" i="68"/>
  <c r="L21" i="68"/>
  <c r="M24" i="68"/>
  <c r="M36" i="68" s="1"/>
  <c r="L25" i="68"/>
  <c r="M28" i="68"/>
  <c r="L29" i="68"/>
  <c r="D33" i="68"/>
  <c r="H33" i="68"/>
  <c r="G34" i="68"/>
  <c r="D37" i="68"/>
  <c r="L18" i="68"/>
  <c r="E33" i="68"/>
  <c r="I33" i="68"/>
  <c r="D34" i="68"/>
  <c r="L15" i="68"/>
  <c r="M18" i="68"/>
  <c r="F33" i="68"/>
  <c r="J33" i="68"/>
  <c r="L24" i="68"/>
  <c r="L36" i="68" s="1"/>
  <c r="L36" i="69" l="1"/>
  <c r="L33" i="69"/>
  <c r="L34" i="69"/>
  <c r="L35" i="69"/>
  <c r="M37" i="69"/>
  <c r="L33" i="68"/>
  <c r="L34" i="68"/>
  <c r="L35" i="68"/>
  <c r="M37" i="68"/>
  <c r="M33" i="68"/>
  <c r="M35" i="68"/>
  <c r="C39" i="66" l="1"/>
  <c r="G36" i="66"/>
  <c r="L31" i="66"/>
  <c r="M31" i="66"/>
  <c r="L30" i="66"/>
  <c r="M29" i="66"/>
  <c r="M28" i="66"/>
  <c r="L27" i="66"/>
  <c r="M27" i="66"/>
  <c r="L26" i="66"/>
  <c r="M25" i="66"/>
  <c r="J36" i="66"/>
  <c r="I36" i="66"/>
  <c r="H36" i="66"/>
  <c r="F36" i="66"/>
  <c r="E36" i="66"/>
  <c r="M24" i="66"/>
  <c r="L23" i="66"/>
  <c r="M23" i="66"/>
  <c r="L22" i="66"/>
  <c r="M21" i="66"/>
  <c r="M20" i="66"/>
  <c r="L19" i="66"/>
  <c r="M19" i="66"/>
  <c r="J35" i="66"/>
  <c r="I35" i="66"/>
  <c r="H35" i="66"/>
  <c r="G35" i="66"/>
  <c r="F35" i="66"/>
  <c r="E35" i="66"/>
  <c r="L18" i="66"/>
  <c r="I34" i="66"/>
  <c r="E34" i="66"/>
  <c r="M17" i="66"/>
  <c r="J33" i="66"/>
  <c r="F33" i="66"/>
  <c r="M16" i="66"/>
  <c r="J34" i="66"/>
  <c r="I33" i="66"/>
  <c r="H34" i="66"/>
  <c r="L15" i="66"/>
  <c r="F34" i="66"/>
  <c r="E33" i="66"/>
  <c r="D34" i="66"/>
  <c r="L14" i="66"/>
  <c r="M13" i="66"/>
  <c r="M12" i="66"/>
  <c r="L11" i="66"/>
  <c r="M11" i="66"/>
  <c r="L10" i="66"/>
  <c r="M9" i="66"/>
  <c r="J37" i="66"/>
  <c r="I37" i="66"/>
  <c r="H37" i="66"/>
  <c r="G37" i="66"/>
  <c r="F37" i="66"/>
  <c r="E37" i="66"/>
  <c r="D37" i="66"/>
  <c r="C39" i="65"/>
  <c r="M31" i="65"/>
  <c r="L30" i="65"/>
  <c r="M30" i="65"/>
  <c r="L29" i="65"/>
  <c r="M29" i="65"/>
  <c r="M28" i="65"/>
  <c r="M27" i="65"/>
  <c r="L26" i="65"/>
  <c r="M26" i="65"/>
  <c r="L25" i="65"/>
  <c r="M25" i="65"/>
  <c r="J36" i="65"/>
  <c r="I36" i="65"/>
  <c r="H36" i="65"/>
  <c r="G36" i="65"/>
  <c r="F36" i="65"/>
  <c r="E36" i="65"/>
  <c r="M24" i="65"/>
  <c r="M23" i="65"/>
  <c r="L22" i="65"/>
  <c r="M22" i="65"/>
  <c r="L21" i="65"/>
  <c r="M21" i="65"/>
  <c r="M20" i="65"/>
  <c r="M19" i="65"/>
  <c r="J35" i="65"/>
  <c r="I35" i="65"/>
  <c r="H35" i="65"/>
  <c r="G35" i="65"/>
  <c r="F35" i="65"/>
  <c r="L18" i="65"/>
  <c r="D35" i="65"/>
  <c r="L17" i="65"/>
  <c r="M17" i="65"/>
  <c r="M16" i="65"/>
  <c r="J34" i="65"/>
  <c r="I33" i="65"/>
  <c r="H34" i="65"/>
  <c r="G34" i="65"/>
  <c r="F34" i="65"/>
  <c r="E33" i="65"/>
  <c r="D34" i="65"/>
  <c r="L14" i="65"/>
  <c r="M14" i="65"/>
  <c r="L13" i="65"/>
  <c r="M13" i="65"/>
  <c r="M12" i="65"/>
  <c r="M11" i="65"/>
  <c r="L10" i="65"/>
  <c r="L9" i="65"/>
  <c r="M9" i="65"/>
  <c r="J37" i="65"/>
  <c r="I37" i="65"/>
  <c r="H37" i="65"/>
  <c r="G37" i="65"/>
  <c r="F37" i="65"/>
  <c r="E37" i="65"/>
  <c r="D37" i="65"/>
  <c r="X16" i="64"/>
  <c r="W16" i="64"/>
  <c r="V16" i="64"/>
  <c r="U16" i="64"/>
  <c r="T16" i="64"/>
  <c r="S16" i="64"/>
  <c r="R16" i="64"/>
  <c r="Y16" i="64"/>
  <c r="X13" i="64"/>
  <c r="W13" i="64" s="1"/>
  <c r="V13" i="64" s="1"/>
  <c r="U13" i="64" s="1"/>
  <c r="T13" i="64" s="1"/>
  <c r="S13" i="64" s="1"/>
  <c r="R13" i="64" s="1"/>
  <c r="Q13" i="64" s="1"/>
  <c r="P13" i="64" s="1"/>
  <c r="AA12" i="64"/>
  <c r="Z12" i="64"/>
  <c r="Y12" i="64"/>
  <c r="X12" i="64"/>
  <c r="W12" i="64"/>
  <c r="V12" i="64"/>
  <c r="U12" i="64"/>
  <c r="T12" i="64"/>
  <c r="S12" i="64"/>
  <c r="R12" i="64"/>
  <c r="Q12" i="64"/>
  <c r="P12" i="64"/>
  <c r="T8" i="64"/>
  <c r="P8" i="64"/>
  <c r="V8" i="64"/>
  <c r="U8" i="64"/>
  <c r="S8" i="64"/>
  <c r="R8" i="64"/>
  <c r="Q8" i="64"/>
  <c r="M10" i="66" l="1"/>
  <c r="M14" i="66"/>
  <c r="M18" i="66"/>
  <c r="M35" i="66" s="1"/>
  <c r="D35" i="66"/>
  <c r="L8" i="66"/>
  <c r="L12" i="66"/>
  <c r="M15" i="66"/>
  <c r="L16" i="66"/>
  <c r="L33" i="66" s="1"/>
  <c r="L20" i="66"/>
  <c r="L35" i="66" s="1"/>
  <c r="L24" i="66"/>
  <c r="L28" i="66"/>
  <c r="G33" i="66"/>
  <c r="D36" i="66"/>
  <c r="M26" i="66"/>
  <c r="M36" i="66" s="1"/>
  <c r="M8" i="66"/>
  <c r="M37" i="66" s="1"/>
  <c r="L9" i="66"/>
  <c r="L13" i="66"/>
  <c r="L17" i="66"/>
  <c r="L21" i="66"/>
  <c r="L25" i="66"/>
  <c r="L29" i="66"/>
  <c r="D33" i="66"/>
  <c r="H33" i="66"/>
  <c r="G34" i="66"/>
  <c r="M22" i="66"/>
  <c r="M30" i="66"/>
  <c r="M36" i="65"/>
  <c r="M10" i="65"/>
  <c r="L11" i="65"/>
  <c r="L15" i="65"/>
  <c r="M18" i="65"/>
  <c r="M35" i="65" s="1"/>
  <c r="L19" i="65"/>
  <c r="L35" i="65" s="1"/>
  <c r="L23" i="65"/>
  <c r="L27" i="65"/>
  <c r="L31" i="65"/>
  <c r="F33" i="65"/>
  <c r="J33" i="65"/>
  <c r="E34" i="65"/>
  <c r="I34" i="65"/>
  <c r="L8" i="65"/>
  <c r="L37" i="65" s="1"/>
  <c r="L12" i="65"/>
  <c r="M15" i="65"/>
  <c r="L16" i="65"/>
  <c r="L20" i="65"/>
  <c r="L24" i="65"/>
  <c r="L36" i="65" s="1"/>
  <c r="L28" i="65"/>
  <c r="G33" i="65"/>
  <c r="E35" i="65"/>
  <c r="D36" i="65"/>
  <c r="M8" i="65"/>
  <c r="D33" i="65"/>
  <c r="H33" i="65"/>
  <c r="L34" i="66" l="1"/>
  <c r="L36" i="66"/>
  <c r="M34" i="66"/>
  <c r="M33" i="66"/>
  <c r="L37" i="66"/>
  <c r="M37" i="65"/>
  <c r="M34" i="65"/>
  <c r="M33" i="65"/>
  <c r="L34" i="65"/>
  <c r="L33" i="65"/>
  <c r="C39" i="63" l="1"/>
  <c r="M31" i="63"/>
  <c r="L30" i="63"/>
  <c r="M30" i="63"/>
  <c r="L29" i="63"/>
  <c r="M29" i="63"/>
  <c r="M28" i="63"/>
  <c r="M27" i="63"/>
  <c r="L26" i="63"/>
  <c r="M26" i="63"/>
  <c r="L25" i="63"/>
  <c r="M25" i="63"/>
  <c r="J36" i="63"/>
  <c r="I36" i="63"/>
  <c r="H36" i="63"/>
  <c r="G36" i="63"/>
  <c r="F36" i="63"/>
  <c r="E36" i="63"/>
  <c r="M24" i="63"/>
  <c r="M23" i="63"/>
  <c r="L22" i="63"/>
  <c r="M22" i="63"/>
  <c r="L21" i="63"/>
  <c r="M21" i="63"/>
  <c r="M20" i="63"/>
  <c r="M19" i="63"/>
  <c r="J35" i="63"/>
  <c r="I35" i="63"/>
  <c r="H35" i="63"/>
  <c r="G35" i="63"/>
  <c r="F35" i="63"/>
  <c r="L18" i="63"/>
  <c r="D35" i="63"/>
  <c r="L17" i="63"/>
  <c r="M17" i="63"/>
  <c r="M16" i="63"/>
  <c r="J34" i="63"/>
  <c r="I33" i="63"/>
  <c r="H34" i="63"/>
  <c r="G34" i="63"/>
  <c r="F34" i="63"/>
  <c r="E33" i="63"/>
  <c r="D34" i="63"/>
  <c r="L14" i="63"/>
  <c r="M14" i="63"/>
  <c r="L13" i="63"/>
  <c r="M13" i="63"/>
  <c r="M12" i="63"/>
  <c r="M11" i="63"/>
  <c r="L10" i="63"/>
  <c r="M10" i="63"/>
  <c r="L9" i="63"/>
  <c r="M9" i="63"/>
  <c r="J37" i="63"/>
  <c r="I37" i="63"/>
  <c r="H37" i="63"/>
  <c r="G37" i="63"/>
  <c r="F37" i="63"/>
  <c r="E37" i="63"/>
  <c r="D37" i="63"/>
  <c r="C39" i="62"/>
  <c r="M31" i="62"/>
  <c r="L30" i="62"/>
  <c r="M30" i="62"/>
  <c r="L29" i="62"/>
  <c r="M29" i="62"/>
  <c r="M28" i="62"/>
  <c r="M27" i="62"/>
  <c r="L26" i="62"/>
  <c r="M26" i="62"/>
  <c r="L25" i="62"/>
  <c r="M25" i="62"/>
  <c r="J36" i="62"/>
  <c r="I36" i="62"/>
  <c r="H36" i="62"/>
  <c r="G36" i="62"/>
  <c r="F36" i="62"/>
  <c r="E36" i="62"/>
  <c r="M24" i="62"/>
  <c r="M23" i="62"/>
  <c r="L22" i="62"/>
  <c r="M22" i="62"/>
  <c r="L21" i="62"/>
  <c r="M21" i="62"/>
  <c r="M20" i="62"/>
  <c r="M19" i="62"/>
  <c r="J35" i="62"/>
  <c r="I35" i="62"/>
  <c r="H35" i="62"/>
  <c r="G35" i="62"/>
  <c r="F35" i="62"/>
  <c r="L18" i="62"/>
  <c r="D35" i="62"/>
  <c r="L17" i="62"/>
  <c r="M17" i="62"/>
  <c r="M16" i="62"/>
  <c r="J34" i="62"/>
  <c r="I33" i="62"/>
  <c r="H34" i="62"/>
  <c r="G34" i="62"/>
  <c r="F34" i="62"/>
  <c r="E33" i="62"/>
  <c r="D34" i="62"/>
  <c r="L14" i="62"/>
  <c r="M14" i="62"/>
  <c r="L13" i="62"/>
  <c r="M13" i="62"/>
  <c r="M12" i="62"/>
  <c r="M11" i="62"/>
  <c r="L10" i="62"/>
  <c r="M10" i="62"/>
  <c r="L9" i="62"/>
  <c r="M9" i="62"/>
  <c r="J37" i="62"/>
  <c r="I37" i="62"/>
  <c r="H37" i="62"/>
  <c r="G37" i="62"/>
  <c r="F37" i="62"/>
  <c r="E37" i="62"/>
  <c r="D37" i="62"/>
  <c r="X16" i="61"/>
  <c r="W16" i="61"/>
  <c r="V16" i="61"/>
  <c r="U16" i="61"/>
  <c r="T16" i="61"/>
  <c r="S16" i="61"/>
  <c r="R16" i="61"/>
  <c r="Q16" i="61"/>
  <c r="P16" i="61"/>
  <c r="Y16" i="61"/>
  <c r="X13" i="61"/>
  <c r="W13" i="61"/>
  <c r="V13" i="61" s="1"/>
  <c r="U13" i="61" s="1"/>
  <c r="T13" i="61" s="1"/>
  <c r="S13" i="61" s="1"/>
  <c r="R13" i="61" s="1"/>
  <c r="Q13" i="61" s="1"/>
  <c r="P13" i="61" s="1"/>
  <c r="AA12" i="61"/>
  <c r="Z12" i="61"/>
  <c r="Y12" i="61"/>
  <c r="X12" i="61"/>
  <c r="W12" i="61"/>
  <c r="V12" i="61"/>
  <c r="U12" i="61"/>
  <c r="T12" i="61"/>
  <c r="S12" i="61"/>
  <c r="R12" i="61"/>
  <c r="Q12" i="61"/>
  <c r="P12" i="61"/>
  <c r="V8" i="61"/>
  <c r="R8" i="61"/>
  <c r="U8" i="61"/>
  <c r="T8" i="61"/>
  <c r="S8" i="61"/>
  <c r="Q8" i="61"/>
  <c r="P8" i="61"/>
  <c r="M36" i="63" l="1"/>
  <c r="L11" i="63"/>
  <c r="L15" i="63"/>
  <c r="M18" i="63"/>
  <c r="M35" i="63" s="1"/>
  <c r="L19" i="63"/>
  <c r="L35" i="63" s="1"/>
  <c r="L23" i="63"/>
  <c r="L27" i="63"/>
  <c r="L31" i="63"/>
  <c r="F33" i="63"/>
  <c r="J33" i="63"/>
  <c r="E34" i="63"/>
  <c r="I34" i="63"/>
  <c r="L8" i="63"/>
  <c r="L12" i="63"/>
  <c r="M15" i="63"/>
  <c r="L16" i="63"/>
  <c r="L20" i="63"/>
  <c r="L24" i="63"/>
  <c r="L36" i="63" s="1"/>
  <c r="L28" i="63"/>
  <c r="G33" i="63"/>
  <c r="E35" i="63"/>
  <c r="D36" i="63"/>
  <c r="M8" i="63"/>
  <c r="D33" i="63"/>
  <c r="H33" i="63"/>
  <c r="M36" i="62"/>
  <c r="L11" i="62"/>
  <c r="L15" i="62"/>
  <c r="M18" i="62"/>
  <c r="M35" i="62" s="1"/>
  <c r="L19" i="62"/>
  <c r="L35" i="62" s="1"/>
  <c r="L23" i="62"/>
  <c r="L27" i="62"/>
  <c r="L31" i="62"/>
  <c r="F33" i="62"/>
  <c r="J33" i="62"/>
  <c r="E34" i="62"/>
  <c r="I34" i="62"/>
  <c r="L8" i="62"/>
  <c r="L12" i="62"/>
  <c r="M15" i="62"/>
  <c r="L16" i="62"/>
  <c r="L20" i="62"/>
  <c r="L24" i="62"/>
  <c r="L36" i="62" s="1"/>
  <c r="L28" i="62"/>
  <c r="G33" i="62"/>
  <c r="E35" i="62"/>
  <c r="D36" i="62"/>
  <c r="M8" i="62"/>
  <c r="D33" i="62"/>
  <c r="H33" i="62"/>
  <c r="M37" i="63" l="1"/>
  <c r="M34" i="63"/>
  <c r="M33" i="63"/>
  <c r="L34" i="63"/>
  <c r="L33" i="63"/>
  <c r="L37" i="63"/>
  <c r="M37" i="62"/>
  <c r="M34" i="62"/>
  <c r="M33" i="62"/>
  <c r="L34" i="62"/>
  <c r="L33" i="62"/>
  <c r="L37" i="62"/>
  <c r="C39" i="60" l="1"/>
  <c r="M31" i="60"/>
  <c r="L30" i="60"/>
  <c r="M30" i="60"/>
  <c r="M29" i="60"/>
  <c r="M28" i="60"/>
  <c r="M27" i="60"/>
  <c r="L26" i="60"/>
  <c r="M25" i="60"/>
  <c r="J36" i="60"/>
  <c r="I36" i="60"/>
  <c r="H36" i="60"/>
  <c r="G36" i="60"/>
  <c r="F36" i="60"/>
  <c r="E36" i="60"/>
  <c r="M24" i="60"/>
  <c r="M23" i="60"/>
  <c r="L22" i="60"/>
  <c r="M21" i="60"/>
  <c r="M20" i="60"/>
  <c r="M19" i="60"/>
  <c r="J35" i="60"/>
  <c r="I35" i="60"/>
  <c r="H35" i="60"/>
  <c r="G35" i="60"/>
  <c r="F35" i="60"/>
  <c r="E35" i="60"/>
  <c r="L18" i="60"/>
  <c r="M17" i="60"/>
  <c r="M16" i="60"/>
  <c r="J34" i="60"/>
  <c r="I33" i="60"/>
  <c r="H34" i="60"/>
  <c r="G34" i="60"/>
  <c r="F34" i="60"/>
  <c r="E33" i="60"/>
  <c r="D34" i="60"/>
  <c r="L14" i="60"/>
  <c r="M13" i="60"/>
  <c r="M12" i="60"/>
  <c r="M11" i="60"/>
  <c r="L10" i="60"/>
  <c r="M9" i="60"/>
  <c r="J37" i="60"/>
  <c r="I37" i="60"/>
  <c r="H37" i="60"/>
  <c r="G37" i="60"/>
  <c r="F37" i="60"/>
  <c r="E37" i="60"/>
  <c r="D37" i="60"/>
  <c r="C39" i="59"/>
  <c r="M31" i="59"/>
  <c r="L30" i="59"/>
  <c r="M29" i="59"/>
  <c r="M28" i="59"/>
  <c r="M27" i="59"/>
  <c r="L26" i="59"/>
  <c r="M25" i="59"/>
  <c r="J36" i="59"/>
  <c r="I36" i="59"/>
  <c r="H36" i="59"/>
  <c r="G36" i="59"/>
  <c r="F36" i="59"/>
  <c r="E36" i="59"/>
  <c r="M24" i="59"/>
  <c r="M23" i="59"/>
  <c r="L22" i="59"/>
  <c r="M21" i="59"/>
  <c r="M20" i="59"/>
  <c r="M19" i="59"/>
  <c r="J35" i="59"/>
  <c r="I35" i="59"/>
  <c r="H35" i="59"/>
  <c r="G35" i="59"/>
  <c r="F35" i="59"/>
  <c r="E35" i="59"/>
  <c r="L18" i="59"/>
  <c r="M17" i="59"/>
  <c r="M16" i="59"/>
  <c r="J34" i="59"/>
  <c r="I33" i="59"/>
  <c r="H34" i="59"/>
  <c r="G34" i="59"/>
  <c r="F34" i="59"/>
  <c r="E33" i="59"/>
  <c r="D34" i="59"/>
  <c r="L14" i="59"/>
  <c r="M13" i="59"/>
  <c r="M12" i="59"/>
  <c r="M11" i="59"/>
  <c r="L10" i="59"/>
  <c r="M9" i="59"/>
  <c r="J37" i="59"/>
  <c r="I37" i="59"/>
  <c r="H37" i="59"/>
  <c r="G37" i="59"/>
  <c r="F37" i="59"/>
  <c r="E37" i="59"/>
  <c r="D37" i="59"/>
  <c r="X16" i="58"/>
  <c r="W16" i="58"/>
  <c r="V16" i="58"/>
  <c r="U16" i="58"/>
  <c r="T16" i="58"/>
  <c r="S16" i="58"/>
  <c r="R16" i="58"/>
  <c r="Q16" i="58"/>
  <c r="P16" i="58"/>
  <c r="Y16" i="58"/>
  <c r="X13" i="58"/>
  <c r="W13" i="58" s="1"/>
  <c r="V13" i="58" s="1"/>
  <c r="U13" i="58" s="1"/>
  <c r="T13" i="58" s="1"/>
  <c r="S13" i="58" s="1"/>
  <c r="R13" i="58" s="1"/>
  <c r="Q13" i="58" s="1"/>
  <c r="P13" i="58" s="1"/>
  <c r="AA12" i="58"/>
  <c r="Z12" i="58"/>
  <c r="Y12" i="58"/>
  <c r="X12" i="58"/>
  <c r="W12" i="58"/>
  <c r="T12" i="58"/>
  <c r="S12" i="58"/>
  <c r="R12" i="58"/>
  <c r="Q12" i="58"/>
  <c r="P12" i="58"/>
  <c r="V8" i="58"/>
  <c r="R8" i="58"/>
  <c r="U8" i="58"/>
  <c r="T8" i="58"/>
  <c r="S8" i="58"/>
  <c r="Q8" i="58"/>
  <c r="P8" i="58"/>
  <c r="M10" i="60" l="1"/>
  <c r="L11" i="60"/>
  <c r="M14" i="60"/>
  <c r="L15" i="60"/>
  <c r="M18" i="60"/>
  <c r="M35" i="60" s="1"/>
  <c r="L19" i="60"/>
  <c r="L35" i="60" s="1"/>
  <c r="M22" i="60"/>
  <c r="L23" i="60"/>
  <c r="M26" i="60"/>
  <c r="M36" i="60" s="1"/>
  <c r="L27" i="60"/>
  <c r="L31" i="60"/>
  <c r="F33" i="60"/>
  <c r="J33" i="60"/>
  <c r="E34" i="60"/>
  <c r="I34" i="60"/>
  <c r="D35" i="60"/>
  <c r="L8" i="60"/>
  <c r="L12" i="60"/>
  <c r="M15" i="60"/>
  <c r="L16" i="60"/>
  <c r="L20" i="60"/>
  <c r="L24" i="60"/>
  <c r="L36" i="60" s="1"/>
  <c r="L28" i="60"/>
  <c r="G33" i="60"/>
  <c r="D36" i="60"/>
  <c r="M8" i="60"/>
  <c r="M37" i="60" s="1"/>
  <c r="L9" i="60"/>
  <c r="L13" i="60"/>
  <c r="L17" i="60"/>
  <c r="L21" i="60"/>
  <c r="L25" i="60"/>
  <c r="L29" i="60"/>
  <c r="D33" i="60"/>
  <c r="H33" i="60"/>
  <c r="M10" i="59"/>
  <c r="L11" i="59"/>
  <c r="M14" i="59"/>
  <c r="L15" i="59"/>
  <c r="M18" i="59"/>
  <c r="L19" i="59"/>
  <c r="M22" i="59"/>
  <c r="L23" i="59"/>
  <c r="M26" i="59"/>
  <c r="M36" i="59" s="1"/>
  <c r="L27" i="59"/>
  <c r="M30" i="59"/>
  <c r="L31" i="59"/>
  <c r="F33" i="59"/>
  <c r="J33" i="59"/>
  <c r="E34" i="59"/>
  <c r="I34" i="59"/>
  <c r="D35" i="59"/>
  <c r="L8" i="59"/>
  <c r="L12" i="59"/>
  <c r="M15" i="59"/>
  <c r="L16" i="59"/>
  <c r="L20" i="59"/>
  <c r="L24" i="59"/>
  <c r="L36" i="59" s="1"/>
  <c r="L28" i="59"/>
  <c r="G33" i="59"/>
  <c r="D36" i="59"/>
  <c r="M8" i="59"/>
  <c r="M37" i="59" s="1"/>
  <c r="L9" i="59"/>
  <c r="L13" i="59"/>
  <c r="L17" i="59"/>
  <c r="L21" i="59"/>
  <c r="L35" i="59" s="1"/>
  <c r="L25" i="59"/>
  <c r="L29" i="59"/>
  <c r="D33" i="59"/>
  <c r="H33" i="59"/>
  <c r="L37" i="60" l="1"/>
  <c r="L34" i="60"/>
  <c r="L33" i="60"/>
  <c r="M34" i="60"/>
  <c r="M33" i="60"/>
  <c r="L37" i="59"/>
  <c r="M35" i="59"/>
  <c r="M34" i="59"/>
  <c r="M33" i="59"/>
  <c r="L34" i="59"/>
  <c r="L33" i="59"/>
  <c r="C39" i="57" l="1"/>
  <c r="M31" i="57"/>
  <c r="L30" i="57"/>
  <c r="M30" i="57"/>
  <c r="L29" i="57"/>
  <c r="M29" i="57"/>
  <c r="M28" i="57"/>
  <c r="M27" i="57"/>
  <c r="L26" i="57"/>
  <c r="L25" i="57"/>
  <c r="M25" i="57"/>
  <c r="J36" i="57"/>
  <c r="I36" i="57"/>
  <c r="H36" i="57"/>
  <c r="G36" i="57"/>
  <c r="F36" i="57"/>
  <c r="E36" i="57"/>
  <c r="M24" i="57"/>
  <c r="M23" i="57"/>
  <c r="L22" i="57"/>
  <c r="L21" i="57"/>
  <c r="M21" i="57"/>
  <c r="M20" i="57"/>
  <c r="M19" i="57"/>
  <c r="J35" i="57"/>
  <c r="I35" i="57"/>
  <c r="H35" i="57"/>
  <c r="G35" i="57"/>
  <c r="F35" i="57"/>
  <c r="E35" i="57"/>
  <c r="L18" i="57"/>
  <c r="L17" i="57"/>
  <c r="M17" i="57"/>
  <c r="M16" i="57"/>
  <c r="J34" i="57"/>
  <c r="I33" i="57"/>
  <c r="H34" i="57"/>
  <c r="G34" i="57"/>
  <c r="F34" i="57"/>
  <c r="E33" i="57"/>
  <c r="D34" i="57"/>
  <c r="L14" i="57"/>
  <c r="L13" i="57"/>
  <c r="M13" i="57"/>
  <c r="M12" i="57"/>
  <c r="M11" i="57"/>
  <c r="L10" i="57"/>
  <c r="L9" i="57"/>
  <c r="M9" i="57"/>
  <c r="J37" i="57"/>
  <c r="I37" i="57"/>
  <c r="H37" i="57"/>
  <c r="G37" i="57"/>
  <c r="F37" i="57"/>
  <c r="E37" i="57"/>
  <c r="D37" i="57"/>
  <c r="C39" i="56"/>
  <c r="M31" i="56"/>
  <c r="L30" i="56"/>
  <c r="M30" i="56"/>
  <c r="L29" i="56"/>
  <c r="M29" i="56"/>
  <c r="M28" i="56"/>
  <c r="M27" i="56"/>
  <c r="L26" i="56"/>
  <c r="L25" i="56"/>
  <c r="M25" i="56"/>
  <c r="J36" i="56"/>
  <c r="I36" i="56"/>
  <c r="H36" i="56"/>
  <c r="G36" i="56"/>
  <c r="F36" i="56"/>
  <c r="E36" i="56"/>
  <c r="M24" i="56"/>
  <c r="M23" i="56"/>
  <c r="L22" i="56"/>
  <c r="L21" i="56"/>
  <c r="M21" i="56"/>
  <c r="M20" i="56"/>
  <c r="M19" i="56"/>
  <c r="J35" i="56"/>
  <c r="I35" i="56"/>
  <c r="H35" i="56"/>
  <c r="G35" i="56"/>
  <c r="F35" i="56"/>
  <c r="E35" i="56"/>
  <c r="L18" i="56"/>
  <c r="L17" i="56"/>
  <c r="M17" i="56"/>
  <c r="M16" i="56"/>
  <c r="J34" i="56"/>
  <c r="I33" i="56"/>
  <c r="H34" i="56"/>
  <c r="G34" i="56"/>
  <c r="F34" i="56"/>
  <c r="E33" i="56"/>
  <c r="D34" i="56"/>
  <c r="L14" i="56"/>
  <c r="L13" i="56"/>
  <c r="M13" i="56"/>
  <c r="M12" i="56"/>
  <c r="M11" i="56"/>
  <c r="L10" i="56"/>
  <c r="L9" i="56"/>
  <c r="M9" i="56"/>
  <c r="J37" i="56"/>
  <c r="I37" i="56"/>
  <c r="H37" i="56"/>
  <c r="G37" i="56"/>
  <c r="F37" i="56"/>
  <c r="E37" i="56"/>
  <c r="D37" i="56"/>
  <c r="Y16" i="55"/>
  <c r="X16" i="55"/>
  <c r="W16" i="55"/>
  <c r="V16" i="55"/>
  <c r="U16" i="55"/>
  <c r="T16" i="55"/>
  <c r="S16" i="55"/>
  <c r="R16" i="55"/>
  <c r="Q16" i="55"/>
  <c r="P16" i="55"/>
  <c r="X13" i="55"/>
  <c r="W13" i="55" s="1"/>
  <c r="V13" i="55" s="1"/>
  <c r="U13" i="55" s="1"/>
  <c r="T13" i="55" s="1"/>
  <c r="S13" i="55" s="1"/>
  <c r="R13" i="55" s="1"/>
  <c r="Q13" i="55" s="1"/>
  <c r="P13" i="55" s="1"/>
  <c r="AA12" i="55"/>
  <c r="Z12" i="55"/>
  <c r="Y12" i="55"/>
  <c r="X12" i="55"/>
  <c r="W12" i="55"/>
  <c r="V12" i="55"/>
  <c r="U12" i="55"/>
  <c r="T12" i="55"/>
  <c r="S12" i="55"/>
  <c r="R12" i="55"/>
  <c r="Q12" i="55"/>
  <c r="P12" i="55"/>
  <c r="S8" i="55"/>
  <c r="V8" i="55"/>
  <c r="U8" i="55"/>
  <c r="T8" i="55"/>
  <c r="R8" i="55"/>
  <c r="Q8" i="55"/>
  <c r="P8" i="55"/>
  <c r="M10" i="57" l="1"/>
  <c r="L11" i="57"/>
  <c r="M14" i="57"/>
  <c r="L15" i="57"/>
  <c r="M18" i="57"/>
  <c r="M35" i="57" s="1"/>
  <c r="L19" i="57"/>
  <c r="M22" i="57"/>
  <c r="L23" i="57"/>
  <c r="M26" i="57"/>
  <c r="M36" i="57" s="1"/>
  <c r="L27" i="57"/>
  <c r="L31" i="57"/>
  <c r="F33" i="57"/>
  <c r="J33" i="57"/>
  <c r="E34" i="57"/>
  <c r="I34" i="57"/>
  <c r="D35" i="57"/>
  <c r="L8" i="57"/>
  <c r="L12" i="57"/>
  <c r="M15" i="57"/>
  <c r="L16" i="57"/>
  <c r="L20" i="57"/>
  <c r="L35" i="57" s="1"/>
  <c r="L24" i="57"/>
  <c r="L36" i="57" s="1"/>
  <c r="L28" i="57"/>
  <c r="G33" i="57"/>
  <c r="D36" i="57"/>
  <c r="M8" i="57"/>
  <c r="D33" i="57"/>
  <c r="H33" i="57"/>
  <c r="M10" i="56"/>
  <c r="L11" i="56"/>
  <c r="M14" i="56"/>
  <c r="L15" i="56"/>
  <c r="M18" i="56"/>
  <c r="M35" i="56" s="1"/>
  <c r="L19" i="56"/>
  <c r="M22" i="56"/>
  <c r="L23" i="56"/>
  <c r="M26" i="56"/>
  <c r="M36" i="56" s="1"/>
  <c r="L27" i="56"/>
  <c r="L31" i="56"/>
  <c r="F33" i="56"/>
  <c r="J33" i="56"/>
  <c r="E34" i="56"/>
  <c r="I34" i="56"/>
  <c r="D35" i="56"/>
  <c r="L8" i="56"/>
  <c r="L12" i="56"/>
  <c r="M15" i="56"/>
  <c r="L16" i="56"/>
  <c r="L20" i="56"/>
  <c r="L35" i="56" s="1"/>
  <c r="L24" i="56"/>
  <c r="L36" i="56" s="1"/>
  <c r="L28" i="56"/>
  <c r="G33" i="56"/>
  <c r="D36" i="56"/>
  <c r="M8" i="56"/>
  <c r="D33" i="56"/>
  <c r="H33" i="56"/>
  <c r="M37" i="57" l="1"/>
  <c r="L37" i="57"/>
  <c r="L34" i="57"/>
  <c r="L33" i="57"/>
  <c r="M34" i="57"/>
  <c r="M33" i="57"/>
  <c r="M34" i="56"/>
  <c r="M33" i="56"/>
  <c r="M37" i="56"/>
  <c r="L37" i="56"/>
  <c r="L34" i="56"/>
  <c r="L33" i="56"/>
</calcChain>
</file>

<file path=xl/sharedStrings.xml><?xml version="1.0" encoding="utf-8"?>
<sst xmlns="http://schemas.openxmlformats.org/spreadsheetml/2006/main" count="1549" uniqueCount="112">
  <si>
    <t>AUTOMATIC TRAFFIC AND CYCLE COUNTS</t>
  </si>
  <si>
    <t>ATC</t>
  </si>
  <si>
    <t>Site 1004</t>
  </si>
  <si>
    <t>Site 1042</t>
  </si>
  <si>
    <t>Site 1371</t>
  </si>
  <si>
    <t>Graphs</t>
  </si>
  <si>
    <t>NorthEast bound</t>
  </si>
  <si>
    <t>SouthWest bound</t>
  </si>
  <si>
    <t>Broadway A663, Chadderton</t>
  </si>
  <si>
    <t>Ashton Road A627, Hathershaw</t>
  </si>
  <si>
    <t>South bound</t>
  </si>
  <si>
    <t>North bound</t>
  </si>
  <si>
    <t>Chadderton Way A627, Chadderton</t>
  </si>
  <si>
    <t>NorthWest bound</t>
  </si>
  <si>
    <t>SouthEast bound</t>
  </si>
  <si>
    <t>ACC</t>
  </si>
  <si>
    <t>Site 2193</t>
  </si>
  <si>
    <t>Manchester Road Oldham (Cycle), Hollinwood</t>
  </si>
  <si>
    <t>Site 2402</t>
  </si>
  <si>
    <t>Summary Data for the following continuous ATC and ACC sites relevant to Oldham</t>
  </si>
  <si>
    <t xml:space="preserve"> is shown in this Appendix.</t>
  </si>
  <si>
    <t>Manchester Road A62, Werneth</t>
  </si>
  <si>
    <t>Site 1320</t>
  </si>
  <si>
    <t>Huddersfield Road A62, Oldham</t>
  </si>
  <si>
    <t>Site 1321</t>
  </si>
  <si>
    <t>Lees Road A669, Lees</t>
  </si>
  <si>
    <t>Site 1327</t>
  </si>
  <si>
    <t>Holmfirth Road A635, Greenfield</t>
  </si>
  <si>
    <t>Site 1328</t>
  </si>
  <si>
    <t>Huddersfield Road A62, Stanedge Cutting</t>
  </si>
  <si>
    <t>Site 1329</t>
  </si>
  <si>
    <t>Oldham Road A672, Denshaw</t>
  </si>
  <si>
    <t>Both directions</t>
  </si>
  <si>
    <t>Site 2410</t>
  </si>
  <si>
    <t>Grimshaw Lane Canal Towpath, Chadderton</t>
  </si>
  <si>
    <t>Site 2422</t>
  </si>
  <si>
    <t>Bardsley St, Hollinwood (Cycle)</t>
  </si>
  <si>
    <t>Site 1173</t>
  </si>
  <si>
    <t>Site 2427</t>
  </si>
  <si>
    <t>Site 2433</t>
  </si>
  <si>
    <t>Manchester Road A62/ Pump Street, Chadderton</t>
  </si>
  <si>
    <t>Manchester Road A62/ Irving Street, Chadderton</t>
  </si>
  <si>
    <t>Data is available in 2020 for:</t>
  </si>
  <si>
    <t>Data is unavailable in 2020 for:</t>
  </si>
  <si>
    <t xml:space="preserve">Transport for Greater Manchester </t>
  </si>
  <si>
    <t>Automatic Traffic Counter Data 2020</t>
  </si>
  <si>
    <t/>
  </si>
  <si>
    <t>Mon</t>
  </si>
  <si>
    <t>Tues</t>
  </si>
  <si>
    <t>Wed</t>
  </si>
  <si>
    <t>Thurs</t>
  </si>
  <si>
    <t>Fri</t>
  </si>
  <si>
    <t>Sat</t>
  </si>
  <si>
    <t>Sun</t>
  </si>
  <si>
    <t>fig1 dir1</t>
  </si>
  <si>
    <t>fig1 dir2</t>
  </si>
  <si>
    <t>fig1 both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</si>
  <si>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</si>
  <si>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</si>
  <si>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</si>
  <si>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</si>
  <si>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</si>
  <si>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</si>
  <si>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</si>
  <si>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</si>
  <si>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</si>
  <si>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</si>
  <si>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</si>
  <si>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</si>
  <si>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fig2 dir1</t>
  </si>
  <si>
    <t>fig2 dir2</t>
  </si>
  <si>
    <t>fig2 both</t>
  </si>
  <si>
    <t>fig3 dir1</t>
  </si>
  <si>
    <t>fig3 dir2</t>
  </si>
  <si>
    <t>fig3 both</t>
  </si>
  <si>
    <t>TwoWay</t>
  </si>
  <si>
    <t>© TfGM 2021</t>
  </si>
  <si>
    <t>Site No: 1004</t>
  </si>
  <si>
    <t>Manchester Road A62, Hathershaw</t>
  </si>
  <si>
    <t>Index</t>
  </si>
  <si>
    <t>Transport for Greater Manchester</t>
  </si>
  <si>
    <t>Average traffic flows (excluding Bank Holidays etc)</t>
  </si>
  <si>
    <t>Hour starting</t>
  </si>
  <si>
    <t>5-day</t>
  </si>
  <si>
    <t>7-day</t>
  </si>
  <si>
    <t>TOTALS</t>
  </si>
  <si>
    <t>12 hour (0700-1900)</t>
  </si>
  <si>
    <t>am peak (0700-1000)</t>
  </si>
  <si>
    <t>off peak (1000-1600)</t>
  </si>
  <si>
    <t>pm peak (1600-1900)</t>
  </si>
  <si>
    <t>24 hour (0000-2400)</t>
  </si>
  <si>
    <t>Weekdays</t>
  </si>
  <si>
    <t xml:space="preserve">12 hour </t>
  </si>
  <si>
    <t xml:space="preserve">24 hour </t>
  </si>
  <si>
    <t>Saturdays</t>
  </si>
  <si>
    <t>Sundays</t>
  </si>
  <si>
    <t>Site No: 1042</t>
  </si>
  <si>
    <t>Site No: 1173</t>
  </si>
  <si>
    <t>Site No: 1320</t>
  </si>
  <si>
    <t>Site No: 1321</t>
  </si>
  <si>
    <t>Site No: 1327</t>
  </si>
  <si>
    <t>Site No: 1328</t>
  </si>
  <si>
    <t>Site No: 1329</t>
  </si>
  <si>
    <t>Site No: 1371</t>
  </si>
  <si>
    <t>Automatic Cycle Counter Data 2020</t>
  </si>
  <si>
    <t>Site No: 2402</t>
  </si>
  <si>
    <t>Average cycle flows (excluding Bank Holidays etc)</t>
  </si>
  <si>
    <t>Site No: 2410</t>
  </si>
  <si>
    <t>Site No: 2427</t>
  </si>
  <si>
    <t>Manchester Road A62 / Pump Street, Chadderton</t>
  </si>
  <si>
    <t>Site No: 2433</t>
  </si>
  <si>
    <t>Manchester Road A62 / Irving Street, Chadderton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</si>
</sst>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.5"/>
      <name val="Arial"/>
      <family val="2"/>
    </font>
    <font>
      <b/>
      <sz val="7.5"/>
      <color indexed="8"/>
      <name val="Arial"/>
      <family val="2"/>
    </font>
    <font>
      <b/>
      <sz val="7.5"/>
      <name val="Arial"/>
      <family val="2"/>
    </font>
    <font>
      <sz val="6.5"/>
      <color theme="1"/>
      <name val="Cambria"/>
      <family val="1"/>
    </font>
    <font>
      <b/>
      <sz val="6.5"/>
      <color theme="1"/>
      <name val="Cambria"/>
      <family val="1"/>
    </font>
    <font>
      <sz val="7"/>
      <color theme="1"/>
      <name val="Cambria"/>
      <family val="1"/>
    </font>
    <font>
      <b/>
      <sz val="7"/>
      <name val="Arial"/>
      <family val="2"/>
    </font>
    <font>
      <sz val="7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8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5" fillId="0" borderId="0" xfId="0" applyFont="1"/>
    <xf numFmtId="0" fontId="7" fillId="0" borderId="0" xfId="1" applyFont="1"/>
    <xf numFmtId="0" fontId="2" fillId="0" borderId="0" xfId="1"/>
    <xf numFmtId="0" fontId="2" fillId="0" borderId="0" xfId="1"/>
    <xf numFmtId="0" fontId="9" fillId="0" borderId="0" xfId="1" applyFont="1" applyAlignment="1">
      <alignment horizontal="right"/>
    </xf>
    <xf numFmtId="0" fontId="10" fillId="0" borderId="0" xfId="1" quotePrefix="1" applyFont="1"/>
    <xf numFmtId="0" fontId="10" fillId="0" borderId="0" xfId="1" applyFont="1"/>
    <xf numFmtId="0" fontId="7" fillId="0" borderId="0" xfId="1" quotePrefix="1" applyFont="1"/>
    <xf numFmtId="0" fontId="11" fillId="0" borderId="0" xfId="1" applyFont="1"/>
    <xf numFmtId="0" fontId="12" fillId="0" borderId="0" xfId="1" applyFont="1" applyAlignment="1">
      <alignment horizontal="center"/>
    </xf>
    <xf numFmtId="0" fontId="13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left"/>
    </xf>
    <xf numFmtId="1" fontId="13" fillId="0" borderId="0" xfId="1" applyNumberFormat="1" applyFont="1"/>
    <xf numFmtId="0" fontId="10" fillId="0" borderId="0" xfId="1" applyFont="1" applyAlignment="1">
      <alignment horizontal="right"/>
    </xf>
    <xf numFmtId="164" fontId="10" fillId="0" borderId="0" xfId="1" applyNumberFormat="1" applyFont="1" applyAlignment="1">
      <alignment horizontal="center"/>
    </xf>
    <xf numFmtId="0" fontId="14" fillId="0" borderId="0" xfId="1" applyFont="1"/>
    <xf numFmtId="0" fontId="14" fillId="0" borderId="0" xfId="1" applyFont="1" applyProtection="1">
      <protection locked="0"/>
    </xf>
    <xf numFmtId="1" fontId="15" fillId="0" borderId="0" xfId="1" applyNumberFormat="1" applyFont="1" applyProtection="1">
      <protection locked="0"/>
    </xf>
    <xf numFmtId="1" fontId="13" fillId="0" borderId="0" xfId="1" applyNumberFormat="1" applyFont="1" applyProtection="1">
      <protection locked="0"/>
    </xf>
    <xf numFmtId="0" fontId="16" fillId="0" borderId="0" xfId="1" applyFont="1" applyAlignment="1">
      <alignment horizontal="right"/>
    </xf>
    <xf numFmtId="0" fontId="17" fillId="0" borderId="0" xfId="1" applyFont="1"/>
    <xf numFmtId="49" fontId="17" fillId="0" borderId="0" xfId="1" quotePrefix="1" applyNumberFormat="1" applyFont="1"/>
    <xf numFmtId="0" fontId="7" fillId="0" borderId="0" xfId="1" applyFont="1" applyAlignment="1">
      <alignment horizontal="right"/>
    </xf>
    <xf numFmtId="49" fontId="17" fillId="0" borderId="0" xfId="1" applyNumberFormat="1" applyFont="1"/>
    <xf numFmtId="17" fontId="17" fillId="0" borderId="0" xfId="1" quotePrefix="1" applyNumberFormat="1" applyFont="1"/>
    <xf numFmtId="0" fontId="16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1" fontId="7" fillId="0" borderId="0" xfId="1" applyNumberFormat="1" applyFont="1" applyAlignment="1">
      <alignment horizontal="center"/>
    </xf>
    <xf numFmtId="0" fontId="18" fillId="0" borderId="0" xfId="5"/>
    <xf numFmtId="0" fontId="11" fillId="0" borderId="0" xfId="1" applyFont="1"/>
    <xf numFmtId="0" fontId="10" fillId="0" borderId="0" xfId="1" applyFont="1"/>
    <xf numFmtId="0" fontId="10" fillId="0" borderId="0" xfId="1" applyFont="1" applyAlignment="1">
      <alignment horizontal="right"/>
    </xf>
    <xf numFmtId="1" fontId="7" fillId="0" borderId="0" xfId="1" applyNumberFormat="1" applyFont="1"/>
    <xf numFmtId="0" fontId="15" fillId="0" borderId="0" xfId="1" applyFont="1" applyProtection="1">
      <protection locked="0"/>
    </xf>
    <xf numFmtId="0" fontId="13" fillId="0" borderId="0" xfId="1" applyFont="1" applyProtection="1">
      <protection locked="0"/>
    </xf>
    <xf numFmtId="0" fontId="8" fillId="0" borderId="0" xfId="1" applyFont="1" applyAlignment="1">
      <alignment horizontal="center"/>
    </xf>
    <xf numFmtId="0" fontId="2" fillId="0" borderId="0" xfId="1"/>
    <xf numFmtId="0" fontId="8" fillId="0" borderId="0" xfId="1" applyFont="1" applyAlignment="1">
      <alignment horizontal="right"/>
    </xf>
    <xf numFmtId="1" fontId="8" fillId="0" borderId="0" xfId="1" applyNumberFormat="1" applyFont="1" applyAlignment="1">
      <alignment horizontal="left"/>
    </xf>
    <xf numFmtId="0" fontId="10" fillId="0" borderId="0" xfId="1" applyFont="1"/>
    <xf numFmtId="0" fontId="10" fillId="0" borderId="0" xfId="1" applyFont="1" applyAlignment="1">
      <alignment horizontal="right"/>
    </xf>
    <xf numFmtId="1" fontId="11" fillId="0" borderId="0" xfId="1" applyNumberFormat="1" applyFont="1"/>
    <xf numFmtId="0" fontId="11" fillId="0" borderId="0" xfId="1" applyFont="1"/>
    <xf numFmtId="0" fontId="8" fillId="0" borderId="0" xfId="1" applyFont="1" applyAlignment="1">
      <alignment horizontal="left"/>
    </xf>
  </cellXfs>
  <cellStyles count="6">
    <cellStyle name="Hyperlink" xfId="5" builtinId="8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Fig.1 24-Hour Average Daily Traffic Flow 2020</a:t>
            </a:r>
          </a:p>
        </c:rich>
      </c:tx>
      <c:layout>
        <c:manualLayout>
          <c:xMode val="edge"/>
          <c:yMode val="edge"/>
          <c:x val="0.32565332559236543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413332573283551E-2"/>
          <c:y val="0.18815331010452963"/>
          <c:w val="0.90783546322284114"/>
          <c:h val="0.73170731707317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ATC1004_graphs!$G$83</c:f>
              <c:strCache>
                <c:ptCount val="1"/>
                <c:pt idx="0">
                  <c:v>North bound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ATC1004_graphs!$P$6:$V$6</c:f>
              <c:numCache>
                <c:formatCode>0</c:formatCode>
                <c:ptCount val="7"/>
                <c:pt idx="0">
                  <c:v>14632.808333333332</c:v>
                </c:pt>
                <c:pt idx="1">
                  <c:v>14974.454166666666</c:v>
                </c:pt>
                <c:pt idx="2">
                  <c:v>15234.469444444443</c:v>
                </c:pt>
                <c:pt idx="3">
                  <c:v>15255.913888888888</c:v>
                </c:pt>
                <c:pt idx="4">
                  <c:v>15178.290277777778</c:v>
                </c:pt>
                <c:pt idx="5">
                  <c:v>11856.430555555557</c:v>
                </c:pt>
                <c:pt idx="6">
                  <c:v>10286.669444444444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C-41C2-9DE0-1296EEC217E1}"/>
            </c:ext>
          </c:extLst>
        </c:ser>
        <c:ser>
          <c:idx val="1"/>
          <c:order val="1"/>
          <c:tx>
            <c:strRef>
              <c:f>ATC1004_graphs!$I$83</c:f>
              <c:strCache>
                <c:ptCount val="1"/>
                <c:pt idx="0">
                  <c:v>South bound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ATC1004_graphs!$P$7:$V$7</c:f>
              <c:numCache>
                <c:formatCode>0</c:formatCode>
                <c:ptCount val="7"/>
                <c:pt idx="0">
                  <c:v>12819.862499999999</c:v>
                </c:pt>
                <c:pt idx="1">
                  <c:v>13069.287499999999</c:v>
                </c:pt>
                <c:pt idx="2">
                  <c:v>13238.356944444444</c:v>
                </c:pt>
                <c:pt idx="3">
                  <c:v>13288.1875</c:v>
                </c:pt>
                <c:pt idx="4">
                  <c:v>13169.705555555554</c:v>
                </c:pt>
                <c:pt idx="5">
                  <c:v>10101.145833333334</c:v>
                </c:pt>
                <c:pt idx="6">
                  <c:v>8598.1041666666679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4C-41C2-9DE0-1296EEC217E1}"/>
            </c:ext>
          </c:extLst>
        </c:ser>
        <c:ser>
          <c:idx val="2"/>
          <c:order val="2"/>
          <c:tx>
            <c:v>Two-Way</c:v>
          </c:tx>
          <c:spPr>
            <a:solidFill>
              <a:schemeClr val="bg1">
                <a:lumMod val="8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ATC1004_graphs!$P$5:$V$5</c:f>
              <c:strCache>
                <c:ptCount val="7"/>
                <c:pt idx="0">
                  <c:v>Mon</c:v>
                </c:pt>
                <c:pt idx="1">
                  <c:v>Tues</c:v>
                </c:pt>
                <c:pt idx="2">
                  <c:v>Wed</c:v>
                </c:pt>
                <c:pt idx="3">
                  <c:v>Thurs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ATC1004_graphs!$P$8:$V$8</c:f>
              <c:numCache>
                <c:formatCode>0</c:formatCode>
                <c:ptCount val="7"/>
                <c:pt idx="0">
                  <c:v>27452.67083333333</c:v>
                </c:pt>
                <c:pt idx="1">
                  <c:v>28043.741666666665</c:v>
                </c:pt>
                <c:pt idx="2">
                  <c:v>28472.826388888887</c:v>
                </c:pt>
                <c:pt idx="3">
                  <c:v>28544.101388888888</c:v>
                </c:pt>
                <c:pt idx="4">
                  <c:v>28347.995833333334</c:v>
                </c:pt>
                <c:pt idx="5">
                  <c:v>21957.576388888891</c:v>
                </c:pt>
                <c:pt idx="6">
                  <c:v>18884.773611111112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4C-41C2-9DE0-1296EEC21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114576"/>
        <c:axId val="342112616"/>
      </c:barChart>
      <c:catAx>
        <c:axId val="34211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2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112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6113671274961597E-2"/>
              <c:y val="0.414634146341463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4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Fig.4 Average Hourly Traffic Flow 2020</a:t>
            </a:r>
          </a:p>
        </c:rich>
      </c:tx>
      <c:layout>
        <c:manualLayout>
          <c:xMode val="edge"/>
          <c:yMode val="edge"/>
          <c:x val="0.33942209278634689"/>
          <c:y val="1.58730158730158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927035660191422E-2"/>
          <c:y val="8.5714551446402054E-2"/>
          <c:w val="0.91933165568465758"/>
          <c:h val="0.73651021983575093"/>
        </c:manualLayout>
      </c:layout>
      <c:lineChart>
        <c:grouping val="standard"/>
        <c:varyColors val="0"/>
        <c:ser>
          <c:idx val="0"/>
          <c:order val="0"/>
          <c:tx>
            <c:v>Average weekday</c:v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ATC1042_NorthEastbound!$C$8:$C$31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ATC1042_NorthEastbound!$L$8:$L$31</c:f>
              <c:numCache>
                <c:formatCode>0</c:formatCode>
                <c:ptCount val="24"/>
                <c:pt idx="0">
                  <c:v>70.530138888888885</c:v>
                </c:pt>
                <c:pt idx="1">
                  <c:v>43.77652777777778</c:v>
                </c:pt>
                <c:pt idx="2">
                  <c:v>38.473611111111111</c:v>
                </c:pt>
                <c:pt idx="3">
                  <c:v>41.799166666666665</c:v>
                </c:pt>
                <c:pt idx="4">
                  <c:v>65.835833333333341</c:v>
                </c:pt>
                <c:pt idx="5">
                  <c:v>216.29055555555556</c:v>
                </c:pt>
                <c:pt idx="6">
                  <c:v>473.8102777777778</c:v>
                </c:pt>
                <c:pt idx="7">
                  <c:v>658.82416666666666</c:v>
                </c:pt>
                <c:pt idx="8">
                  <c:v>689.05305555555549</c:v>
                </c:pt>
                <c:pt idx="9">
                  <c:v>601.61652777777783</c:v>
                </c:pt>
                <c:pt idx="10">
                  <c:v>603.61972222222221</c:v>
                </c:pt>
                <c:pt idx="11">
                  <c:v>657.26527777777778</c:v>
                </c:pt>
                <c:pt idx="12">
                  <c:v>717.13041666666663</c:v>
                </c:pt>
                <c:pt idx="13">
                  <c:v>765.50152777777771</c:v>
                </c:pt>
                <c:pt idx="14">
                  <c:v>835.09902777777791</c:v>
                </c:pt>
                <c:pt idx="15">
                  <c:v>1009.4155555555556</c:v>
                </c:pt>
                <c:pt idx="16">
                  <c:v>1018.8494444444444</c:v>
                </c:pt>
                <c:pt idx="17">
                  <c:v>958.73624999999993</c:v>
                </c:pt>
                <c:pt idx="18">
                  <c:v>781.79930555555552</c:v>
                </c:pt>
                <c:pt idx="19">
                  <c:v>533.37888888888892</c:v>
                </c:pt>
                <c:pt idx="20">
                  <c:v>360.23666666666668</c:v>
                </c:pt>
                <c:pt idx="21">
                  <c:v>285.67083333333335</c:v>
                </c:pt>
                <c:pt idx="22">
                  <c:v>221.73541666666671</c:v>
                </c:pt>
                <c:pt idx="23">
                  <c:v>132.01319444444442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55-4F30-A8A8-11235500BDDD}"/>
            </c:ext>
          </c:extLst>
        </c:ser>
        <c:ser>
          <c:idx val="1"/>
          <c:order val="1"/>
          <c:tx>
            <c:v>Average Saturday</c:v>
          </c:tx>
          <c:spPr>
            <a:ln w="381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ATC1042_NorthEastbound!$C$8:$C$31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ATC1042_NorthEastbound!$I$8:$I$31</c:f>
              <c:numCache>
                <c:formatCode>0</c:formatCode>
                <c:ptCount val="24"/>
                <c:pt idx="0">
                  <c:v>100.16</c:v>
                </c:pt>
                <c:pt idx="1">
                  <c:v>73.010000000000005</c:v>
                </c:pt>
                <c:pt idx="2">
                  <c:v>59.87166666666667</c:v>
                </c:pt>
                <c:pt idx="3">
                  <c:v>52.271666666666668</c:v>
                </c:pt>
                <c:pt idx="4">
                  <c:v>56.781666666666659</c:v>
                </c:pt>
                <c:pt idx="5">
                  <c:v>106.72</c:v>
                </c:pt>
                <c:pt idx="6">
                  <c:v>173.98499999999999</c:v>
                </c:pt>
                <c:pt idx="7">
                  <c:v>238.95833333333334</c:v>
                </c:pt>
                <c:pt idx="8">
                  <c:v>318.92666666666668</c:v>
                </c:pt>
                <c:pt idx="9">
                  <c:v>452.37166666666673</c:v>
                </c:pt>
                <c:pt idx="10">
                  <c:v>545.81666666666672</c:v>
                </c:pt>
                <c:pt idx="11">
                  <c:v>624.04333333333329</c:v>
                </c:pt>
                <c:pt idx="12">
                  <c:v>704.28166666666664</c:v>
                </c:pt>
                <c:pt idx="13">
                  <c:v>697.18999999999994</c:v>
                </c:pt>
                <c:pt idx="14">
                  <c:v>675.54000000000008</c:v>
                </c:pt>
                <c:pt idx="15">
                  <c:v>638.95000000000005</c:v>
                </c:pt>
                <c:pt idx="16">
                  <c:v>598.82500000000005</c:v>
                </c:pt>
                <c:pt idx="17">
                  <c:v>609.66999999999996</c:v>
                </c:pt>
                <c:pt idx="18">
                  <c:v>503.84499999999997</c:v>
                </c:pt>
                <c:pt idx="19">
                  <c:v>406.52499999999998</c:v>
                </c:pt>
                <c:pt idx="20">
                  <c:v>310.21333333333331</c:v>
                </c:pt>
                <c:pt idx="21">
                  <c:v>253.57666666666668</c:v>
                </c:pt>
                <c:pt idx="22">
                  <c:v>214.62333333333331</c:v>
                </c:pt>
                <c:pt idx="23">
                  <c:v>175.49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55-4F30-A8A8-11235500BDDD}"/>
            </c:ext>
          </c:extLst>
        </c:ser>
        <c:ser>
          <c:idx val="2"/>
          <c:order val="2"/>
          <c:tx>
            <c:v>Average Sunday</c:v>
          </c:tx>
          <c:spPr>
            <a:ln w="381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f>ATC1042_NorthEastbound!$C$8:$C$31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ATC1042_NorthEastbound!$J$8:$J$31</c:f>
              <c:numCache>
                <c:formatCode>0</c:formatCode>
                <c:ptCount val="24"/>
                <c:pt idx="0">
                  <c:v>121.42999999999999</c:v>
                </c:pt>
                <c:pt idx="1">
                  <c:v>89.228333333333325</c:v>
                </c:pt>
                <c:pt idx="2">
                  <c:v>64.816666666666663</c:v>
                </c:pt>
                <c:pt idx="3">
                  <c:v>53.831666666666663</c:v>
                </c:pt>
                <c:pt idx="4">
                  <c:v>58.051666666666662</c:v>
                </c:pt>
                <c:pt idx="5">
                  <c:v>81.853333333333339</c:v>
                </c:pt>
                <c:pt idx="6">
                  <c:v>126.09833333333333</c:v>
                </c:pt>
                <c:pt idx="7">
                  <c:v>159.00500000000002</c:v>
                </c:pt>
                <c:pt idx="8">
                  <c:v>193.04833333333335</c:v>
                </c:pt>
                <c:pt idx="9">
                  <c:v>296.80666666666667</c:v>
                </c:pt>
                <c:pt idx="10">
                  <c:v>433.95833333333331</c:v>
                </c:pt>
                <c:pt idx="11">
                  <c:v>547.33833333333337</c:v>
                </c:pt>
                <c:pt idx="12">
                  <c:v>618.79166666666674</c:v>
                </c:pt>
                <c:pt idx="13">
                  <c:v>652.98333333333335</c:v>
                </c:pt>
                <c:pt idx="14">
                  <c:v>638.02333333333331</c:v>
                </c:pt>
                <c:pt idx="15">
                  <c:v>604.96499999999992</c:v>
                </c:pt>
                <c:pt idx="16">
                  <c:v>574.39333333333343</c:v>
                </c:pt>
                <c:pt idx="17">
                  <c:v>472.08166666666665</c:v>
                </c:pt>
                <c:pt idx="18">
                  <c:v>437.62666666666667</c:v>
                </c:pt>
                <c:pt idx="19">
                  <c:v>367.72</c:v>
                </c:pt>
                <c:pt idx="20">
                  <c:v>283.79000000000002</c:v>
                </c:pt>
                <c:pt idx="21">
                  <c:v>222.94499999999999</c:v>
                </c:pt>
                <c:pt idx="22">
                  <c:v>162.9</c:v>
                </c:pt>
                <c:pt idx="23">
                  <c:v>114.22999999999999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55-4F30-A8A8-11235500B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426552"/>
        <c:axId val="340877640"/>
      </c:lineChart>
      <c:catAx>
        <c:axId val="353426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Hour Starting</a:t>
                </a:r>
              </a:p>
            </c:rich>
          </c:tx>
          <c:layout>
            <c:manualLayout>
              <c:xMode val="edge"/>
              <c:yMode val="edge"/>
              <c:x val="0.46575406384704193"/>
              <c:y val="0.87936774569845433"/>
            </c:manualLayout>
          </c:layout>
          <c:overlay val="0"/>
          <c:spPr>
            <a:noFill/>
            <a:ln w="25400">
              <a:noFill/>
            </a:ln>
          </c:spPr>
        </c:title>
        <c:numFmt formatCode="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877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877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Vehicles per hour</a:t>
                </a:r>
              </a:p>
            </c:rich>
          </c:tx>
          <c:layout>
            <c:manualLayout>
              <c:xMode val="edge"/>
              <c:yMode val="edge"/>
              <c:x val="1.6742770167427701E-2"/>
              <c:y val="0.33333433320834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426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220716131944692"/>
          <c:y val="0.93968553930758658"/>
          <c:w val="0.64383657522261772"/>
          <c:h val="5.07936507936508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Fig.1 24-Hour Average Daily Traffic Flow 2020</a:t>
            </a:r>
          </a:p>
        </c:rich>
      </c:tx>
      <c:layout>
        <c:manualLayout>
          <c:xMode val="edge"/>
          <c:yMode val="edge"/>
          <c:x val="0.32565332559236543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413332573283551E-2"/>
          <c:y val="0.18815331010452963"/>
          <c:w val="0.90783546322284114"/>
          <c:h val="0.73170731707317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ATC1173_graphs!$G$83</c:f>
              <c:strCache>
                <c:ptCount val="1"/>
                <c:pt idx="0">
                  <c:v>South bound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ATC1173_graphs!$P$6:$V$6</c:f>
              <c:numCache>
                <c:formatCode>0</c:formatCode>
                <c:ptCount val="7"/>
                <c:pt idx="0">
                  <c:v>4325.8972222222219</c:v>
                </c:pt>
                <c:pt idx="1">
                  <c:v>4676.4361111111102</c:v>
                </c:pt>
                <c:pt idx="2">
                  <c:v>4639.9013888888894</c:v>
                </c:pt>
                <c:pt idx="3">
                  <c:v>4697.7916666666661</c:v>
                </c:pt>
                <c:pt idx="4">
                  <c:v>4692.229166666667</c:v>
                </c:pt>
                <c:pt idx="5">
                  <c:v>3889.6750000000011</c:v>
                </c:pt>
                <c:pt idx="6">
                  <c:v>3506.0430555555549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A-46DD-987D-18D8F71B1AE3}"/>
            </c:ext>
          </c:extLst>
        </c:ser>
        <c:ser>
          <c:idx val="1"/>
          <c:order val="1"/>
          <c:tx>
            <c:strRef>
              <c:f>ATC1173_graphs!$I$83</c:f>
              <c:strCache>
                <c:ptCount val="1"/>
                <c:pt idx="0">
                  <c:v>North bound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ATC1173_graphs!$P$7:$V$7</c:f>
              <c:numCache>
                <c:formatCode>0</c:formatCode>
                <c:ptCount val="7"/>
                <c:pt idx="0">
                  <c:v>3902.901388888889</c:v>
                </c:pt>
                <c:pt idx="1">
                  <c:v>4213.4847222222224</c:v>
                </c:pt>
                <c:pt idx="2">
                  <c:v>4313.5013888888889</c:v>
                </c:pt>
                <c:pt idx="3">
                  <c:v>4401.7875000000004</c:v>
                </c:pt>
                <c:pt idx="4">
                  <c:v>4397.6597222222226</c:v>
                </c:pt>
                <c:pt idx="5">
                  <c:v>3638.9</c:v>
                </c:pt>
                <c:pt idx="6">
                  <c:v>3090.4583333333335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DA-46DD-987D-18D8F71B1AE3}"/>
            </c:ext>
          </c:extLst>
        </c:ser>
        <c:ser>
          <c:idx val="2"/>
          <c:order val="2"/>
          <c:tx>
            <c:v>Two-Way</c:v>
          </c:tx>
          <c:spPr>
            <a:solidFill>
              <a:schemeClr val="bg1">
                <a:lumMod val="8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ATC1173_graphs!$P$5:$V$5</c:f>
              <c:strCache>
                <c:ptCount val="7"/>
                <c:pt idx="0">
                  <c:v>Mon</c:v>
                </c:pt>
                <c:pt idx="1">
                  <c:v>Tues</c:v>
                </c:pt>
                <c:pt idx="2">
                  <c:v>Wed</c:v>
                </c:pt>
                <c:pt idx="3">
                  <c:v>Thurs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ATC1173_graphs!$P$8:$V$8</c:f>
              <c:numCache>
                <c:formatCode>0</c:formatCode>
                <c:ptCount val="7"/>
                <c:pt idx="0">
                  <c:v>8228.7986111111113</c:v>
                </c:pt>
                <c:pt idx="1">
                  <c:v>8889.9208333333336</c:v>
                </c:pt>
                <c:pt idx="2">
                  <c:v>8953.4027777777774</c:v>
                </c:pt>
                <c:pt idx="3">
                  <c:v>9099.5791666666664</c:v>
                </c:pt>
                <c:pt idx="4">
                  <c:v>9089.8888888888905</c:v>
                </c:pt>
                <c:pt idx="5">
                  <c:v>7528.5750000000007</c:v>
                </c:pt>
                <c:pt idx="6">
                  <c:v>6596.501388888888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DA-46DD-987D-18D8F71B1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114576"/>
        <c:axId val="342112616"/>
      </c:barChart>
      <c:catAx>
        <c:axId val="34211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2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112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6113671274961597E-2"/>
              <c:y val="0.414634146341463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4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Fig.2 Average Weekday Traffic Flows 2020 (by month)</a:t>
            </a:r>
          </a:p>
        </c:rich>
      </c:tx>
      <c:layout>
        <c:manualLayout>
          <c:xMode val="edge"/>
          <c:yMode val="edge"/>
          <c:x val="0.29618336639217807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389372159300572E-2"/>
          <c:y val="0.17013946580493777"/>
          <c:w val="0.89923731157361608"/>
          <c:h val="0.71528020317994245"/>
        </c:manualLayout>
      </c:layout>
      <c:lineChart>
        <c:grouping val="standard"/>
        <c:varyColors val="0"/>
        <c:ser>
          <c:idx val="2"/>
          <c:order val="0"/>
          <c:tx>
            <c:v>two-way</c:v>
          </c:tx>
          <c:spPr>
            <a:ln w="38100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circle"/>
            <c:size val="3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0-FB8B-4215-BD8A-B0F1D8A1EB54}"/>
              </c:ext>
            </c:extLst>
          </c:dPt>
          <c:cat>
            <c:strRef>
              <c:f>ATC1173_graphs!$P$9:$AA$9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ATC1173_graphs!$P$12:$AA$12</c:f>
              <c:numCache>
                <c:formatCode>0</c:formatCode>
                <c:ptCount val="12"/>
                <c:pt idx="0">
                  <c:v>4187.1000000000004</c:v>
                </c:pt>
                <c:pt idx="1">
                  <c:v>5091.8499999999995</c:v>
                </c:pt>
                <c:pt idx="2">
                  <c:v>4471.3666666666668</c:v>
                </c:pt>
                <c:pt idx="3">
                  <c:v>6866.8</c:v>
                </c:pt>
                <c:pt idx="4">
                  <c:v>9233.2800000000007</c:v>
                </c:pt>
                <c:pt idx="5">
                  <c:v>11521.2</c:v>
                </c:pt>
                <c:pt idx="6">
                  <c:v>12354.51</c:v>
                </c:pt>
                <c:pt idx="7">
                  <c:v>12199.280000000002</c:v>
                </c:pt>
                <c:pt idx="8">
                  <c:v>12641.609999999999</c:v>
                </c:pt>
                <c:pt idx="9">
                  <c:v>12741.849999999999</c:v>
                </c:pt>
                <c:pt idx="10">
                  <c:v>10716.900000000001</c:v>
                </c:pt>
                <c:pt idx="11">
                  <c:v>4202.07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8B-4215-BD8A-B0F1D8A1EB54}"/>
            </c:ext>
          </c:extLst>
        </c:ser>
        <c:ser>
          <c:idx val="0"/>
          <c:order val="1"/>
          <c:tx>
            <c:v>direction 1</c:v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val>
            <c:numRef>
              <c:f>ATC1173_graphs!$P$10:$AA$10</c:f>
              <c:numCache>
                <c:formatCode>0</c:formatCode>
                <c:ptCount val="12"/>
                <c:pt idx="0">
                  <c:v>2523.7999999999997</c:v>
                </c:pt>
                <c:pt idx="1">
                  <c:v>2921.7333333333331</c:v>
                </c:pt>
                <c:pt idx="2">
                  <c:v>2502.3666666666663</c:v>
                </c:pt>
                <c:pt idx="3">
                  <c:v>3387.2700000000004</c:v>
                </c:pt>
                <c:pt idx="4">
                  <c:v>4584.87</c:v>
                </c:pt>
                <c:pt idx="5">
                  <c:v>5749.4299999999994</c:v>
                </c:pt>
                <c:pt idx="6">
                  <c:v>6184.5700000000006</c:v>
                </c:pt>
                <c:pt idx="7">
                  <c:v>6137.0700000000006</c:v>
                </c:pt>
                <c:pt idx="8">
                  <c:v>6879.24</c:v>
                </c:pt>
                <c:pt idx="9">
                  <c:v>6460.2833333333328</c:v>
                </c:pt>
                <c:pt idx="10">
                  <c:v>5391.2999999999993</c:v>
                </c:pt>
                <c:pt idx="11">
                  <c:v>2555.4799999999996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8B-4215-BD8A-B0F1D8A1EB54}"/>
            </c:ext>
          </c:extLst>
        </c:ser>
        <c:ser>
          <c:idx val="1"/>
          <c:order val="2"/>
          <c:tx>
            <c:v>direction 2</c:v>
          </c:tx>
          <c:spPr>
            <a:ln w="38100">
              <a:solidFill>
                <a:srgbClr val="00B0F0"/>
              </a:solidFill>
            </a:ln>
          </c:spPr>
          <c:marker>
            <c:symbol val="none"/>
          </c:marker>
          <c:val>
            <c:numRef>
              <c:f>ATC1173_graphs!$P$11:$AA$11</c:f>
              <c:numCache>
                <c:formatCode>0</c:formatCode>
                <c:ptCount val="12"/>
                <c:pt idx="0">
                  <c:v>1663.3000000000004</c:v>
                </c:pt>
                <c:pt idx="1">
                  <c:v>2170.1166666666663</c:v>
                </c:pt>
                <c:pt idx="2">
                  <c:v>1969.0000000000002</c:v>
                </c:pt>
                <c:pt idx="3">
                  <c:v>3479.5299999999997</c:v>
                </c:pt>
                <c:pt idx="4">
                  <c:v>4648.4100000000008</c:v>
                </c:pt>
                <c:pt idx="5">
                  <c:v>5771.77</c:v>
                </c:pt>
                <c:pt idx="6">
                  <c:v>6169.94</c:v>
                </c:pt>
                <c:pt idx="7">
                  <c:v>6062.2100000000009</c:v>
                </c:pt>
                <c:pt idx="8">
                  <c:v>5762.369999999999</c:v>
                </c:pt>
                <c:pt idx="9">
                  <c:v>6281.5666666666657</c:v>
                </c:pt>
                <c:pt idx="10">
                  <c:v>5325.6000000000022</c:v>
                </c:pt>
                <c:pt idx="11">
                  <c:v>1646.59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8B-4215-BD8A-B0F1D8A1E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111832"/>
        <c:axId val="342114968"/>
      </c:lineChart>
      <c:catAx>
        <c:axId val="342111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4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1149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4427480916030534E-2"/>
              <c:y val="0.388890347039953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18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Fig.3  Average Weekday Traffic Flows (by year)</a:t>
            </a:r>
          </a:p>
        </c:rich>
      </c:tx>
      <c:layout>
        <c:manualLayout>
          <c:xMode val="edge"/>
          <c:yMode val="edge"/>
          <c:x val="0.30534367173568955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389372159300572E-2"/>
          <c:y val="0.17543919763979454"/>
          <c:w val="0.89923731157361608"/>
          <c:h val="0.70877435846476999"/>
        </c:manualLayout>
      </c:layout>
      <c:lineChart>
        <c:grouping val="standard"/>
        <c:varyColors val="0"/>
        <c:ser>
          <c:idx val="2"/>
          <c:order val="0"/>
          <c:tx>
            <c:v>two-way</c:v>
          </c:tx>
          <c:spPr>
            <a:ln w="38100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>
                <a:noFill/>
                <a:prstDash val="solid"/>
              </a:ln>
            </c:spPr>
          </c:marker>
          <c:cat>
            <c:numRef>
              <c:f>ATC1173_graphs!$P$13:$Y$13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ATC1173_graphs!$P$16:$Y$16</c:f>
              <c:numCache>
                <c:formatCode>General</c:formatCode>
                <c:ptCount val="10"/>
                <c:pt idx="0">
                  <c:v>13882.043218855219</c:v>
                </c:pt>
                <c:pt idx="1">
                  <c:v>13843.6390252</c:v>
                </c:pt>
                <c:pt idx="2" formatCode="0">
                  <c:v>13135.204147999999</c:v>
                </c:pt>
                <c:pt idx="3" formatCode="0">
                  <c:v>13032.042198799998</c:v>
                </c:pt>
                <c:pt idx="4" formatCode="0">
                  <c:v>14478.467323000001</c:v>
                </c:pt>
                <c:pt idx="5" formatCode="0">
                  <c:v>14396.606360600001</c:v>
                </c:pt>
                <c:pt idx="6" formatCode="0">
                  <c:v>14190.208406600002</c:v>
                </c:pt>
                <c:pt idx="7" formatCode="0">
                  <c:v>14119.745101010103</c:v>
                </c:pt>
                <c:pt idx="8" formatCode="0">
                  <c:v>13847.376666666667</c:v>
                </c:pt>
                <c:pt idx="9" formatCode="0">
                  <c:v>8852.3180555555555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11-4C30-8BB8-61BE00F40A16}"/>
            </c:ext>
          </c:extLst>
        </c:ser>
        <c:ser>
          <c:idx val="0"/>
          <c:order val="1"/>
          <c:tx>
            <c:strRef>
              <c:f>ATC1173_graphs!$G$83</c:f>
              <c:strCache>
                <c:ptCount val="1"/>
                <c:pt idx="0">
                  <c:v>South bound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circle"/>
            <c:size val="5"/>
            <c:spPr>
              <a:solidFill>
                <a:srgbClr val="FFC000"/>
              </a:solidFill>
              <a:ln>
                <a:noFill/>
              </a:ln>
            </c:spPr>
          </c:marker>
          <c:cat>
            <c:numRef>
              <c:f>ATC1173_graphs!$P$13:$Y$13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ATC1173_graphs!$P$14:$Y$14</c:f>
              <c:numCache>
                <c:formatCode>0</c:formatCode>
                <c:ptCount val="10"/>
                <c:pt idx="0">
                  <c:v>7067.5611851851854</c:v>
                </c:pt>
                <c:pt idx="1">
                  <c:v>6776.9614973999987</c:v>
                </c:pt>
                <c:pt idx="2">
                  <c:v>6524.7166573999993</c:v>
                </c:pt>
                <c:pt idx="3">
                  <c:v>6473.6144329999997</c:v>
                </c:pt>
                <c:pt idx="4">
                  <c:v>7341.7599952</c:v>
                </c:pt>
                <c:pt idx="5">
                  <c:v>7287.0719302000007</c:v>
                </c:pt>
                <c:pt idx="6">
                  <c:v>7175.8467536000007</c:v>
                </c:pt>
                <c:pt idx="7">
                  <c:v>7111.3772979797996</c:v>
                </c:pt>
                <c:pt idx="8">
                  <c:v>6902.0308333333342</c:v>
                </c:pt>
                <c:pt idx="9">
                  <c:v>4606.4511111111115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11-4C30-8BB8-61BE00F40A16}"/>
            </c:ext>
          </c:extLst>
        </c:ser>
        <c:ser>
          <c:idx val="1"/>
          <c:order val="2"/>
          <c:tx>
            <c:strRef>
              <c:f>ATC1173_graphs!$I$83</c:f>
              <c:strCache>
                <c:ptCount val="1"/>
                <c:pt idx="0">
                  <c:v>North bound</c:v>
                </c:pt>
              </c:strCache>
            </c:strRef>
          </c:tx>
          <c:spPr>
            <a:ln w="38100">
              <a:solidFill>
                <a:srgbClr val="00B0F0"/>
              </a:solidFill>
            </a:ln>
          </c:spPr>
          <c:marker>
            <c:symbol val="circle"/>
            <c:size val="5"/>
            <c:spPr>
              <a:solidFill>
                <a:srgbClr val="00B0F0"/>
              </a:solidFill>
              <a:ln>
                <a:noFill/>
              </a:ln>
            </c:spPr>
          </c:marker>
          <c:cat>
            <c:numRef>
              <c:f>ATC1173_graphs!$P$13:$Y$13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ATC1173_graphs!$P$15:$Y$15</c:f>
              <c:numCache>
                <c:formatCode>0</c:formatCode>
                <c:ptCount val="10"/>
                <c:pt idx="0">
                  <c:v>6814.4820336700332</c:v>
                </c:pt>
                <c:pt idx="1">
                  <c:v>7066.6775278000014</c:v>
                </c:pt>
                <c:pt idx="2">
                  <c:v>6610.4874905999995</c:v>
                </c:pt>
                <c:pt idx="3">
                  <c:v>6558.4277657999992</c:v>
                </c:pt>
                <c:pt idx="4">
                  <c:v>7136.7073278000007</c:v>
                </c:pt>
                <c:pt idx="5">
                  <c:v>7109.5344304</c:v>
                </c:pt>
                <c:pt idx="6">
                  <c:v>7014.3616530000018</c:v>
                </c:pt>
                <c:pt idx="7">
                  <c:v>7008.3678030303026</c:v>
                </c:pt>
                <c:pt idx="8">
                  <c:v>6945.3458333333338</c:v>
                </c:pt>
                <c:pt idx="9">
                  <c:v>4245.8669444444449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11-4C30-8BB8-61BE00F40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110264"/>
        <c:axId val="342115360"/>
      </c:lineChart>
      <c:catAx>
        <c:axId val="342110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1153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4427480916030534E-2"/>
              <c:y val="0.389475157710549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0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Fig.4 Average Hourly Traffic Flow 2020</a:t>
            </a:r>
          </a:p>
        </c:rich>
      </c:tx>
      <c:layout>
        <c:manualLayout>
          <c:xMode val="edge"/>
          <c:yMode val="edge"/>
          <c:x val="0.33942209278634689"/>
          <c:y val="1.58730158730158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927035660191422E-2"/>
          <c:y val="8.5714551446402054E-2"/>
          <c:w val="0.91933165568465758"/>
          <c:h val="0.73651021983575093"/>
        </c:manualLayout>
      </c:layout>
      <c:lineChart>
        <c:grouping val="standard"/>
        <c:varyColors val="0"/>
        <c:ser>
          <c:idx val="0"/>
          <c:order val="0"/>
          <c:tx>
            <c:v>Average weekday</c:v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ATC1173_Southbound!$C$8:$C$31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ATC1173_Southbound!$L$8:$L$31</c:f>
              <c:numCache>
                <c:formatCode>0</c:formatCode>
                <c:ptCount val="24"/>
                <c:pt idx="0">
                  <c:v>51.831388888888888</c:v>
                </c:pt>
                <c:pt idx="1">
                  <c:v>39.090833333333336</c:v>
                </c:pt>
                <c:pt idx="2">
                  <c:v>33.310833333333335</c:v>
                </c:pt>
                <c:pt idx="3">
                  <c:v>30.431111111111115</c:v>
                </c:pt>
                <c:pt idx="4">
                  <c:v>41.989166666666662</c:v>
                </c:pt>
                <c:pt idx="5">
                  <c:v>88.742222222222239</c:v>
                </c:pt>
                <c:pt idx="6">
                  <c:v>156.69916666666668</c:v>
                </c:pt>
                <c:pt idx="7">
                  <c:v>230.78472222222223</c:v>
                </c:pt>
                <c:pt idx="8">
                  <c:v>261.79027777777776</c:v>
                </c:pt>
                <c:pt idx="9">
                  <c:v>245.45222222222225</c:v>
                </c:pt>
                <c:pt idx="10">
                  <c:v>250.00416666666666</c:v>
                </c:pt>
                <c:pt idx="11">
                  <c:v>270.71166666666664</c:v>
                </c:pt>
                <c:pt idx="12">
                  <c:v>286.82888888888886</c:v>
                </c:pt>
                <c:pt idx="13">
                  <c:v>289.81527777777779</c:v>
                </c:pt>
                <c:pt idx="14">
                  <c:v>323.14333333333332</c:v>
                </c:pt>
                <c:pt idx="15">
                  <c:v>338.01166666666666</c:v>
                </c:pt>
                <c:pt idx="16">
                  <c:v>367.13861111111106</c:v>
                </c:pt>
                <c:pt idx="17">
                  <c:v>333.7952777777777</c:v>
                </c:pt>
                <c:pt idx="18">
                  <c:v>264.74861111111113</c:v>
                </c:pt>
                <c:pt idx="19">
                  <c:v>209.52111111111111</c:v>
                </c:pt>
                <c:pt idx="20">
                  <c:v>171.95250000000001</c:v>
                </c:pt>
                <c:pt idx="21">
                  <c:v>139.45583333333335</c:v>
                </c:pt>
                <c:pt idx="22">
                  <c:v>107.12666666666667</c:v>
                </c:pt>
                <c:pt idx="23">
                  <c:v>74.075555555555553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5F-4471-9767-AE6475208DA6}"/>
            </c:ext>
          </c:extLst>
        </c:ser>
        <c:ser>
          <c:idx val="1"/>
          <c:order val="1"/>
          <c:tx>
            <c:v>Average Saturday</c:v>
          </c:tx>
          <c:spPr>
            <a:ln w="381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ATC1173_Southbound!$C$8:$C$31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ATC1173_Southbound!$I$8:$I$31</c:f>
              <c:numCache>
                <c:formatCode>0</c:formatCode>
                <c:ptCount val="24"/>
                <c:pt idx="0">
                  <c:v>67.501388888888883</c:v>
                </c:pt>
                <c:pt idx="1">
                  <c:v>52.606944444444444</c:v>
                </c:pt>
                <c:pt idx="2">
                  <c:v>41.520833333333336</c:v>
                </c:pt>
                <c:pt idx="3">
                  <c:v>37.122222222222227</c:v>
                </c:pt>
                <c:pt idx="4">
                  <c:v>35.50277777777778</c:v>
                </c:pt>
                <c:pt idx="5">
                  <c:v>58.426388888888887</c:v>
                </c:pt>
                <c:pt idx="6">
                  <c:v>84.380555555555546</c:v>
                </c:pt>
                <c:pt idx="7">
                  <c:v>110.03333333333335</c:v>
                </c:pt>
                <c:pt idx="8">
                  <c:v>164.74444444444444</c:v>
                </c:pt>
                <c:pt idx="9">
                  <c:v>198.04722222222222</c:v>
                </c:pt>
                <c:pt idx="10">
                  <c:v>241.75416666666669</c:v>
                </c:pt>
                <c:pt idx="11">
                  <c:v>277.35416666666669</c:v>
                </c:pt>
                <c:pt idx="12">
                  <c:v>288.87638888888893</c:v>
                </c:pt>
                <c:pt idx="13">
                  <c:v>288.43194444444447</c:v>
                </c:pt>
                <c:pt idx="14">
                  <c:v>285.77222222222224</c:v>
                </c:pt>
                <c:pt idx="15">
                  <c:v>281.7138888888889</c:v>
                </c:pt>
                <c:pt idx="16">
                  <c:v>275.8486111111111</c:v>
                </c:pt>
                <c:pt idx="17">
                  <c:v>238.65277777777774</c:v>
                </c:pt>
                <c:pt idx="18">
                  <c:v>204.33611111111111</c:v>
                </c:pt>
                <c:pt idx="19">
                  <c:v>172.57638888888891</c:v>
                </c:pt>
                <c:pt idx="20">
                  <c:v>153.32916666666668</c:v>
                </c:pt>
                <c:pt idx="21">
                  <c:v>128.01805555555555</c:v>
                </c:pt>
                <c:pt idx="22">
                  <c:v>113.60555555555555</c:v>
                </c:pt>
                <c:pt idx="23">
                  <c:v>89.519444444444431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5F-4471-9767-AE6475208DA6}"/>
            </c:ext>
          </c:extLst>
        </c:ser>
        <c:ser>
          <c:idx val="2"/>
          <c:order val="2"/>
          <c:tx>
            <c:v>Average Sunday</c:v>
          </c:tx>
          <c:spPr>
            <a:ln w="381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f>ATC1173_Southbound!$C$8:$C$31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ATC1173_Southbound!$J$8:$J$31</c:f>
              <c:numCache>
                <c:formatCode>0</c:formatCode>
                <c:ptCount val="24"/>
                <c:pt idx="0">
                  <c:v>70.823611111111106</c:v>
                </c:pt>
                <c:pt idx="1">
                  <c:v>67.519444444444446</c:v>
                </c:pt>
                <c:pt idx="2">
                  <c:v>50.052777777777777</c:v>
                </c:pt>
                <c:pt idx="3">
                  <c:v>42.787500000000001</c:v>
                </c:pt>
                <c:pt idx="4">
                  <c:v>45.238888888888887</c:v>
                </c:pt>
                <c:pt idx="5">
                  <c:v>52.412500000000001</c:v>
                </c:pt>
                <c:pt idx="6">
                  <c:v>75.544444444444437</c:v>
                </c:pt>
                <c:pt idx="7">
                  <c:v>93.161111111111111</c:v>
                </c:pt>
                <c:pt idx="8">
                  <c:v>118.96249999999999</c:v>
                </c:pt>
                <c:pt idx="9">
                  <c:v>162.86805555555557</c:v>
                </c:pt>
                <c:pt idx="10">
                  <c:v>213.72499999999999</c:v>
                </c:pt>
                <c:pt idx="11">
                  <c:v>247.15555555555557</c:v>
                </c:pt>
                <c:pt idx="12">
                  <c:v>268.39444444444445</c:v>
                </c:pt>
                <c:pt idx="13">
                  <c:v>269.04305555555555</c:v>
                </c:pt>
                <c:pt idx="14">
                  <c:v>263.17777777777775</c:v>
                </c:pt>
                <c:pt idx="15">
                  <c:v>254.9944444444445</c:v>
                </c:pt>
                <c:pt idx="16">
                  <c:v>229.09861111111113</c:v>
                </c:pt>
                <c:pt idx="17">
                  <c:v>194.05972222222223</c:v>
                </c:pt>
                <c:pt idx="18">
                  <c:v>179.96666666666667</c:v>
                </c:pt>
                <c:pt idx="19">
                  <c:v>165.38333333333333</c:v>
                </c:pt>
                <c:pt idx="20">
                  <c:v>146.79861111111111</c:v>
                </c:pt>
                <c:pt idx="21">
                  <c:v>117.47638888888889</c:v>
                </c:pt>
                <c:pt idx="22">
                  <c:v>102.88333333333333</c:v>
                </c:pt>
                <c:pt idx="23">
                  <c:v>74.515277777777769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5F-4471-9767-AE6475208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432824"/>
        <c:axId val="353433216"/>
      </c:lineChart>
      <c:catAx>
        <c:axId val="353432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Hour Starting</a:t>
                </a:r>
              </a:p>
            </c:rich>
          </c:tx>
          <c:layout>
            <c:manualLayout>
              <c:xMode val="edge"/>
              <c:yMode val="edge"/>
              <c:x val="0.46575406384704193"/>
              <c:y val="0.87936774569845433"/>
            </c:manualLayout>
          </c:layout>
          <c:overlay val="0"/>
          <c:spPr>
            <a:noFill/>
            <a:ln w="25400">
              <a:noFill/>
            </a:ln>
          </c:spPr>
        </c:title>
        <c:numFmt formatCode="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43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3433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Vehicles per hour</a:t>
                </a:r>
              </a:p>
            </c:rich>
          </c:tx>
          <c:layout>
            <c:manualLayout>
              <c:xMode val="edge"/>
              <c:yMode val="edge"/>
              <c:x val="1.6742770167427701E-2"/>
              <c:y val="0.33333433320834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432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220716131944692"/>
          <c:y val="0.93968553930758658"/>
          <c:w val="0.64383657522261772"/>
          <c:h val="5.07936507936508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Fig.4 Average Hourly Traffic Flow 2020</a:t>
            </a:r>
          </a:p>
        </c:rich>
      </c:tx>
      <c:layout>
        <c:manualLayout>
          <c:xMode val="edge"/>
          <c:yMode val="edge"/>
          <c:x val="0.33942209278634689"/>
          <c:y val="1.58730158730158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927035660191422E-2"/>
          <c:y val="8.5714551446402054E-2"/>
          <c:w val="0.91933165568465758"/>
          <c:h val="0.73651021983575093"/>
        </c:manualLayout>
      </c:layout>
      <c:lineChart>
        <c:grouping val="standard"/>
        <c:varyColors val="0"/>
        <c:ser>
          <c:idx val="0"/>
          <c:order val="0"/>
          <c:tx>
            <c:v>Average weekday</c:v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ATC1173_Northbound!$C$8:$C$31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ATC1173_Northbound!$L$8:$L$31</c:f>
              <c:numCache>
                <c:formatCode>0</c:formatCode>
                <c:ptCount val="24"/>
                <c:pt idx="0">
                  <c:v>35.291944444444447</c:v>
                </c:pt>
                <c:pt idx="1">
                  <c:v>23.825555555555557</c:v>
                </c:pt>
                <c:pt idx="2">
                  <c:v>18.922499999999999</c:v>
                </c:pt>
                <c:pt idx="3">
                  <c:v>19.995833333333337</c:v>
                </c:pt>
                <c:pt idx="4">
                  <c:v>27.270555555555553</c:v>
                </c:pt>
                <c:pt idx="5">
                  <c:v>80.812222222222232</c:v>
                </c:pt>
                <c:pt idx="6">
                  <c:v>125.10833333333335</c:v>
                </c:pt>
                <c:pt idx="7">
                  <c:v>245.56833333333333</c:v>
                </c:pt>
                <c:pt idx="8">
                  <c:v>260.37083333333334</c:v>
                </c:pt>
                <c:pt idx="9">
                  <c:v>218.35277777777779</c:v>
                </c:pt>
                <c:pt idx="10">
                  <c:v>226.34638888888884</c:v>
                </c:pt>
                <c:pt idx="11">
                  <c:v>256.22777777777776</c:v>
                </c:pt>
                <c:pt idx="12">
                  <c:v>276.89333333333332</c:v>
                </c:pt>
                <c:pt idx="13">
                  <c:v>290.14305555555558</c:v>
                </c:pt>
                <c:pt idx="14">
                  <c:v>296.56916666666666</c:v>
                </c:pt>
                <c:pt idx="15">
                  <c:v>316.51888888888891</c:v>
                </c:pt>
                <c:pt idx="16">
                  <c:v>329.33805555555551</c:v>
                </c:pt>
                <c:pt idx="17">
                  <c:v>295.89194444444445</c:v>
                </c:pt>
                <c:pt idx="18">
                  <c:v>246.11388888888888</c:v>
                </c:pt>
                <c:pt idx="19">
                  <c:v>205.04222222222225</c:v>
                </c:pt>
                <c:pt idx="20">
                  <c:v>167.19638888888886</c:v>
                </c:pt>
                <c:pt idx="21">
                  <c:v>126.05694444444444</c:v>
                </c:pt>
                <c:pt idx="22">
                  <c:v>93.601388888888877</c:v>
                </c:pt>
                <c:pt idx="23">
                  <c:v>64.408611111111114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C-446B-8325-EABD8600CE3D}"/>
            </c:ext>
          </c:extLst>
        </c:ser>
        <c:ser>
          <c:idx val="1"/>
          <c:order val="1"/>
          <c:tx>
            <c:v>Average Saturday</c:v>
          </c:tx>
          <c:spPr>
            <a:ln w="381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ATC1173_Northbound!$C$8:$C$31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ATC1173_Northbound!$I$8:$I$31</c:f>
              <c:numCache>
                <c:formatCode>0</c:formatCode>
                <c:ptCount val="24"/>
                <c:pt idx="0">
                  <c:v>53.776388888888896</c:v>
                </c:pt>
                <c:pt idx="1">
                  <c:v>36.361111111111114</c:v>
                </c:pt>
                <c:pt idx="2">
                  <c:v>25.3</c:v>
                </c:pt>
                <c:pt idx="3">
                  <c:v>24.719444444444445</c:v>
                </c:pt>
                <c:pt idx="4">
                  <c:v>19.113888888888891</c:v>
                </c:pt>
                <c:pt idx="5">
                  <c:v>36.366666666666667</c:v>
                </c:pt>
                <c:pt idx="6">
                  <c:v>48.959722222222219</c:v>
                </c:pt>
                <c:pt idx="7">
                  <c:v>84.534722222222214</c:v>
                </c:pt>
                <c:pt idx="8">
                  <c:v>123.68333333333334</c:v>
                </c:pt>
                <c:pt idx="9">
                  <c:v>168.9013888888889</c:v>
                </c:pt>
                <c:pt idx="10">
                  <c:v>225.07916666666665</c:v>
                </c:pt>
                <c:pt idx="11">
                  <c:v>269.70833333333331</c:v>
                </c:pt>
                <c:pt idx="12">
                  <c:v>292.58055555555558</c:v>
                </c:pt>
                <c:pt idx="13">
                  <c:v>293.89861111111111</c:v>
                </c:pt>
                <c:pt idx="14">
                  <c:v>303.43888888888893</c:v>
                </c:pt>
                <c:pt idx="15">
                  <c:v>294.82083333333333</c:v>
                </c:pt>
                <c:pt idx="16">
                  <c:v>277.35277777777782</c:v>
                </c:pt>
                <c:pt idx="17">
                  <c:v>244.14444444444447</c:v>
                </c:pt>
                <c:pt idx="18">
                  <c:v>205.43472222222218</c:v>
                </c:pt>
                <c:pt idx="19">
                  <c:v>177.92361111111109</c:v>
                </c:pt>
                <c:pt idx="20">
                  <c:v>145.45694444444442</c:v>
                </c:pt>
                <c:pt idx="21">
                  <c:v>113.95694444444445</c:v>
                </c:pt>
                <c:pt idx="22">
                  <c:v>93.708333333333329</c:v>
                </c:pt>
                <c:pt idx="23">
                  <c:v>79.67916666666666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C-446B-8325-EABD8600CE3D}"/>
            </c:ext>
          </c:extLst>
        </c:ser>
        <c:ser>
          <c:idx val="2"/>
          <c:order val="2"/>
          <c:tx>
            <c:v>Average Sunday</c:v>
          </c:tx>
          <c:spPr>
            <a:ln w="381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f>ATC1173_Northbound!$C$8:$C$31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ATC1173_Northbound!$J$8:$J$31</c:f>
              <c:numCache>
                <c:formatCode>0</c:formatCode>
                <c:ptCount val="24"/>
                <c:pt idx="0">
                  <c:v>55.512499999999996</c:v>
                </c:pt>
                <c:pt idx="1">
                  <c:v>38.981944444444451</c:v>
                </c:pt>
                <c:pt idx="2">
                  <c:v>28.218055555555555</c:v>
                </c:pt>
                <c:pt idx="3">
                  <c:v>24.256944444444446</c:v>
                </c:pt>
                <c:pt idx="4">
                  <c:v>22.645833333333332</c:v>
                </c:pt>
                <c:pt idx="5">
                  <c:v>40.038888888888891</c:v>
                </c:pt>
                <c:pt idx="6">
                  <c:v>41.459722222222219</c:v>
                </c:pt>
                <c:pt idx="7">
                  <c:v>63.287500000000001</c:v>
                </c:pt>
                <c:pt idx="8">
                  <c:v>89.551388888888894</c:v>
                </c:pt>
                <c:pt idx="9">
                  <c:v>124.45555555555556</c:v>
                </c:pt>
                <c:pt idx="10">
                  <c:v>166.80555555555554</c:v>
                </c:pt>
                <c:pt idx="11">
                  <c:v>233.92638888888891</c:v>
                </c:pt>
                <c:pt idx="12">
                  <c:v>260.93611111111107</c:v>
                </c:pt>
                <c:pt idx="13">
                  <c:v>270.84999999999997</c:v>
                </c:pt>
                <c:pt idx="14">
                  <c:v>261.15833333333336</c:v>
                </c:pt>
                <c:pt idx="15">
                  <c:v>252.27222222222221</c:v>
                </c:pt>
                <c:pt idx="16">
                  <c:v>235.75833333333333</c:v>
                </c:pt>
                <c:pt idx="17">
                  <c:v>195.20833333333334</c:v>
                </c:pt>
                <c:pt idx="18">
                  <c:v>165.42499999999998</c:v>
                </c:pt>
                <c:pt idx="19">
                  <c:v>151.81666666666666</c:v>
                </c:pt>
                <c:pt idx="20">
                  <c:v>126.40416666666665</c:v>
                </c:pt>
                <c:pt idx="21">
                  <c:v>99.604166666666671</c:v>
                </c:pt>
                <c:pt idx="22">
                  <c:v>82.273611111111109</c:v>
                </c:pt>
                <c:pt idx="23">
                  <c:v>59.611111111111107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C-446B-8325-EABD8600C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426552"/>
        <c:axId val="340877640"/>
      </c:lineChart>
      <c:catAx>
        <c:axId val="353426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Hour Starting</a:t>
                </a:r>
              </a:p>
            </c:rich>
          </c:tx>
          <c:layout>
            <c:manualLayout>
              <c:xMode val="edge"/>
              <c:yMode val="edge"/>
              <c:x val="0.46575406384704193"/>
              <c:y val="0.87936774569845433"/>
            </c:manualLayout>
          </c:layout>
          <c:overlay val="0"/>
          <c:spPr>
            <a:noFill/>
            <a:ln w="25400">
              <a:noFill/>
            </a:ln>
          </c:spPr>
        </c:title>
        <c:numFmt formatCode="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877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877640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Vehicles per hour</a:t>
                </a:r>
              </a:p>
            </c:rich>
          </c:tx>
          <c:layout>
            <c:manualLayout>
              <c:xMode val="edge"/>
              <c:yMode val="edge"/>
              <c:x val="1.6742770167427701E-2"/>
              <c:y val="0.33333433320834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426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220716131944692"/>
          <c:y val="0.93968553930758658"/>
          <c:w val="0.64383657522261772"/>
          <c:h val="5.07936507936508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Fig.1 24-Hour Average Daily Traffic Flow 2020</a:t>
            </a:r>
          </a:p>
        </c:rich>
      </c:tx>
      <c:layout>
        <c:manualLayout>
          <c:xMode val="edge"/>
          <c:yMode val="edge"/>
          <c:x val="0.32565332559236543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413332573283551E-2"/>
          <c:y val="0.18815331010452963"/>
          <c:w val="0.90783546322284114"/>
          <c:h val="0.73170731707317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ATC1320_graphs!$G$83</c:f>
              <c:strCache>
                <c:ptCount val="1"/>
                <c:pt idx="0">
                  <c:v>SouthWest bound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ATC1320_graphs!$P$6:$V$6</c:f>
              <c:numCache>
                <c:formatCode>0</c:formatCode>
                <c:ptCount val="7"/>
                <c:pt idx="0">
                  <c:v>11388.052777777777</c:v>
                </c:pt>
                <c:pt idx="1">
                  <c:v>11228.49393939394</c:v>
                </c:pt>
                <c:pt idx="2">
                  <c:v>11407.551515151514</c:v>
                </c:pt>
                <c:pt idx="3">
                  <c:v>11664.209090909091</c:v>
                </c:pt>
                <c:pt idx="4">
                  <c:v>12079.772727272728</c:v>
                </c:pt>
                <c:pt idx="5">
                  <c:v>10343.259090909092</c:v>
                </c:pt>
                <c:pt idx="6">
                  <c:v>8453.7833333333347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7-476C-A2E1-501E870DE4AB}"/>
            </c:ext>
          </c:extLst>
        </c:ser>
        <c:ser>
          <c:idx val="1"/>
          <c:order val="1"/>
          <c:tx>
            <c:strRef>
              <c:f>ATC1320_graphs!$I$83</c:f>
              <c:strCache>
                <c:ptCount val="1"/>
                <c:pt idx="0">
                  <c:v>NorthEast bound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ATC1320_graphs!$P$7:$V$7</c:f>
              <c:numCache>
                <c:formatCode>0</c:formatCode>
                <c:ptCount val="7"/>
                <c:pt idx="0">
                  <c:v>12432.647222222224</c:v>
                </c:pt>
                <c:pt idx="1">
                  <c:v>12292.272727272728</c:v>
                </c:pt>
                <c:pt idx="2">
                  <c:v>12443.201515151513</c:v>
                </c:pt>
                <c:pt idx="3">
                  <c:v>12837.322727272727</c:v>
                </c:pt>
                <c:pt idx="4">
                  <c:v>13200.849999999999</c:v>
                </c:pt>
                <c:pt idx="5">
                  <c:v>11569.154545454545</c:v>
                </c:pt>
                <c:pt idx="6">
                  <c:v>9387.6242424242391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D7-476C-A2E1-501E870DE4AB}"/>
            </c:ext>
          </c:extLst>
        </c:ser>
        <c:ser>
          <c:idx val="2"/>
          <c:order val="2"/>
          <c:tx>
            <c:v>Two-Way</c:v>
          </c:tx>
          <c:spPr>
            <a:solidFill>
              <a:schemeClr val="bg1">
                <a:lumMod val="8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ATC1320_graphs!$P$5:$V$5</c:f>
              <c:strCache>
                <c:ptCount val="7"/>
                <c:pt idx="0">
                  <c:v>Mon</c:v>
                </c:pt>
                <c:pt idx="1">
                  <c:v>Tues</c:v>
                </c:pt>
                <c:pt idx="2">
                  <c:v>Wed</c:v>
                </c:pt>
                <c:pt idx="3">
                  <c:v>Thurs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ATC1320_graphs!$P$8:$V$8</c:f>
              <c:numCache>
                <c:formatCode>0</c:formatCode>
                <c:ptCount val="7"/>
                <c:pt idx="0">
                  <c:v>23820.7</c:v>
                </c:pt>
                <c:pt idx="1">
                  <c:v>23520.76666666667</c:v>
                </c:pt>
                <c:pt idx="2">
                  <c:v>23850.753030303029</c:v>
                </c:pt>
                <c:pt idx="3">
                  <c:v>24501.531818181818</c:v>
                </c:pt>
                <c:pt idx="4">
                  <c:v>25280.622727272726</c:v>
                </c:pt>
                <c:pt idx="5">
                  <c:v>21912.413636363635</c:v>
                </c:pt>
                <c:pt idx="6">
                  <c:v>17841.407575757574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D7-476C-A2E1-501E870DE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114576"/>
        <c:axId val="342112616"/>
      </c:barChart>
      <c:catAx>
        <c:axId val="34211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2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112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6113671274961597E-2"/>
              <c:y val="0.414634146341463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4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Fig.2 Average Weekday Traffic Flows 2020 (by month)</a:t>
            </a:r>
          </a:p>
        </c:rich>
      </c:tx>
      <c:layout>
        <c:manualLayout>
          <c:xMode val="edge"/>
          <c:yMode val="edge"/>
          <c:x val="0.29618336639217807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389372159300572E-2"/>
          <c:y val="0.17013946580493777"/>
          <c:w val="0.89923731157361608"/>
          <c:h val="0.71528020317994245"/>
        </c:manualLayout>
      </c:layout>
      <c:lineChart>
        <c:grouping val="standard"/>
        <c:varyColors val="0"/>
        <c:ser>
          <c:idx val="2"/>
          <c:order val="0"/>
          <c:tx>
            <c:v>two-way</c:v>
          </c:tx>
          <c:spPr>
            <a:ln w="38100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circle"/>
            <c:size val="3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0-4EED-4474-A7F2-DC6A9BE1CE74}"/>
              </c:ext>
            </c:extLst>
          </c:dPt>
          <c:cat>
            <c:strRef>
              <c:f>ATC1320_graphs!$P$9:$AA$9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ATC1320_graphs!$P$12:$AA$12</c:f>
              <c:numCache>
                <c:formatCode>0</c:formatCode>
                <c:ptCount val="12"/>
                <c:pt idx="0">
                  <c:v>28499</c:v>
                </c:pt>
                <c:pt idx="1">
                  <c:v>28664.73333333333</c:v>
                </c:pt>
                <c:pt idx="2">
                  <c:v>24666.260000000002</c:v>
                </c:pt>
                <c:pt idx="3">
                  <c:v>15053.77</c:v>
                </c:pt>
                <c:pt idx="4">
                  <c:v>19201.520000000004</c:v>
                </c:pt>
                <c:pt idx="5">
                  <c:v>23333.269999999997</c:v>
                </c:pt>
                <c:pt idx="6">
                  <c:v>25400.250000000004</c:v>
                </c:pt>
                <c:pt idx="7">
                  <c:v>25380.010000000002</c:v>
                </c:pt>
                <c:pt idx="8">
                  <c:v>27178.47</c:v>
                </c:pt>
                <c:pt idx="9">
                  <c:v>25018.760000000002</c:v>
                </c:pt>
                <c:pt idx="10">
                  <c:v>24213.32</c:v>
                </c:pt>
                <c:pt idx="11">
                  <c:v>27097.599999999995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ED-4474-A7F2-DC6A9BE1CE74}"/>
            </c:ext>
          </c:extLst>
        </c:ser>
        <c:ser>
          <c:idx val="0"/>
          <c:order val="1"/>
          <c:tx>
            <c:v>direction 1</c:v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val>
            <c:numRef>
              <c:f>ATC1320_graphs!$P$10:$AA$10</c:f>
              <c:numCache>
                <c:formatCode>0</c:formatCode>
                <c:ptCount val="12"/>
                <c:pt idx="0">
                  <c:v>13717</c:v>
                </c:pt>
                <c:pt idx="1">
                  <c:v>13727.116666666667</c:v>
                </c:pt>
                <c:pt idx="2">
                  <c:v>11680.180000000002</c:v>
                </c:pt>
                <c:pt idx="3">
                  <c:v>7035.71</c:v>
                </c:pt>
                <c:pt idx="4">
                  <c:v>9041.2900000000027</c:v>
                </c:pt>
                <c:pt idx="5">
                  <c:v>10954.729999999998</c:v>
                </c:pt>
                <c:pt idx="6">
                  <c:v>12041.220000000001</c:v>
                </c:pt>
                <c:pt idx="7">
                  <c:v>12117.54</c:v>
                </c:pt>
                <c:pt idx="8">
                  <c:v>13286.85</c:v>
                </c:pt>
                <c:pt idx="9">
                  <c:v>11989.5</c:v>
                </c:pt>
                <c:pt idx="10">
                  <c:v>11695.75</c:v>
                </c:pt>
                <c:pt idx="11">
                  <c:v>13054.099999999999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ED-4474-A7F2-DC6A9BE1CE74}"/>
            </c:ext>
          </c:extLst>
        </c:ser>
        <c:ser>
          <c:idx val="1"/>
          <c:order val="2"/>
          <c:tx>
            <c:v>direction 2</c:v>
          </c:tx>
          <c:spPr>
            <a:ln w="38100">
              <a:solidFill>
                <a:srgbClr val="00B0F0"/>
              </a:solidFill>
            </a:ln>
          </c:spPr>
          <c:marker>
            <c:symbol val="none"/>
          </c:marker>
          <c:val>
            <c:numRef>
              <c:f>ATC1320_graphs!$P$11:$AA$11</c:f>
              <c:numCache>
                <c:formatCode>0</c:formatCode>
                <c:ptCount val="12"/>
                <c:pt idx="0">
                  <c:v>14782</c:v>
                </c:pt>
                <c:pt idx="1">
                  <c:v>14937.616666666665</c:v>
                </c:pt>
                <c:pt idx="2">
                  <c:v>12986.079999999998</c:v>
                </c:pt>
                <c:pt idx="3">
                  <c:v>8018.0600000000013</c:v>
                </c:pt>
                <c:pt idx="4">
                  <c:v>10160.23</c:v>
                </c:pt>
                <c:pt idx="5">
                  <c:v>12378.539999999999</c:v>
                </c:pt>
                <c:pt idx="6">
                  <c:v>13359.030000000002</c:v>
                </c:pt>
                <c:pt idx="7">
                  <c:v>13262.47</c:v>
                </c:pt>
                <c:pt idx="8">
                  <c:v>13891.620000000003</c:v>
                </c:pt>
                <c:pt idx="9">
                  <c:v>13029.260000000002</c:v>
                </c:pt>
                <c:pt idx="10">
                  <c:v>12517.570000000002</c:v>
                </c:pt>
                <c:pt idx="11">
                  <c:v>14043.499999999996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ED-4474-A7F2-DC6A9BE1C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111832"/>
        <c:axId val="342114968"/>
      </c:lineChart>
      <c:catAx>
        <c:axId val="342111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4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1149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4427480916030534E-2"/>
              <c:y val="0.388890347039953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18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Fig.3  Average Weekday Traffic Flows (by year)</a:t>
            </a:r>
          </a:p>
        </c:rich>
      </c:tx>
      <c:layout>
        <c:manualLayout>
          <c:xMode val="edge"/>
          <c:yMode val="edge"/>
          <c:x val="0.30534367173568955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389372159300572E-2"/>
          <c:y val="0.17543919763979454"/>
          <c:w val="0.89923731157361608"/>
          <c:h val="0.70877435846476999"/>
        </c:manualLayout>
      </c:layout>
      <c:lineChart>
        <c:grouping val="standard"/>
        <c:varyColors val="0"/>
        <c:ser>
          <c:idx val="2"/>
          <c:order val="0"/>
          <c:tx>
            <c:v>two-way</c:v>
          </c:tx>
          <c:spPr>
            <a:ln w="38100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>
                <a:noFill/>
                <a:prstDash val="solid"/>
              </a:ln>
            </c:spPr>
          </c:marker>
          <c:cat>
            <c:numRef>
              <c:f>ATC1320_graphs!$P$13:$Y$13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ATC1320_graphs!$P$16:$Y$16</c:f>
              <c:numCache>
                <c:formatCode>General</c:formatCode>
                <c:ptCount val="10"/>
                <c:pt idx="2" formatCode="0">
                  <c:v>26618.813710000002</c:v>
                </c:pt>
                <c:pt idx="3" formatCode="0">
                  <c:v>27491.529922399997</c:v>
                </c:pt>
                <c:pt idx="4" formatCode="0">
                  <c:v>28799.961361400005</c:v>
                </c:pt>
                <c:pt idx="5" formatCode="0">
                  <c:v>29293.882473199999</c:v>
                </c:pt>
                <c:pt idx="6" formatCode="0">
                  <c:v>29875.239973199998</c:v>
                </c:pt>
                <c:pt idx="7" formatCode="0">
                  <c:v>29284.217575757575</c:v>
                </c:pt>
                <c:pt idx="8" formatCode="0">
                  <c:v>29540.45696969697</c:v>
                </c:pt>
                <c:pt idx="9" formatCode="0">
                  <c:v>24194.874848484847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40-41BA-A560-BF85EED0F2A4}"/>
            </c:ext>
          </c:extLst>
        </c:ser>
        <c:ser>
          <c:idx val="0"/>
          <c:order val="1"/>
          <c:tx>
            <c:strRef>
              <c:f>ATC1320_graphs!$G$83</c:f>
              <c:strCache>
                <c:ptCount val="1"/>
                <c:pt idx="0">
                  <c:v>SouthWest bound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circle"/>
            <c:size val="5"/>
            <c:spPr>
              <a:solidFill>
                <a:srgbClr val="FFC000"/>
              </a:solidFill>
              <a:ln>
                <a:noFill/>
              </a:ln>
            </c:spPr>
          </c:marker>
          <c:cat>
            <c:numRef>
              <c:f>ATC1320_graphs!$P$13:$Y$13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ATC1320_graphs!$P$14:$Y$14</c:f>
              <c:numCache>
                <c:formatCode>0</c:formatCode>
                <c:ptCount val="10"/>
                <c:pt idx="2">
                  <c:v>14043.975268</c:v>
                </c:pt>
                <c:pt idx="3">
                  <c:v>14492.686275400001</c:v>
                </c:pt>
                <c:pt idx="4">
                  <c:v>15012.311930600004</c:v>
                </c:pt>
                <c:pt idx="5">
                  <c:v>15208.826098200001</c:v>
                </c:pt>
                <c:pt idx="6">
                  <c:v>15388.441375199998</c:v>
                </c:pt>
                <c:pt idx="7">
                  <c:v>15377.331515151514</c:v>
                </c:pt>
                <c:pt idx="8">
                  <c:v>14166.462121212124</c:v>
                </c:pt>
                <c:pt idx="9">
                  <c:v>11553.61601010101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40-41BA-A560-BF85EED0F2A4}"/>
            </c:ext>
          </c:extLst>
        </c:ser>
        <c:ser>
          <c:idx val="1"/>
          <c:order val="2"/>
          <c:tx>
            <c:strRef>
              <c:f>ATC1320_graphs!$I$83</c:f>
              <c:strCache>
                <c:ptCount val="1"/>
                <c:pt idx="0">
                  <c:v>NorthEast bound</c:v>
                </c:pt>
              </c:strCache>
            </c:strRef>
          </c:tx>
          <c:spPr>
            <a:ln w="38100">
              <a:solidFill>
                <a:srgbClr val="00B0F0"/>
              </a:solidFill>
            </a:ln>
          </c:spPr>
          <c:marker>
            <c:symbol val="circle"/>
            <c:size val="5"/>
            <c:spPr>
              <a:solidFill>
                <a:srgbClr val="00B0F0"/>
              </a:solidFill>
              <a:ln>
                <a:noFill/>
              </a:ln>
            </c:spPr>
          </c:marker>
          <c:cat>
            <c:numRef>
              <c:f>ATC1320_graphs!$P$13:$Y$13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ATC1320_graphs!$P$15:$Y$15</c:f>
              <c:numCache>
                <c:formatCode>0</c:formatCode>
                <c:ptCount val="10"/>
                <c:pt idx="2">
                  <c:v>12574.838442</c:v>
                </c:pt>
                <c:pt idx="3">
                  <c:v>12998.843646999998</c:v>
                </c:pt>
                <c:pt idx="4">
                  <c:v>13787.6494308</c:v>
                </c:pt>
                <c:pt idx="5">
                  <c:v>14085.056374999998</c:v>
                </c:pt>
                <c:pt idx="6">
                  <c:v>14486.798597999998</c:v>
                </c:pt>
                <c:pt idx="7">
                  <c:v>13906.886060606061</c:v>
                </c:pt>
                <c:pt idx="8">
                  <c:v>15373.994848484848</c:v>
                </c:pt>
                <c:pt idx="9">
                  <c:v>12641.258838383837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40-41BA-A560-BF85EED0F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110264"/>
        <c:axId val="342115360"/>
      </c:lineChart>
      <c:catAx>
        <c:axId val="342110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1153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4427480916030534E-2"/>
              <c:y val="0.389475157710549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0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Fig.4 Average Hourly Traffic Flow 2020</a:t>
            </a:r>
          </a:p>
        </c:rich>
      </c:tx>
      <c:layout>
        <c:manualLayout>
          <c:xMode val="edge"/>
          <c:yMode val="edge"/>
          <c:x val="0.33942209278634689"/>
          <c:y val="1.58730158730158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927035660191422E-2"/>
          <c:y val="8.5714551446402054E-2"/>
          <c:w val="0.91933165568465758"/>
          <c:h val="0.73651021983575093"/>
        </c:manualLayout>
      </c:layout>
      <c:lineChart>
        <c:grouping val="standard"/>
        <c:varyColors val="0"/>
        <c:ser>
          <c:idx val="0"/>
          <c:order val="0"/>
          <c:tx>
            <c:v>Average weekday</c:v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ATC1320_SouthWestbound!$C$8:$C$31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ATC1320_SouthWestbound!$L$8:$L$31</c:f>
              <c:numCache>
                <c:formatCode>0</c:formatCode>
                <c:ptCount val="24"/>
                <c:pt idx="0">
                  <c:v>79.154797979797976</c:v>
                </c:pt>
                <c:pt idx="1">
                  <c:v>49.759747474747478</c:v>
                </c:pt>
                <c:pt idx="2">
                  <c:v>39.065176767676768</c:v>
                </c:pt>
                <c:pt idx="3">
                  <c:v>40.903686868686869</c:v>
                </c:pt>
                <c:pt idx="4">
                  <c:v>57.715883838383832</c:v>
                </c:pt>
                <c:pt idx="5">
                  <c:v>212.88641414141415</c:v>
                </c:pt>
                <c:pt idx="6">
                  <c:v>581.31063131313135</c:v>
                </c:pt>
                <c:pt idx="7">
                  <c:v>930.62949494949498</c:v>
                </c:pt>
                <c:pt idx="8">
                  <c:v>868.02969696969706</c:v>
                </c:pt>
                <c:pt idx="9">
                  <c:v>743.5104292929293</c:v>
                </c:pt>
                <c:pt idx="10">
                  <c:v>694.96340909090907</c:v>
                </c:pt>
                <c:pt idx="11">
                  <c:v>703.21704545454554</c:v>
                </c:pt>
                <c:pt idx="12">
                  <c:v>742.69323232323245</c:v>
                </c:pt>
                <c:pt idx="13">
                  <c:v>755.08297979797987</c:v>
                </c:pt>
                <c:pt idx="14">
                  <c:v>742.0062626262627</c:v>
                </c:pt>
                <c:pt idx="15">
                  <c:v>769.34898989898988</c:v>
                </c:pt>
                <c:pt idx="16">
                  <c:v>724.33861111111105</c:v>
                </c:pt>
                <c:pt idx="17">
                  <c:v>666.98507575757571</c:v>
                </c:pt>
                <c:pt idx="18">
                  <c:v>609.98199494949495</c:v>
                </c:pt>
                <c:pt idx="19">
                  <c:v>495.38815656565657</c:v>
                </c:pt>
                <c:pt idx="20">
                  <c:v>384.76371212121211</c:v>
                </c:pt>
                <c:pt idx="21">
                  <c:v>294.02255050505045</c:v>
                </c:pt>
                <c:pt idx="22">
                  <c:v>225.66553030303029</c:v>
                </c:pt>
                <c:pt idx="23">
                  <c:v>142.19249999999997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6D-45A0-9721-3A9214A5A103}"/>
            </c:ext>
          </c:extLst>
        </c:ser>
        <c:ser>
          <c:idx val="1"/>
          <c:order val="1"/>
          <c:tx>
            <c:v>Average Saturday</c:v>
          </c:tx>
          <c:spPr>
            <a:ln w="381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ATC1320_SouthWestbound!$C$8:$C$31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ATC1320_SouthWestbound!$I$8:$I$31</c:f>
              <c:numCache>
                <c:formatCode>0</c:formatCode>
                <c:ptCount val="24"/>
                <c:pt idx="0">
                  <c:v>131.21818181818182</c:v>
                </c:pt>
                <c:pt idx="1">
                  <c:v>85.045454545454547</c:v>
                </c:pt>
                <c:pt idx="2">
                  <c:v>59.8</c:v>
                </c:pt>
                <c:pt idx="3">
                  <c:v>52.518181818181823</c:v>
                </c:pt>
                <c:pt idx="4">
                  <c:v>48.877272727272732</c:v>
                </c:pt>
                <c:pt idx="5">
                  <c:v>109.61818181818181</c:v>
                </c:pt>
                <c:pt idx="6">
                  <c:v>196.38181818181818</c:v>
                </c:pt>
                <c:pt idx="7">
                  <c:v>336.70909090909095</c:v>
                </c:pt>
                <c:pt idx="8">
                  <c:v>486.32727272727277</c:v>
                </c:pt>
                <c:pt idx="9">
                  <c:v>622.54090909090905</c:v>
                </c:pt>
                <c:pt idx="10">
                  <c:v>728.2772727272727</c:v>
                </c:pt>
                <c:pt idx="11">
                  <c:v>788.33181818181811</c:v>
                </c:pt>
                <c:pt idx="12">
                  <c:v>842.02272727272725</c:v>
                </c:pt>
                <c:pt idx="13">
                  <c:v>845.20909090909083</c:v>
                </c:pt>
                <c:pt idx="14">
                  <c:v>804.56363636363642</c:v>
                </c:pt>
                <c:pt idx="15">
                  <c:v>740.50000000000011</c:v>
                </c:pt>
                <c:pt idx="16">
                  <c:v>672.35454545454547</c:v>
                </c:pt>
                <c:pt idx="17">
                  <c:v>614.89545454545453</c:v>
                </c:pt>
                <c:pt idx="18">
                  <c:v>548.33636363636367</c:v>
                </c:pt>
                <c:pt idx="19">
                  <c:v>476.42727272727274</c:v>
                </c:pt>
                <c:pt idx="20">
                  <c:v>389.86363636363637</c:v>
                </c:pt>
                <c:pt idx="21">
                  <c:v>309.12727272727273</c:v>
                </c:pt>
                <c:pt idx="22">
                  <c:v>262.38636363636363</c:v>
                </c:pt>
                <c:pt idx="23">
                  <c:v>191.92727272727271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6D-45A0-9721-3A9214A5A103}"/>
            </c:ext>
          </c:extLst>
        </c:ser>
        <c:ser>
          <c:idx val="2"/>
          <c:order val="2"/>
          <c:tx>
            <c:v>Average Sunday</c:v>
          </c:tx>
          <c:spPr>
            <a:ln w="381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f>ATC1320_SouthWestbound!$C$8:$C$31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ATC1320_SouthWestbound!$J$8:$J$31</c:f>
              <c:numCache>
                <c:formatCode>0</c:formatCode>
                <c:ptCount val="24"/>
                <c:pt idx="0">
                  <c:v>138.78636363636363</c:v>
                </c:pt>
                <c:pt idx="1">
                  <c:v>97.566666666666663</c:v>
                </c:pt>
                <c:pt idx="2">
                  <c:v>64.88636363636364</c:v>
                </c:pt>
                <c:pt idx="3">
                  <c:v>52.631818181818183</c:v>
                </c:pt>
                <c:pt idx="4">
                  <c:v>46.01969696969698</c:v>
                </c:pt>
                <c:pt idx="5">
                  <c:v>74.159090909090907</c:v>
                </c:pt>
                <c:pt idx="6">
                  <c:v>120.9530303030303</c:v>
                </c:pt>
                <c:pt idx="7">
                  <c:v>176.84848484848487</c:v>
                </c:pt>
                <c:pt idx="8">
                  <c:v>215.16515151515151</c:v>
                </c:pt>
                <c:pt idx="9">
                  <c:v>365.67727272727274</c:v>
                </c:pt>
                <c:pt idx="10">
                  <c:v>638.7378787878788</c:v>
                </c:pt>
                <c:pt idx="11">
                  <c:v>719.0151515151515</c:v>
                </c:pt>
                <c:pt idx="12">
                  <c:v>775.27878787878774</c:v>
                </c:pt>
                <c:pt idx="13">
                  <c:v>787.0151515151515</c:v>
                </c:pt>
                <c:pt idx="14">
                  <c:v>733.7287878787879</c:v>
                </c:pt>
                <c:pt idx="15">
                  <c:v>661.49545454545455</c:v>
                </c:pt>
                <c:pt idx="16">
                  <c:v>553.26060606060605</c:v>
                </c:pt>
                <c:pt idx="17">
                  <c:v>477.46818181818179</c:v>
                </c:pt>
                <c:pt idx="18">
                  <c:v>450.81212121212121</c:v>
                </c:pt>
                <c:pt idx="19">
                  <c:v>396.4515151515152</c:v>
                </c:pt>
                <c:pt idx="20">
                  <c:v>331.09999999999997</c:v>
                </c:pt>
                <c:pt idx="21">
                  <c:v>250.84242424242427</c:v>
                </c:pt>
                <c:pt idx="22">
                  <c:v>197.88787878787878</c:v>
                </c:pt>
                <c:pt idx="23">
                  <c:v>127.99545454545455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6D-45A0-9721-3A9214A5A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432824"/>
        <c:axId val="353433216"/>
      </c:lineChart>
      <c:catAx>
        <c:axId val="353432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Hour Starting</a:t>
                </a:r>
              </a:p>
            </c:rich>
          </c:tx>
          <c:layout>
            <c:manualLayout>
              <c:xMode val="edge"/>
              <c:yMode val="edge"/>
              <c:x val="0.46575406384704193"/>
              <c:y val="0.87936774569845433"/>
            </c:manualLayout>
          </c:layout>
          <c:overlay val="0"/>
          <c:spPr>
            <a:noFill/>
            <a:ln w="25400">
              <a:noFill/>
            </a:ln>
          </c:spPr>
        </c:title>
        <c:numFmt formatCode="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43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3433216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Vehicles per hour</a:t>
                </a:r>
              </a:p>
            </c:rich>
          </c:tx>
          <c:layout>
            <c:manualLayout>
              <c:xMode val="edge"/>
              <c:yMode val="edge"/>
              <c:x val="1.6742770167427701E-2"/>
              <c:y val="0.33333433320834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432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220716131944692"/>
          <c:y val="0.93968553930758658"/>
          <c:w val="0.64383657522261772"/>
          <c:h val="5.07936507936508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Fig.2 Average Weekday Traffic Flows 2020 (by month)</a:t>
            </a:r>
          </a:p>
        </c:rich>
      </c:tx>
      <c:layout>
        <c:manualLayout>
          <c:xMode val="edge"/>
          <c:yMode val="edge"/>
          <c:x val="0.29618336639217807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389372159300572E-2"/>
          <c:y val="0.17013946580493777"/>
          <c:w val="0.89923731157361608"/>
          <c:h val="0.71528020317994245"/>
        </c:manualLayout>
      </c:layout>
      <c:lineChart>
        <c:grouping val="standard"/>
        <c:varyColors val="0"/>
        <c:ser>
          <c:idx val="2"/>
          <c:order val="0"/>
          <c:tx>
            <c:v>two-way</c:v>
          </c:tx>
          <c:spPr>
            <a:ln w="38100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circle"/>
            <c:size val="3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0-2FC9-42C2-A185-58E54CF20944}"/>
              </c:ext>
            </c:extLst>
          </c:dPt>
          <c:cat>
            <c:strRef>
              <c:f>ATC1004_graphs!$P$9:$AA$9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ATC1004_graphs!$P$12:$AA$12</c:f>
              <c:numCache>
                <c:formatCode>0</c:formatCode>
                <c:ptCount val="12"/>
                <c:pt idx="0">
                  <c:v>34699.399999999994</c:v>
                </c:pt>
                <c:pt idx="1">
                  <c:v>34514.566666666666</c:v>
                </c:pt>
                <c:pt idx="2">
                  <c:v>28229.54</c:v>
                </c:pt>
                <c:pt idx="3">
                  <c:v>15576.51</c:v>
                </c:pt>
                <c:pt idx="4">
                  <c:v>21397.03</c:v>
                </c:pt>
                <c:pt idx="5">
                  <c:v>26527.4</c:v>
                </c:pt>
                <c:pt idx="6">
                  <c:v>29157.21</c:v>
                </c:pt>
                <c:pt idx="7">
                  <c:v>29738.579999999998</c:v>
                </c:pt>
                <c:pt idx="8">
                  <c:v>31416.729999999996</c:v>
                </c:pt>
                <c:pt idx="9">
                  <c:v>30267.709999999995</c:v>
                </c:pt>
                <c:pt idx="10">
                  <c:v>28360.559999999998</c:v>
                </c:pt>
                <c:pt idx="11">
                  <c:v>28181.969999999994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C9-42C2-A185-58E54CF20944}"/>
            </c:ext>
          </c:extLst>
        </c:ser>
        <c:ser>
          <c:idx val="0"/>
          <c:order val="1"/>
          <c:tx>
            <c:v>direction 1</c:v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val>
            <c:numRef>
              <c:f>ATC1004_graphs!$P$10:$AA$10</c:f>
              <c:numCache>
                <c:formatCode>0</c:formatCode>
                <c:ptCount val="12"/>
                <c:pt idx="0">
                  <c:v>18263.749999999996</c:v>
                </c:pt>
                <c:pt idx="1">
                  <c:v>18250.533333333333</c:v>
                </c:pt>
                <c:pt idx="2">
                  <c:v>14960.289999999999</c:v>
                </c:pt>
                <c:pt idx="3">
                  <c:v>8371.34</c:v>
                </c:pt>
                <c:pt idx="4">
                  <c:v>11667.656666666668</c:v>
                </c:pt>
                <c:pt idx="5">
                  <c:v>14409.15</c:v>
                </c:pt>
                <c:pt idx="6">
                  <c:v>15764.319999999998</c:v>
                </c:pt>
                <c:pt idx="7">
                  <c:v>16148.699999999999</c:v>
                </c:pt>
                <c:pt idx="8">
                  <c:v>16608.239999999998</c:v>
                </c:pt>
                <c:pt idx="9">
                  <c:v>16125.89</c:v>
                </c:pt>
                <c:pt idx="10">
                  <c:v>15124.496666666666</c:v>
                </c:pt>
                <c:pt idx="11">
                  <c:v>14967.879999999997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C9-42C2-A185-58E54CF20944}"/>
            </c:ext>
          </c:extLst>
        </c:ser>
        <c:ser>
          <c:idx val="1"/>
          <c:order val="2"/>
          <c:tx>
            <c:v>direction 2</c:v>
          </c:tx>
          <c:spPr>
            <a:ln w="38100">
              <a:solidFill>
                <a:srgbClr val="00B0F0"/>
              </a:solidFill>
            </a:ln>
          </c:spPr>
          <c:marker>
            <c:symbol val="none"/>
          </c:marker>
          <c:val>
            <c:numRef>
              <c:f>ATC1004_graphs!$P$11:$AA$11</c:f>
              <c:numCache>
                <c:formatCode>0</c:formatCode>
                <c:ptCount val="12"/>
                <c:pt idx="0">
                  <c:v>16435.650000000001</c:v>
                </c:pt>
                <c:pt idx="1">
                  <c:v>16264.033333333329</c:v>
                </c:pt>
                <c:pt idx="2">
                  <c:v>13269.250000000002</c:v>
                </c:pt>
                <c:pt idx="3">
                  <c:v>7205.17</c:v>
                </c:pt>
                <c:pt idx="4">
                  <c:v>9729.3733333333312</c:v>
                </c:pt>
                <c:pt idx="5">
                  <c:v>12118.25</c:v>
                </c:pt>
                <c:pt idx="6">
                  <c:v>13392.890000000001</c:v>
                </c:pt>
                <c:pt idx="7">
                  <c:v>13589.88</c:v>
                </c:pt>
                <c:pt idx="8">
                  <c:v>14808.489999999998</c:v>
                </c:pt>
                <c:pt idx="9">
                  <c:v>14141.819999999996</c:v>
                </c:pt>
                <c:pt idx="10">
                  <c:v>13236.063333333332</c:v>
                </c:pt>
                <c:pt idx="11">
                  <c:v>13214.089999999998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C9-42C2-A185-58E54CF20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111832"/>
        <c:axId val="342114968"/>
      </c:lineChart>
      <c:catAx>
        <c:axId val="342111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4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1149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4427480916030534E-2"/>
              <c:y val="0.388890347039953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18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Fig.4 Average Hourly Traffic Flow 2020</a:t>
            </a:r>
          </a:p>
        </c:rich>
      </c:tx>
      <c:layout>
        <c:manualLayout>
          <c:xMode val="edge"/>
          <c:yMode val="edge"/>
          <c:x val="0.33942209278634689"/>
          <c:y val="1.58730158730158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927035660191422E-2"/>
          <c:y val="8.5714551446402054E-2"/>
          <c:w val="0.91933165568465758"/>
          <c:h val="0.73651021983575093"/>
        </c:manualLayout>
      </c:layout>
      <c:lineChart>
        <c:grouping val="standard"/>
        <c:varyColors val="0"/>
        <c:ser>
          <c:idx val="0"/>
          <c:order val="0"/>
          <c:tx>
            <c:v>Average weekday</c:v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ATC1320_NorthEastbound!$C$8:$C$31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ATC1320_NorthEastbound!$L$8:$L$31</c:f>
              <c:numCache>
                <c:formatCode>0</c:formatCode>
                <c:ptCount val="24"/>
                <c:pt idx="0">
                  <c:v>88.418686868686876</c:v>
                </c:pt>
                <c:pt idx="1">
                  <c:v>57.418762626262627</c:v>
                </c:pt>
                <c:pt idx="2">
                  <c:v>40.17583333333333</c:v>
                </c:pt>
                <c:pt idx="3">
                  <c:v>32.841616161616159</c:v>
                </c:pt>
                <c:pt idx="4">
                  <c:v>35.703535353535351</c:v>
                </c:pt>
                <c:pt idx="5">
                  <c:v>90.853207070707072</c:v>
                </c:pt>
                <c:pt idx="6">
                  <c:v>218.02929292929292</c:v>
                </c:pt>
                <c:pt idx="7">
                  <c:v>494.83714646464648</c:v>
                </c:pt>
                <c:pt idx="8">
                  <c:v>646.98997474747478</c:v>
                </c:pt>
                <c:pt idx="9">
                  <c:v>640.47487373737374</c:v>
                </c:pt>
                <c:pt idx="10">
                  <c:v>704.63406565656567</c:v>
                </c:pt>
                <c:pt idx="11">
                  <c:v>801.17366161616167</c:v>
                </c:pt>
                <c:pt idx="12">
                  <c:v>887.5319191919192</c:v>
                </c:pt>
                <c:pt idx="13">
                  <c:v>883.45171717171729</c:v>
                </c:pt>
                <c:pt idx="14">
                  <c:v>947.79709595959594</c:v>
                </c:pt>
                <c:pt idx="15">
                  <c:v>1020.6698989898989</c:v>
                </c:pt>
                <c:pt idx="16">
                  <c:v>1132.6968181818181</c:v>
                </c:pt>
                <c:pt idx="17">
                  <c:v>1077.054696969697</c:v>
                </c:pt>
                <c:pt idx="18">
                  <c:v>857.73775252525252</c:v>
                </c:pt>
                <c:pt idx="19">
                  <c:v>667.03295454545457</c:v>
                </c:pt>
                <c:pt idx="20">
                  <c:v>516.49739898989901</c:v>
                </c:pt>
                <c:pt idx="21">
                  <c:v>373.84527777777777</c:v>
                </c:pt>
                <c:pt idx="22">
                  <c:v>269.3926515151515</c:v>
                </c:pt>
                <c:pt idx="23">
                  <c:v>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6C-4A61-B634-A174F15BEC83}"/>
            </c:ext>
          </c:extLst>
        </c:ser>
        <c:ser>
          <c:idx val="1"/>
          <c:order val="1"/>
          <c:tx>
            <c:v>Average Saturday</c:v>
          </c:tx>
          <c:spPr>
            <a:ln w="381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ATC1320_NorthEastbound!$C$8:$C$31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ATC1320_NorthEastbound!$I$8:$I$31</c:f>
              <c:numCache>
                <c:formatCode>0</c:formatCode>
                <c:ptCount val="24"/>
                <c:pt idx="0">
                  <c:v>139.83636363636364</c:v>
                </c:pt>
                <c:pt idx="1">
                  <c:v>94.209090909090904</c:v>
                </c:pt>
                <c:pt idx="2">
                  <c:v>65.736363636363649</c:v>
                </c:pt>
                <c:pt idx="3">
                  <c:v>50.322727272727271</c:v>
                </c:pt>
                <c:pt idx="4">
                  <c:v>44.827272727272721</c:v>
                </c:pt>
                <c:pt idx="5">
                  <c:v>69.768181818181816</c:v>
                </c:pt>
                <c:pt idx="6">
                  <c:v>118.57272727272729</c:v>
                </c:pt>
                <c:pt idx="7">
                  <c:v>232.32272727272729</c:v>
                </c:pt>
                <c:pt idx="8">
                  <c:v>376.69545454545454</c:v>
                </c:pt>
                <c:pt idx="9">
                  <c:v>560.7045454545455</c:v>
                </c:pt>
                <c:pt idx="10">
                  <c:v>752.54090909090917</c:v>
                </c:pt>
                <c:pt idx="11">
                  <c:v>878.78181818181827</c:v>
                </c:pt>
                <c:pt idx="12">
                  <c:v>993.97272727272718</c:v>
                </c:pt>
                <c:pt idx="13">
                  <c:v>982.87272727272727</c:v>
                </c:pt>
                <c:pt idx="14">
                  <c:v>963.2863636363636</c:v>
                </c:pt>
                <c:pt idx="15">
                  <c:v>938.67272727272723</c:v>
                </c:pt>
                <c:pt idx="16">
                  <c:v>907.16363636363633</c:v>
                </c:pt>
                <c:pt idx="17">
                  <c:v>825.44090909090914</c:v>
                </c:pt>
                <c:pt idx="18">
                  <c:v>690.7045454545455</c:v>
                </c:pt>
                <c:pt idx="19">
                  <c:v>561.96818181818173</c:v>
                </c:pt>
                <c:pt idx="20">
                  <c:v>461.74090909090904</c:v>
                </c:pt>
                <c:pt idx="21">
                  <c:v>367.89090909090913</c:v>
                </c:pt>
                <c:pt idx="22">
                  <c:v>285.39090909090908</c:v>
                </c:pt>
                <c:pt idx="23">
                  <c:v>205.7318181818182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6C-4A61-B634-A174F15BEC83}"/>
            </c:ext>
          </c:extLst>
        </c:ser>
        <c:ser>
          <c:idx val="2"/>
          <c:order val="2"/>
          <c:tx>
            <c:v>Average Sunday</c:v>
          </c:tx>
          <c:spPr>
            <a:ln w="381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f>ATC1320_NorthEastbound!$C$8:$C$31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ATC1320_NorthEastbound!$J$8:$J$31</c:f>
              <c:numCache>
                <c:formatCode>0</c:formatCode>
                <c:ptCount val="24"/>
                <c:pt idx="0">
                  <c:v>149.66363636363636</c:v>
                </c:pt>
                <c:pt idx="1">
                  <c:v>106.37121212121211</c:v>
                </c:pt>
                <c:pt idx="2">
                  <c:v>70.218181818181833</c:v>
                </c:pt>
                <c:pt idx="3">
                  <c:v>51.057575757575755</c:v>
                </c:pt>
                <c:pt idx="4">
                  <c:v>44.748484848484843</c:v>
                </c:pt>
                <c:pt idx="5">
                  <c:v>48.339393939393943</c:v>
                </c:pt>
                <c:pt idx="6">
                  <c:v>78.031818181818181</c:v>
                </c:pt>
                <c:pt idx="7">
                  <c:v>139.00454545454545</c:v>
                </c:pt>
                <c:pt idx="8">
                  <c:v>184.06515151515151</c:v>
                </c:pt>
                <c:pt idx="9">
                  <c:v>321.2469696969697</c:v>
                </c:pt>
                <c:pt idx="10">
                  <c:v>529.62121212121212</c:v>
                </c:pt>
                <c:pt idx="11">
                  <c:v>742.79090909090917</c:v>
                </c:pt>
                <c:pt idx="12">
                  <c:v>894.78181818181827</c:v>
                </c:pt>
                <c:pt idx="13">
                  <c:v>911.7409090909091</c:v>
                </c:pt>
                <c:pt idx="14">
                  <c:v>908.81666666666649</c:v>
                </c:pt>
                <c:pt idx="15">
                  <c:v>846.23333333333323</c:v>
                </c:pt>
                <c:pt idx="16">
                  <c:v>721.98939393939395</c:v>
                </c:pt>
                <c:pt idx="17">
                  <c:v>590.80909090909086</c:v>
                </c:pt>
                <c:pt idx="18">
                  <c:v>527.31666666666672</c:v>
                </c:pt>
                <c:pt idx="19">
                  <c:v>473.00909090909096</c:v>
                </c:pt>
                <c:pt idx="20">
                  <c:v>382.46060606060604</c:v>
                </c:pt>
                <c:pt idx="21">
                  <c:v>310.36060606060613</c:v>
                </c:pt>
                <c:pt idx="22">
                  <c:v>214.79999999999998</c:v>
                </c:pt>
                <c:pt idx="23">
                  <c:v>140.14696969696968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6C-4A61-B634-A174F15BE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426552"/>
        <c:axId val="340877640"/>
      </c:lineChart>
      <c:catAx>
        <c:axId val="353426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Hour Starting</a:t>
                </a:r>
              </a:p>
            </c:rich>
          </c:tx>
          <c:layout>
            <c:manualLayout>
              <c:xMode val="edge"/>
              <c:yMode val="edge"/>
              <c:x val="0.46575406384704193"/>
              <c:y val="0.87936774569845433"/>
            </c:manualLayout>
          </c:layout>
          <c:overlay val="0"/>
          <c:spPr>
            <a:noFill/>
            <a:ln w="25400">
              <a:noFill/>
            </a:ln>
          </c:spPr>
        </c:title>
        <c:numFmt formatCode="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877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877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Vehicles per hour</a:t>
                </a:r>
              </a:p>
            </c:rich>
          </c:tx>
          <c:layout>
            <c:manualLayout>
              <c:xMode val="edge"/>
              <c:yMode val="edge"/>
              <c:x val="1.6742770167427701E-2"/>
              <c:y val="0.33333433320834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426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220716131944692"/>
          <c:y val="0.93968553930758658"/>
          <c:w val="0.64383657522261772"/>
          <c:h val="5.07936507936508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Fig.1 24-Hour Average Daily Traffic Flow 2020</a:t>
            </a:r>
          </a:p>
        </c:rich>
      </c:tx>
      <c:layout>
        <c:manualLayout>
          <c:xMode val="edge"/>
          <c:yMode val="edge"/>
          <c:x val="0.32565332559236543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413332573283551E-2"/>
          <c:y val="0.18815331010452963"/>
          <c:w val="0.90783546322284114"/>
          <c:h val="0.73170731707317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ATC1321_graphs!$G$83</c:f>
              <c:strCache>
                <c:ptCount val="1"/>
                <c:pt idx="0">
                  <c:v>SouthEast bound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ATC1321_graphs!$P$6:$V$6</c:f>
              <c:numCache>
                <c:formatCode>0</c:formatCode>
                <c:ptCount val="7"/>
                <c:pt idx="0">
                  <c:v>7396.0458333333336</c:v>
                </c:pt>
                <c:pt idx="1">
                  <c:v>7605.5416666666661</c:v>
                </c:pt>
                <c:pt idx="2">
                  <c:v>8094.3909090909092</c:v>
                </c:pt>
                <c:pt idx="3">
                  <c:v>8189.7727272727261</c:v>
                </c:pt>
                <c:pt idx="4">
                  <c:v>8040.531944444444</c:v>
                </c:pt>
                <c:pt idx="5">
                  <c:v>6740.3458333333328</c:v>
                </c:pt>
                <c:pt idx="6">
                  <c:v>5519.9833333333327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F-48C2-AACC-08535A87DC4D}"/>
            </c:ext>
          </c:extLst>
        </c:ser>
        <c:ser>
          <c:idx val="1"/>
          <c:order val="1"/>
          <c:tx>
            <c:strRef>
              <c:f>ATC1321_graphs!$I$83</c:f>
              <c:strCache>
                <c:ptCount val="1"/>
                <c:pt idx="0">
                  <c:v>NorthWest bound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ATC1321_graphs!$P$7:$V$7</c:f>
              <c:numCache>
                <c:formatCode>0</c:formatCode>
                <c:ptCount val="7"/>
                <c:pt idx="0">
                  <c:v>8095.7333333333336</c:v>
                </c:pt>
                <c:pt idx="1">
                  <c:v>8272.5041666666657</c:v>
                </c:pt>
                <c:pt idx="2">
                  <c:v>8796.2818181818184</c:v>
                </c:pt>
                <c:pt idx="3">
                  <c:v>8901.3484848484859</c:v>
                </c:pt>
                <c:pt idx="4">
                  <c:v>8768.1416666666664</c:v>
                </c:pt>
                <c:pt idx="5">
                  <c:v>7310.7166666666662</c:v>
                </c:pt>
                <c:pt idx="6">
                  <c:v>5937.5611111111111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F-48C2-AACC-08535A87DC4D}"/>
            </c:ext>
          </c:extLst>
        </c:ser>
        <c:ser>
          <c:idx val="2"/>
          <c:order val="2"/>
          <c:tx>
            <c:v>Two-Way</c:v>
          </c:tx>
          <c:spPr>
            <a:solidFill>
              <a:schemeClr val="bg1">
                <a:lumMod val="8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ATC1321_graphs!$P$5:$V$5</c:f>
              <c:strCache>
                <c:ptCount val="7"/>
                <c:pt idx="0">
                  <c:v>Mon</c:v>
                </c:pt>
                <c:pt idx="1">
                  <c:v>Tues</c:v>
                </c:pt>
                <c:pt idx="2">
                  <c:v>Wed</c:v>
                </c:pt>
                <c:pt idx="3">
                  <c:v>Thurs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ATC1321_graphs!$P$8:$V$8</c:f>
              <c:numCache>
                <c:formatCode>0</c:formatCode>
                <c:ptCount val="7"/>
                <c:pt idx="0">
                  <c:v>15491.779166666667</c:v>
                </c:pt>
                <c:pt idx="1">
                  <c:v>15878.045833333332</c:v>
                </c:pt>
                <c:pt idx="2">
                  <c:v>16890.672727272729</c:v>
                </c:pt>
                <c:pt idx="3">
                  <c:v>17091.121212121212</c:v>
                </c:pt>
                <c:pt idx="4">
                  <c:v>16808.673611111109</c:v>
                </c:pt>
                <c:pt idx="5">
                  <c:v>14051.0625</c:v>
                </c:pt>
                <c:pt idx="6">
                  <c:v>11457.544444444444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F-48C2-AACC-08535A87D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114576"/>
        <c:axId val="342112616"/>
      </c:barChart>
      <c:catAx>
        <c:axId val="34211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2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112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6113671274961597E-2"/>
              <c:y val="0.414634146341463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4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Fig.2 Average Weekday Traffic Flows 2020 (by month)</a:t>
            </a:r>
          </a:p>
        </c:rich>
      </c:tx>
      <c:layout>
        <c:manualLayout>
          <c:xMode val="edge"/>
          <c:yMode val="edge"/>
          <c:x val="0.29618336639217807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389372159300572E-2"/>
          <c:y val="0.17013946580493777"/>
          <c:w val="0.89923731157361608"/>
          <c:h val="0.71528020317994245"/>
        </c:manualLayout>
      </c:layout>
      <c:lineChart>
        <c:grouping val="standard"/>
        <c:varyColors val="0"/>
        <c:ser>
          <c:idx val="2"/>
          <c:order val="0"/>
          <c:tx>
            <c:v>two-way</c:v>
          </c:tx>
          <c:spPr>
            <a:ln w="38100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circle"/>
            <c:size val="3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0-483F-45DE-B47C-C3E6899DE6E6}"/>
              </c:ext>
            </c:extLst>
          </c:dPt>
          <c:cat>
            <c:strRef>
              <c:f>ATC1321_graphs!$P$9:$AA$9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ATC1321_graphs!$P$12:$AA$12</c:f>
              <c:numCache>
                <c:formatCode>0</c:formatCode>
                <c:ptCount val="12"/>
                <c:pt idx="0">
                  <c:v>19469.133333333331</c:v>
                </c:pt>
                <c:pt idx="1">
                  <c:v>19336</c:v>
                </c:pt>
                <c:pt idx="2">
                  <c:v>8835.6666666666679</c:v>
                </c:pt>
                <c:pt idx="3">
                  <c:v>9641.48</c:v>
                </c:pt>
                <c:pt idx="4">
                  <c:v>13370.569999999996</c:v>
                </c:pt>
                <c:pt idx="5">
                  <c:v>16413.759999999998</c:v>
                </c:pt>
                <c:pt idx="6">
                  <c:v>17427.46</c:v>
                </c:pt>
                <c:pt idx="7">
                  <c:v>17366.53</c:v>
                </c:pt>
                <c:pt idx="8">
                  <c:v>18322.16</c:v>
                </c:pt>
                <c:pt idx="9">
                  <c:v>18863.400000000001</c:v>
                </c:pt>
                <c:pt idx="10">
                  <c:v>17884.100000000002</c:v>
                </c:pt>
                <c:pt idx="11">
                  <c:v>16992.350000000002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3F-45DE-B47C-C3E6899DE6E6}"/>
            </c:ext>
          </c:extLst>
        </c:ser>
        <c:ser>
          <c:idx val="0"/>
          <c:order val="1"/>
          <c:tx>
            <c:v>direction 1</c:v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val>
            <c:numRef>
              <c:f>ATC1321_graphs!$P$10:$AA$10</c:f>
              <c:numCache>
                <c:formatCode>0</c:formatCode>
                <c:ptCount val="12"/>
                <c:pt idx="0">
                  <c:v>9247.5999999999985</c:v>
                </c:pt>
                <c:pt idx="1">
                  <c:v>9170.9666666666672</c:v>
                </c:pt>
                <c:pt idx="2">
                  <c:v>4195.666666666667</c:v>
                </c:pt>
                <c:pt idx="3">
                  <c:v>4597.72</c:v>
                </c:pt>
                <c:pt idx="4">
                  <c:v>6388.8899999999994</c:v>
                </c:pt>
                <c:pt idx="5">
                  <c:v>7794.28</c:v>
                </c:pt>
                <c:pt idx="6">
                  <c:v>8333.2499999999982</c:v>
                </c:pt>
                <c:pt idx="7">
                  <c:v>8325.4399999999987</c:v>
                </c:pt>
                <c:pt idx="8">
                  <c:v>8753.64</c:v>
                </c:pt>
                <c:pt idx="9">
                  <c:v>9103.25</c:v>
                </c:pt>
                <c:pt idx="10">
                  <c:v>8730.66</c:v>
                </c:pt>
                <c:pt idx="11">
                  <c:v>8163.1500000000005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3F-45DE-B47C-C3E6899DE6E6}"/>
            </c:ext>
          </c:extLst>
        </c:ser>
        <c:ser>
          <c:idx val="1"/>
          <c:order val="2"/>
          <c:tx>
            <c:v>direction 2</c:v>
          </c:tx>
          <c:spPr>
            <a:ln w="38100">
              <a:solidFill>
                <a:srgbClr val="00B0F0"/>
              </a:solidFill>
            </a:ln>
          </c:spPr>
          <c:marker>
            <c:symbol val="none"/>
          </c:marker>
          <c:val>
            <c:numRef>
              <c:f>ATC1321_graphs!$P$11:$AA$11</c:f>
              <c:numCache>
                <c:formatCode>0</c:formatCode>
                <c:ptCount val="12"/>
                <c:pt idx="0">
                  <c:v>10221.533333333331</c:v>
                </c:pt>
                <c:pt idx="1">
                  <c:v>10165.033333333335</c:v>
                </c:pt>
                <c:pt idx="2">
                  <c:v>4640</c:v>
                </c:pt>
                <c:pt idx="3">
                  <c:v>5043.7599999999993</c:v>
                </c:pt>
                <c:pt idx="4">
                  <c:v>6981.6799999999976</c:v>
                </c:pt>
                <c:pt idx="5">
                  <c:v>8619.48</c:v>
                </c:pt>
                <c:pt idx="6">
                  <c:v>9094.2100000000028</c:v>
                </c:pt>
                <c:pt idx="7">
                  <c:v>9041.09</c:v>
                </c:pt>
                <c:pt idx="8">
                  <c:v>9568.52</c:v>
                </c:pt>
                <c:pt idx="9">
                  <c:v>9760.1500000000033</c:v>
                </c:pt>
                <c:pt idx="10">
                  <c:v>9153.4400000000023</c:v>
                </c:pt>
                <c:pt idx="11">
                  <c:v>8829.2000000000007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3F-45DE-B47C-C3E6899DE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111832"/>
        <c:axId val="342114968"/>
      </c:lineChart>
      <c:catAx>
        <c:axId val="342111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4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1149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4427480916030534E-2"/>
              <c:y val="0.388890347039953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18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Fig.3  Average Weekday Traffic Flows (by year)</a:t>
            </a:r>
          </a:p>
        </c:rich>
      </c:tx>
      <c:layout>
        <c:manualLayout>
          <c:xMode val="edge"/>
          <c:yMode val="edge"/>
          <c:x val="0.30534367173568955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389372159300572E-2"/>
          <c:y val="0.17543919763979454"/>
          <c:w val="0.89923731157361608"/>
          <c:h val="0.70877435846476999"/>
        </c:manualLayout>
      </c:layout>
      <c:lineChart>
        <c:grouping val="standard"/>
        <c:varyColors val="0"/>
        <c:ser>
          <c:idx val="2"/>
          <c:order val="0"/>
          <c:tx>
            <c:v>two-way</c:v>
          </c:tx>
          <c:spPr>
            <a:ln w="38100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>
                <a:noFill/>
                <a:prstDash val="solid"/>
              </a:ln>
            </c:spPr>
          </c:marker>
          <c:cat>
            <c:numRef>
              <c:f>ATC1321_graphs!$P$13:$Y$13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ATC1321_graphs!$P$16:$Y$16</c:f>
              <c:numCache>
                <c:formatCode>General</c:formatCode>
                <c:ptCount val="10"/>
                <c:pt idx="2" formatCode="0">
                  <c:v>19680.041083600001</c:v>
                </c:pt>
                <c:pt idx="3" formatCode="0">
                  <c:v>19699.569424400004</c:v>
                </c:pt>
                <c:pt idx="4" formatCode="0">
                  <c:v>20134.825223399999</c:v>
                </c:pt>
                <c:pt idx="5" formatCode="0">
                  <c:v>20195.042473400001</c:v>
                </c:pt>
                <c:pt idx="6" formatCode="0">
                  <c:v>19843.793305400002</c:v>
                </c:pt>
                <c:pt idx="7" formatCode="0">
                  <c:v>19824.296666666665</c:v>
                </c:pt>
                <c:pt idx="8" formatCode="0">
                  <c:v>19954.297575757573</c:v>
                </c:pt>
                <c:pt idx="9" formatCode="0">
                  <c:v>16432.058510101007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20-4746-974A-521D2DD0D463}"/>
            </c:ext>
          </c:extLst>
        </c:ser>
        <c:ser>
          <c:idx val="0"/>
          <c:order val="1"/>
          <c:tx>
            <c:strRef>
              <c:f>ATC1321_graphs!$G$83</c:f>
              <c:strCache>
                <c:ptCount val="1"/>
                <c:pt idx="0">
                  <c:v>SouthEast bound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circle"/>
            <c:size val="5"/>
            <c:spPr>
              <a:solidFill>
                <a:srgbClr val="FFC000"/>
              </a:solidFill>
              <a:ln>
                <a:noFill/>
              </a:ln>
            </c:spPr>
          </c:marker>
          <c:cat>
            <c:numRef>
              <c:f>ATC1321_graphs!$P$13:$Y$13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ATC1321_graphs!$P$14:$Y$14</c:f>
              <c:numCache>
                <c:formatCode>0</c:formatCode>
                <c:ptCount val="10"/>
                <c:pt idx="2">
                  <c:v>9337.927764</c:v>
                </c:pt>
                <c:pt idx="3">
                  <c:v>9382.2147524000011</c:v>
                </c:pt>
                <c:pt idx="4">
                  <c:v>9554.9292276000015</c:v>
                </c:pt>
                <c:pt idx="5">
                  <c:v>9577.4941536000006</c:v>
                </c:pt>
                <c:pt idx="6">
                  <c:v>9436.2608192000007</c:v>
                </c:pt>
                <c:pt idx="7">
                  <c:v>9490.0399999999991</c:v>
                </c:pt>
                <c:pt idx="8">
                  <c:v>9469.7757575757569</c:v>
                </c:pt>
                <c:pt idx="9">
                  <c:v>7865.256616161616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20-4746-974A-521D2DD0D463}"/>
            </c:ext>
          </c:extLst>
        </c:ser>
        <c:ser>
          <c:idx val="1"/>
          <c:order val="2"/>
          <c:tx>
            <c:strRef>
              <c:f>ATC1321_graphs!$I$83</c:f>
              <c:strCache>
                <c:ptCount val="1"/>
                <c:pt idx="0">
                  <c:v>NorthWest bound</c:v>
                </c:pt>
              </c:strCache>
            </c:strRef>
          </c:tx>
          <c:spPr>
            <a:ln w="38100">
              <a:solidFill>
                <a:srgbClr val="00B0F0"/>
              </a:solidFill>
            </a:ln>
          </c:spPr>
          <c:marker>
            <c:symbol val="circle"/>
            <c:size val="5"/>
            <c:spPr>
              <a:solidFill>
                <a:srgbClr val="00B0F0"/>
              </a:solidFill>
              <a:ln>
                <a:noFill/>
              </a:ln>
            </c:spPr>
          </c:marker>
          <c:cat>
            <c:numRef>
              <c:f>ATC1321_graphs!$P$13:$Y$13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ATC1321_graphs!$P$15:$Y$15</c:f>
              <c:numCache>
                <c:formatCode>0</c:formatCode>
                <c:ptCount val="10"/>
                <c:pt idx="2">
                  <c:v>10342.113319600001</c:v>
                </c:pt>
                <c:pt idx="3">
                  <c:v>10317.354672000003</c:v>
                </c:pt>
                <c:pt idx="4">
                  <c:v>10579.895995799998</c:v>
                </c:pt>
                <c:pt idx="5">
                  <c:v>10617.5483198</c:v>
                </c:pt>
                <c:pt idx="6">
                  <c:v>10407.532486200002</c:v>
                </c:pt>
                <c:pt idx="7">
                  <c:v>10334.256666666666</c:v>
                </c:pt>
                <c:pt idx="8">
                  <c:v>10484.521818181816</c:v>
                </c:pt>
                <c:pt idx="9">
                  <c:v>8566.8018939393933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20-4746-974A-521D2DD0D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110264"/>
        <c:axId val="342115360"/>
      </c:lineChart>
      <c:catAx>
        <c:axId val="342110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1153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4427480916030534E-2"/>
              <c:y val="0.389475157710549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0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Fig.4 Average Hourly Traffic Flow 2020</a:t>
            </a:r>
          </a:p>
        </c:rich>
      </c:tx>
      <c:layout>
        <c:manualLayout>
          <c:xMode val="edge"/>
          <c:yMode val="edge"/>
          <c:x val="0.33942209278634689"/>
          <c:y val="1.58730158730158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927035660191422E-2"/>
          <c:y val="8.5714551446402054E-2"/>
          <c:w val="0.91933165568465758"/>
          <c:h val="0.73651021983575093"/>
        </c:manualLayout>
      </c:layout>
      <c:lineChart>
        <c:grouping val="standard"/>
        <c:varyColors val="0"/>
        <c:ser>
          <c:idx val="0"/>
          <c:order val="0"/>
          <c:tx>
            <c:v>Average weekday</c:v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ATC1321_SouthEastbound!$C$8:$C$31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ATC1321_SouthEastbound!$L$8:$L$31</c:f>
              <c:numCache>
                <c:formatCode>0</c:formatCode>
                <c:ptCount val="24"/>
                <c:pt idx="0">
                  <c:v>38.733939393939387</c:v>
                </c:pt>
                <c:pt idx="1">
                  <c:v>22.328510101010103</c:v>
                </c:pt>
                <c:pt idx="2">
                  <c:v>13.921616161616161</c:v>
                </c:pt>
                <c:pt idx="3">
                  <c:v>15.752095959595959</c:v>
                </c:pt>
                <c:pt idx="4">
                  <c:v>18.69252525252525</c:v>
                </c:pt>
                <c:pt idx="5">
                  <c:v>59.218409090909084</c:v>
                </c:pt>
                <c:pt idx="6">
                  <c:v>143.02921717171716</c:v>
                </c:pt>
                <c:pt idx="7">
                  <c:v>331.66078282828278</c:v>
                </c:pt>
                <c:pt idx="8">
                  <c:v>457.94128787878788</c:v>
                </c:pt>
                <c:pt idx="9">
                  <c:v>443.92333333333335</c:v>
                </c:pt>
                <c:pt idx="10">
                  <c:v>470.08055555555558</c:v>
                </c:pt>
                <c:pt idx="11">
                  <c:v>518.06098484848485</c:v>
                </c:pt>
                <c:pt idx="12">
                  <c:v>568.00487373737383</c:v>
                </c:pt>
                <c:pt idx="13">
                  <c:v>560.33866161616163</c:v>
                </c:pt>
                <c:pt idx="14">
                  <c:v>620.73232323232332</c:v>
                </c:pt>
                <c:pt idx="15">
                  <c:v>647.44803030303024</c:v>
                </c:pt>
                <c:pt idx="16">
                  <c:v>696.25237373737377</c:v>
                </c:pt>
                <c:pt idx="17">
                  <c:v>670.43512626262623</c:v>
                </c:pt>
                <c:pt idx="18">
                  <c:v>512.14123737373734</c:v>
                </c:pt>
                <c:pt idx="19">
                  <c:v>377.87315656565659</c:v>
                </c:pt>
                <c:pt idx="20">
                  <c:v>279.66568181818184</c:v>
                </c:pt>
                <c:pt idx="21">
                  <c:v>190.86338383838387</c:v>
                </c:pt>
                <c:pt idx="22">
                  <c:v>136.52671717171717</c:v>
                </c:pt>
                <c:pt idx="23">
                  <c:v>71.631792929292928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18-43C3-96BD-4EF37AA7A696}"/>
            </c:ext>
          </c:extLst>
        </c:ser>
        <c:ser>
          <c:idx val="1"/>
          <c:order val="1"/>
          <c:tx>
            <c:v>Average Saturday</c:v>
          </c:tx>
          <c:spPr>
            <a:ln w="381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ATC1321_SouthEastbound!$C$8:$C$31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ATC1321_SouthEastbound!$I$8:$I$31</c:f>
              <c:numCache>
                <c:formatCode>0</c:formatCode>
                <c:ptCount val="24"/>
                <c:pt idx="0">
                  <c:v>72.470833333333346</c:v>
                </c:pt>
                <c:pt idx="1">
                  <c:v>49.608333333333327</c:v>
                </c:pt>
                <c:pt idx="2">
                  <c:v>33.679166666666667</c:v>
                </c:pt>
                <c:pt idx="3">
                  <c:v>24.991666666666671</c:v>
                </c:pt>
                <c:pt idx="4">
                  <c:v>21.574999999999999</c:v>
                </c:pt>
                <c:pt idx="5">
                  <c:v>36.800000000000004</c:v>
                </c:pt>
                <c:pt idx="6">
                  <c:v>72.041666666666671</c:v>
                </c:pt>
                <c:pt idx="7">
                  <c:v>145.15833333333333</c:v>
                </c:pt>
                <c:pt idx="8">
                  <c:v>239.30833333333337</c:v>
                </c:pt>
                <c:pt idx="9">
                  <c:v>359.51666666666671</c:v>
                </c:pt>
                <c:pt idx="10">
                  <c:v>459.66666666666674</c:v>
                </c:pt>
                <c:pt idx="11">
                  <c:v>543.18750000000011</c:v>
                </c:pt>
                <c:pt idx="12">
                  <c:v>592.26666666666665</c:v>
                </c:pt>
                <c:pt idx="13">
                  <c:v>589.14583333333337</c:v>
                </c:pt>
                <c:pt idx="14">
                  <c:v>562.3416666666667</c:v>
                </c:pt>
                <c:pt idx="15">
                  <c:v>536.37916666666661</c:v>
                </c:pt>
                <c:pt idx="16">
                  <c:v>513.52499999999998</c:v>
                </c:pt>
                <c:pt idx="17">
                  <c:v>471.35833333333335</c:v>
                </c:pt>
                <c:pt idx="18">
                  <c:v>396.97916666666669</c:v>
                </c:pt>
                <c:pt idx="19">
                  <c:v>322.45416666666665</c:v>
                </c:pt>
                <c:pt idx="20">
                  <c:v>248.14166666666668</c:v>
                </c:pt>
                <c:pt idx="21">
                  <c:v>188.02500000000001</c:v>
                </c:pt>
                <c:pt idx="22">
                  <c:v>151.52500000000001</c:v>
                </c:pt>
                <c:pt idx="23">
                  <c:v>110.2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18-43C3-96BD-4EF37AA7A696}"/>
            </c:ext>
          </c:extLst>
        </c:ser>
        <c:ser>
          <c:idx val="2"/>
          <c:order val="2"/>
          <c:tx>
            <c:v>Average Sunday</c:v>
          </c:tx>
          <c:spPr>
            <a:ln w="381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f>ATC1321_SouthEastbound!$C$8:$C$31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ATC1321_SouthEastbound!$J$8:$J$31</c:f>
              <c:numCache>
                <c:formatCode>0</c:formatCode>
                <c:ptCount val="24"/>
                <c:pt idx="0">
                  <c:v>76.927777777777763</c:v>
                </c:pt>
                <c:pt idx="1">
                  <c:v>52.349999999999994</c:v>
                </c:pt>
                <c:pt idx="2">
                  <c:v>32.233333333333334</c:v>
                </c:pt>
                <c:pt idx="3">
                  <c:v>20.81111111111111</c:v>
                </c:pt>
                <c:pt idx="4">
                  <c:v>19.205555555555556</c:v>
                </c:pt>
                <c:pt idx="5">
                  <c:v>23.738888888888887</c:v>
                </c:pt>
                <c:pt idx="6">
                  <c:v>50.077777777777783</c:v>
                </c:pt>
                <c:pt idx="7">
                  <c:v>87.62222222222222</c:v>
                </c:pt>
                <c:pt idx="8">
                  <c:v>128.21666666666667</c:v>
                </c:pt>
                <c:pt idx="9">
                  <c:v>206.28333333333336</c:v>
                </c:pt>
                <c:pt idx="10">
                  <c:v>323.97777777777782</c:v>
                </c:pt>
                <c:pt idx="11">
                  <c:v>454.01666666666665</c:v>
                </c:pt>
                <c:pt idx="12">
                  <c:v>519.74444444444441</c:v>
                </c:pt>
                <c:pt idx="13">
                  <c:v>555.06111111111113</c:v>
                </c:pt>
                <c:pt idx="14">
                  <c:v>538.45555555555563</c:v>
                </c:pt>
                <c:pt idx="15">
                  <c:v>513.76666666666665</c:v>
                </c:pt>
                <c:pt idx="16">
                  <c:v>447.31111111111113</c:v>
                </c:pt>
                <c:pt idx="17">
                  <c:v>345.73333333333335</c:v>
                </c:pt>
                <c:pt idx="18">
                  <c:v>318.15000000000003</c:v>
                </c:pt>
                <c:pt idx="19">
                  <c:v>269.46666666666664</c:v>
                </c:pt>
                <c:pt idx="20">
                  <c:v>211.7</c:v>
                </c:pt>
                <c:pt idx="21">
                  <c:v>156.21111111111111</c:v>
                </c:pt>
                <c:pt idx="22">
                  <c:v>107.16111111111111</c:v>
                </c:pt>
                <c:pt idx="23">
                  <c:v>61.761111111111113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18-43C3-96BD-4EF37AA7A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432824"/>
        <c:axId val="353433216"/>
      </c:lineChart>
      <c:catAx>
        <c:axId val="353432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Hour Starting</a:t>
                </a:r>
              </a:p>
            </c:rich>
          </c:tx>
          <c:layout>
            <c:manualLayout>
              <c:xMode val="edge"/>
              <c:yMode val="edge"/>
              <c:x val="0.46575406384704193"/>
              <c:y val="0.87936774569845433"/>
            </c:manualLayout>
          </c:layout>
          <c:overlay val="0"/>
          <c:spPr>
            <a:noFill/>
            <a:ln w="25400">
              <a:noFill/>
            </a:ln>
          </c:spPr>
        </c:title>
        <c:numFmt formatCode="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43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3433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Vehicles per hour</a:t>
                </a:r>
              </a:p>
            </c:rich>
          </c:tx>
          <c:layout>
            <c:manualLayout>
              <c:xMode val="edge"/>
              <c:yMode val="edge"/>
              <c:x val="1.6742770167427701E-2"/>
              <c:y val="0.33333433320834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432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220716131944692"/>
          <c:y val="0.93968553930758658"/>
          <c:w val="0.64383657522261772"/>
          <c:h val="5.07936507936508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Fig.4 Average Hourly Traffic Flow 2020</a:t>
            </a:r>
          </a:p>
        </c:rich>
      </c:tx>
      <c:layout>
        <c:manualLayout>
          <c:xMode val="edge"/>
          <c:yMode val="edge"/>
          <c:x val="0.33942209278634689"/>
          <c:y val="1.58730158730158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927035660191422E-2"/>
          <c:y val="8.5714551446402054E-2"/>
          <c:w val="0.91933165568465758"/>
          <c:h val="0.73651021983575093"/>
        </c:manualLayout>
      </c:layout>
      <c:lineChart>
        <c:grouping val="standard"/>
        <c:varyColors val="0"/>
        <c:ser>
          <c:idx val="0"/>
          <c:order val="0"/>
          <c:tx>
            <c:v>Average weekday</c:v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ATC1321_NorthWestbound!$C$8:$C$31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ATC1321_NorthWestbound!$L$8:$L$31</c:f>
              <c:numCache>
                <c:formatCode>0</c:formatCode>
                <c:ptCount val="24"/>
                <c:pt idx="0">
                  <c:v>42.655176767676764</c:v>
                </c:pt>
                <c:pt idx="1">
                  <c:v>27.307247474747477</c:v>
                </c:pt>
                <c:pt idx="2">
                  <c:v>15.278030303030302</c:v>
                </c:pt>
                <c:pt idx="3">
                  <c:v>20.956666666666667</c:v>
                </c:pt>
                <c:pt idx="4">
                  <c:v>38.081085858585858</c:v>
                </c:pt>
                <c:pt idx="5">
                  <c:v>123.43474747474747</c:v>
                </c:pt>
                <c:pt idx="6">
                  <c:v>334.87340909090909</c:v>
                </c:pt>
                <c:pt idx="7">
                  <c:v>683.0652525252525</c:v>
                </c:pt>
                <c:pt idx="8">
                  <c:v>639.31866161616165</c:v>
                </c:pt>
                <c:pt idx="9">
                  <c:v>589.67896464646469</c:v>
                </c:pt>
                <c:pt idx="10">
                  <c:v>559.37583333333328</c:v>
                </c:pt>
                <c:pt idx="11">
                  <c:v>574.46500000000003</c:v>
                </c:pt>
                <c:pt idx="12">
                  <c:v>592.08500000000004</c:v>
                </c:pt>
                <c:pt idx="13">
                  <c:v>601.56189393939394</c:v>
                </c:pt>
                <c:pt idx="14">
                  <c:v>589.30494949494948</c:v>
                </c:pt>
                <c:pt idx="15">
                  <c:v>625.91154040404058</c:v>
                </c:pt>
                <c:pt idx="16">
                  <c:v>557.52482323232323</c:v>
                </c:pt>
                <c:pt idx="17">
                  <c:v>516.425101010101</c:v>
                </c:pt>
                <c:pt idx="18">
                  <c:v>435.89573232323227</c:v>
                </c:pt>
                <c:pt idx="19">
                  <c:v>344.02997474747474</c:v>
                </c:pt>
                <c:pt idx="20">
                  <c:v>248.21608585858584</c:v>
                </c:pt>
                <c:pt idx="21">
                  <c:v>187.74570707070706</c:v>
                </c:pt>
                <c:pt idx="22">
                  <c:v>138.14957070707072</c:v>
                </c:pt>
                <c:pt idx="23">
                  <c:v>81.461439393939401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FC-40C7-9914-0BB7E55B0127}"/>
            </c:ext>
          </c:extLst>
        </c:ser>
        <c:ser>
          <c:idx val="1"/>
          <c:order val="1"/>
          <c:tx>
            <c:v>Average Saturday</c:v>
          </c:tx>
          <c:spPr>
            <a:ln w="381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ATC1321_NorthWestbound!$C$8:$C$31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ATC1321_NorthWestbound!$I$8:$I$31</c:f>
              <c:numCache>
                <c:formatCode>0</c:formatCode>
                <c:ptCount val="24"/>
                <c:pt idx="0">
                  <c:v>85.141666666666666</c:v>
                </c:pt>
                <c:pt idx="1">
                  <c:v>60.81666666666667</c:v>
                </c:pt>
                <c:pt idx="2">
                  <c:v>43.054166666666653</c:v>
                </c:pt>
                <c:pt idx="3">
                  <c:v>30.745833333333334</c:v>
                </c:pt>
                <c:pt idx="4">
                  <c:v>30.408333333333331</c:v>
                </c:pt>
                <c:pt idx="5">
                  <c:v>62.050000000000004</c:v>
                </c:pt>
                <c:pt idx="6">
                  <c:v>106.325</c:v>
                </c:pt>
                <c:pt idx="7">
                  <c:v>211.17499999999998</c:v>
                </c:pt>
                <c:pt idx="8">
                  <c:v>345.87916666666666</c:v>
                </c:pt>
                <c:pt idx="9">
                  <c:v>458.20416666666665</c:v>
                </c:pt>
                <c:pt idx="10">
                  <c:v>552.0916666666667</c:v>
                </c:pt>
                <c:pt idx="11">
                  <c:v>611.12916666666672</c:v>
                </c:pt>
                <c:pt idx="12">
                  <c:v>625.3125</c:v>
                </c:pt>
                <c:pt idx="13">
                  <c:v>630.48333333333323</c:v>
                </c:pt>
                <c:pt idx="14">
                  <c:v>572.0625</c:v>
                </c:pt>
                <c:pt idx="15">
                  <c:v>523.3458333333333</c:v>
                </c:pt>
                <c:pt idx="16">
                  <c:v>487.8458333333333</c:v>
                </c:pt>
                <c:pt idx="17">
                  <c:v>428.79999999999995</c:v>
                </c:pt>
                <c:pt idx="18">
                  <c:v>377.57916666666671</c:v>
                </c:pt>
                <c:pt idx="19">
                  <c:v>313.09166666666664</c:v>
                </c:pt>
                <c:pt idx="20">
                  <c:v>250.6</c:v>
                </c:pt>
                <c:pt idx="21">
                  <c:v>204.55833333333337</c:v>
                </c:pt>
                <c:pt idx="22">
                  <c:v>175.07083333333333</c:v>
                </c:pt>
                <c:pt idx="23">
                  <c:v>124.94583333333333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FC-40C7-9914-0BB7E55B0127}"/>
            </c:ext>
          </c:extLst>
        </c:ser>
        <c:ser>
          <c:idx val="2"/>
          <c:order val="2"/>
          <c:tx>
            <c:v>Average Sunday</c:v>
          </c:tx>
          <c:spPr>
            <a:ln w="381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f>ATC1321_NorthWestbound!$C$8:$C$31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ATC1321_NorthWestbound!$J$8:$J$31</c:f>
              <c:numCache>
                <c:formatCode>0</c:formatCode>
                <c:ptCount val="24"/>
                <c:pt idx="0">
                  <c:v>87.205555555555563</c:v>
                </c:pt>
                <c:pt idx="1">
                  <c:v>60.677777777777777</c:v>
                </c:pt>
                <c:pt idx="2">
                  <c:v>41.716666666666669</c:v>
                </c:pt>
                <c:pt idx="3">
                  <c:v>28.138888888888889</c:v>
                </c:pt>
                <c:pt idx="4">
                  <c:v>24.788888888888888</c:v>
                </c:pt>
                <c:pt idx="5">
                  <c:v>39.461111111111109</c:v>
                </c:pt>
                <c:pt idx="6">
                  <c:v>60.63333333333334</c:v>
                </c:pt>
                <c:pt idx="7">
                  <c:v>112.13888888888889</c:v>
                </c:pt>
                <c:pt idx="8">
                  <c:v>137.47222222222223</c:v>
                </c:pt>
                <c:pt idx="9">
                  <c:v>247.30555555555554</c:v>
                </c:pt>
                <c:pt idx="10">
                  <c:v>431.90555555555557</c:v>
                </c:pt>
                <c:pt idx="11">
                  <c:v>502.98888888888882</c:v>
                </c:pt>
                <c:pt idx="12">
                  <c:v>549.62222222222226</c:v>
                </c:pt>
                <c:pt idx="13">
                  <c:v>565.87222222222226</c:v>
                </c:pt>
                <c:pt idx="14">
                  <c:v>532.86666666666667</c:v>
                </c:pt>
                <c:pt idx="15">
                  <c:v>477.88333333333344</c:v>
                </c:pt>
                <c:pt idx="16">
                  <c:v>426.42777777777775</c:v>
                </c:pt>
                <c:pt idx="17">
                  <c:v>366.93888888888887</c:v>
                </c:pt>
                <c:pt idx="18">
                  <c:v>338.36111111111109</c:v>
                </c:pt>
                <c:pt idx="19">
                  <c:v>295.26666666666665</c:v>
                </c:pt>
                <c:pt idx="20">
                  <c:v>232.81111111111113</c:v>
                </c:pt>
                <c:pt idx="21">
                  <c:v>176.92222222222225</c:v>
                </c:pt>
                <c:pt idx="22">
                  <c:v>127.5</c:v>
                </c:pt>
                <c:pt idx="23">
                  <c:v>72.655555555555537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FC-40C7-9914-0BB7E55B0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426552"/>
        <c:axId val="340877640"/>
      </c:lineChart>
      <c:catAx>
        <c:axId val="353426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Hour Starting</a:t>
                </a:r>
              </a:p>
            </c:rich>
          </c:tx>
          <c:layout>
            <c:manualLayout>
              <c:xMode val="edge"/>
              <c:yMode val="edge"/>
              <c:x val="0.46575406384704193"/>
              <c:y val="0.87936774569845433"/>
            </c:manualLayout>
          </c:layout>
          <c:overlay val="0"/>
          <c:spPr>
            <a:noFill/>
            <a:ln w="25400">
              <a:noFill/>
            </a:ln>
          </c:spPr>
        </c:title>
        <c:numFmt formatCode="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877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877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Vehicles per hour</a:t>
                </a:r>
              </a:p>
            </c:rich>
          </c:tx>
          <c:layout>
            <c:manualLayout>
              <c:xMode val="edge"/>
              <c:yMode val="edge"/>
              <c:x val="1.6742770167427701E-2"/>
              <c:y val="0.33333433320834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426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220716131944692"/>
          <c:y val="0.93968553930758658"/>
          <c:w val="0.64383657522261772"/>
          <c:h val="5.07936507936508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Fig.1 24-Hour Average Daily Traffic Flow 2020</a:t>
            </a:r>
          </a:p>
        </c:rich>
      </c:tx>
      <c:layout>
        <c:manualLayout>
          <c:xMode val="edge"/>
          <c:yMode val="edge"/>
          <c:x val="0.32565332559236543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413332573283551E-2"/>
          <c:y val="0.18815331010452963"/>
          <c:w val="0.90783546322284114"/>
          <c:h val="0.73170731707317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ATC1327_graphs!$G$83</c:f>
              <c:strCache>
                <c:ptCount val="1"/>
                <c:pt idx="0">
                  <c:v>South bound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ATC1327_graphs!$P$6:$V$6</c:f>
              <c:numCache>
                <c:formatCode>0</c:formatCode>
                <c:ptCount val="7"/>
                <c:pt idx="0">
                  <c:v>2306.875</c:v>
                </c:pt>
                <c:pt idx="1">
                  <c:v>2249.25</c:v>
                </c:pt>
                <c:pt idx="2">
                  <c:v>2417.75</c:v>
                </c:pt>
                <c:pt idx="3">
                  <c:v>2502.5</c:v>
                </c:pt>
                <c:pt idx="4">
                  <c:v>2535.2499999999995</c:v>
                </c:pt>
                <c:pt idx="5">
                  <c:v>1757.4999999999998</c:v>
                </c:pt>
                <c:pt idx="6">
                  <c:v>1626.3333333333333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BB-4B27-9890-68F841C6D8B6}"/>
            </c:ext>
          </c:extLst>
        </c:ser>
        <c:ser>
          <c:idx val="1"/>
          <c:order val="1"/>
          <c:tx>
            <c:strRef>
              <c:f>ATC1327_graphs!$I$83</c:f>
              <c:strCache>
                <c:ptCount val="1"/>
                <c:pt idx="0">
                  <c:v>North bound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ATC1327_graphs!$P$7:$V$7</c:f>
              <c:numCache>
                <c:formatCode>0</c:formatCode>
                <c:ptCount val="7"/>
                <c:pt idx="0">
                  <c:v>2172.5</c:v>
                </c:pt>
                <c:pt idx="1">
                  <c:v>2127.875</c:v>
                </c:pt>
                <c:pt idx="2">
                  <c:v>2267.5</c:v>
                </c:pt>
                <c:pt idx="3">
                  <c:v>2332.25</c:v>
                </c:pt>
                <c:pt idx="4">
                  <c:v>2337.7499999999995</c:v>
                </c:pt>
                <c:pt idx="5">
                  <c:v>1698.5000000000002</c:v>
                </c:pt>
                <c:pt idx="6">
                  <c:v>1667.5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BB-4B27-9890-68F841C6D8B6}"/>
            </c:ext>
          </c:extLst>
        </c:ser>
        <c:ser>
          <c:idx val="2"/>
          <c:order val="2"/>
          <c:tx>
            <c:v>Two-Way</c:v>
          </c:tx>
          <c:spPr>
            <a:solidFill>
              <a:schemeClr val="bg1">
                <a:lumMod val="8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ATC1327_graphs!$P$5:$V$5</c:f>
              <c:strCache>
                <c:ptCount val="7"/>
                <c:pt idx="0">
                  <c:v>Mon</c:v>
                </c:pt>
                <c:pt idx="1">
                  <c:v>Tues</c:v>
                </c:pt>
                <c:pt idx="2">
                  <c:v>Wed</c:v>
                </c:pt>
                <c:pt idx="3">
                  <c:v>Thurs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ATC1327_graphs!$P$8:$V$8</c:f>
              <c:numCache>
                <c:formatCode>0</c:formatCode>
                <c:ptCount val="7"/>
                <c:pt idx="0">
                  <c:v>4479.375</c:v>
                </c:pt>
                <c:pt idx="1">
                  <c:v>4377.125</c:v>
                </c:pt>
                <c:pt idx="2">
                  <c:v>4685.25</c:v>
                </c:pt>
                <c:pt idx="3">
                  <c:v>4834.75</c:v>
                </c:pt>
                <c:pt idx="4">
                  <c:v>4872.9999999999991</c:v>
                </c:pt>
                <c:pt idx="5">
                  <c:v>3456</c:v>
                </c:pt>
                <c:pt idx="6">
                  <c:v>3293.833333333333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BB-4B27-9890-68F841C6D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114576"/>
        <c:axId val="342112616"/>
      </c:barChart>
      <c:catAx>
        <c:axId val="34211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2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112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6113671274961597E-2"/>
              <c:y val="0.414634146341463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4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Fig.2 Average Weekday Traffic Flows 2020 (by month)</a:t>
            </a:r>
          </a:p>
        </c:rich>
      </c:tx>
      <c:layout>
        <c:manualLayout>
          <c:xMode val="edge"/>
          <c:yMode val="edge"/>
          <c:x val="0.29618336639217807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389372159300572E-2"/>
          <c:y val="0.17013946580493777"/>
          <c:w val="0.89923731157361608"/>
          <c:h val="0.71528020317994245"/>
        </c:manualLayout>
      </c:layout>
      <c:lineChart>
        <c:grouping val="standard"/>
        <c:varyColors val="0"/>
        <c:ser>
          <c:idx val="2"/>
          <c:order val="0"/>
          <c:tx>
            <c:v>two-way</c:v>
          </c:tx>
          <c:spPr>
            <a:ln w="38100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circle"/>
            <c:size val="3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0-95EB-4D31-B267-8979BE6AB215}"/>
              </c:ext>
            </c:extLst>
          </c:dPt>
          <c:cat>
            <c:strRef>
              <c:f>ATC1327_graphs!$P$9:$AA$9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ATC1327_graphs!$P$12:$AA$12</c:f>
              <c:numCache>
                <c:formatCode>0</c:formatCode>
                <c:ptCount val="12"/>
                <c:pt idx="0">
                  <c:v>4744.5999999999995</c:v>
                </c:pt>
                <c:pt idx="1">
                  <c:v>4555.1999999999989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EB-4D31-B267-8979BE6AB215}"/>
            </c:ext>
          </c:extLst>
        </c:ser>
        <c:ser>
          <c:idx val="0"/>
          <c:order val="1"/>
          <c:tx>
            <c:v>direction 1</c:v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val>
            <c:numRef>
              <c:f>ATC1327_graphs!$P$10:$AA$10</c:f>
              <c:numCache>
                <c:formatCode>0</c:formatCode>
                <c:ptCount val="12"/>
                <c:pt idx="0">
                  <c:v>2441.7499999999995</c:v>
                </c:pt>
                <c:pt idx="1">
                  <c:v>2362.8999999999996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EB-4D31-B267-8979BE6AB215}"/>
            </c:ext>
          </c:extLst>
        </c:ser>
        <c:ser>
          <c:idx val="1"/>
          <c:order val="2"/>
          <c:tx>
            <c:v>direction 2</c:v>
          </c:tx>
          <c:spPr>
            <a:ln w="38100">
              <a:solidFill>
                <a:srgbClr val="00B0F0"/>
              </a:solidFill>
            </a:ln>
          </c:spPr>
          <c:marker>
            <c:symbol val="none"/>
          </c:marker>
          <c:val>
            <c:numRef>
              <c:f>ATC1327_graphs!$P$11:$AA$11</c:f>
              <c:numCache>
                <c:formatCode>0</c:formatCode>
                <c:ptCount val="12"/>
                <c:pt idx="0">
                  <c:v>2302.85</c:v>
                </c:pt>
                <c:pt idx="1">
                  <c:v>2192.2999999999993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EB-4D31-B267-8979BE6AB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111832"/>
        <c:axId val="342114968"/>
      </c:lineChart>
      <c:catAx>
        <c:axId val="342111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4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1149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4427480916030534E-2"/>
              <c:y val="0.388890347039953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18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Fig.3  Average Weekday Traffic Flows (by year)</a:t>
            </a:r>
          </a:p>
        </c:rich>
      </c:tx>
      <c:layout>
        <c:manualLayout>
          <c:xMode val="edge"/>
          <c:yMode val="edge"/>
          <c:x val="0.30534367173568955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389372159300572E-2"/>
          <c:y val="0.17543919763979454"/>
          <c:w val="0.89923731157361608"/>
          <c:h val="0.70877435846476999"/>
        </c:manualLayout>
      </c:layout>
      <c:lineChart>
        <c:grouping val="standard"/>
        <c:varyColors val="0"/>
        <c:ser>
          <c:idx val="2"/>
          <c:order val="0"/>
          <c:tx>
            <c:v>two-way</c:v>
          </c:tx>
          <c:spPr>
            <a:ln w="38100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>
                <a:noFill/>
                <a:prstDash val="solid"/>
              </a:ln>
            </c:spPr>
          </c:marker>
          <c:cat>
            <c:numRef>
              <c:f>ATC1327_graphs!$P$13:$Y$13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ATC1327_graphs!$P$16:$Y$16</c:f>
              <c:numCache>
                <c:formatCode>General</c:formatCode>
                <c:ptCount val="10"/>
                <c:pt idx="2" formatCode="0">
                  <c:v>4048.8992742</c:v>
                </c:pt>
                <c:pt idx="3" formatCode="0">
                  <c:v>4103.4225127999989</c:v>
                </c:pt>
                <c:pt idx="4" formatCode="0">
                  <c:v>4387.0457309999993</c:v>
                </c:pt>
                <c:pt idx="5" formatCode="0">
                  <c:v>4620.3523088000002</c:v>
                </c:pt>
                <c:pt idx="6" formatCode="0">
                  <c:v>4772.5157598000005</c:v>
                </c:pt>
                <c:pt idx="7" formatCode="0">
                  <c:v>5034.8399999999992</c:v>
                </c:pt>
                <c:pt idx="8" formatCode="0">
                  <c:v>4982.952424242425</c:v>
                </c:pt>
                <c:pt idx="9" formatCode="0">
                  <c:v>4649.8999999999996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92-467A-B69B-A3D7A440453E}"/>
            </c:ext>
          </c:extLst>
        </c:ser>
        <c:ser>
          <c:idx val="0"/>
          <c:order val="1"/>
          <c:tx>
            <c:strRef>
              <c:f>ATC1327_graphs!$G$83</c:f>
              <c:strCache>
                <c:ptCount val="1"/>
                <c:pt idx="0">
                  <c:v>South bound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circle"/>
            <c:size val="5"/>
            <c:spPr>
              <a:solidFill>
                <a:srgbClr val="FFC000"/>
              </a:solidFill>
              <a:ln>
                <a:noFill/>
              </a:ln>
            </c:spPr>
          </c:marker>
          <c:cat>
            <c:numRef>
              <c:f>ATC1327_graphs!$P$13:$Y$13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ATC1327_graphs!$P$14:$Y$14</c:f>
              <c:numCache>
                <c:formatCode>0</c:formatCode>
                <c:ptCount val="10"/>
                <c:pt idx="2">
                  <c:v>2095.4870814000001</c:v>
                </c:pt>
                <c:pt idx="3">
                  <c:v>2128.9042831999996</c:v>
                </c:pt>
                <c:pt idx="4">
                  <c:v>2271.0521081999996</c:v>
                </c:pt>
                <c:pt idx="5">
                  <c:v>2417.1924690000001</c:v>
                </c:pt>
                <c:pt idx="6">
                  <c:v>2486.1926520000002</c:v>
                </c:pt>
                <c:pt idx="7">
                  <c:v>2612.163333333333</c:v>
                </c:pt>
                <c:pt idx="8">
                  <c:v>2584.2584848484848</c:v>
                </c:pt>
                <c:pt idx="9">
                  <c:v>2402.3249999999994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92-467A-B69B-A3D7A440453E}"/>
            </c:ext>
          </c:extLst>
        </c:ser>
        <c:ser>
          <c:idx val="1"/>
          <c:order val="2"/>
          <c:tx>
            <c:strRef>
              <c:f>ATC1327_graphs!$I$83</c:f>
              <c:strCache>
                <c:ptCount val="1"/>
                <c:pt idx="0">
                  <c:v>North bound</c:v>
                </c:pt>
              </c:strCache>
            </c:strRef>
          </c:tx>
          <c:spPr>
            <a:ln w="38100">
              <a:solidFill>
                <a:srgbClr val="00B0F0"/>
              </a:solidFill>
            </a:ln>
          </c:spPr>
          <c:marker>
            <c:symbol val="circle"/>
            <c:size val="5"/>
            <c:spPr>
              <a:solidFill>
                <a:srgbClr val="00B0F0"/>
              </a:solidFill>
              <a:ln>
                <a:noFill/>
              </a:ln>
            </c:spPr>
          </c:marker>
          <c:cat>
            <c:numRef>
              <c:f>ATC1327_graphs!$P$13:$Y$13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ATC1327_graphs!$P$15:$Y$15</c:f>
              <c:numCache>
                <c:formatCode>0</c:formatCode>
                <c:ptCount val="10"/>
                <c:pt idx="2">
                  <c:v>1953.4121928</c:v>
                </c:pt>
                <c:pt idx="3">
                  <c:v>1974.5182295999996</c:v>
                </c:pt>
                <c:pt idx="4">
                  <c:v>2115.9936227999997</c:v>
                </c:pt>
                <c:pt idx="5">
                  <c:v>2203.1598398000001</c:v>
                </c:pt>
                <c:pt idx="6">
                  <c:v>2286.3231078000008</c:v>
                </c:pt>
                <c:pt idx="7">
                  <c:v>2422.6766666666663</c:v>
                </c:pt>
                <c:pt idx="8">
                  <c:v>2398.6939393939397</c:v>
                </c:pt>
                <c:pt idx="9">
                  <c:v>2247.5750000000003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92-467A-B69B-A3D7A4404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110264"/>
        <c:axId val="342115360"/>
      </c:lineChart>
      <c:catAx>
        <c:axId val="342110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1153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4427480916030534E-2"/>
              <c:y val="0.389475157710549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0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Fig.4 Average Hourly Traffic Flow 2020</a:t>
            </a:r>
          </a:p>
        </c:rich>
      </c:tx>
      <c:layout>
        <c:manualLayout>
          <c:xMode val="edge"/>
          <c:yMode val="edge"/>
          <c:x val="0.33942209278634689"/>
          <c:y val="1.58730158730158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927035660191422E-2"/>
          <c:y val="8.5714551446402054E-2"/>
          <c:w val="0.91933165568465758"/>
          <c:h val="0.73651021983575093"/>
        </c:manualLayout>
      </c:layout>
      <c:lineChart>
        <c:grouping val="standard"/>
        <c:varyColors val="0"/>
        <c:ser>
          <c:idx val="0"/>
          <c:order val="0"/>
          <c:tx>
            <c:v>Average weekday</c:v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ATC1327_Southbound!$C$8:$C$31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ATC1327_Southbound!$L$8:$L$31</c:f>
              <c:numCache>
                <c:formatCode>0</c:formatCode>
                <c:ptCount val="24"/>
                <c:pt idx="0">
                  <c:v>5.9666666666666668</c:v>
                </c:pt>
                <c:pt idx="1">
                  <c:v>3.4</c:v>
                </c:pt>
                <c:pt idx="2">
                  <c:v>3.333333333333333</c:v>
                </c:pt>
                <c:pt idx="3">
                  <c:v>5.791666666666667</c:v>
                </c:pt>
                <c:pt idx="4">
                  <c:v>11.583333333333334</c:v>
                </c:pt>
                <c:pt idx="5">
                  <c:v>54.158333333333339</c:v>
                </c:pt>
                <c:pt idx="6">
                  <c:v>217.55833333333334</c:v>
                </c:pt>
                <c:pt idx="7">
                  <c:v>321.97500000000002</c:v>
                </c:pt>
                <c:pt idx="8">
                  <c:v>250.52500000000001</c:v>
                </c:pt>
                <c:pt idx="9">
                  <c:v>177.5</c:v>
                </c:pt>
                <c:pt idx="10">
                  <c:v>116.88333333333333</c:v>
                </c:pt>
                <c:pt idx="11">
                  <c:v>104.45833333333333</c:v>
                </c:pt>
                <c:pt idx="12">
                  <c:v>105.00833333333333</c:v>
                </c:pt>
                <c:pt idx="13">
                  <c:v>112.09166666666667</c:v>
                </c:pt>
                <c:pt idx="14">
                  <c:v>129.44166666666666</c:v>
                </c:pt>
                <c:pt idx="15">
                  <c:v>146.85</c:v>
                </c:pt>
                <c:pt idx="16">
                  <c:v>180.75833333333335</c:v>
                </c:pt>
                <c:pt idx="17">
                  <c:v>173.11666666666665</c:v>
                </c:pt>
                <c:pt idx="18">
                  <c:v>114.80833333333332</c:v>
                </c:pt>
                <c:pt idx="19">
                  <c:v>64.308333333333323</c:v>
                </c:pt>
                <c:pt idx="20">
                  <c:v>38.158333333333339</c:v>
                </c:pt>
                <c:pt idx="21">
                  <c:v>31.45</c:v>
                </c:pt>
                <c:pt idx="22">
                  <c:v>21.6</c:v>
                </c:pt>
                <c:pt idx="23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1-4102-A592-8A019B99479D}"/>
            </c:ext>
          </c:extLst>
        </c:ser>
        <c:ser>
          <c:idx val="1"/>
          <c:order val="1"/>
          <c:tx>
            <c:v>Average Saturday</c:v>
          </c:tx>
          <c:spPr>
            <a:ln w="381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ATC1327_Southbound!$C$8:$C$31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ATC1327_Southbound!$I$8:$I$31</c:f>
              <c:numCache>
                <c:formatCode>0</c:formatCode>
                <c:ptCount val="24"/>
                <c:pt idx="0">
                  <c:v>10.833333333333332</c:v>
                </c:pt>
                <c:pt idx="1">
                  <c:v>5.1666666666666661</c:v>
                </c:pt>
                <c:pt idx="2">
                  <c:v>4.5</c:v>
                </c:pt>
                <c:pt idx="3">
                  <c:v>7.8333333333333339</c:v>
                </c:pt>
                <c:pt idx="4">
                  <c:v>9.6666666666666679</c:v>
                </c:pt>
                <c:pt idx="5">
                  <c:v>12.166666666666666</c:v>
                </c:pt>
                <c:pt idx="6">
                  <c:v>30.833333333333336</c:v>
                </c:pt>
                <c:pt idx="7">
                  <c:v>47.833333333333336</c:v>
                </c:pt>
                <c:pt idx="8">
                  <c:v>79.5</c:v>
                </c:pt>
                <c:pt idx="9">
                  <c:v>110</c:v>
                </c:pt>
                <c:pt idx="10">
                  <c:v>138.33333333333331</c:v>
                </c:pt>
                <c:pt idx="11">
                  <c:v>156</c:v>
                </c:pt>
                <c:pt idx="12">
                  <c:v>173.83333333333331</c:v>
                </c:pt>
                <c:pt idx="13">
                  <c:v>171</c:v>
                </c:pt>
                <c:pt idx="14">
                  <c:v>154</c:v>
                </c:pt>
                <c:pt idx="15">
                  <c:v>150</c:v>
                </c:pt>
                <c:pt idx="16">
                  <c:v>138</c:v>
                </c:pt>
                <c:pt idx="17">
                  <c:v>94</c:v>
                </c:pt>
                <c:pt idx="18">
                  <c:v>75.333333333333343</c:v>
                </c:pt>
                <c:pt idx="19">
                  <c:v>54.333333333333329</c:v>
                </c:pt>
                <c:pt idx="20">
                  <c:v>39</c:v>
                </c:pt>
                <c:pt idx="21">
                  <c:v>27.333333333333336</c:v>
                </c:pt>
                <c:pt idx="22">
                  <c:v>32.833333333333336</c:v>
                </c:pt>
                <c:pt idx="23">
                  <c:v>35.166666666666664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41-4102-A592-8A019B99479D}"/>
            </c:ext>
          </c:extLst>
        </c:ser>
        <c:ser>
          <c:idx val="2"/>
          <c:order val="2"/>
          <c:tx>
            <c:v>Average Sunday</c:v>
          </c:tx>
          <c:spPr>
            <a:ln w="381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f>ATC1327_Southbound!$C$8:$C$31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ATC1327_Southbound!$J$8:$J$31</c:f>
              <c:numCache>
                <c:formatCode>0</c:formatCode>
                <c:ptCount val="24"/>
                <c:pt idx="0">
                  <c:v>18.25</c:v>
                </c:pt>
                <c:pt idx="1">
                  <c:v>7.5</c:v>
                </c:pt>
                <c:pt idx="2">
                  <c:v>5.3333333333333339</c:v>
                </c:pt>
                <c:pt idx="3">
                  <c:v>7.5833333333333339</c:v>
                </c:pt>
                <c:pt idx="4">
                  <c:v>7.6666666666666661</c:v>
                </c:pt>
                <c:pt idx="5">
                  <c:v>9.0833333333333321</c:v>
                </c:pt>
                <c:pt idx="6">
                  <c:v>18.083333333333336</c:v>
                </c:pt>
                <c:pt idx="7">
                  <c:v>24.166666666666664</c:v>
                </c:pt>
                <c:pt idx="8">
                  <c:v>47.666666666666671</c:v>
                </c:pt>
                <c:pt idx="9">
                  <c:v>71.5</c:v>
                </c:pt>
                <c:pt idx="10">
                  <c:v>114.83333333333333</c:v>
                </c:pt>
                <c:pt idx="11">
                  <c:v>146.41666666666669</c:v>
                </c:pt>
                <c:pt idx="12">
                  <c:v>159.66666666666669</c:v>
                </c:pt>
                <c:pt idx="13">
                  <c:v>165.5</c:v>
                </c:pt>
                <c:pt idx="14">
                  <c:v>161.91666666666669</c:v>
                </c:pt>
                <c:pt idx="15">
                  <c:v>166.83333333333331</c:v>
                </c:pt>
                <c:pt idx="16">
                  <c:v>143.75</c:v>
                </c:pt>
                <c:pt idx="17">
                  <c:v>102.25</c:v>
                </c:pt>
                <c:pt idx="18">
                  <c:v>82.083333333333343</c:v>
                </c:pt>
                <c:pt idx="19">
                  <c:v>65.833333333333343</c:v>
                </c:pt>
                <c:pt idx="20">
                  <c:v>42.333333333333329</c:v>
                </c:pt>
                <c:pt idx="21">
                  <c:v>25.666666666666664</c:v>
                </c:pt>
                <c:pt idx="22">
                  <c:v>18.75</c:v>
                </c:pt>
                <c:pt idx="23">
                  <c:v>13.666666666666668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41-4102-A592-8A019B994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432824"/>
        <c:axId val="353433216"/>
      </c:lineChart>
      <c:catAx>
        <c:axId val="353432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Hour Starting</a:t>
                </a:r>
              </a:p>
            </c:rich>
          </c:tx>
          <c:layout>
            <c:manualLayout>
              <c:xMode val="edge"/>
              <c:yMode val="edge"/>
              <c:x val="0.46575406384704193"/>
              <c:y val="0.87936774569845433"/>
            </c:manualLayout>
          </c:layout>
          <c:overlay val="0"/>
          <c:spPr>
            <a:noFill/>
            <a:ln w="25400">
              <a:noFill/>
            </a:ln>
          </c:spPr>
        </c:title>
        <c:numFmt formatCode="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43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3433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Vehicles per hour</a:t>
                </a:r>
              </a:p>
            </c:rich>
          </c:tx>
          <c:layout>
            <c:manualLayout>
              <c:xMode val="edge"/>
              <c:yMode val="edge"/>
              <c:x val="1.6742770167427701E-2"/>
              <c:y val="0.33333433320834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432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220716131944692"/>
          <c:y val="0.93968553930758658"/>
          <c:w val="0.64383657522261772"/>
          <c:h val="5.07936507936508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Fig.3  Average Weekday Traffic Flows (by year)</a:t>
            </a:r>
          </a:p>
        </c:rich>
      </c:tx>
      <c:layout>
        <c:manualLayout>
          <c:xMode val="edge"/>
          <c:yMode val="edge"/>
          <c:x val="0.30534367173568955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389372159300572E-2"/>
          <c:y val="0.17543919763979454"/>
          <c:w val="0.89923731157361608"/>
          <c:h val="0.70877435846476999"/>
        </c:manualLayout>
      </c:layout>
      <c:lineChart>
        <c:grouping val="standard"/>
        <c:varyColors val="0"/>
        <c:ser>
          <c:idx val="2"/>
          <c:order val="0"/>
          <c:tx>
            <c:v>two-way</c:v>
          </c:tx>
          <c:spPr>
            <a:ln w="38100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>
                <a:noFill/>
                <a:prstDash val="solid"/>
              </a:ln>
            </c:spPr>
          </c:marker>
          <c:cat>
            <c:numRef>
              <c:f>ATC1004_graphs!$P$13:$Y$13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ATC1004_graphs!$P$16:$Y$16</c:f>
              <c:numCache>
                <c:formatCode>General</c:formatCode>
                <c:ptCount val="10"/>
                <c:pt idx="0">
                  <c:v>30959</c:v>
                </c:pt>
                <c:pt idx="1">
                  <c:v>28800.369638999997</c:v>
                </c:pt>
                <c:pt idx="2" formatCode="0">
                  <c:v>29295.271636199999</c:v>
                </c:pt>
                <c:pt idx="3" formatCode="0">
                  <c:v>32504.9803144</c:v>
                </c:pt>
                <c:pt idx="4" formatCode="0">
                  <c:v>33812.890527399999</c:v>
                </c:pt>
                <c:pt idx="5" formatCode="0">
                  <c:v>34000.785301399999</c:v>
                </c:pt>
                <c:pt idx="6" formatCode="0">
                  <c:v>33274.294971200005</c:v>
                </c:pt>
                <c:pt idx="7" formatCode="0">
                  <c:v>33140.732499999998</c:v>
                </c:pt>
                <c:pt idx="8" formatCode="0">
                  <c:v>34382.488055555557</c:v>
                </c:pt>
                <c:pt idx="9" formatCode="0">
                  <c:v>28172.267222222221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80-4A71-BB93-2B700DBD4D96}"/>
            </c:ext>
          </c:extLst>
        </c:ser>
        <c:ser>
          <c:idx val="0"/>
          <c:order val="1"/>
          <c:tx>
            <c:strRef>
              <c:f>ATC1004_graphs!$G$83</c:f>
              <c:strCache>
                <c:ptCount val="1"/>
                <c:pt idx="0">
                  <c:v>North bound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circle"/>
            <c:size val="5"/>
            <c:spPr>
              <a:solidFill>
                <a:srgbClr val="FFC000"/>
              </a:solidFill>
              <a:ln>
                <a:noFill/>
              </a:ln>
            </c:spPr>
          </c:marker>
          <c:cat>
            <c:numRef>
              <c:f>ATC1004_graphs!$P$13:$Y$13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ATC1004_graphs!$P$14:$Y$14</c:f>
              <c:numCache>
                <c:formatCode>0</c:formatCode>
                <c:ptCount val="10"/>
                <c:pt idx="0">
                  <c:v>16020</c:v>
                </c:pt>
                <c:pt idx="1">
                  <c:v>15129.246379599999</c:v>
                </c:pt>
                <c:pt idx="2">
                  <c:v>15351.073318199997</c:v>
                </c:pt>
                <c:pt idx="3">
                  <c:v>17038.487990599999</c:v>
                </c:pt>
                <c:pt idx="4">
                  <c:v>17613.474429999998</c:v>
                </c:pt>
                <c:pt idx="5">
                  <c:v>17877.377789599999</c:v>
                </c:pt>
                <c:pt idx="6">
                  <c:v>17368.480819000004</c:v>
                </c:pt>
                <c:pt idx="7">
                  <c:v>17638.816111111115</c:v>
                </c:pt>
                <c:pt idx="8">
                  <c:v>18001.125833333335</c:v>
                </c:pt>
                <c:pt idx="9">
                  <c:v>15055.187222222225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80-4A71-BB93-2B700DBD4D96}"/>
            </c:ext>
          </c:extLst>
        </c:ser>
        <c:ser>
          <c:idx val="1"/>
          <c:order val="2"/>
          <c:tx>
            <c:strRef>
              <c:f>ATC1004_graphs!$I$83</c:f>
              <c:strCache>
                <c:ptCount val="1"/>
                <c:pt idx="0">
                  <c:v>South bound</c:v>
                </c:pt>
              </c:strCache>
            </c:strRef>
          </c:tx>
          <c:spPr>
            <a:ln w="38100">
              <a:solidFill>
                <a:srgbClr val="00B0F0"/>
              </a:solidFill>
            </a:ln>
          </c:spPr>
          <c:marker>
            <c:symbol val="circle"/>
            <c:size val="5"/>
            <c:spPr>
              <a:solidFill>
                <a:srgbClr val="00B0F0"/>
              </a:solidFill>
              <a:ln>
                <a:noFill/>
              </a:ln>
            </c:spPr>
          </c:marker>
          <c:cat>
            <c:numRef>
              <c:f>ATC1004_graphs!$P$13:$Y$13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ATC1004_graphs!$P$15:$Y$15</c:f>
              <c:numCache>
                <c:formatCode>0</c:formatCode>
                <c:ptCount val="10"/>
                <c:pt idx="0">
                  <c:v>14939</c:v>
                </c:pt>
                <c:pt idx="1">
                  <c:v>13671.123259399999</c:v>
                </c:pt>
                <c:pt idx="2">
                  <c:v>13944.198318000002</c:v>
                </c:pt>
                <c:pt idx="3">
                  <c:v>15466.492323800001</c:v>
                </c:pt>
                <c:pt idx="4">
                  <c:v>16199.416097400002</c:v>
                </c:pt>
                <c:pt idx="5">
                  <c:v>16123.407511799998</c:v>
                </c:pt>
                <c:pt idx="6">
                  <c:v>15905.814152200001</c:v>
                </c:pt>
                <c:pt idx="7">
                  <c:v>15501.916388888887</c:v>
                </c:pt>
                <c:pt idx="8">
                  <c:v>16381.362222222224</c:v>
                </c:pt>
                <c:pt idx="9">
                  <c:v>13117.079999999996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80-4A71-BB93-2B700DBD4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110264"/>
        <c:axId val="342115360"/>
      </c:lineChart>
      <c:catAx>
        <c:axId val="342110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1153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4427480916030534E-2"/>
              <c:y val="0.389475157710549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0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Fig.4 Average Hourly Traffic Flow 2020</a:t>
            </a:r>
          </a:p>
        </c:rich>
      </c:tx>
      <c:layout>
        <c:manualLayout>
          <c:xMode val="edge"/>
          <c:yMode val="edge"/>
          <c:x val="0.33942209278634689"/>
          <c:y val="1.58730158730158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927035660191422E-2"/>
          <c:y val="8.5714551446402054E-2"/>
          <c:w val="0.91933165568465758"/>
          <c:h val="0.73651021983575093"/>
        </c:manualLayout>
      </c:layout>
      <c:lineChart>
        <c:grouping val="standard"/>
        <c:varyColors val="0"/>
        <c:ser>
          <c:idx val="0"/>
          <c:order val="0"/>
          <c:tx>
            <c:v>Average weekday</c:v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ATC1327_Northbound!$C$8:$C$31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ATC1327_Northbound!$L$8:$L$31</c:f>
              <c:numCache>
                <c:formatCode>0</c:formatCode>
                <c:ptCount val="24"/>
                <c:pt idx="0">
                  <c:v>8.9083333333333332</c:v>
                </c:pt>
                <c:pt idx="1">
                  <c:v>5.0250000000000004</c:v>
                </c:pt>
                <c:pt idx="2">
                  <c:v>3.958333333333333</c:v>
                </c:pt>
                <c:pt idx="3">
                  <c:v>5.4083333333333332</c:v>
                </c:pt>
                <c:pt idx="4">
                  <c:v>10.933333333333334</c:v>
                </c:pt>
                <c:pt idx="5">
                  <c:v>32.166666666666671</c:v>
                </c:pt>
                <c:pt idx="6">
                  <c:v>96.89166666666668</c:v>
                </c:pt>
                <c:pt idx="7">
                  <c:v>172.83333333333334</c:v>
                </c:pt>
                <c:pt idx="8">
                  <c:v>144.95833333333331</c:v>
                </c:pt>
                <c:pt idx="9">
                  <c:v>97.7</c:v>
                </c:pt>
                <c:pt idx="10">
                  <c:v>87.566666666666677</c:v>
                </c:pt>
                <c:pt idx="11">
                  <c:v>91.683333333333323</c:v>
                </c:pt>
                <c:pt idx="12">
                  <c:v>109</c:v>
                </c:pt>
                <c:pt idx="13">
                  <c:v>117.85</c:v>
                </c:pt>
                <c:pt idx="14">
                  <c:v>141.19999999999999</c:v>
                </c:pt>
                <c:pt idx="15">
                  <c:v>162.35833333333335</c:v>
                </c:pt>
                <c:pt idx="16">
                  <c:v>238.04166666666666</c:v>
                </c:pt>
                <c:pt idx="17">
                  <c:v>258.66666666666669</c:v>
                </c:pt>
                <c:pt idx="18">
                  <c:v>205.68333333333334</c:v>
                </c:pt>
                <c:pt idx="19">
                  <c:v>107.52500000000001</c:v>
                </c:pt>
                <c:pt idx="20">
                  <c:v>57.65</c:v>
                </c:pt>
                <c:pt idx="21">
                  <c:v>37.125</c:v>
                </c:pt>
                <c:pt idx="22">
                  <c:v>35.283333333333331</c:v>
                </c:pt>
                <c:pt idx="23">
                  <c:v>19.158333333333331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32-4CC0-BAC3-37156EC10E33}"/>
            </c:ext>
          </c:extLst>
        </c:ser>
        <c:ser>
          <c:idx val="1"/>
          <c:order val="1"/>
          <c:tx>
            <c:v>Average Saturday</c:v>
          </c:tx>
          <c:spPr>
            <a:ln w="381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ATC1327_Northbound!$C$8:$C$31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ATC1327_Northbound!$I$8:$I$31</c:f>
              <c:numCache>
                <c:formatCode>0</c:formatCode>
                <c:ptCount val="24"/>
                <c:pt idx="0">
                  <c:v>13.166666666666668</c:v>
                </c:pt>
                <c:pt idx="1">
                  <c:v>7.5</c:v>
                </c:pt>
                <c:pt idx="2">
                  <c:v>5.333333333333333</c:v>
                </c:pt>
                <c:pt idx="3">
                  <c:v>4.166666666666667</c:v>
                </c:pt>
                <c:pt idx="4">
                  <c:v>5.6666666666666661</c:v>
                </c:pt>
                <c:pt idx="5">
                  <c:v>9.8333333333333321</c:v>
                </c:pt>
                <c:pt idx="6">
                  <c:v>19</c:v>
                </c:pt>
                <c:pt idx="7">
                  <c:v>39.5</c:v>
                </c:pt>
                <c:pt idx="8">
                  <c:v>66.166666666666657</c:v>
                </c:pt>
                <c:pt idx="9">
                  <c:v>78</c:v>
                </c:pt>
                <c:pt idx="10">
                  <c:v>107.66666666666667</c:v>
                </c:pt>
                <c:pt idx="11">
                  <c:v>142.33333333333334</c:v>
                </c:pt>
                <c:pt idx="12">
                  <c:v>161.33333333333331</c:v>
                </c:pt>
                <c:pt idx="13">
                  <c:v>166.16666666666666</c:v>
                </c:pt>
                <c:pt idx="14">
                  <c:v>155.5</c:v>
                </c:pt>
                <c:pt idx="15">
                  <c:v>153</c:v>
                </c:pt>
                <c:pt idx="16">
                  <c:v>136.66666666666666</c:v>
                </c:pt>
                <c:pt idx="17">
                  <c:v>121.33333333333334</c:v>
                </c:pt>
                <c:pt idx="18">
                  <c:v>104.16666666666666</c:v>
                </c:pt>
                <c:pt idx="19">
                  <c:v>67.333333333333343</c:v>
                </c:pt>
                <c:pt idx="20">
                  <c:v>47.166666666666671</c:v>
                </c:pt>
                <c:pt idx="21">
                  <c:v>30.333333333333336</c:v>
                </c:pt>
                <c:pt idx="22">
                  <c:v>31.5</c:v>
                </c:pt>
                <c:pt idx="23">
                  <c:v>25.666666666666664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32-4CC0-BAC3-37156EC10E33}"/>
            </c:ext>
          </c:extLst>
        </c:ser>
        <c:ser>
          <c:idx val="2"/>
          <c:order val="2"/>
          <c:tx>
            <c:v>Average Sunday</c:v>
          </c:tx>
          <c:spPr>
            <a:ln w="381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f>ATC1327_Northbound!$C$8:$C$31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ATC1327_Northbound!$J$8:$J$31</c:f>
              <c:numCache>
                <c:formatCode>0</c:formatCode>
                <c:ptCount val="24"/>
                <c:pt idx="0">
                  <c:v>12.25</c:v>
                </c:pt>
                <c:pt idx="1">
                  <c:v>11.75</c:v>
                </c:pt>
                <c:pt idx="2">
                  <c:v>7.3333333333333339</c:v>
                </c:pt>
                <c:pt idx="3">
                  <c:v>3</c:v>
                </c:pt>
                <c:pt idx="4">
                  <c:v>4.1666666666666661</c:v>
                </c:pt>
                <c:pt idx="5">
                  <c:v>6.75</c:v>
                </c:pt>
                <c:pt idx="6">
                  <c:v>13.75</c:v>
                </c:pt>
                <c:pt idx="7">
                  <c:v>22.583333333333336</c:v>
                </c:pt>
                <c:pt idx="8">
                  <c:v>33.083333333333329</c:v>
                </c:pt>
                <c:pt idx="9">
                  <c:v>64.25</c:v>
                </c:pt>
                <c:pt idx="10">
                  <c:v>85.083333333333343</c:v>
                </c:pt>
                <c:pt idx="11">
                  <c:v>122.91666666666667</c:v>
                </c:pt>
                <c:pt idx="12">
                  <c:v>165.75</c:v>
                </c:pt>
                <c:pt idx="13">
                  <c:v>177.16666666666669</c:v>
                </c:pt>
                <c:pt idx="14">
                  <c:v>193.25</c:v>
                </c:pt>
                <c:pt idx="15">
                  <c:v>188.08333333333331</c:v>
                </c:pt>
                <c:pt idx="16">
                  <c:v>150.33333333333331</c:v>
                </c:pt>
                <c:pt idx="17">
                  <c:v>117.66666666666666</c:v>
                </c:pt>
                <c:pt idx="18">
                  <c:v>89.083333333333343</c:v>
                </c:pt>
                <c:pt idx="19">
                  <c:v>72.083333333333343</c:v>
                </c:pt>
                <c:pt idx="20">
                  <c:v>53.916666666666671</c:v>
                </c:pt>
                <c:pt idx="21">
                  <c:v>34.083333333333336</c:v>
                </c:pt>
                <c:pt idx="22">
                  <c:v>24</c:v>
                </c:pt>
                <c:pt idx="23">
                  <c:v>15.166666666666666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32-4CC0-BAC3-37156EC10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426552"/>
        <c:axId val="340877640"/>
      </c:lineChart>
      <c:catAx>
        <c:axId val="353426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Hour Starting</a:t>
                </a:r>
              </a:p>
            </c:rich>
          </c:tx>
          <c:layout>
            <c:manualLayout>
              <c:xMode val="edge"/>
              <c:yMode val="edge"/>
              <c:x val="0.46575406384704193"/>
              <c:y val="0.87936774569845433"/>
            </c:manualLayout>
          </c:layout>
          <c:overlay val="0"/>
          <c:spPr>
            <a:noFill/>
            <a:ln w="25400">
              <a:noFill/>
            </a:ln>
          </c:spPr>
        </c:title>
        <c:numFmt formatCode="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877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877640"/>
        <c:scaling>
          <c:orientation val="minMax"/>
          <c:max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Vehicles per hour</a:t>
                </a:r>
              </a:p>
            </c:rich>
          </c:tx>
          <c:layout>
            <c:manualLayout>
              <c:xMode val="edge"/>
              <c:yMode val="edge"/>
              <c:x val="1.6742770167427701E-2"/>
              <c:y val="0.33333433320834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426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220716131944692"/>
          <c:y val="0.93968553930758658"/>
          <c:w val="0.64383657522261772"/>
          <c:h val="5.07936507936508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Fig.1 24-Hour Average Daily Traffic Flow 2020</a:t>
            </a:r>
          </a:p>
        </c:rich>
      </c:tx>
      <c:layout>
        <c:manualLayout>
          <c:xMode val="edge"/>
          <c:yMode val="edge"/>
          <c:x val="0.32565332559236543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413332573283551E-2"/>
          <c:y val="0.18815331010452963"/>
          <c:w val="0.90783546322284114"/>
          <c:h val="0.73170731707317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ATC1328_graphs!$G$83</c:f>
              <c:strCache>
                <c:ptCount val="1"/>
                <c:pt idx="0">
                  <c:v>SouthWest bound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ATC1328_graphs!$P$6:$V$6</c:f>
              <c:numCache>
                <c:formatCode>0</c:formatCode>
                <c:ptCount val="7"/>
                <c:pt idx="0">
                  <c:v>1790.0166666666669</c:v>
                </c:pt>
                <c:pt idx="1">
                  <c:v>1791.0444444444447</c:v>
                </c:pt>
                <c:pt idx="2">
                  <c:v>1844.4749999999999</c:v>
                </c:pt>
                <c:pt idx="3">
                  <c:v>2041.4016666666669</c:v>
                </c:pt>
                <c:pt idx="4">
                  <c:v>1958.5316666666663</c:v>
                </c:pt>
                <c:pt idx="5">
                  <c:v>1714.5533333333333</c:v>
                </c:pt>
                <c:pt idx="6">
                  <c:v>1653.2749999999999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1-4D36-92DC-E1216606A5C8}"/>
            </c:ext>
          </c:extLst>
        </c:ser>
        <c:ser>
          <c:idx val="1"/>
          <c:order val="1"/>
          <c:tx>
            <c:strRef>
              <c:f>ATC1328_graphs!$I$83</c:f>
              <c:strCache>
                <c:ptCount val="1"/>
                <c:pt idx="0">
                  <c:v>NorthEast bound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ATC1328_graphs!$P$7:$V$7</c:f>
              <c:numCache>
                <c:formatCode>0</c:formatCode>
                <c:ptCount val="7"/>
                <c:pt idx="0">
                  <c:v>1818.6037037037036</c:v>
                </c:pt>
                <c:pt idx="1">
                  <c:v>1801.6648148148147</c:v>
                </c:pt>
                <c:pt idx="2">
                  <c:v>1847.7950000000001</c:v>
                </c:pt>
                <c:pt idx="3">
                  <c:v>2036.8233333333335</c:v>
                </c:pt>
                <c:pt idx="4">
                  <c:v>1986.655</c:v>
                </c:pt>
                <c:pt idx="5">
                  <c:v>1737.5250000000001</c:v>
                </c:pt>
                <c:pt idx="6">
                  <c:v>1800.2366666666669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1-4D36-92DC-E1216606A5C8}"/>
            </c:ext>
          </c:extLst>
        </c:ser>
        <c:ser>
          <c:idx val="2"/>
          <c:order val="2"/>
          <c:tx>
            <c:v>Two-Way</c:v>
          </c:tx>
          <c:spPr>
            <a:solidFill>
              <a:schemeClr val="bg1">
                <a:lumMod val="8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ATC1328_graphs!$P$5:$V$5</c:f>
              <c:strCache>
                <c:ptCount val="7"/>
                <c:pt idx="0">
                  <c:v>Mon</c:v>
                </c:pt>
                <c:pt idx="1">
                  <c:v>Tues</c:v>
                </c:pt>
                <c:pt idx="2">
                  <c:v>Wed</c:v>
                </c:pt>
                <c:pt idx="3">
                  <c:v>Thurs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ATC1328_graphs!$P$8:$V$8</c:f>
              <c:numCache>
                <c:formatCode>0</c:formatCode>
                <c:ptCount val="7"/>
                <c:pt idx="0">
                  <c:v>3608.6203703703704</c:v>
                </c:pt>
                <c:pt idx="1">
                  <c:v>3592.7092592592594</c:v>
                </c:pt>
                <c:pt idx="2">
                  <c:v>3692.27</c:v>
                </c:pt>
                <c:pt idx="3">
                  <c:v>4078.2250000000004</c:v>
                </c:pt>
                <c:pt idx="4">
                  <c:v>3945.1866666666665</c:v>
                </c:pt>
                <c:pt idx="5">
                  <c:v>3452.0783333333334</c:v>
                </c:pt>
                <c:pt idx="6">
                  <c:v>3453.5116666666668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1-4D36-92DC-E1216606A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114576"/>
        <c:axId val="342112616"/>
      </c:barChart>
      <c:catAx>
        <c:axId val="34211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2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112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6113671274961597E-2"/>
              <c:y val="0.414634146341463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4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Fig.2 Average Weekday Traffic Flows 2020 (by month)</a:t>
            </a:r>
          </a:p>
        </c:rich>
      </c:tx>
      <c:layout>
        <c:manualLayout>
          <c:xMode val="edge"/>
          <c:yMode val="edge"/>
          <c:x val="0.29618336639217807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389372159300572E-2"/>
          <c:y val="0.17013946580493777"/>
          <c:w val="0.89923731157361608"/>
          <c:h val="0.71528020317994245"/>
        </c:manualLayout>
      </c:layout>
      <c:lineChart>
        <c:grouping val="standard"/>
        <c:varyColors val="0"/>
        <c:ser>
          <c:idx val="2"/>
          <c:order val="0"/>
          <c:tx>
            <c:v>two-way</c:v>
          </c:tx>
          <c:spPr>
            <a:ln w="38100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circle"/>
            <c:size val="3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0-14D6-44AA-94E6-33790386B690}"/>
              </c:ext>
            </c:extLst>
          </c:dPt>
          <c:cat>
            <c:strRef>
              <c:f>ATC1328_graphs!$P$9:$AA$9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ATC1328_graphs!$P$12:$AA$12</c:f>
              <c:numCache>
                <c:formatCode>0</c:formatCode>
                <c:ptCount val="12"/>
                <c:pt idx="1">
                  <c:v>6277.5</c:v>
                </c:pt>
                <c:pt idx="2">
                  <c:v>3734.15</c:v>
                </c:pt>
                <c:pt idx="3">
                  <c:v>1959.03</c:v>
                </c:pt>
                <c:pt idx="4">
                  <c:v>3235.4999999999995</c:v>
                </c:pt>
                <c:pt idx="5">
                  <c:v>3870.1900000000005</c:v>
                </c:pt>
                <c:pt idx="6">
                  <c:v>4056.2800000000007</c:v>
                </c:pt>
                <c:pt idx="7">
                  <c:v>4238.0599999999995</c:v>
                </c:pt>
                <c:pt idx="8">
                  <c:v>4279.1599999999989</c:v>
                </c:pt>
                <c:pt idx="9">
                  <c:v>3989.3199999999993</c:v>
                </c:pt>
                <c:pt idx="10">
                  <c:v>3750.0666666666666</c:v>
                </c:pt>
                <c:pt idx="11">
                  <c:v>3855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D6-44AA-94E6-33790386B690}"/>
            </c:ext>
          </c:extLst>
        </c:ser>
        <c:ser>
          <c:idx val="0"/>
          <c:order val="1"/>
          <c:tx>
            <c:v>direction 1</c:v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val>
            <c:numRef>
              <c:f>ATC1328_graphs!$P$10:$AA$10</c:f>
              <c:numCache>
                <c:formatCode>0</c:formatCode>
                <c:ptCount val="12"/>
                <c:pt idx="1">
                  <c:v>3122</c:v>
                </c:pt>
                <c:pt idx="2">
                  <c:v>1876.75</c:v>
                </c:pt>
                <c:pt idx="3">
                  <c:v>980.92</c:v>
                </c:pt>
                <c:pt idx="4">
                  <c:v>1612.0999999999997</c:v>
                </c:pt>
                <c:pt idx="5">
                  <c:v>1913.72</c:v>
                </c:pt>
                <c:pt idx="6">
                  <c:v>2001.5300000000004</c:v>
                </c:pt>
                <c:pt idx="7">
                  <c:v>2091.23</c:v>
                </c:pt>
                <c:pt idx="8">
                  <c:v>2140.7899999999995</c:v>
                </c:pt>
                <c:pt idx="9">
                  <c:v>2016.4199999999996</c:v>
                </c:pt>
                <c:pt idx="10">
                  <c:v>1866.0666666666666</c:v>
                </c:pt>
                <c:pt idx="11">
                  <c:v>1932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D6-44AA-94E6-33790386B690}"/>
            </c:ext>
          </c:extLst>
        </c:ser>
        <c:ser>
          <c:idx val="1"/>
          <c:order val="2"/>
          <c:tx>
            <c:v>direction 2</c:v>
          </c:tx>
          <c:spPr>
            <a:ln w="38100">
              <a:solidFill>
                <a:srgbClr val="00B0F0"/>
              </a:solidFill>
            </a:ln>
          </c:spPr>
          <c:marker>
            <c:symbol val="none"/>
          </c:marker>
          <c:val>
            <c:numRef>
              <c:f>ATC1328_graphs!$P$11:$AA$11</c:f>
              <c:numCache>
                <c:formatCode>0</c:formatCode>
                <c:ptCount val="12"/>
                <c:pt idx="1">
                  <c:v>3155.5</c:v>
                </c:pt>
                <c:pt idx="2">
                  <c:v>1857.4</c:v>
                </c:pt>
                <c:pt idx="3">
                  <c:v>978.11</c:v>
                </c:pt>
                <c:pt idx="4">
                  <c:v>1623.3999999999999</c:v>
                </c:pt>
                <c:pt idx="5">
                  <c:v>1956.4700000000003</c:v>
                </c:pt>
                <c:pt idx="6">
                  <c:v>2054.75</c:v>
                </c:pt>
                <c:pt idx="7">
                  <c:v>2146.83</c:v>
                </c:pt>
                <c:pt idx="8">
                  <c:v>2138.3699999999994</c:v>
                </c:pt>
                <c:pt idx="9">
                  <c:v>1972.8999999999996</c:v>
                </c:pt>
                <c:pt idx="10">
                  <c:v>1884</c:v>
                </c:pt>
                <c:pt idx="11">
                  <c:v>1923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D6-44AA-94E6-33790386B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111832"/>
        <c:axId val="342114968"/>
      </c:lineChart>
      <c:catAx>
        <c:axId val="342111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4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1149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4427480916030534E-2"/>
              <c:y val="0.388890347039953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18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Fig.3  Average Weekday Traffic Flows (by year)</a:t>
            </a:r>
          </a:p>
        </c:rich>
      </c:tx>
      <c:layout>
        <c:manualLayout>
          <c:xMode val="edge"/>
          <c:yMode val="edge"/>
          <c:x val="0.30534367173568955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389372159300572E-2"/>
          <c:y val="0.17543919763979454"/>
          <c:w val="0.89923731157361608"/>
          <c:h val="0.70877435846476999"/>
        </c:manualLayout>
      </c:layout>
      <c:lineChart>
        <c:grouping val="standard"/>
        <c:varyColors val="0"/>
        <c:ser>
          <c:idx val="2"/>
          <c:order val="0"/>
          <c:tx>
            <c:v>two-way</c:v>
          </c:tx>
          <c:spPr>
            <a:ln w="38100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>
                <a:noFill/>
                <a:prstDash val="solid"/>
              </a:ln>
            </c:spPr>
          </c:marker>
          <c:cat>
            <c:numRef>
              <c:f>ATC1328_graphs!$P$13:$Y$13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ATC1328_graphs!$P$16:$Y$16</c:f>
              <c:numCache>
                <c:formatCode>General</c:formatCode>
                <c:ptCount val="10"/>
                <c:pt idx="2" formatCode="0">
                  <c:v>4335.2957924000002</c:v>
                </c:pt>
                <c:pt idx="3" formatCode="0">
                  <c:v>4399.7310398000009</c:v>
                </c:pt>
                <c:pt idx="4" formatCode="0">
                  <c:v>4637.1273048000003</c:v>
                </c:pt>
                <c:pt idx="5" formatCode="0">
                  <c:v>4698.4294176000003</c:v>
                </c:pt>
                <c:pt idx="6" formatCode="0">
                  <c:v>4713.5469169999997</c:v>
                </c:pt>
                <c:pt idx="7" formatCode="0">
                  <c:v>4798.8619444444448</c:v>
                </c:pt>
                <c:pt idx="8" formatCode="0">
                  <c:v>4667.8298484848483</c:v>
                </c:pt>
                <c:pt idx="9" formatCode="0">
                  <c:v>3783.4022592592596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7B-48C0-B262-B6E71D10DD54}"/>
            </c:ext>
          </c:extLst>
        </c:ser>
        <c:ser>
          <c:idx val="0"/>
          <c:order val="1"/>
          <c:tx>
            <c:strRef>
              <c:f>ATC1328_graphs!$G$83</c:f>
              <c:strCache>
                <c:ptCount val="1"/>
                <c:pt idx="0">
                  <c:v>SouthWest bound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circle"/>
            <c:size val="5"/>
            <c:spPr>
              <a:solidFill>
                <a:srgbClr val="FFC000"/>
              </a:solidFill>
              <a:ln>
                <a:noFill/>
              </a:ln>
            </c:spPr>
          </c:marker>
          <c:cat>
            <c:numRef>
              <c:f>ATC1328_graphs!$P$13:$Y$13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ATC1328_graphs!$P$14:$Y$14</c:f>
              <c:numCache>
                <c:formatCode>0</c:formatCode>
                <c:ptCount val="10"/>
                <c:pt idx="2">
                  <c:v>2164.4811232000002</c:v>
                </c:pt>
                <c:pt idx="3">
                  <c:v>2206.8036174000003</c:v>
                </c:pt>
                <c:pt idx="4">
                  <c:v>2330.2036522000003</c:v>
                </c:pt>
                <c:pt idx="5">
                  <c:v>2358.0063759999998</c:v>
                </c:pt>
                <c:pt idx="6">
                  <c:v>2379.0830421999999</c:v>
                </c:pt>
                <c:pt idx="7">
                  <c:v>2417.9355555555558</c:v>
                </c:pt>
                <c:pt idx="8">
                  <c:v>2349.7480808080804</c:v>
                </c:pt>
                <c:pt idx="9">
                  <c:v>1885.0938888888891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7B-48C0-B262-B6E71D10DD54}"/>
            </c:ext>
          </c:extLst>
        </c:ser>
        <c:ser>
          <c:idx val="1"/>
          <c:order val="2"/>
          <c:tx>
            <c:strRef>
              <c:f>ATC1328_graphs!$I$83</c:f>
              <c:strCache>
                <c:ptCount val="1"/>
                <c:pt idx="0">
                  <c:v>NorthEast bound</c:v>
                </c:pt>
              </c:strCache>
            </c:strRef>
          </c:tx>
          <c:spPr>
            <a:ln w="38100">
              <a:solidFill>
                <a:srgbClr val="00B0F0"/>
              </a:solidFill>
            </a:ln>
          </c:spPr>
          <c:marker>
            <c:symbol val="circle"/>
            <c:size val="5"/>
            <c:spPr>
              <a:solidFill>
                <a:srgbClr val="00B0F0"/>
              </a:solidFill>
              <a:ln>
                <a:noFill/>
              </a:ln>
            </c:spPr>
          </c:marker>
          <c:cat>
            <c:numRef>
              <c:f>ATC1328_graphs!$P$13:$Y$13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ATC1328_graphs!$P$15:$Y$15</c:f>
              <c:numCache>
                <c:formatCode>0</c:formatCode>
                <c:ptCount val="10"/>
                <c:pt idx="2">
                  <c:v>2170.8146691999996</c:v>
                </c:pt>
                <c:pt idx="3">
                  <c:v>2192.9274224000005</c:v>
                </c:pt>
                <c:pt idx="4">
                  <c:v>2306.9236526000004</c:v>
                </c:pt>
                <c:pt idx="5">
                  <c:v>2340.4230416</c:v>
                </c:pt>
                <c:pt idx="6">
                  <c:v>2334.4638748000002</c:v>
                </c:pt>
                <c:pt idx="7">
                  <c:v>2380.9263888888891</c:v>
                </c:pt>
                <c:pt idx="8">
                  <c:v>2318.0817676767679</c:v>
                </c:pt>
                <c:pt idx="9">
                  <c:v>1898.3083703703705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7B-48C0-B262-B6E71D10D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110264"/>
        <c:axId val="342115360"/>
      </c:lineChart>
      <c:catAx>
        <c:axId val="342110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1153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4427480916030534E-2"/>
              <c:y val="0.389475157710549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0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Fig.4 Average Hourly Traffic Flow 2020</a:t>
            </a:r>
          </a:p>
        </c:rich>
      </c:tx>
      <c:layout>
        <c:manualLayout>
          <c:xMode val="edge"/>
          <c:yMode val="edge"/>
          <c:x val="0.33942209278634689"/>
          <c:y val="1.58730158730158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927035660191422E-2"/>
          <c:y val="8.5714551446402054E-2"/>
          <c:w val="0.91933165568465758"/>
          <c:h val="0.73651021983575093"/>
        </c:manualLayout>
      </c:layout>
      <c:lineChart>
        <c:grouping val="standard"/>
        <c:varyColors val="0"/>
        <c:ser>
          <c:idx val="0"/>
          <c:order val="0"/>
          <c:tx>
            <c:v>Average weekday</c:v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ATC1328_SouthWestbound!$C$8:$C$31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ATC1328_SouthWestbound!$L$8:$L$31</c:f>
              <c:numCache>
                <c:formatCode>0</c:formatCode>
                <c:ptCount val="24"/>
                <c:pt idx="0">
                  <c:v>5.9437037037037044</c:v>
                </c:pt>
                <c:pt idx="1">
                  <c:v>2.9268148148148145</c:v>
                </c:pt>
                <c:pt idx="2">
                  <c:v>3.325333333333333</c:v>
                </c:pt>
                <c:pt idx="3">
                  <c:v>2.775074074074074</c:v>
                </c:pt>
                <c:pt idx="4">
                  <c:v>5.902814814814815</c:v>
                </c:pt>
                <c:pt idx="5">
                  <c:v>28.838037037037036</c:v>
                </c:pt>
                <c:pt idx="6">
                  <c:v>84.498370370370367</c:v>
                </c:pt>
                <c:pt idx="7">
                  <c:v>176.97455555555558</c:v>
                </c:pt>
                <c:pt idx="8">
                  <c:v>155.79651851851852</c:v>
                </c:pt>
                <c:pt idx="9">
                  <c:v>115.39722222222221</c:v>
                </c:pt>
                <c:pt idx="10">
                  <c:v>109.20181481481481</c:v>
                </c:pt>
                <c:pt idx="11">
                  <c:v>115.46799999999999</c:v>
                </c:pt>
                <c:pt idx="12">
                  <c:v>118.45996296296296</c:v>
                </c:pt>
                <c:pt idx="13">
                  <c:v>126.44959259259258</c:v>
                </c:pt>
                <c:pt idx="14">
                  <c:v>134.67888888888888</c:v>
                </c:pt>
                <c:pt idx="15">
                  <c:v>139.71099999999998</c:v>
                </c:pt>
                <c:pt idx="16">
                  <c:v>147.48618518518518</c:v>
                </c:pt>
                <c:pt idx="17">
                  <c:v>137.07462962962964</c:v>
                </c:pt>
                <c:pt idx="18">
                  <c:v>91.704888888888888</c:v>
                </c:pt>
                <c:pt idx="19">
                  <c:v>65.413481481481469</c:v>
                </c:pt>
                <c:pt idx="20">
                  <c:v>50.154592592592593</c:v>
                </c:pt>
                <c:pt idx="21">
                  <c:v>33.226148148148148</c:v>
                </c:pt>
                <c:pt idx="22">
                  <c:v>22.538481481481483</c:v>
                </c:pt>
                <c:pt idx="23">
                  <c:v>11.147777777777776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08-411C-8F50-A11EC7A77BB2}"/>
            </c:ext>
          </c:extLst>
        </c:ser>
        <c:ser>
          <c:idx val="1"/>
          <c:order val="1"/>
          <c:tx>
            <c:v>Average Saturday</c:v>
          </c:tx>
          <c:spPr>
            <a:ln w="381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ATC1328_SouthWestbound!$C$8:$C$31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ATC1328_SouthWestbound!$I$8:$I$31</c:f>
              <c:numCache>
                <c:formatCode>0</c:formatCode>
                <c:ptCount val="24"/>
                <c:pt idx="0">
                  <c:v>8.66</c:v>
                </c:pt>
                <c:pt idx="1">
                  <c:v>4.8400000000000007</c:v>
                </c:pt>
                <c:pt idx="2">
                  <c:v>2.7166666666666668</c:v>
                </c:pt>
                <c:pt idx="3">
                  <c:v>2.458333333333333</c:v>
                </c:pt>
                <c:pt idx="4">
                  <c:v>3.5316666666666672</c:v>
                </c:pt>
                <c:pt idx="5">
                  <c:v>7.9283333333333328</c:v>
                </c:pt>
                <c:pt idx="6">
                  <c:v>20.625</c:v>
                </c:pt>
                <c:pt idx="7">
                  <c:v>41.426666666666669</c:v>
                </c:pt>
                <c:pt idx="8">
                  <c:v>66.664999999999992</c:v>
                </c:pt>
                <c:pt idx="9">
                  <c:v>96.9</c:v>
                </c:pt>
                <c:pt idx="10">
                  <c:v>127.89666666666668</c:v>
                </c:pt>
                <c:pt idx="11">
                  <c:v>154.85500000000002</c:v>
                </c:pt>
                <c:pt idx="12">
                  <c:v>158.13166666666669</c:v>
                </c:pt>
                <c:pt idx="13">
                  <c:v>159.91666666666666</c:v>
                </c:pt>
                <c:pt idx="14">
                  <c:v>167.095</c:v>
                </c:pt>
                <c:pt idx="15">
                  <c:v>165.94833333333332</c:v>
                </c:pt>
                <c:pt idx="16">
                  <c:v>146.63</c:v>
                </c:pt>
                <c:pt idx="17">
                  <c:v>113.15833333333333</c:v>
                </c:pt>
                <c:pt idx="18">
                  <c:v>83.978333333333339</c:v>
                </c:pt>
                <c:pt idx="19">
                  <c:v>62.551666666666662</c:v>
                </c:pt>
                <c:pt idx="20">
                  <c:v>44.776666666666671</c:v>
                </c:pt>
                <c:pt idx="21">
                  <c:v>32.883333333333333</c:v>
                </c:pt>
                <c:pt idx="22">
                  <c:v>24.266666666666666</c:v>
                </c:pt>
                <c:pt idx="23">
                  <c:v>16.713333333333335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08-411C-8F50-A11EC7A77BB2}"/>
            </c:ext>
          </c:extLst>
        </c:ser>
        <c:ser>
          <c:idx val="2"/>
          <c:order val="2"/>
          <c:tx>
            <c:v>Average Sunday</c:v>
          </c:tx>
          <c:spPr>
            <a:ln w="381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f>ATC1328_SouthWestbound!$C$8:$C$31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ATC1328_SouthWestbound!$J$8:$J$31</c:f>
              <c:numCache>
                <c:formatCode>0</c:formatCode>
                <c:ptCount val="24"/>
                <c:pt idx="0">
                  <c:v>11.298333333333334</c:v>
                </c:pt>
                <c:pt idx="1">
                  <c:v>6.0850000000000009</c:v>
                </c:pt>
                <c:pt idx="2">
                  <c:v>3.6466666666666669</c:v>
                </c:pt>
                <c:pt idx="3">
                  <c:v>3.2016666666666667</c:v>
                </c:pt>
                <c:pt idx="4">
                  <c:v>3.1649999999999996</c:v>
                </c:pt>
                <c:pt idx="5">
                  <c:v>5.3766666666666669</c:v>
                </c:pt>
                <c:pt idx="6">
                  <c:v>15.106666666666666</c:v>
                </c:pt>
                <c:pt idx="7">
                  <c:v>21.173333333333336</c:v>
                </c:pt>
                <c:pt idx="8">
                  <c:v>36.331666666666663</c:v>
                </c:pt>
                <c:pt idx="9">
                  <c:v>71.564999999999998</c:v>
                </c:pt>
                <c:pt idx="10">
                  <c:v>114.46333333333332</c:v>
                </c:pt>
                <c:pt idx="11">
                  <c:v>147.14833333333334</c:v>
                </c:pt>
                <c:pt idx="12">
                  <c:v>169.13499999999999</c:v>
                </c:pt>
                <c:pt idx="13">
                  <c:v>179.61333333333334</c:v>
                </c:pt>
                <c:pt idx="14">
                  <c:v>182.53666666666669</c:v>
                </c:pt>
                <c:pt idx="15">
                  <c:v>172.9016666666667</c:v>
                </c:pt>
                <c:pt idx="16">
                  <c:v>144.32499999999999</c:v>
                </c:pt>
                <c:pt idx="17">
                  <c:v>107.06166666666668</c:v>
                </c:pt>
                <c:pt idx="18">
                  <c:v>83.396666666666675</c:v>
                </c:pt>
                <c:pt idx="19">
                  <c:v>68.135000000000005</c:v>
                </c:pt>
                <c:pt idx="20">
                  <c:v>48.553333333333327</c:v>
                </c:pt>
                <c:pt idx="21">
                  <c:v>28.42166666666667</c:v>
                </c:pt>
                <c:pt idx="22">
                  <c:v>19.651666666666664</c:v>
                </c:pt>
                <c:pt idx="23">
                  <c:v>10.981666666666666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08-411C-8F50-A11EC7A77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432824"/>
        <c:axId val="353433216"/>
      </c:lineChart>
      <c:catAx>
        <c:axId val="353432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Hour Starting</a:t>
                </a:r>
              </a:p>
            </c:rich>
          </c:tx>
          <c:layout>
            <c:manualLayout>
              <c:xMode val="edge"/>
              <c:yMode val="edge"/>
              <c:x val="0.46575406384704193"/>
              <c:y val="0.87936774569845433"/>
            </c:manualLayout>
          </c:layout>
          <c:overlay val="0"/>
          <c:spPr>
            <a:noFill/>
            <a:ln w="25400">
              <a:noFill/>
            </a:ln>
          </c:spPr>
        </c:title>
        <c:numFmt formatCode="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43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3433216"/>
        <c:scaling>
          <c:orientation val="minMax"/>
          <c:max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Vehicles per hour</a:t>
                </a:r>
              </a:p>
            </c:rich>
          </c:tx>
          <c:layout>
            <c:manualLayout>
              <c:xMode val="edge"/>
              <c:yMode val="edge"/>
              <c:x val="1.6742770167427701E-2"/>
              <c:y val="0.33333433320834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432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220716131944692"/>
          <c:y val="0.93968553930758658"/>
          <c:w val="0.64383657522261772"/>
          <c:h val="5.07936507936508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Fig.4 Average Hourly Traffic Flow 2020</a:t>
            </a:r>
          </a:p>
        </c:rich>
      </c:tx>
      <c:layout>
        <c:manualLayout>
          <c:xMode val="edge"/>
          <c:yMode val="edge"/>
          <c:x val="0.33942209278634689"/>
          <c:y val="1.58730158730158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927035660191422E-2"/>
          <c:y val="8.5714551446402054E-2"/>
          <c:w val="0.91933165568465758"/>
          <c:h val="0.73651021983575093"/>
        </c:manualLayout>
      </c:layout>
      <c:lineChart>
        <c:grouping val="standard"/>
        <c:varyColors val="0"/>
        <c:ser>
          <c:idx val="0"/>
          <c:order val="0"/>
          <c:tx>
            <c:v>Average weekday</c:v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ATC1328_NorthEastbound!$C$8:$C$31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ATC1328_NorthEastbound!$L$8:$L$31</c:f>
              <c:numCache>
                <c:formatCode>0</c:formatCode>
                <c:ptCount val="24"/>
                <c:pt idx="0">
                  <c:v>6.8865555555555558</c:v>
                </c:pt>
                <c:pt idx="1">
                  <c:v>5.532111111111111</c:v>
                </c:pt>
                <c:pt idx="2">
                  <c:v>2.9242222222222223</c:v>
                </c:pt>
                <c:pt idx="3">
                  <c:v>2.3273333333333333</c:v>
                </c:pt>
                <c:pt idx="4">
                  <c:v>4.65425925925926</c:v>
                </c:pt>
                <c:pt idx="5">
                  <c:v>12.482148148148147</c:v>
                </c:pt>
                <c:pt idx="6">
                  <c:v>41.025629629629634</c:v>
                </c:pt>
                <c:pt idx="7">
                  <c:v>87.52533333333335</c:v>
                </c:pt>
                <c:pt idx="8">
                  <c:v>103.51059259259259</c:v>
                </c:pt>
                <c:pt idx="9">
                  <c:v>96.249518518518514</c:v>
                </c:pt>
                <c:pt idx="10">
                  <c:v>102.48537037037038</c:v>
                </c:pt>
                <c:pt idx="11">
                  <c:v>113.84470370370373</c:v>
                </c:pt>
                <c:pt idx="12">
                  <c:v>121.48196296296297</c:v>
                </c:pt>
                <c:pt idx="13">
                  <c:v>134.55133333333333</c:v>
                </c:pt>
                <c:pt idx="14">
                  <c:v>152.98674074074074</c:v>
                </c:pt>
                <c:pt idx="15">
                  <c:v>160.86659259259258</c:v>
                </c:pt>
                <c:pt idx="16">
                  <c:v>194.59085185185185</c:v>
                </c:pt>
                <c:pt idx="17">
                  <c:v>200.82499999999999</c:v>
                </c:pt>
                <c:pt idx="18">
                  <c:v>133.88422222222223</c:v>
                </c:pt>
                <c:pt idx="19">
                  <c:v>85.22737037037038</c:v>
                </c:pt>
                <c:pt idx="20">
                  <c:v>56.626037037037044</c:v>
                </c:pt>
                <c:pt idx="21">
                  <c:v>37.945037037037039</c:v>
                </c:pt>
                <c:pt idx="22">
                  <c:v>25.37974074074074</c:v>
                </c:pt>
                <c:pt idx="23">
                  <c:v>14.495703703703706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E9-4A6B-BAF5-88267E6F3AB9}"/>
            </c:ext>
          </c:extLst>
        </c:ser>
        <c:ser>
          <c:idx val="1"/>
          <c:order val="1"/>
          <c:tx>
            <c:v>Average Saturday</c:v>
          </c:tx>
          <c:spPr>
            <a:ln w="381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ATC1328_NorthEastbound!$C$8:$C$31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ATC1328_NorthEastbound!$I$8:$I$31</c:f>
              <c:numCache>
                <c:formatCode>0</c:formatCode>
                <c:ptCount val="24"/>
                <c:pt idx="0">
                  <c:v>10.163333333333332</c:v>
                </c:pt>
                <c:pt idx="1">
                  <c:v>7.1983333333333333</c:v>
                </c:pt>
                <c:pt idx="2">
                  <c:v>3.9416666666666664</c:v>
                </c:pt>
                <c:pt idx="3">
                  <c:v>3.7066666666666661</c:v>
                </c:pt>
                <c:pt idx="4">
                  <c:v>3.8816666666666664</c:v>
                </c:pt>
                <c:pt idx="5">
                  <c:v>6.5783333333333331</c:v>
                </c:pt>
                <c:pt idx="6">
                  <c:v>15.440000000000001</c:v>
                </c:pt>
                <c:pt idx="7">
                  <c:v>30.594999999999999</c:v>
                </c:pt>
                <c:pt idx="8">
                  <c:v>62.351666666666667</c:v>
                </c:pt>
                <c:pt idx="9">
                  <c:v>86.97</c:v>
                </c:pt>
                <c:pt idx="10">
                  <c:v>116.05666666666669</c:v>
                </c:pt>
                <c:pt idx="11">
                  <c:v>150.76999999999998</c:v>
                </c:pt>
                <c:pt idx="12">
                  <c:v>160.35333333333332</c:v>
                </c:pt>
                <c:pt idx="13">
                  <c:v>173.065</c:v>
                </c:pt>
                <c:pt idx="14">
                  <c:v>177.18666666666667</c:v>
                </c:pt>
                <c:pt idx="15">
                  <c:v>167.04333333333332</c:v>
                </c:pt>
                <c:pt idx="16">
                  <c:v>146.69999999999999</c:v>
                </c:pt>
                <c:pt idx="17">
                  <c:v>118.88499999999999</c:v>
                </c:pt>
                <c:pt idx="18">
                  <c:v>90.995000000000005</c:v>
                </c:pt>
                <c:pt idx="19">
                  <c:v>70.83</c:v>
                </c:pt>
                <c:pt idx="20">
                  <c:v>48.375</c:v>
                </c:pt>
                <c:pt idx="21">
                  <c:v>36.575000000000003</c:v>
                </c:pt>
                <c:pt idx="22">
                  <c:v>30.446666666666669</c:v>
                </c:pt>
                <c:pt idx="23">
                  <c:v>19.416666666666664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E9-4A6B-BAF5-88267E6F3AB9}"/>
            </c:ext>
          </c:extLst>
        </c:ser>
        <c:ser>
          <c:idx val="2"/>
          <c:order val="2"/>
          <c:tx>
            <c:v>Average Sunday</c:v>
          </c:tx>
          <c:spPr>
            <a:ln w="381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f>ATC1328_NorthEastbound!$C$8:$C$31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ATC1328_NorthEastbound!$J$8:$J$31</c:f>
              <c:numCache>
                <c:formatCode>0</c:formatCode>
                <c:ptCount val="24"/>
                <c:pt idx="0">
                  <c:v>13.141666666666666</c:v>
                </c:pt>
                <c:pt idx="1">
                  <c:v>7.788333333333334</c:v>
                </c:pt>
                <c:pt idx="2">
                  <c:v>5.1866666666666665</c:v>
                </c:pt>
                <c:pt idx="3">
                  <c:v>3.7933333333333339</c:v>
                </c:pt>
                <c:pt idx="4">
                  <c:v>2.6133333333333337</c:v>
                </c:pt>
                <c:pt idx="5">
                  <c:v>6.4016666666666664</c:v>
                </c:pt>
                <c:pt idx="6">
                  <c:v>9.2016666666666662</c:v>
                </c:pt>
                <c:pt idx="7">
                  <c:v>19.268333333333334</c:v>
                </c:pt>
                <c:pt idx="8">
                  <c:v>41.281666666666659</c:v>
                </c:pt>
                <c:pt idx="9">
                  <c:v>69.349999999999994</c:v>
                </c:pt>
                <c:pt idx="10">
                  <c:v>112.67166666666667</c:v>
                </c:pt>
                <c:pt idx="11">
                  <c:v>152.13500000000002</c:v>
                </c:pt>
                <c:pt idx="12">
                  <c:v>179.99333333333334</c:v>
                </c:pt>
                <c:pt idx="13">
                  <c:v>206.34333333333333</c:v>
                </c:pt>
                <c:pt idx="14">
                  <c:v>205.66500000000002</c:v>
                </c:pt>
                <c:pt idx="15">
                  <c:v>181.49333333333331</c:v>
                </c:pt>
                <c:pt idx="16">
                  <c:v>158.86166666666668</c:v>
                </c:pt>
                <c:pt idx="17">
                  <c:v>121.26833333333335</c:v>
                </c:pt>
                <c:pt idx="18">
                  <c:v>94.735000000000014</c:v>
                </c:pt>
                <c:pt idx="19">
                  <c:v>75.421666666666653</c:v>
                </c:pt>
                <c:pt idx="20">
                  <c:v>53.616666666666674</c:v>
                </c:pt>
                <c:pt idx="21">
                  <c:v>36.573333333333338</c:v>
                </c:pt>
                <c:pt idx="22">
                  <c:v>26.951666666666664</c:v>
                </c:pt>
                <c:pt idx="23">
                  <c:v>16.48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E9-4A6B-BAF5-88267E6F3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426552"/>
        <c:axId val="340877640"/>
      </c:lineChart>
      <c:catAx>
        <c:axId val="353426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Hour Starting</a:t>
                </a:r>
              </a:p>
            </c:rich>
          </c:tx>
          <c:layout>
            <c:manualLayout>
              <c:xMode val="edge"/>
              <c:yMode val="edge"/>
              <c:x val="0.46575406384704193"/>
              <c:y val="0.87936774569845433"/>
            </c:manualLayout>
          </c:layout>
          <c:overlay val="0"/>
          <c:spPr>
            <a:noFill/>
            <a:ln w="25400">
              <a:noFill/>
            </a:ln>
          </c:spPr>
        </c:title>
        <c:numFmt formatCode="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877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877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Vehicles per hour</a:t>
                </a:r>
              </a:p>
            </c:rich>
          </c:tx>
          <c:layout>
            <c:manualLayout>
              <c:xMode val="edge"/>
              <c:yMode val="edge"/>
              <c:x val="1.6742770167427701E-2"/>
              <c:y val="0.33333433320834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426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220716131944692"/>
          <c:y val="0.93968553930758658"/>
          <c:w val="0.64383657522261772"/>
          <c:h val="5.07936507936508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Fig.1 24-Hour Average Daily Traffic Flow 2020</a:t>
            </a:r>
          </a:p>
        </c:rich>
      </c:tx>
      <c:layout>
        <c:manualLayout>
          <c:xMode val="edge"/>
          <c:yMode val="edge"/>
          <c:x val="0.32565332559236543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413332573283551E-2"/>
          <c:y val="0.18815331010452963"/>
          <c:w val="0.90783546322284114"/>
          <c:h val="0.73170731707317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ATC1329_graphs!$G$83</c:f>
              <c:strCache>
                <c:ptCount val="1"/>
                <c:pt idx="0">
                  <c:v>NorthEast bound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ATC1329_graphs!$P$6:$V$6</c:f>
              <c:numCache>
                <c:formatCode>0</c:formatCode>
                <c:ptCount val="7"/>
                <c:pt idx="0">
                  <c:v>2370.145833333333</c:v>
                </c:pt>
                <c:pt idx="1">
                  <c:v>2383.9972222222227</c:v>
                </c:pt>
                <c:pt idx="2">
                  <c:v>2437.7069444444446</c:v>
                </c:pt>
                <c:pt idx="3">
                  <c:v>2501.2374999999997</c:v>
                </c:pt>
                <c:pt idx="4">
                  <c:v>2480.015277777778</c:v>
                </c:pt>
                <c:pt idx="5">
                  <c:v>1992.5430555555554</c:v>
                </c:pt>
                <c:pt idx="6">
                  <c:v>1901.4069444444444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C-4117-BF6F-46A826ABDF4E}"/>
            </c:ext>
          </c:extLst>
        </c:ser>
        <c:ser>
          <c:idx val="1"/>
          <c:order val="1"/>
          <c:tx>
            <c:strRef>
              <c:f>ATC1329_graphs!$I$83</c:f>
              <c:strCache>
                <c:ptCount val="1"/>
                <c:pt idx="0">
                  <c:v>SouthWest bound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ATC1329_graphs!$P$7:$V$7</c:f>
              <c:numCache>
                <c:formatCode>0</c:formatCode>
                <c:ptCount val="7"/>
                <c:pt idx="0">
                  <c:v>2514.5708333333332</c:v>
                </c:pt>
                <c:pt idx="1">
                  <c:v>2531.9680555555551</c:v>
                </c:pt>
                <c:pt idx="2">
                  <c:v>2553.0902777777783</c:v>
                </c:pt>
                <c:pt idx="3">
                  <c:v>2636.9736111111115</c:v>
                </c:pt>
                <c:pt idx="4">
                  <c:v>2698.9513888888887</c:v>
                </c:pt>
                <c:pt idx="5">
                  <c:v>2034.65</c:v>
                </c:pt>
                <c:pt idx="6">
                  <c:v>1999.8666666666666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0C-4117-BF6F-46A826ABDF4E}"/>
            </c:ext>
          </c:extLst>
        </c:ser>
        <c:ser>
          <c:idx val="2"/>
          <c:order val="2"/>
          <c:tx>
            <c:v>Two-Way</c:v>
          </c:tx>
          <c:spPr>
            <a:solidFill>
              <a:schemeClr val="bg1">
                <a:lumMod val="8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ATC1329_graphs!$P$5:$V$5</c:f>
              <c:strCache>
                <c:ptCount val="7"/>
                <c:pt idx="0">
                  <c:v>Mon</c:v>
                </c:pt>
                <c:pt idx="1">
                  <c:v>Tues</c:v>
                </c:pt>
                <c:pt idx="2">
                  <c:v>Wed</c:v>
                </c:pt>
                <c:pt idx="3">
                  <c:v>Thurs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ATC1329_graphs!$P$8:$V$8</c:f>
              <c:numCache>
                <c:formatCode>0</c:formatCode>
                <c:ptCount val="7"/>
                <c:pt idx="0">
                  <c:v>4884.7166666666662</c:v>
                </c:pt>
                <c:pt idx="1">
                  <c:v>4915.9652777777774</c:v>
                </c:pt>
                <c:pt idx="2">
                  <c:v>4990.7972222222234</c:v>
                </c:pt>
                <c:pt idx="3">
                  <c:v>5138.2111111111117</c:v>
                </c:pt>
                <c:pt idx="4">
                  <c:v>5178.9666666666672</c:v>
                </c:pt>
                <c:pt idx="5">
                  <c:v>4027.1930555555555</c:v>
                </c:pt>
                <c:pt idx="6">
                  <c:v>3901.2736111111108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0C-4117-BF6F-46A826ABD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114576"/>
        <c:axId val="342112616"/>
      </c:barChart>
      <c:catAx>
        <c:axId val="34211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2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112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6113671274961597E-2"/>
              <c:y val="0.414634146341463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4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Fig.2 Average Weekday Traffic Flows 2020 (by month)</a:t>
            </a:r>
          </a:p>
        </c:rich>
      </c:tx>
      <c:layout>
        <c:manualLayout>
          <c:xMode val="edge"/>
          <c:yMode val="edge"/>
          <c:x val="0.29618336639217807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389372159300572E-2"/>
          <c:y val="0.17013946580493777"/>
          <c:w val="0.89923731157361608"/>
          <c:h val="0.71528020317994245"/>
        </c:manualLayout>
      </c:layout>
      <c:lineChart>
        <c:grouping val="standard"/>
        <c:varyColors val="0"/>
        <c:ser>
          <c:idx val="2"/>
          <c:order val="0"/>
          <c:tx>
            <c:v>two-way</c:v>
          </c:tx>
          <c:spPr>
            <a:ln w="38100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circle"/>
            <c:size val="3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0-6C52-4C67-8F50-FA0C28F49DF8}"/>
              </c:ext>
            </c:extLst>
          </c:dPt>
          <c:cat>
            <c:strRef>
              <c:f>ATC1329_graphs!$P$9:$AA$9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ATC1329_graphs!$P$12:$AA$12</c:f>
              <c:numCache>
                <c:formatCode>0</c:formatCode>
                <c:ptCount val="12"/>
                <c:pt idx="0">
                  <c:v>6243.5499999999993</c:v>
                </c:pt>
                <c:pt idx="1">
                  <c:v>6038.4</c:v>
                </c:pt>
                <c:pt idx="2">
                  <c:v>5020.18</c:v>
                </c:pt>
                <c:pt idx="3">
                  <c:v>2800.18</c:v>
                </c:pt>
                <c:pt idx="4">
                  <c:v>4184.3</c:v>
                </c:pt>
                <c:pt idx="5">
                  <c:v>5048.58</c:v>
                </c:pt>
                <c:pt idx="6">
                  <c:v>5250.93</c:v>
                </c:pt>
                <c:pt idx="7">
                  <c:v>5327</c:v>
                </c:pt>
                <c:pt idx="8">
                  <c:v>5659.38</c:v>
                </c:pt>
                <c:pt idx="9">
                  <c:v>5231.92</c:v>
                </c:pt>
                <c:pt idx="10">
                  <c:v>4943.5166666666664</c:v>
                </c:pt>
                <c:pt idx="11">
                  <c:v>4512.84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52-4C67-8F50-FA0C28F49DF8}"/>
            </c:ext>
          </c:extLst>
        </c:ser>
        <c:ser>
          <c:idx val="0"/>
          <c:order val="1"/>
          <c:tx>
            <c:v>direction 1</c:v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val>
            <c:numRef>
              <c:f>ATC1329_graphs!$P$10:$AA$10</c:f>
              <c:numCache>
                <c:formatCode>0</c:formatCode>
                <c:ptCount val="12"/>
                <c:pt idx="0">
                  <c:v>2984.6499999999996</c:v>
                </c:pt>
                <c:pt idx="1">
                  <c:v>2928.2</c:v>
                </c:pt>
                <c:pt idx="2">
                  <c:v>2390.94</c:v>
                </c:pt>
                <c:pt idx="3">
                  <c:v>1377.5</c:v>
                </c:pt>
                <c:pt idx="4">
                  <c:v>2047</c:v>
                </c:pt>
                <c:pt idx="5">
                  <c:v>2578.58</c:v>
                </c:pt>
                <c:pt idx="6">
                  <c:v>2557</c:v>
                </c:pt>
                <c:pt idx="7">
                  <c:v>2629.2500000000005</c:v>
                </c:pt>
                <c:pt idx="8">
                  <c:v>2658.3999999999996</c:v>
                </c:pt>
                <c:pt idx="9">
                  <c:v>2459.4100000000003</c:v>
                </c:pt>
                <c:pt idx="10">
                  <c:v>2425.6166666666659</c:v>
                </c:pt>
                <c:pt idx="11">
                  <c:v>2178.8999999999996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52-4C67-8F50-FA0C28F49DF8}"/>
            </c:ext>
          </c:extLst>
        </c:ser>
        <c:ser>
          <c:idx val="1"/>
          <c:order val="2"/>
          <c:tx>
            <c:v>direction 2</c:v>
          </c:tx>
          <c:spPr>
            <a:ln w="38100">
              <a:solidFill>
                <a:srgbClr val="00B0F0"/>
              </a:solidFill>
            </a:ln>
          </c:spPr>
          <c:marker>
            <c:symbol val="none"/>
          </c:marker>
          <c:val>
            <c:numRef>
              <c:f>ATC1329_graphs!$P$11:$AA$11</c:f>
              <c:numCache>
                <c:formatCode>0</c:formatCode>
                <c:ptCount val="12"/>
                <c:pt idx="0">
                  <c:v>3258.9</c:v>
                </c:pt>
                <c:pt idx="1">
                  <c:v>3110.2000000000003</c:v>
                </c:pt>
                <c:pt idx="2">
                  <c:v>2629.2400000000002</c:v>
                </c:pt>
                <c:pt idx="3">
                  <c:v>1422.6799999999998</c:v>
                </c:pt>
                <c:pt idx="4">
                  <c:v>2137.3000000000002</c:v>
                </c:pt>
                <c:pt idx="5">
                  <c:v>2469.9999999999995</c:v>
                </c:pt>
                <c:pt idx="6">
                  <c:v>2693.9300000000003</c:v>
                </c:pt>
                <c:pt idx="7">
                  <c:v>2697.75</c:v>
                </c:pt>
                <c:pt idx="8">
                  <c:v>3000.9800000000005</c:v>
                </c:pt>
                <c:pt idx="9">
                  <c:v>2772.51</c:v>
                </c:pt>
                <c:pt idx="10">
                  <c:v>2517.9</c:v>
                </c:pt>
                <c:pt idx="11">
                  <c:v>2333.94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52-4C67-8F50-FA0C28F49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111832"/>
        <c:axId val="342114968"/>
      </c:lineChart>
      <c:catAx>
        <c:axId val="342111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4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1149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4427480916030534E-2"/>
              <c:y val="0.388890347039953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18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Fig.3  Average Weekday Traffic Flows (by year)</a:t>
            </a:r>
          </a:p>
        </c:rich>
      </c:tx>
      <c:layout>
        <c:manualLayout>
          <c:xMode val="edge"/>
          <c:yMode val="edge"/>
          <c:x val="0.30534367173568955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389372159300572E-2"/>
          <c:y val="0.17543919763979454"/>
          <c:w val="0.89923731157361608"/>
          <c:h val="0.70877435846476999"/>
        </c:manualLayout>
      </c:layout>
      <c:lineChart>
        <c:grouping val="standard"/>
        <c:varyColors val="0"/>
        <c:ser>
          <c:idx val="2"/>
          <c:order val="0"/>
          <c:tx>
            <c:v>two-way</c:v>
          </c:tx>
          <c:spPr>
            <a:ln w="38100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>
                <a:noFill/>
                <a:prstDash val="solid"/>
              </a:ln>
            </c:spPr>
          </c:marker>
          <c:cat>
            <c:numRef>
              <c:f>ATC1329_graphs!$P$13:$Y$13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ATC1329_graphs!$P$16:$Y$16</c:f>
              <c:numCache>
                <c:formatCode>General</c:formatCode>
                <c:ptCount val="10"/>
                <c:pt idx="2" formatCode="0">
                  <c:v>4972.7245519999997</c:v>
                </c:pt>
                <c:pt idx="3" formatCode="0">
                  <c:v>5414.3333483999995</c:v>
                </c:pt>
                <c:pt idx="4" formatCode="0">
                  <c:v>5924.5202492000008</c:v>
                </c:pt>
                <c:pt idx="5" formatCode="0">
                  <c:v>6028.9683050000003</c:v>
                </c:pt>
                <c:pt idx="6" formatCode="0">
                  <c:v>6350.9460849999996</c:v>
                </c:pt>
                <c:pt idx="7" formatCode="0">
                  <c:v>6128.0335648148139</c:v>
                </c:pt>
                <c:pt idx="8" formatCode="0">
                  <c:v>6262.2099999999991</c:v>
                </c:pt>
                <c:pt idx="9" formatCode="0">
                  <c:v>5021.7313888888893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8A-4904-8E78-021B479C88B5}"/>
            </c:ext>
          </c:extLst>
        </c:ser>
        <c:ser>
          <c:idx val="0"/>
          <c:order val="1"/>
          <c:tx>
            <c:strRef>
              <c:f>ATC1329_graphs!$G$83</c:f>
              <c:strCache>
                <c:ptCount val="1"/>
                <c:pt idx="0">
                  <c:v>NorthEast bound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circle"/>
            <c:size val="5"/>
            <c:spPr>
              <a:solidFill>
                <a:srgbClr val="FFC000"/>
              </a:solidFill>
              <a:ln>
                <a:noFill/>
              </a:ln>
            </c:spPr>
          </c:marker>
          <c:cat>
            <c:numRef>
              <c:f>ATC1329_graphs!$P$13:$Y$13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ATC1329_graphs!$P$14:$Y$14</c:f>
              <c:numCache>
                <c:formatCode>0</c:formatCode>
                <c:ptCount val="10"/>
                <c:pt idx="2">
                  <c:v>2350.7449845999995</c:v>
                </c:pt>
                <c:pt idx="3">
                  <c:v>2530.4225061999996</c:v>
                </c:pt>
                <c:pt idx="4">
                  <c:v>2724.0785980000001</c:v>
                </c:pt>
                <c:pt idx="5">
                  <c:v>2802.5205409999999</c:v>
                </c:pt>
                <c:pt idx="6">
                  <c:v>2902.3149867999987</c:v>
                </c:pt>
                <c:pt idx="7">
                  <c:v>2952.0471296296291</c:v>
                </c:pt>
                <c:pt idx="8">
                  <c:v>3015.3516666666665</c:v>
                </c:pt>
                <c:pt idx="9">
                  <c:v>2434.6205555555553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8A-4904-8E78-021B479C88B5}"/>
            </c:ext>
          </c:extLst>
        </c:ser>
        <c:ser>
          <c:idx val="1"/>
          <c:order val="2"/>
          <c:tx>
            <c:strRef>
              <c:f>ATC1329_graphs!$I$83</c:f>
              <c:strCache>
                <c:ptCount val="1"/>
                <c:pt idx="0">
                  <c:v>SouthWest bound</c:v>
                </c:pt>
              </c:strCache>
            </c:strRef>
          </c:tx>
          <c:spPr>
            <a:ln w="38100">
              <a:solidFill>
                <a:srgbClr val="00B0F0"/>
              </a:solidFill>
            </a:ln>
          </c:spPr>
          <c:marker>
            <c:symbol val="circle"/>
            <c:size val="5"/>
            <c:spPr>
              <a:solidFill>
                <a:srgbClr val="00B0F0"/>
              </a:solidFill>
              <a:ln>
                <a:noFill/>
              </a:ln>
            </c:spPr>
          </c:marker>
          <c:cat>
            <c:numRef>
              <c:f>ATC1329_graphs!$P$13:$Y$13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ATC1329_graphs!$P$15:$Y$15</c:f>
              <c:numCache>
                <c:formatCode>0</c:formatCode>
                <c:ptCount val="10"/>
                <c:pt idx="2">
                  <c:v>2621.9795674000006</c:v>
                </c:pt>
                <c:pt idx="3">
                  <c:v>2883.9108421999995</c:v>
                </c:pt>
                <c:pt idx="4">
                  <c:v>3200.4416512000003</c:v>
                </c:pt>
                <c:pt idx="5">
                  <c:v>3226.4477640000005</c:v>
                </c:pt>
                <c:pt idx="6">
                  <c:v>3448.6310982000005</c:v>
                </c:pt>
                <c:pt idx="7">
                  <c:v>3175.9864351851852</c:v>
                </c:pt>
                <c:pt idx="8">
                  <c:v>3246.8583333333327</c:v>
                </c:pt>
                <c:pt idx="9">
                  <c:v>2587.1108333333336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A-4904-8E78-021B479C8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110264"/>
        <c:axId val="342115360"/>
      </c:lineChart>
      <c:catAx>
        <c:axId val="342110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1153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4427480916030534E-2"/>
              <c:y val="0.389475157710549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0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Fig.4 Average Hourly Traffic Flow 2020</a:t>
            </a:r>
          </a:p>
        </c:rich>
      </c:tx>
      <c:layout>
        <c:manualLayout>
          <c:xMode val="edge"/>
          <c:yMode val="edge"/>
          <c:x val="0.33942209278634689"/>
          <c:y val="1.58730158730158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927035660191422E-2"/>
          <c:y val="8.5714551446402054E-2"/>
          <c:w val="0.91933165568465758"/>
          <c:h val="0.73651021983575093"/>
        </c:manualLayout>
      </c:layout>
      <c:lineChart>
        <c:grouping val="standard"/>
        <c:varyColors val="0"/>
        <c:ser>
          <c:idx val="0"/>
          <c:order val="0"/>
          <c:tx>
            <c:v>Average weekday</c:v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ATC1329_NorthEastbound!$C$8:$C$31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ATC1329_NorthEastbound!$L$8:$L$31</c:f>
              <c:numCache>
                <c:formatCode>0</c:formatCode>
                <c:ptCount val="24"/>
                <c:pt idx="0">
                  <c:v>20.932777777777776</c:v>
                </c:pt>
                <c:pt idx="1">
                  <c:v>14.54638888888889</c:v>
                </c:pt>
                <c:pt idx="2">
                  <c:v>9.5652777777777782</c:v>
                </c:pt>
                <c:pt idx="3">
                  <c:v>8.3291666666666657</c:v>
                </c:pt>
                <c:pt idx="4">
                  <c:v>12.279444444444445</c:v>
                </c:pt>
                <c:pt idx="5">
                  <c:v>34.137222222222221</c:v>
                </c:pt>
                <c:pt idx="6">
                  <c:v>100.76166666666667</c:v>
                </c:pt>
                <c:pt idx="7">
                  <c:v>153.55583333333334</c:v>
                </c:pt>
                <c:pt idx="8">
                  <c:v>162.98722222222221</c:v>
                </c:pt>
                <c:pt idx="9">
                  <c:v>127.12833333333336</c:v>
                </c:pt>
                <c:pt idx="10">
                  <c:v>126.5911111111111</c:v>
                </c:pt>
                <c:pt idx="11">
                  <c:v>136.34277777777777</c:v>
                </c:pt>
                <c:pt idx="12">
                  <c:v>146.185</c:v>
                </c:pt>
                <c:pt idx="13">
                  <c:v>156.2225</c:v>
                </c:pt>
                <c:pt idx="14">
                  <c:v>177.54500000000002</c:v>
                </c:pt>
                <c:pt idx="15">
                  <c:v>176.70138888888891</c:v>
                </c:pt>
                <c:pt idx="16">
                  <c:v>208.01055555555558</c:v>
                </c:pt>
                <c:pt idx="17">
                  <c:v>204.64611111111111</c:v>
                </c:pt>
                <c:pt idx="18">
                  <c:v>144.5625</c:v>
                </c:pt>
                <c:pt idx="19">
                  <c:v>107.81138888888889</c:v>
                </c:pt>
                <c:pt idx="20">
                  <c:v>76.576666666666668</c:v>
                </c:pt>
                <c:pt idx="21">
                  <c:v>55.654722222222219</c:v>
                </c:pt>
                <c:pt idx="22">
                  <c:v>42.677222222222227</c:v>
                </c:pt>
                <c:pt idx="23">
                  <c:v>30.87027777777778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75-4694-A63C-C15234325F56}"/>
            </c:ext>
          </c:extLst>
        </c:ser>
        <c:ser>
          <c:idx val="1"/>
          <c:order val="1"/>
          <c:tx>
            <c:v>Average Saturday</c:v>
          </c:tx>
          <c:spPr>
            <a:ln w="381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ATC1329_NorthEastbound!$C$8:$C$31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ATC1329_NorthEastbound!$I$8:$I$31</c:f>
              <c:numCache>
                <c:formatCode>0</c:formatCode>
                <c:ptCount val="24"/>
                <c:pt idx="0">
                  <c:v>27.430555555555557</c:v>
                </c:pt>
                <c:pt idx="1">
                  <c:v>18.49722222222222</c:v>
                </c:pt>
                <c:pt idx="2">
                  <c:v>12.390277777777778</c:v>
                </c:pt>
                <c:pt idx="3">
                  <c:v>9.9972222222222218</c:v>
                </c:pt>
                <c:pt idx="4">
                  <c:v>12.533333333333333</c:v>
                </c:pt>
                <c:pt idx="5">
                  <c:v>11.056944444444445</c:v>
                </c:pt>
                <c:pt idx="6">
                  <c:v>25.794444444444448</c:v>
                </c:pt>
                <c:pt idx="7">
                  <c:v>48.493055555555564</c:v>
                </c:pt>
                <c:pt idx="8">
                  <c:v>76.476388888888877</c:v>
                </c:pt>
                <c:pt idx="9">
                  <c:v>103.59583333333335</c:v>
                </c:pt>
                <c:pt idx="10">
                  <c:v>132.13749999999999</c:v>
                </c:pt>
                <c:pt idx="11">
                  <c:v>160.48055555555555</c:v>
                </c:pt>
                <c:pt idx="12">
                  <c:v>170.54722222222225</c:v>
                </c:pt>
                <c:pt idx="13">
                  <c:v>173.77222222222224</c:v>
                </c:pt>
                <c:pt idx="14">
                  <c:v>165.5638888888889</c:v>
                </c:pt>
                <c:pt idx="15">
                  <c:v>157.25555555555556</c:v>
                </c:pt>
                <c:pt idx="16">
                  <c:v>143.58055555555555</c:v>
                </c:pt>
                <c:pt idx="17">
                  <c:v>126.05416666666666</c:v>
                </c:pt>
                <c:pt idx="18">
                  <c:v>112.30694444444447</c:v>
                </c:pt>
                <c:pt idx="19">
                  <c:v>92.8263888888889</c:v>
                </c:pt>
                <c:pt idx="20">
                  <c:v>68.191666666666663</c:v>
                </c:pt>
                <c:pt idx="21">
                  <c:v>56.902777777777779</c:v>
                </c:pt>
                <c:pt idx="22">
                  <c:v>49.286111111111104</c:v>
                </c:pt>
                <c:pt idx="23">
                  <c:v>37.372222222222227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75-4694-A63C-C15234325F56}"/>
            </c:ext>
          </c:extLst>
        </c:ser>
        <c:ser>
          <c:idx val="2"/>
          <c:order val="2"/>
          <c:tx>
            <c:v>Average Sunday</c:v>
          </c:tx>
          <c:spPr>
            <a:ln w="381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f>ATC1329_NorthEastbound!$C$8:$C$31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ATC1329_NorthEastbound!$J$8:$J$31</c:f>
              <c:numCache>
                <c:formatCode>0</c:formatCode>
                <c:ptCount val="24"/>
                <c:pt idx="0">
                  <c:v>26.125</c:v>
                </c:pt>
                <c:pt idx="1">
                  <c:v>16.615277777777781</c:v>
                </c:pt>
                <c:pt idx="2">
                  <c:v>10.423611111111112</c:v>
                </c:pt>
                <c:pt idx="3">
                  <c:v>6.0625</c:v>
                </c:pt>
                <c:pt idx="4">
                  <c:v>5.4652777777777786</c:v>
                </c:pt>
                <c:pt idx="5">
                  <c:v>10.502777777777778</c:v>
                </c:pt>
                <c:pt idx="6">
                  <c:v>18.916666666666668</c:v>
                </c:pt>
                <c:pt idx="7">
                  <c:v>30.086111111111109</c:v>
                </c:pt>
                <c:pt idx="8">
                  <c:v>46.56111111111111</c:v>
                </c:pt>
                <c:pt idx="9">
                  <c:v>78.113888888888894</c:v>
                </c:pt>
                <c:pt idx="10">
                  <c:v>109.97638888888889</c:v>
                </c:pt>
                <c:pt idx="11">
                  <c:v>145.52500000000001</c:v>
                </c:pt>
                <c:pt idx="12">
                  <c:v>165.82083333333335</c:v>
                </c:pt>
                <c:pt idx="13">
                  <c:v>179.15555555555557</c:v>
                </c:pt>
                <c:pt idx="14">
                  <c:v>178.18194444444444</c:v>
                </c:pt>
                <c:pt idx="15">
                  <c:v>164.89027777777778</c:v>
                </c:pt>
                <c:pt idx="16">
                  <c:v>147.5902777777778</c:v>
                </c:pt>
                <c:pt idx="17">
                  <c:v>126.5125</c:v>
                </c:pt>
                <c:pt idx="18">
                  <c:v>110.72638888888888</c:v>
                </c:pt>
                <c:pt idx="19">
                  <c:v>97.754166666666663</c:v>
                </c:pt>
                <c:pt idx="20">
                  <c:v>80.111111111111114</c:v>
                </c:pt>
                <c:pt idx="21">
                  <c:v>62.391666666666673</c:v>
                </c:pt>
                <c:pt idx="22">
                  <c:v>50.602777777777781</c:v>
                </c:pt>
                <c:pt idx="23">
                  <c:v>33.295833333333334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75-4694-A63C-C15234325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432824"/>
        <c:axId val="353433216"/>
      </c:lineChart>
      <c:catAx>
        <c:axId val="353432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Hour Starting</a:t>
                </a:r>
              </a:p>
            </c:rich>
          </c:tx>
          <c:layout>
            <c:manualLayout>
              <c:xMode val="edge"/>
              <c:yMode val="edge"/>
              <c:x val="0.46575406384704193"/>
              <c:y val="0.87936774569845433"/>
            </c:manualLayout>
          </c:layout>
          <c:overlay val="0"/>
          <c:spPr>
            <a:noFill/>
            <a:ln w="25400">
              <a:noFill/>
            </a:ln>
          </c:spPr>
        </c:title>
        <c:numFmt formatCode="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43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3433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Vehicles per hour</a:t>
                </a:r>
              </a:p>
            </c:rich>
          </c:tx>
          <c:layout>
            <c:manualLayout>
              <c:xMode val="edge"/>
              <c:yMode val="edge"/>
              <c:x val="1.6742770167427701E-2"/>
              <c:y val="0.33333433320834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432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220716131944692"/>
          <c:y val="0.93968553930758658"/>
          <c:w val="0.64383657522261772"/>
          <c:h val="5.07936507936508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Fig.4 Average Hourly Traffic Flow 2020</a:t>
            </a:r>
          </a:p>
        </c:rich>
      </c:tx>
      <c:layout>
        <c:manualLayout>
          <c:xMode val="edge"/>
          <c:yMode val="edge"/>
          <c:x val="0.33942209278634689"/>
          <c:y val="1.58730158730158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927035660191422E-2"/>
          <c:y val="8.5714551446402054E-2"/>
          <c:w val="0.91933165568465758"/>
          <c:h val="0.73651021983575093"/>
        </c:manualLayout>
      </c:layout>
      <c:lineChart>
        <c:grouping val="standard"/>
        <c:varyColors val="0"/>
        <c:ser>
          <c:idx val="0"/>
          <c:order val="0"/>
          <c:tx>
            <c:v>Average weekday</c:v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ATC1004_Northbound!$C$8:$C$31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ATC1004_Northbound!$L$8:$L$31</c:f>
              <c:numCache>
                <c:formatCode>0</c:formatCode>
                <c:ptCount val="24"/>
                <c:pt idx="0">
                  <c:v>169.33111111111111</c:v>
                </c:pt>
                <c:pt idx="1">
                  <c:v>86.751666666666665</c:v>
                </c:pt>
                <c:pt idx="2">
                  <c:v>57.88666666666667</c:v>
                </c:pt>
                <c:pt idx="3">
                  <c:v>50.526944444444439</c:v>
                </c:pt>
                <c:pt idx="4">
                  <c:v>58.913888888888891</c:v>
                </c:pt>
                <c:pt idx="5">
                  <c:v>137.85194444444443</c:v>
                </c:pt>
                <c:pt idx="6">
                  <c:v>383.75722222222225</c:v>
                </c:pt>
                <c:pt idx="7">
                  <c:v>947.26305555555552</c:v>
                </c:pt>
                <c:pt idx="8">
                  <c:v>1008.0986111111109</c:v>
                </c:pt>
                <c:pt idx="9">
                  <c:v>861.26527777777778</c:v>
                </c:pt>
                <c:pt idx="10">
                  <c:v>808.76027777777767</c:v>
                </c:pt>
                <c:pt idx="11">
                  <c:v>875.8794444444444</c:v>
                </c:pt>
                <c:pt idx="12">
                  <c:v>934.34416666666675</c:v>
                </c:pt>
                <c:pt idx="13">
                  <c:v>969.50861111111112</c:v>
                </c:pt>
                <c:pt idx="14">
                  <c:v>1026.8699999999999</c:v>
                </c:pt>
                <c:pt idx="15">
                  <c:v>1102.0119444444445</c:v>
                </c:pt>
                <c:pt idx="16">
                  <c:v>1153.7055555555555</c:v>
                </c:pt>
                <c:pt idx="17">
                  <c:v>1109.9344444444446</c:v>
                </c:pt>
                <c:pt idx="18">
                  <c:v>906.23694444444448</c:v>
                </c:pt>
                <c:pt idx="19">
                  <c:v>726.19999999999993</c:v>
                </c:pt>
                <c:pt idx="20">
                  <c:v>566.27138888888885</c:v>
                </c:pt>
                <c:pt idx="21">
                  <c:v>440.70111111111117</c:v>
                </c:pt>
                <c:pt idx="22">
                  <c:v>375.05722222222221</c:v>
                </c:pt>
                <c:pt idx="23">
                  <c:v>298.05972222222226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CE-4439-B867-4ADBB526FCBA}"/>
            </c:ext>
          </c:extLst>
        </c:ser>
        <c:ser>
          <c:idx val="1"/>
          <c:order val="1"/>
          <c:tx>
            <c:v>Average Saturday</c:v>
          </c:tx>
          <c:spPr>
            <a:ln w="381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ATC1004_Northbound!$C$8:$C$31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ATC1004_Northbound!$I$8:$I$31</c:f>
              <c:numCache>
                <c:formatCode>0</c:formatCode>
                <c:ptCount val="24"/>
                <c:pt idx="0">
                  <c:v>256.70694444444445</c:v>
                </c:pt>
                <c:pt idx="1">
                  <c:v>149.88611111111109</c:v>
                </c:pt>
                <c:pt idx="2">
                  <c:v>102.17500000000001</c:v>
                </c:pt>
                <c:pt idx="3">
                  <c:v>83.1388888888889</c:v>
                </c:pt>
                <c:pt idx="4">
                  <c:v>69.605555555555554</c:v>
                </c:pt>
                <c:pt idx="5">
                  <c:v>97.387500000000003</c:v>
                </c:pt>
                <c:pt idx="6">
                  <c:v>175.32638888888889</c:v>
                </c:pt>
                <c:pt idx="7">
                  <c:v>335.38611111111112</c:v>
                </c:pt>
                <c:pt idx="8">
                  <c:v>426.28611111111104</c:v>
                </c:pt>
                <c:pt idx="9">
                  <c:v>525.20555555555552</c:v>
                </c:pt>
                <c:pt idx="10">
                  <c:v>674.14166666666665</c:v>
                </c:pt>
                <c:pt idx="11">
                  <c:v>806.0486111111112</c:v>
                </c:pt>
                <c:pt idx="12">
                  <c:v>895.82777777777767</c:v>
                </c:pt>
                <c:pt idx="13">
                  <c:v>931.48749999999984</c:v>
                </c:pt>
                <c:pt idx="14">
                  <c:v>911.91388888888889</c:v>
                </c:pt>
                <c:pt idx="15">
                  <c:v>873.55138888888894</c:v>
                </c:pt>
                <c:pt idx="16">
                  <c:v>806.16527777777776</c:v>
                </c:pt>
                <c:pt idx="17">
                  <c:v>755.06527777777774</c:v>
                </c:pt>
                <c:pt idx="18">
                  <c:v>657.91666666666663</c:v>
                </c:pt>
                <c:pt idx="19">
                  <c:v>615.45833333333337</c:v>
                </c:pt>
                <c:pt idx="20">
                  <c:v>517.84861111111115</c:v>
                </c:pt>
                <c:pt idx="21">
                  <c:v>426.94305555555553</c:v>
                </c:pt>
                <c:pt idx="22">
                  <c:v>395.14861111111105</c:v>
                </c:pt>
                <c:pt idx="23">
                  <c:v>367.80972222222221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CE-4439-B867-4ADBB526FCBA}"/>
            </c:ext>
          </c:extLst>
        </c:ser>
        <c:ser>
          <c:idx val="2"/>
          <c:order val="2"/>
          <c:tx>
            <c:v>Average Sunday</c:v>
          </c:tx>
          <c:spPr>
            <a:ln w="381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f>ATC1004_Northbound!$C$8:$C$31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ATC1004_Northbound!$J$8:$J$31</c:f>
              <c:numCache>
                <c:formatCode>0</c:formatCode>
                <c:ptCount val="24"/>
                <c:pt idx="0">
                  <c:v>278.23611111111109</c:v>
                </c:pt>
                <c:pt idx="1">
                  <c:v>169.2222222222222</c:v>
                </c:pt>
                <c:pt idx="2">
                  <c:v>108.51805555555556</c:v>
                </c:pt>
                <c:pt idx="3">
                  <c:v>84.137500000000003</c:v>
                </c:pt>
                <c:pt idx="4">
                  <c:v>71.284722222222214</c:v>
                </c:pt>
                <c:pt idx="5">
                  <c:v>77.572222222222223</c:v>
                </c:pt>
                <c:pt idx="6">
                  <c:v>123.51111111111112</c:v>
                </c:pt>
                <c:pt idx="7">
                  <c:v>219.66805555555558</c:v>
                </c:pt>
                <c:pt idx="8">
                  <c:v>214.19305555555556</c:v>
                </c:pt>
                <c:pt idx="9">
                  <c:v>324.75694444444446</c:v>
                </c:pt>
                <c:pt idx="10">
                  <c:v>508.60833333333335</c:v>
                </c:pt>
                <c:pt idx="11">
                  <c:v>653.09722222222229</c:v>
                </c:pt>
                <c:pt idx="12">
                  <c:v>796.65</c:v>
                </c:pt>
                <c:pt idx="13">
                  <c:v>858.5819444444445</c:v>
                </c:pt>
                <c:pt idx="14">
                  <c:v>847.49166666666667</c:v>
                </c:pt>
                <c:pt idx="15">
                  <c:v>799.02638888888885</c:v>
                </c:pt>
                <c:pt idx="16">
                  <c:v>733.38611111111129</c:v>
                </c:pt>
                <c:pt idx="17">
                  <c:v>668.76111111111118</c:v>
                </c:pt>
                <c:pt idx="18">
                  <c:v>604.36805555555554</c:v>
                </c:pt>
                <c:pt idx="19">
                  <c:v>581.43333333333339</c:v>
                </c:pt>
                <c:pt idx="20">
                  <c:v>497.75555555555553</c:v>
                </c:pt>
                <c:pt idx="21">
                  <c:v>405.2722222222223</c:v>
                </c:pt>
                <c:pt idx="22">
                  <c:v>363.53472222222223</c:v>
                </c:pt>
                <c:pt idx="23">
                  <c:v>297.60277777777782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CE-4439-B867-4ADBB526F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432824"/>
        <c:axId val="353433216"/>
      </c:lineChart>
      <c:catAx>
        <c:axId val="353432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Hour Starting</a:t>
                </a:r>
              </a:p>
            </c:rich>
          </c:tx>
          <c:layout>
            <c:manualLayout>
              <c:xMode val="edge"/>
              <c:yMode val="edge"/>
              <c:x val="0.46575406384704193"/>
              <c:y val="0.87936774569845433"/>
            </c:manualLayout>
          </c:layout>
          <c:overlay val="0"/>
          <c:spPr>
            <a:noFill/>
            <a:ln w="25400">
              <a:noFill/>
            </a:ln>
          </c:spPr>
        </c:title>
        <c:numFmt formatCode="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43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3433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Vehicles per hour</a:t>
                </a:r>
              </a:p>
            </c:rich>
          </c:tx>
          <c:layout>
            <c:manualLayout>
              <c:xMode val="edge"/>
              <c:yMode val="edge"/>
              <c:x val="1.6742770167427701E-2"/>
              <c:y val="0.33333433320834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432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220716131944692"/>
          <c:y val="0.93968553930758658"/>
          <c:w val="0.64383657522261772"/>
          <c:h val="5.07936507936508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Fig.4 Average Hourly Traffic Flow 2020</a:t>
            </a:r>
          </a:p>
        </c:rich>
      </c:tx>
      <c:layout>
        <c:manualLayout>
          <c:xMode val="edge"/>
          <c:yMode val="edge"/>
          <c:x val="0.33942209278634689"/>
          <c:y val="1.58730158730158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927035660191422E-2"/>
          <c:y val="8.5714551446402054E-2"/>
          <c:w val="0.91933165568465758"/>
          <c:h val="0.73651021983575093"/>
        </c:manualLayout>
      </c:layout>
      <c:lineChart>
        <c:grouping val="standard"/>
        <c:varyColors val="0"/>
        <c:ser>
          <c:idx val="0"/>
          <c:order val="0"/>
          <c:tx>
            <c:v>Average weekday</c:v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ATC1329_SouthWestbound!$C$8:$C$31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ATC1329_SouthWestbound!$L$8:$L$31</c:f>
              <c:numCache>
                <c:formatCode>0</c:formatCode>
                <c:ptCount val="24"/>
                <c:pt idx="0">
                  <c:v>20.22527777777778</c:v>
                </c:pt>
                <c:pt idx="1">
                  <c:v>12.689166666666667</c:v>
                </c:pt>
                <c:pt idx="2">
                  <c:v>8.7583333333333329</c:v>
                </c:pt>
                <c:pt idx="3">
                  <c:v>8.2113888888888873</c:v>
                </c:pt>
                <c:pt idx="4">
                  <c:v>6.7675000000000001</c:v>
                </c:pt>
                <c:pt idx="5">
                  <c:v>19.781111111111109</c:v>
                </c:pt>
                <c:pt idx="6">
                  <c:v>71.107500000000002</c:v>
                </c:pt>
                <c:pt idx="7">
                  <c:v>180.15833333333336</c:v>
                </c:pt>
                <c:pt idx="8">
                  <c:v>185.16861111111112</c:v>
                </c:pt>
                <c:pt idx="9">
                  <c:v>146.72722222222222</c:v>
                </c:pt>
                <c:pt idx="10">
                  <c:v>126.10277777777779</c:v>
                </c:pt>
                <c:pt idx="11">
                  <c:v>139.91916666666663</c:v>
                </c:pt>
                <c:pt idx="12">
                  <c:v>147.6227777777778</c:v>
                </c:pt>
                <c:pt idx="13">
                  <c:v>165.63611111111112</c:v>
                </c:pt>
                <c:pt idx="14">
                  <c:v>179.66861111111112</c:v>
                </c:pt>
                <c:pt idx="15">
                  <c:v>215.03194444444443</c:v>
                </c:pt>
                <c:pt idx="16">
                  <c:v>231.20833333333334</c:v>
                </c:pt>
                <c:pt idx="17">
                  <c:v>221.76666666666665</c:v>
                </c:pt>
                <c:pt idx="18">
                  <c:v>157.48166666666665</c:v>
                </c:pt>
                <c:pt idx="19">
                  <c:v>112.36138888888888</c:v>
                </c:pt>
                <c:pt idx="20">
                  <c:v>86.569166666666675</c:v>
                </c:pt>
                <c:pt idx="21">
                  <c:v>63.469722222222217</c:v>
                </c:pt>
                <c:pt idx="22">
                  <c:v>47.823055555555555</c:v>
                </c:pt>
                <c:pt idx="23">
                  <c:v>32.855000000000004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3D-48E9-B8FD-ED3E970E3E30}"/>
            </c:ext>
          </c:extLst>
        </c:ser>
        <c:ser>
          <c:idx val="1"/>
          <c:order val="1"/>
          <c:tx>
            <c:v>Average Saturday</c:v>
          </c:tx>
          <c:spPr>
            <a:ln w="381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ATC1329_SouthWestbound!$C$8:$C$31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ATC1329_SouthWestbound!$I$8:$I$31</c:f>
              <c:numCache>
                <c:formatCode>0</c:formatCode>
                <c:ptCount val="24"/>
                <c:pt idx="0">
                  <c:v>26.163888888888891</c:v>
                </c:pt>
                <c:pt idx="1">
                  <c:v>17.520833333333332</c:v>
                </c:pt>
                <c:pt idx="2">
                  <c:v>12.644444444444446</c:v>
                </c:pt>
                <c:pt idx="3">
                  <c:v>10.781944444444443</c:v>
                </c:pt>
                <c:pt idx="4">
                  <c:v>6.3875000000000002</c:v>
                </c:pt>
                <c:pt idx="5">
                  <c:v>10.666666666666666</c:v>
                </c:pt>
                <c:pt idx="6">
                  <c:v>21.701388888888889</c:v>
                </c:pt>
                <c:pt idx="7">
                  <c:v>45.715277777777771</c:v>
                </c:pt>
                <c:pt idx="8">
                  <c:v>75.575000000000003</c:v>
                </c:pt>
                <c:pt idx="9">
                  <c:v>98.959722222222226</c:v>
                </c:pt>
                <c:pt idx="10">
                  <c:v>121.53750000000001</c:v>
                </c:pt>
                <c:pt idx="11">
                  <c:v>147.77777777777777</c:v>
                </c:pt>
                <c:pt idx="12">
                  <c:v>160.12083333333334</c:v>
                </c:pt>
                <c:pt idx="13">
                  <c:v>166.53888888888889</c:v>
                </c:pt>
                <c:pt idx="14">
                  <c:v>171.29166666666666</c:v>
                </c:pt>
                <c:pt idx="15">
                  <c:v>178.86388888888885</c:v>
                </c:pt>
                <c:pt idx="16">
                  <c:v>164.50972222222222</c:v>
                </c:pt>
                <c:pt idx="17">
                  <c:v>145.27083333333334</c:v>
                </c:pt>
                <c:pt idx="18">
                  <c:v>120.37222222222222</c:v>
                </c:pt>
                <c:pt idx="19">
                  <c:v>96.81527777777778</c:v>
                </c:pt>
                <c:pt idx="20">
                  <c:v>77.44027777777778</c:v>
                </c:pt>
                <c:pt idx="21">
                  <c:v>64.952777777777783</c:v>
                </c:pt>
                <c:pt idx="22">
                  <c:v>53.758333333333333</c:v>
                </c:pt>
                <c:pt idx="23">
                  <c:v>39.283333333333331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3D-48E9-B8FD-ED3E970E3E30}"/>
            </c:ext>
          </c:extLst>
        </c:ser>
        <c:ser>
          <c:idx val="2"/>
          <c:order val="2"/>
          <c:tx>
            <c:v>Average Sunday</c:v>
          </c:tx>
          <c:spPr>
            <a:ln w="381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f>ATC1329_SouthWestbound!$C$8:$C$31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ATC1329_SouthWestbound!$J$8:$J$31</c:f>
              <c:numCache>
                <c:formatCode>0</c:formatCode>
                <c:ptCount val="24"/>
                <c:pt idx="0">
                  <c:v>29.498611111111106</c:v>
                </c:pt>
                <c:pt idx="1">
                  <c:v>19.943055555555556</c:v>
                </c:pt>
                <c:pt idx="2">
                  <c:v>11.473611111111111</c:v>
                </c:pt>
                <c:pt idx="3">
                  <c:v>9.0958333333333332</c:v>
                </c:pt>
                <c:pt idx="4">
                  <c:v>6.1291666666666664</c:v>
                </c:pt>
                <c:pt idx="5">
                  <c:v>7.0166666666666666</c:v>
                </c:pt>
                <c:pt idx="6">
                  <c:v>10.473611111111111</c:v>
                </c:pt>
                <c:pt idx="7">
                  <c:v>21.444444444444446</c:v>
                </c:pt>
                <c:pt idx="8">
                  <c:v>34.148611111111109</c:v>
                </c:pt>
                <c:pt idx="9">
                  <c:v>63.684722222222227</c:v>
                </c:pt>
                <c:pt idx="10">
                  <c:v>101.34861111111111</c:v>
                </c:pt>
                <c:pt idx="11">
                  <c:v>135.31944444444443</c:v>
                </c:pt>
                <c:pt idx="12">
                  <c:v>157.27361111111114</c:v>
                </c:pt>
                <c:pt idx="13">
                  <c:v>170.25694444444443</c:v>
                </c:pt>
                <c:pt idx="14">
                  <c:v>186.58750000000001</c:v>
                </c:pt>
                <c:pt idx="15">
                  <c:v>192.47499999999999</c:v>
                </c:pt>
                <c:pt idx="16">
                  <c:v>185.30555555555554</c:v>
                </c:pt>
                <c:pt idx="17">
                  <c:v>159.40416666666667</c:v>
                </c:pt>
                <c:pt idx="18">
                  <c:v>135.78888888888889</c:v>
                </c:pt>
                <c:pt idx="19">
                  <c:v>114.44999999999999</c:v>
                </c:pt>
                <c:pt idx="20">
                  <c:v>92.011111111111106</c:v>
                </c:pt>
                <c:pt idx="21">
                  <c:v>69.902777777777771</c:v>
                </c:pt>
                <c:pt idx="22">
                  <c:v>53.848611111111104</c:v>
                </c:pt>
                <c:pt idx="23">
                  <c:v>32.986111111111107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3D-48E9-B8FD-ED3E970E3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426552"/>
        <c:axId val="340877640"/>
      </c:lineChart>
      <c:catAx>
        <c:axId val="353426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Hour Starting</a:t>
                </a:r>
              </a:p>
            </c:rich>
          </c:tx>
          <c:layout>
            <c:manualLayout>
              <c:xMode val="edge"/>
              <c:yMode val="edge"/>
              <c:x val="0.46575406384704193"/>
              <c:y val="0.87936774569845433"/>
            </c:manualLayout>
          </c:layout>
          <c:overlay val="0"/>
          <c:spPr>
            <a:noFill/>
            <a:ln w="25400">
              <a:noFill/>
            </a:ln>
          </c:spPr>
        </c:title>
        <c:numFmt formatCode="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877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877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Vehicles per hour</a:t>
                </a:r>
              </a:p>
            </c:rich>
          </c:tx>
          <c:layout>
            <c:manualLayout>
              <c:xMode val="edge"/>
              <c:yMode val="edge"/>
              <c:x val="1.6742770167427701E-2"/>
              <c:y val="0.33333433320834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426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220716131944692"/>
          <c:y val="0.93968553930758658"/>
          <c:w val="0.64383657522261772"/>
          <c:h val="5.07936507936508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Fig.1 24-Hour Average Daily Traffic Flow 2020</a:t>
            </a:r>
          </a:p>
        </c:rich>
      </c:tx>
      <c:layout>
        <c:manualLayout>
          <c:xMode val="edge"/>
          <c:yMode val="edge"/>
          <c:x val="0.32565332559236543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413332573283551E-2"/>
          <c:y val="0.18815331010452963"/>
          <c:w val="0.90783546322284114"/>
          <c:h val="0.73170731707317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ATC1371_graphs!$G$83</c:f>
              <c:strCache>
                <c:ptCount val="1"/>
                <c:pt idx="0">
                  <c:v>NorthWest bound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ATC1371_graphs!$P$6:$V$6</c:f>
              <c:numCache>
                <c:formatCode>0</c:formatCode>
                <c:ptCount val="7"/>
                <c:pt idx="0">
                  <c:v>18551</c:v>
                </c:pt>
                <c:pt idx="1">
                  <c:v>18628</c:v>
                </c:pt>
                <c:pt idx="2">
                  <c:v>18095.5</c:v>
                </c:pt>
                <c:pt idx="3">
                  <c:v>18198.444444444445</c:v>
                </c:pt>
                <c:pt idx="4">
                  <c:v>18576.5</c:v>
                </c:pt>
                <c:pt idx="5">
                  <c:v>13988.5</c:v>
                </c:pt>
                <c:pt idx="6">
                  <c:v>11746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6-4B4A-BFF7-DE99C3531391}"/>
            </c:ext>
          </c:extLst>
        </c:ser>
        <c:ser>
          <c:idx val="1"/>
          <c:order val="1"/>
          <c:tx>
            <c:strRef>
              <c:f>ATC1371_graphs!$I$83</c:f>
              <c:strCache>
                <c:ptCount val="1"/>
                <c:pt idx="0">
                  <c:v>SouthEast bound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ATC1371_graphs!$P$7:$V$7</c:f>
              <c:numCache>
                <c:formatCode>0</c:formatCode>
                <c:ptCount val="7"/>
                <c:pt idx="0">
                  <c:v>16200</c:v>
                </c:pt>
                <c:pt idx="1">
                  <c:v>16379</c:v>
                </c:pt>
                <c:pt idx="2">
                  <c:v>15940</c:v>
                </c:pt>
                <c:pt idx="3">
                  <c:v>16072.111111111109</c:v>
                </c:pt>
                <c:pt idx="4">
                  <c:v>16255.666666666666</c:v>
                </c:pt>
                <c:pt idx="5">
                  <c:v>12204.833333333332</c:v>
                </c:pt>
                <c:pt idx="6">
                  <c:v>10241.5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D6-4B4A-BFF7-DE99C3531391}"/>
            </c:ext>
          </c:extLst>
        </c:ser>
        <c:ser>
          <c:idx val="2"/>
          <c:order val="2"/>
          <c:tx>
            <c:v>Two-Way</c:v>
          </c:tx>
          <c:spPr>
            <a:solidFill>
              <a:schemeClr val="bg1">
                <a:lumMod val="8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ATC1371_graphs!$P$5:$V$5</c:f>
              <c:strCache>
                <c:ptCount val="7"/>
                <c:pt idx="0">
                  <c:v>Mon</c:v>
                </c:pt>
                <c:pt idx="1">
                  <c:v>Tues</c:v>
                </c:pt>
                <c:pt idx="2">
                  <c:v>Wed</c:v>
                </c:pt>
                <c:pt idx="3">
                  <c:v>Thurs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ATC1371_graphs!$P$8:$V$8</c:f>
              <c:numCache>
                <c:formatCode>0</c:formatCode>
                <c:ptCount val="7"/>
                <c:pt idx="0">
                  <c:v>34751</c:v>
                </c:pt>
                <c:pt idx="1">
                  <c:v>35007</c:v>
                </c:pt>
                <c:pt idx="2">
                  <c:v>34035.5</c:v>
                </c:pt>
                <c:pt idx="3">
                  <c:v>34270.555555555555</c:v>
                </c:pt>
                <c:pt idx="4">
                  <c:v>34832.166666666664</c:v>
                </c:pt>
                <c:pt idx="5">
                  <c:v>26193.333333333332</c:v>
                </c:pt>
                <c:pt idx="6">
                  <c:v>21987.5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D6-4B4A-BFF7-DE99C3531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114576"/>
        <c:axId val="342112616"/>
      </c:barChart>
      <c:catAx>
        <c:axId val="34211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2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112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6113671274961597E-2"/>
              <c:y val="0.414634146341463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4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Fig.2 Average Weekday Traffic Flows 2020 (by month)</a:t>
            </a:r>
          </a:p>
        </c:rich>
      </c:tx>
      <c:layout>
        <c:manualLayout>
          <c:xMode val="edge"/>
          <c:yMode val="edge"/>
          <c:x val="0.29618336639217807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389372159300572E-2"/>
          <c:y val="0.17013946580493777"/>
          <c:w val="0.89923731157361608"/>
          <c:h val="0.71528020317994245"/>
        </c:manualLayout>
      </c:layout>
      <c:lineChart>
        <c:grouping val="standard"/>
        <c:varyColors val="0"/>
        <c:ser>
          <c:idx val="2"/>
          <c:order val="0"/>
          <c:tx>
            <c:v>two-way</c:v>
          </c:tx>
          <c:spPr>
            <a:ln w="38100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circle"/>
            <c:size val="3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0-9058-4551-9C66-A05CEF69A6D7}"/>
              </c:ext>
            </c:extLst>
          </c:dPt>
          <c:cat>
            <c:strRef>
              <c:f>ATC1371_graphs!$P$9:$AA$9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ATC1371_graphs!$P$12:$AA$12</c:f>
              <c:numCache>
                <c:formatCode>0</c:formatCode>
                <c:ptCount val="12"/>
                <c:pt idx="8">
                  <c:v>35254.400000000001</c:v>
                </c:pt>
                <c:pt idx="9">
                  <c:v>34346.433333333334</c:v>
                </c:pt>
                <c:pt idx="10">
                  <c:v>32185</c:v>
                </c:pt>
                <c:pt idx="11">
                  <c:v>34259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58-4551-9C66-A05CEF69A6D7}"/>
            </c:ext>
          </c:extLst>
        </c:ser>
        <c:ser>
          <c:idx val="0"/>
          <c:order val="1"/>
          <c:tx>
            <c:v>direction 1</c:v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val>
            <c:numRef>
              <c:f>ATC1371_graphs!$P$10:$AA$10</c:f>
              <c:numCache>
                <c:formatCode>0</c:formatCode>
                <c:ptCount val="12"/>
                <c:pt idx="8">
                  <c:v>18833.400000000001</c:v>
                </c:pt>
                <c:pt idx="9">
                  <c:v>18290.76666666667</c:v>
                </c:pt>
                <c:pt idx="10">
                  <c:v>17081</c:v>
                </c:pt>
                <c:pt idx="11">
                  <c:v>18121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58-4551-9C66-A05CEF69A6D7}"/>
            </c:ext>
          </c:extLst>
        </c:ser>
        <c:ser>
          <c:idx val="1"/>
          <c:order val="2"/>
          <c:tx>
            <c:v>direction 2</c:v>
          </c:tx>
          <c:spPr>
            <a:ln w="38100">
              <a:solidFill>
                <a:srgbClr val="00B0F0"/>
              </a:solidFill>
            </a:ln>
          </c:spPr>
          <c:marker>
            <c:symbol val="none"/>
          </c:marker>
          <c:val>
            <c:numRef>
              <c:f>ATC1371_graphs!$P$11:$AA$11</c:f>
              <c:numCache>
                <c:formatCode>0</c:formatCode>
                <c:ptCount val="12"/>
                <c:pt idx="8">
                  <c:v>16421</c:v>
                </c:pt>
                <c:pt idx="9">
                  <c:v>16055.666666666668</c:v>
                </c:pt>
                <c:pt idx="10">
                  <c:v>15104</c:v>
                </c:pt>
                <c:pt idx="11">
                  <c:v>16138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58-4551-9C66-A05CEF69A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111832"/>
        <c:axId val="342114968"/>
      </c:lineChart>
      <c:catAx>
        <c:axId val="342111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4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1149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4427480916030534E-2"/>
              <c:y val="0.388890347039953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18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Fig.3  Average Weekday Traffic Flows (by year)</a:t>
            </a:r>
          </a:p>
        </c:rich>
      </c:tx>
      <c:layout>
        <c:manualLayout>
          <c:xMode val="edge"/>
          <c:yMode val="edge"/>
          <c:x val="0.30534367173568955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389372159300572E-2"/>
          <c:y val="0.17543919763979454"/>
          <c:w val="0.89923731157361608"/>
          <c:h val="0.70877435846476999"/>
        </c:manualLayout>
      </c:layout>
      <c:lineChart>
        <c:grouping val="standard"/>
        <c:varyColors val="0"/>
        <c:ser>
          <c:idx val="2"/>
          <c:order val="0"/>
          <c:tx>
            <c:v>two-way</c:v>
          </c:tx>
          <c:spPr>
            <a:ln w="38100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>
                <a:noFill/>
                <a:prstDash val="solid"/>
              </a:ln>
            </c:spPr>
          </c:marker>
          <c:cat>
            <c:numRef>
              <c:f>ATC1371_graphs!$P$13:$Y$13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ATC1371_graphs!$P$16:$Y$16</c:f>
              <c:numCache>
                <c:formatCode>General</c:formatCode>
                <c:ptCount val="10"/>
                <c:pt idx="0">
                  <c:v>33732.939718614718</c:v>
                </c:pt>
                <c:pt idx="1">
                  <c:v>32637.863853999999</c:v>
                </c:pt>
                <c:pt idx="2" formatCode="0">
                  <c:v>32170.232934200001</c:v>
                </c:pt>
                <c:pt idx="3" formatCode="0">
                  <c:v>32567.498641800004</c:v>
                </c:pt>
                <c:pt idx="4" formatCode="0">
                  <c:v>32426.803859600004</c:v>
                </c:pt>
                <c:pt idx="5" formatCode="0">
                  <c:v>33075.529417600002</c:v>
                </c:pt>
                <c:pt idx="6" formatCode="0">
                  <c:v>33574.735249799996</c:v>
                </c:pt>
                <c:pt idx="7" formatCode="0">
                  <c:v>32506.771944444452</c:v>
                </c:pt>
                <c:pt idx="8" formatCode="0">
                  <c:v>34933.270555555559</c:v>
                </c:pt>
                <c:pt idx="9" formatCode="0">
                  <c:v>34579.244444444441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A7-48C7-8F7D-6938AF0C9EC9}"/>
            </c:ext>
          </c:extLst>
        </c:ser>
        <c:ser>
          <c:idx val="0"/>
          <c:order val="1"/>
          <c:tx>
            <c:strRef>
              <c:f>ATC1371_graphs!$G$83</c:f>
              <c:strCache>
                <c:ptCount val="1"/>
                <c:pt idx="0">
                  <c:v>NorthWest bound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circle"/>
            <c:size val="5"/>
            <c:spPr>
              <a:solidFill>
                <a:srgbClr val="FFC000"/>
              </a:solidFill>
              <a:ln>
                <a:noFill/>
              </a:ln>
            </c:spPr>
          </c:marker>
          <c:cat>
            <c:numRef>
              <c:f>ATC1371_graphs!$P$13:$Y$13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ATC1371_graphs!$P$14:$Y$14</c:f>
              <c:numCache>
                <c:formatCode>0</c:formatCode>
                <c:ptCount val="10"/>
                <c:pt idx="0">
                  <c:v>17791.041645021643</c:v>
                </c:pt>
                <c:pt idx="1">
                  <c:v>17138.493593799998</c:v>
                </c:pt>
                <c:pt idx="2">
                  <c:v>16807.302948</c:v>
                </c:pt>
                <c:pt idx="3">
                  <c:v>17159.384320200003</c:v>
                </c:pt>
                <c:pt idx="4">
                  <c:v>17078.632207400002</c:v>
                </c:pt>
                <c:pt idx="5">
                  <c:v>17462.653597400003</c:v>
                </c:pt>
                <c:pt idx="6">
                  <c:v>17887.044708599999</c:v>
                </c:pt>
                <c:pt idx="7">
                  <c:v>16590.045833333337</c:v>
                </c:pt>
                <c:pt idx="8">
                  <c:v>18139.174444444445</c:v>
                </c:pt>
                <c:pt idx="9">
                  <c:v>18409.888888888887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A7-48C7-8F7D-6938AF0C9EC9}"/>
            </c:ext>
          </c:extLst>
        </c:ser>
        <c:ser>
          <c:idx val="1"/>
          <c:order val="2"/>
          <c:tx>
            <c:strRef>
              <c:f>ATC1371_graphs!$I$83</c:f>
              <c:strCache>
                <c:ptCount val="1"/>
                <c:pt idx="0">
                  <c:v>SouthEast bound</c:v>
                </c:pt>
              </c:strCache>
            </c:strRef>
          </c:tx>
          <c:spPr>
            <a:ln w="38100">
              <a:solidFill>
                <a:srgbClr val="00B0F0"/>
              </a:solidFill>
            </a:ln>
          </c:spPr>
          <c:marker>
            <c:symbol val="circle"/>
            <c:size val="5"/>
            <c:spPr>
              <a:solidFill>
                <a:srgbClr val="00B0F0"/>
              </a:solidFill>
              <a:ln>
                <a:noFill/>
              </a:ln>
            </c:spPr>
          </c:marker>
          <c:cat>
            <c:numRef>
              <c:f>ATC1371_graphs!$P$13:$Y$13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ATC1371_graphs!$P$15:$Y$15</c:f>
              <c:numCache>
                <c:formatCode>0</c:formatCode>
                <c:ptCount val="10"/>
                <c:pt idx="0">
                  <c:v>15941.898073593075</c:v>
                </c:pt>
                <c:pt idx="1">
                  <c:v>15499.370260200001</c:v>
                </c:pt>
                <c:pt idx="2">
                  <c:v>15362.929986199999</c:v>
                </c:pt>
                <c:pt idx="3">
                  <c:v>15408.1143216</c:v>
                </c:pt>
                <c:pt idx="4">
                  <c:v>15348.171652200001</c:v>
                </c:pt>
                <c:pt idx="5">
                  <c:v>15612.875820200003</c:v>
                </c:pt>
                <c:pt idx="6">
                  <c:v>15687.690541200001</c:v>
                </c:pt>
                <c:pt idx="7">
                  <c:v>15916.726111111113</c:v>
                </c:pt>
                <c:pt idx="8">
                  <c:v>16794.09611111111</c:v>
                </c:pt>
                <c:pt idx="9">
                  <c:v>16169.355555555554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A7-48C7-8F7D-6938AF0C9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110264"/>
        <c:axId val="342115360"/>
      </c:lineChart>
      <c:catAx>
        <c:axId val="342110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1153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4427480916030534E-2"/>
              <c:y val="0.389475157710549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0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Fig.4 Average Hourly Traffic Flow 2020</a:t>
            </a:r>
          </a:p>
        </c:rich>
      </c:tx>
      <c:layout>
        <c:manualLayout>
          <c:xMode val="edge"/>
          <c:yMode val="edge"/>
          <c:x val="0.33942209278634689"/>
          <c:y val="1.58730158730158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927035660191422E-2"/>
          <c:y val="8.5714551446402054E-2"/>
          <c:w val="0.91933165568465758"/>
          <c:h val="0.73651021983575093"/>
        </c:manualLayout>
      </c:layout>
      <c:lineChart>
        <c:grouping val="standard"/>
        <c:varyColors val="0"/>
        <c:ser>
          <c:idx val="0"/>
          <c:order val="0"/>
          <c:tx>
            <c:v>Average weekday</c:v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ATC1371_NorthWestbound!$C$8:$C$31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ATC1371_NorthWestbound!$L$8:$L$31</c:f>
              <c:numCache>
                <c:formatCode>0</c:formatCode>
                <c:ptCount val="24"/>
                <c:pt idx="0">
                  <c:v>75.677777777777777</c:v>
                </c:pt>
                <c:pt idx="1">
                  <c:v>47.594444444444449</c:v>
                </c:pt>
                <c:pt idx="2">
                  <c:v>36.75555555555556</c:v>
                </c:pt>
                <c:pt idx="3">
                  <c:v>35.62222222222222</c:v>
                </c:pt>
                <c:pt idx="4">
                  <c:v>52.927777777777784</c:v>
                </c:pt>
                <c:pt idx="5">
                  <c:v>231.9666666666667</c:v>
                </c:pt>
                <c:pt idx="6">
                  <c:v>496.26111111111112</c:v>
                </c:pt>
                <c:pt idx="7">
                  <c:v>945.92777777777769</c:v>
                </c:pt>
                <c:pt idx="8">
                  <c:v>1329.2222222222222</c:v>
                </c:pt>
                <c:pt idx="9">
                  <c:v>1031.6222222222223</c:v>
                </c:pt>
                <c:pt idx="10">
                  <c:v>988.41111111111115</c:v>
                </c:pt>
                <c:pt idx="11">
                  <c:v>1103.2</c:v>
                </c:pt>
                <c:pt idx="12">
                  <c:v>1221.4888888888888</c:v>
                </c:pt>
                <c:pt idx="13">
                  <c:v>1260.7222222222222</c:v>
                </c:pt>
                <c:pt idx="14">
                  <c:v>1429.6722222222222</c:v>
                </c:pt>
                <c:pt idx="15">
                  <c:v>1604.0777777777778</c:v>
                </c:pt>
                <c:pt idx="16">
                  <c:v>1838.1555555555556</c:v>
                </c:pt>
                <c:pt idx="17">
                  <c:v>1632.077777777778</c:v>
                </c:pt>
                <c:pt idx="18">
                  <c:v>1057.6722222222222</c:v>
                </c:pt>
                <c:pt idx="19">
                  <c:v>719.53333333333342</c:v>
                </c:pt>
                <c:pt idx="20">
                  <c:v>544.55555555555554</c:v>
                </c:pt>
                <c:pt idx="21">
                  <c:v>354.06111111111113</c:v>
                </c:pt>
                <c:pt idx="22">
                  <c:v>247.25555555555556</c:v>
                </c:pt>
                <c:pt idx="23">
                  <c:v>125.42777777777778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C8-47D0-A85C-9AB32687B013}"/>
            </c:ext>
          </c:extLst>
        </c:ser>
        <c:ser>
          <c:idx val="1"/>
          <c:order val="1"/>
          <c:tx>
            <c:v>Average Saturday</c:v>
          </c:tx>
          <c:spPr>
            <a:ln w="381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ATC1371_NorthWestbound!$C$8:$C$31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ATC1371_NorthWestbound!$I$8:$I$31</c:f>
              <c:numCache>
                <c:formatCode>0</c:formatCode>
                <c:ptCount val="24"/>
                <c:pt idx="0">
                  <c:v>116.5</c:v>
                </c:pt>
                <c:pt idx="1">
                  <c:v>64.5</c:v>
                </c:pt>
                <c:pt idx="2">
                  <c:v>40.166666666666664</c:v>
                </c:pt>
                <c:pt idx="3">
                  <c:v>35.5</c:v>
                </c:pt>
                <c:pt idx="4">
                  <c:v>42.833333333333336</c:v>
                </c:pt>
                <c:pt idx="5">
                  <c:v>130</c:v>
                </c:pt>
                <c:pt idx="6">
                  <c:v>190.5</c:v>
                </c:pt>
                <c:pt idx="7">
                  <c:v>352.66666666666669</c:v>
                </c:pt>
                <c:pt idx="8">
                  <c:v>566.66666666666663</c:v>
                </c:pt>
                <c:pt idx="9">
                  <c:v>761.83333333333337</c:v>
                </c:pt>
                <c:pt idx="10">
                  <c:v>946</c:v>
                </c:pt>
                <c:pt idx="11">
                  <c:v>1082</c:v>
                </c:pt>
                <c:pt idx="12">
                  <c:v>1297.6666666666667</c:v>
                </c:pt>
                <c:pt idx="13">
                  <c:v>1302.8333333333333</c:v>
                </c:pt>
                <c:pt idx="14">
                  <c:v>1236.5</c:v>
                </c:pt>
                <c:pt idx="15">
                  <c:v>1229.8333333333333</c:v>
                </c:pt>
                <c:pt idx="16">
                  <c:v>1113.3333333333333</c:v>
                </c:pt>
                <c:pt idx="17">
                  <c:v>956.66666666666663</c:v>
                </c:pt>
                <c:pt idx="18">
                  <c:v>720.33333333333337</c:v>
                </c:pt>
                <c:pt idx="19">
                  <c:v>528.5</c:v>
                </c:pt>
                <c:pt idx="20">
                  <c:v>497.66666666666669</c:v>
                </c:pt>
                <c:pt idx="21">
                  <c:v>338</c:v>
                </c:pt>
                <c:pt idx="22">
                  <c:v>269.33333333333331</c:v>
                </c:pt>
                <c:pt idx="23">
                  <c:v>168.66666666666666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C8-47D0-A85C-9AB32687B013}"/>
            </c:ext>
          </c:extLst>
        </c:ser>
        <c:ser>
          <c:idx val="2"/>
          <c:order val="2"/>
          <c:tx>
            <c:v>Average Sunday</c:v>
          </c:tx>
          <c:spPr>
            <a:ln w="381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f>ATC1371_NorthWestbound!$C$8:$C$31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ATC1371_NorthWestbound!$J$8:$J$31</c:f>
              <c:numCache>
                <c:formatCode>0</c:formatCode>
                <c:ptCount val="24"/>
                <c:pt idx="0">
                  <c:v>118.5</c:v>
                </c:pt>
                <c:pt idx="1">
                  <c:v>72</c:v>
                </c:pt>
                <c:pt idx="2">
                  <c:v>46.5</c:v>
                </c:pt>
                <c:pt idx="3">
                  <c:v>36.5</c:v>
                </c:pt>
                <c:pt idx="4">
                  <c:v>31</c:v>
                </c:pt>
                <c:pt idx="5">
                  <c:v>102.5</c:v>
                </c:pt>
                <c:pt idx="6">
                  <c:v>121.5</c:v>
                </c:pt>
                <c:pt idx="7">
                  <c:v>224</c:v>
                </c:pt>
                <c:pt idx="8">
                  <c:v>277.5</c:v>
                </c:pt>
                <c:pt idx="9">
                  <c:v>378.5</c:v>
                </c:pt>
                <c:pt idx="10">
                  <c:v>737</c:v>
                </c:pt>
                <c:pt idx="11">
                  <c:v>1059.5</c:v>
                </c:pt>
                <c:pt idx="12">
                  <c:v>1164</c:v>
                </c:pt>
                <c:pt idx="13">
                  <c:v>1241.5</c:v>
                </c:pt>
                <c:pt idx="14">
                  <c:v>1195</c:v>
                </c:pt>
                <c:pt idx="15">
                  <c:v>1167</c:v>
                </c:pt>
                <c:pt idx="16">
                  <c:v>886</c:v>
                </c:pt>
                <c:pt idx="17">
                  <c:v>629</c:v>
                </c:pt>
                <c:pt idx="18">
                  <c:v>571.5</c:v>
                </c:pt>
                <c:pt idx="19">
                  <c:v>555</c:v>
                </c:pt>
                <c:pt idx="20">
                  <c:v>470.5</c:v>
                </c:pt>
                <c:pt idx="21">
                  <c:v>322.5</c:v>
                </c:pt>
                <c:pt idx="22">
                  <c:v>209.5</c:v>
                </c:pt>
                <c:pt idx="23">
                  <c:v>129.5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C8-47D0-A85C-9AB32687B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432824"/>
        <c:axId val="353433216"/>
      </c:lineChart>
      <c:catAx>
        <c:axId val="353432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Hour Starting</a:t>
                </a:r>
              </a:p>
            </c:rich>
          </c:tx>
          <c:layout>
            <c:manualLayout>
              <c:xMode val="edge"/>
              <c:yMode val="edge"/>
              <c:x val="0.46575406384704193"/>
              <c:y val="0.87936774569845433"/>
            </c:manualLayout>
          </c:layout>
          <c:overlay val="0"/>
          <c:spPr>
            <a:noFill/>
            <a:ln w="25400">
              <a:noFill/>
            </a:ln>
          </c:spPr>
        </c:title>
        <c:numFmt formatCode="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43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3433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Vehicles per hour</a:t>
                </a:r>
              </a:p>
            </c:rich>
          </c:tx>
          <c:layout>
            <c:manualLayout>
              <c:xMode val="edge"/>
              <c:yMode val="edge"/>
              <c:x val="1.6742770167427701E-2"/>
              <c:y val="0.33333433320834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432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220716131944692"/>
          <c:y val="0.93968553930758658"/>
          <c:w val="0.64383657522261772"/>
          <c:h val="5.07936507936508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Fig.4 Average Hourly Traffic Flow 2020</a:t>
            </a:r>
          </a:p>
        </c:rich>
      </c:tx>
      <c:layout>
        <c:manualLayout>
          <c:xMode val="edge"/>
          <c:yMode val="edge"/>
          <c:x val="0.33942209278634689"/>
          <c:y val="1.58730158730158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927035660191422E-2"/>
          <c:y val="8.5714551446402054E-2"/>
          <c:w val="0.91933165568465758"/>
          <c:h val="0.73651021983575093"/>
        </c:manualLayout>
      </c:layout>
      <c:lineChart>
        <c:grouping val="standard"/>
        <c:varyColors val="0"/>
        <c:ser>
          <c:idx val="0"/>
          <c:order val="0"/>
          <c:tx>
            <c:v>Average weekday</c:v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ATC1371_SouthEastbound!$C$8:$C$31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ATC1371_SouthEastbound!$L$8:$L$31</c:f>
              <c:numCache>
                <c:formatCode>0</c:formatCode>
                <c:ptCount val="24"/>
                <c:pt idx="0">
                  <c:v>78.3</c:v>
                </c:pt>
                <c:pt idx="1">
                  <c:v>49.1</c:v>
                </c:pt>
                <c:pt idx="2">
                  <c:v>29.861111111111114</c:v>
                </c:pt>
                <c:pt idx="3">
                  <c:v>30.594444444444445</c:v>
                </c:pt>
                <c:pt idx="4">
                  <c:v>40.661111111111111</c:v>
                </c:pt>
                <c:pt idx="5">
                  <c:v>146.18333333333334</c:v>
                </c:pt>
                <c:pt idx="6">
                  <c:v>434.17777777777781</c:v>
                </c:pt>
                <c:pt idx="7">
                  <c:v>1420.5166666666669</c:v>
                </c:pt>
                <c:pt idx="8">
                  <c:v>1732.2388888888891</c:v>
                </c:pt>
                <c:pt idx="9">
                  <c:v>1114</c:v>
                </c:pt>
                <c:pt idx="10">
                  <c:v>890.26666666666677</c:v>
                </c:pt>
                <c:pt idx="11">
                  <c:v>913.75</c:v>
                </c:pt>
                <c:pt idx="12">
                  <c:v>995.25</c:v>
                </c:pt>
                <c:pt idx="13">
                  <c:v>1043.1444444444446</c:v>
                </c:pt>
                <c:pt idx="14">
                  <c:v>1100.7888888888888</c:v>
                </c:pt>
                <c:pt idx="15">
                  <c:v>1209.9222222222222</c:v>
                </c:pt>
                <c:pt idx="16">
                  <c:v>1191.088888888889</c:v>
                </c:pt>
                <c:pt idx="17">
                  <c:v>1053.3944444444444</c:v>
                </c:pt>
                <c:pt idx="18">
                  <c:v>856.87777777777774</c:v>
                </c:pt>
                <c:pt idx="19">
                  <c:v>684.60555555555561</c:v>
                </c:pt>
                <c:pt idx="20">
                  <c:v>438.91111111111115</c:v>
                </c:pt>
                <c:pt idx="21">
                  <c:v>315.45</c:v>
                </c:pt>
                <c:pt idx="22">
                  <c:v>248.99444444444444</c:v>
                </c:pt>
                <c:pt idx="23">
                  <c:v>151.27777777777777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5D-4CA2-B89B-15A565299CA7}"/>
            </c:ext>
          </c:extLst>
        </c:ser>
        <c:ser>
          <c:idx val="1"/>
          <c:order val="1"/>
          <c:tx>
            <c:v>Average Saturday</c:v>
          </c:tx>
          <c:spPr>
            <a:ln w="381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ATC1371_SouthEastbound!$C$8:$C$31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ATC1371_SouthEastbound!$I$8:$I$31</c:f>
              <c:numCache>
                <c:formatCode>0</c:formatCode>
                <c:ptCount val="24"/>
                <c:pt idx="0">
                  <c:v>115.16666666666667</c:v>
                </c:pt>
                <c:pt idx="1">
                  <c:v>65</c:v>
                </c:pt>
                <c:pt idx="2">
                  <c:v>54.333333333333336</c:v>
                </c:pt>
                <c:pt idx="3">
                  <c:v>33.833333333333336</c:v>
                </c:pt>
                <c:pt idx="4">
                  <c:v>38.666666666666664</c:v>
                </c:pt>
                <c:pt idx="5">
                  <c:v>91.666666666666671</c:v>
                </c:pt>
                <c:pt idx="6">
                  <c:v>200.16666666666666</c:v>
                </c:pt>
                <c:pt idx="7">
                  <c:v>431.16666666666669</c:v>
                </c:pt>
                <c:pt idx="8">
                  <c:v>521.5</c:v>
                </c:pt>
                <c:pt idx="9">
                  <c:v>656.83333333333337</c:v>
                </c:pt>
                <c:pt idx="10">
                  <c:v>816.5</c:v>
                </c:pt>
                <c:pt idx="11">
                  <c:v>975.66666666666663</c:v>
                </c:pt>
                <c:pt idx="12">
                  <c:v>1100.3333333333333</c:v>
                </c:pt>
                <c:pt idx="13">
                  <c:v>1063</c:v>
                </c:pt>
                <c:pt idx="14">
                  <c:v>1067.5</c:v>
                </c:pt>
                <c:pt idx="15">
                  <c:v>982</c:v>
                </c:pt>
                <c:pt idx="16">
                  <c:v>868.66666666666663</c:v>
                </c:pt>
                <c:pt idx="17">
                  <c:v>730.16666666666663</c:v>
                </c:pt>
                <c:pt idx="18">
                  <c:v>637</c:v>
                </c:pt>
                <c:pt idx="19">
                  <c:v>561.66666666666663</c:v>
                </c:pt>
                <c:pt idx="20">
                  <c:v>402.83333333333331</c:v>
                </c:pt>
                <c:pt idx="21">
                  <c:v>320</c:v>
                </c:pt>
                <c:pt idx="22">
                  <c:v>257.33333333333331</c:v>
                </c:pt>
                <c:pt idx="23">
                  <c:v>213.83333333333334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5D-4CA2-B89B-15A565299CA7}"/>
            </c:ext>
          </c:extLst>
        </c:ser>
        <c:ser>
          <c:idx val="2"/>
          <c:order val="2"/>
          <c:tx>
            <c:v>Average Sunday</c:v>
          </c:tx>
          <c:spPr>
            <a:ln w="381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f>ATC1371_SouthEastbound!$C$8:$C$31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ATC1371_SouthEastbound!$J$8:$J$31</c:f>
              <c:numCache>
                <c:formatCode>0</c:formatCode>
                <c:ptCount val="24"/>
                <c:pt idx="0">
                  <c:v>133.5</c:v>
                </c:pt>
                <c:pt idx="1">
                  <c:v>68.5</c:v>
                </c:pt>
                <c:pt idx="2">
                  <c:v>48.5</c:v>
                </c:pt>
                <c:pt idx="3">
                  <c:v>27.5</c:v>
                </c:pt>
                <c:pt idx="4">
                  <c:v>29.5</c:v>
                </c:pt>
                <c:pt idx="5">
                  <c:v>46</c:v>
                </c:pt>
                <c:pt idx="6">
                  <c:v>122.5</c:v>
                </c:pt>
                <c:pt idx="7">
                  <c:v>235</c:v>
                </c:pt>
                <c:pt idx="8">
                  <c:v>197.5</c:v>
                </c:pt>
                <c:pt idx="9">
                  <c:v>365.5</c:v>
                </c:pt>
                <c:pt idx="10">
                  <c:v>661</c:v>
                </c:pt>
                <c:pt idx="11">
                  <c:v>886.5</c:v>
                </c:pt>
                <c:pt idx="12">
                  <c:v>1047</c:v>
                </c:pt>
                <c:pt idx="13">
                  <c:v>1037.5</c:v>
                </c:pt>
                <c:pt idx="14">
                  <c:v>1027</c:v>
                </c:pt>
                <c:pt idx="15">
                  <c:v>886.5</c:v>
                </c:pt>
                <c:pt idx="16">
                  <c:v>686</c:v>
                </c:pt>
                <c:pt idx="17">
                  <c:v>598</c:v>
                </c:pt>
                <c:pt idx="18">
                  <c:v>553.5</c:v>
                </c:pt>
                <c:pt idx="19">
                  <c:v>530</c:v>
                </c:pt>
                <c:pt idx="20">
                  <c:v>394</c:v>
                </c:pt>
                <c:pt idx="21">
                  <c:v>285</c:v>
                </c:pt>
                <c:pt idx="22">
                  <c:v>230</c:v>
                </c:pt>
                <c:pt idx="23">
                  <c:v>145.5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5D-4CA2-B89B-15A565299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426552"/>
        <c:axId val="340877640"/>
      </c:lineChart>
      <c:catAx>
        <c:axId val="353426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Hour Starting</a:t>
                </a:r>
              </a:p>
            </c:rich>
          </c:tx>
          <c:layout>
            <c:manualLayout>
              <c:xMode val="edge"/>
              <c:yMode val="edge"/>
              <c:x val="0.46575406384704193"/>
              <c:y val="0.87936774569845433"/>
            </c:manualLayout>
          </c:layout>
          <c:overlay val="0"/>
          <c:spPr>
            <a:noFill/>
            <a:ln w="25400">
              <a:noFill/>
            </a:ln>
          </c:spPr>
        </c:title>
        <c:numFmt formatCode="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877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877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Vehicles per hour</a:t>
                </a:r>
              </a:p>
            </c:rich>
          </c:tx>
          <c:layout>
            <c:manualLayout>
              <c:xMode val="edge"/>
              <c:yMode val="edge"/>
              <c:x val="1.6742770167427701E-2"/>
              <c:y val="0.33333433320834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426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220716131944692"/>
          <c:y val="0.93968553930758658"/>
          <c:w val="0.64383657522261772"/>
          <c:h val="5.07936507936508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Fig.1 24-Hour Average Daily Cycle Flow 2020</a:t>
            </a:r>
          </a:p>
        </c:rich>
      </c:tx>
      <c:layout>
        <c:manualLayout>
          <c:xMode val="edge"/>
          <c:yMode val="edge"/>
          <c:x val="0.32565332559236543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413332573283551E-2"/>
          <c:y val="0.18815331010452963"/>
          <c:w val="0.90783546322284114"/>
          <c:h val="0.73170731707317072"/>
        </c:manualLayout>
      </c:layout>
      <c:barChart>
        <c:barDir val="col"/>
        <c:grouping val="clustered"/>
        <c:varyColors val="0"/>
        <c:ser>
          <c:idx val="2"/>
          <c:order val="0"/>
          <c:tx>
            <c:v>Two-Way</c:v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ACC2402_graphs!$P$5:$V$5</c:f>
              <c:strCache>
                <c:ptCount val="7"/>
                <c:pt idx="0">
                  <c:v>Mon</c:v>
                </c:pt>
                <c:pt idx="1">
                  <c:v>Tues</c:v>
                </c:pt>
                <c:pt idx="2">
                  <c:v>Wed</c:v>
                </c:pt>
                <c:pt idx="3">
                  <c:v>Thurs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ACC2402_graphs!$P$8:$V$8</c:f>
              <c:numCache>
                <c:formatCode>0</c:formatCode>
                <c:ptCount val="7"/>
                <c:pt idx="0">
                  <c:v>191.36388888888888</c:v>
                </c:pt>
                <c:pt idx="1">
                  <c:v>194.85</c:v>
                </c:pt>
                <c:pt idx="2">
                  <c:v>202.54999999999998</c:v>
                </c:pt>
                <c:pt idx="3">
                  <c:v>208.96111111111114</c:v>
                </c:pt>
                <c:pt idx="4">
                  <c:v>188.35000000000002</c:v>
                </c:pt>
                <c:pt idx="5">
                  <c:v>83.677777777777777</c:v>
                </c:pt>
                <c:pt idx="6">
                  <c:v>76.752777777777794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9-408A-AB18-6C90158A4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6450872"/>
        <c:axId val="696450088"/>
      </c:barChart>
      <c:catAx>
        <c:axId val="696450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6450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6450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6113671274961597E-2"/>
              <c:y val="0.414634146341463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6450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Fig.2 Average Weekday Cycle Flows 2020 (by month)</a:t>
            </a:r>
          </a:p>
        </c:rich>
      </c:tx>
      <c:layout>
        <c:manualLayout>
          <c:xMode val="edge"/>
          <c:yMode val="edge"/>
          <c:x val="0.29618336639217807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389372159300572E-2"/>
          <c:y val="0.17013946580493777"/>
          <c:w val="0.89923731157361608"/>
          <c:h val="0.71528020317994245"/>
        </c:manualLayout>
      </c:layout>
      <c:lineChart>
        <c:grouping val="standard"/>
        <c:varyColors val="0"/>
        <c:ser>
          <c:idx val="2"/>
          <c:order val="0"/>
          <c:tx>
            <c:v>two-way</c:v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B0F0"/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0-3A0A-4BB4-9010-1AF1E01EA9E3}"/>
              </c:ext>
            </c:extLst>
          </c:dPt>
          <c:cat>
            <c:strRef>
              <c:f>ACC2402_graphs!$P$9:$AA$9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ACC2402_graphs!$P$12:$AA$12</c:f>
              <c:numCache>
                <c:formatCode>0</c:formatCode>
                <c:ptCount val="12"/>
                <c:pt idx="0">
                  <c:v>181.39999999999998</c:v>
                </c:pt>
                <c:pt idx="7">
                  <c:v>178.2</c:v>
                </c:pt>
                <c:pt idx="8">
                  <c:v>221.32000000000002</c:v>
                </c:pt>
                <c:pt idx="9">
                  <c:v>211.82</c:v>
                </c:pt>
                <c:pt idx="10">
                  <c:v>211.76999999999998</c:v>
                </c:pt>
                <c:pt idx="11">
                  <c:v>178.77999999999997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0A-4BB4-9010-1AF1E01EA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454792"/>
        <c:axId val="696450480"/>
      </c:lineChart>
      <c:catAx>
        <c:axId val="696454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645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6450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4427480916030534E-2"/>
              <c:y val="0.388890347039953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6454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Fig.3  Average Weekday Cycle Flows (by year)</a:t>
            </a:r>
          </a:p>
        </c:rich>
      </c:tx>
      <c:layout>
        <c:manualLayout>
          <c:xMode val="edge"/>
          <c:yMode val="edge"/>
          <c:x val="0.30534367173568955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389372159300572E-2"/>
          <c:y val="0.17543919763979454"/>
          <c:w val="0.89923731157361608"/>
          <c:h val="0.70877435846476999"/>
        </c:manualLayout>
      </c:layout>
      <c:lineChart>
        <c:grouping val="standard"/>
        <c:varyColors val="0"/>
        <c:ser>
          <c:idx val="2"/>
          <c:order val="0"/>
          <c:tx>
            <c:v>two-way</c:v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B0F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numRef>
              <c:f>ACC2402_graphs!$P$13:$Y$13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ACC2402_graphs!$P$16:$Y$16</c:f>
              <c:numCache>
                <c:formatCode>General</c:formatCode>
                <c:ptCount val="10"/>
                <c:pt idx="3" formatCode="0">
                  <c:v>98.78333333333336</c:v>
                </c:pt>
                <c:pt idx="4" formatCode="0">
                  <c:v>89.923888888888911</c:v>
                </c:pt>
                <c:pt idx="5" formatCode="0">
                  <c:v>101.91388888888889</c:v>
                </c:pt>
                <c:pt idx="6" formatCode="0">
                  <c:v>224.88666666666668</c:v>
                </c:pt>
                <c:pt idx="7" formatCode="0">
                  <c:v>227.72848484848481</c:v>
                </c:pt>
                <c:pt idx="8" formatCode="0">
                  <c:v>192.23416666666668</c:v>
                </c:pt>
                <c:pt idx="9" formatCode="0">
                  <c:v>197.21499999999997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EB-4079-9ED9-0CD669552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447344"/>
        <c:axId val="696451656"/>
      </c:lineChart>
      <c:catAx>
        <c:axId val="69644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6451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64516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4427480916030534E-2"/>
              <c:y val="0.389475157710549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6447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Fig.4 Average Hourly Cycle Flow 2020</a:t>
            </a:r>
          </a:p>
        </c:rich>
      </c:tx>
      <c:layout>
        <c:manualLayout>
          <c:xMode val="edge"/>
          <c:yMode val="edge"/>
          <c:x val="0.33942209278634689"/>
          <c:y val="1.58730158730158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927035660191422E-2"/>
          <c:y val="8.5714551446402054E-2"/>
          <c:w val="0.91933165568465758"/>
          <c:h val="0.73651021983575093"/>
        </c:manualLayout>
      </c:layout>
      <c:lineChart>
        <c:grouping val="standard"/>
        <c:varyColors val="0"/>
        <c:ser>
          <c:idx val="0"/>
          <c:order val="0"/>
          <c:tx>
            <c:v>Average weekday</c:v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ACC2402_Bothdirections!$C$8:$C$31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ACC2402_Bothdirections!$L$8:$L$31</c:f>
              <c:numCache>
                <c:formatCode>0</c:formatCode>
                <c:ptCount val="24"/>
                <c:pt idx="0">
                  <c:v>2.4338888888888892</c:v>
                </c:pt>
                <c:pt idx="1">
                  <c:v>3.6677777777777778</c:v>
                </c:pt>
                <c:pt idx="2">
                  <c:v>1.6855555555555555</c:v>
                </c:pt>
                <c:pt idx="3">
                  <c:v>2.4155555555555557</c:v>
                </c:pt>
                <c:pt idx="4">
                  <c:v>4.099444444444444</c:v>
                </c:pt>
                <c:pt idx="5">
                  <c:v>6.8683333333333323</c:v>
                </c:pt>
                <c:pt idx="6">
                  <c:v>10.561666666666666</c:v>
                </c:pt>
                <c:pt idx="7">
                  <c:v>15.122777777777779</c:v>
                </c:pt>
                <c:pt idx="8">
                  <c:v>12.180555555555557</c:v>
                </c:pt>
                <c:pt idx="9">
                  <c:v>13.203888888888889</c:v>
                </c:pt>
                <c:pt idx="10">
                  <c:v>13.49888888888889</c:v>
                </c:pt>
                <c:pt idx="11">
                  <c:v>12.512222222222224</c:v>
                </c:pt>
                <c:pt idx="12">
                  <c:v>11.903333333333332</c:v>
                </c:pt>
                <c:pt idx="13">
                  <c:v>10.83388888888889</c:v>
                </c:pt>
                <c:pt idx="14">
                  <c:v>12.116111111111111</c:v>
                </c:pt>
                <c:pt idx="15">
                  <c:v>11.352222222222224</c:v>
                </c:pt>
                <c:pt idx="16">
                  <c:v>12.619444444444445</c:v>
                </c:pt>
                <c:pt idx="17">
                  <c:v>9.8822222222222216</c:v>
                </c:pt>
                <c:pt idx="18">
                  <c:v>6.762777777777778</c:v>
                </c:pt>
                <c:pt idx="19">
                  <c:v>6.2150000000000007</c:v>
                </c:pt>
                <c:pt idx="20">
                  <c:v>5.665</c:v>
                </c:pt>
                <c:pt idx="21">
                  <c:v>4.7983333333333338</c:v>
                </c:pt>
                <c:pt idx="22">
                  <c:v>3.5827777777777774</c:v>
                </c:pt>
                <c:pt idx="23">
                  <c:v>3.2333333333333334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A6-484C-BAA6-86224E799275}"/>
            </c:ext>
          </c:extLst>
        </c:ser>
        <c:ser>
          <c:idx val="1"/>
          <c:order val="1"/>
          <c:tx>
            <c:v>Average Saturday</c:v>
          </c:tx>
          <c:spPr>
            <a:ln w="381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ACC2402_Bothdirections!$C$8:$C$31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ACC2402_Bothdirections!$I$8:$I$31</c:f>
              <c:numCache>
                <c:formatCode>0</c:formatCode>
                <c:ptCount val="24"/>
                <c:pt idx="0">
                  <c:v>2.1888888888888891</c:v>
                </c:pt>
                <c:pt idx="1">
                  <c:v>3.3805555555555555</c:v>
                </c:pt>
                <c:pt idx="2">
                  <c:v>1.3805555555555555</c:v>
                </c:pt>
                <c:pt idx="3">
                  <c:v>1.3972222222222221</c:v>
                </c:pt>
                <c:pt idx="4">
                  <c:v>2.6749999999999998</c:v>
                </c:pt>
                <c:pt idx="5">
                  <c:v>4.1888888888888891</c:v>
                </c:pt>
                <c:pt idx="6">
                  <c:v>4.2916666666666661</c:v>
                </c:pt>
                <c:pt idx="7">
                  <c:v>2.9916666666666663</c:v>
                </c:pt>
                <c:pt idx="8">
                  <c:v>5.4666666666666668</c:v>
                </c:pt>
                <c:pt idx="9">
                  <c:v>5.5138888888888893</c:v>
                </c:pt>
                <c:pt idx="10">
                  <c:v>4.8888888888888893</c:v>
                </c:pt>
                <c:pt idx="11">
                  <c:v>3.7472222222222218</c:v>
                </c:pt>
                <c:pt idx="12">
                  <c:v>4.7638888888888893</c:v>
                </c:pt>
                <c:pt idx="13">
                  <c:v>5.1833333333333336</c:v>
                </c:pt>
                <c:pt idx="14">
                  <c:v>4.2</c:v>
                </c:pt>
                <c:pt idx="15">
                  <c:v>4.4638888888888886</c:v>
                </c:pt>
                <c:pt idx="16">
                  <c:v>3.4972222222222227</c:v>
                </c:pt>
                <c:pt idx="17">
                  <c:v>4.655555555555555</c:v>
                </c:pt>
                <c:pt idx="18">
                  <c:v>4.4333333333333336</c:v>
                </c:pt>
                <c:pt idx="19">
                  <c:v>2.7111111111111112</c:v>
                </c:pt>
                <c:pt idx="20">
                  <c:v>2.2749999999999999</c:v>
                </c:pt>
                <c:pt idx="21">
                  <c:v>2.4361111111111113</c:v>
                </c:pt>
                <c:pt idx="22">
                  <c:v>1.375</c:v>
                </c:pt>
                <c:pt idx="23">
                  <c:v>1.5722222222222222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A6-484C-BAA6-86224E799275}"/>
            </c:ext>
          </c:extLst>
        </c:ser>
        <c:ser>
          <c:idx val="2"/>
          <c:order val="2"/>
          <c:tx>
            <c:v>Average Sunday</c:v>
          </c:tx>
          <c:spPr>
            <a:ln w="381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f>ACC2402_Bothdirections!$C$8:$C$31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ACC2402_Bothdirections!$J$8:$J$31</c:f>
              <c:numCache>
                <c:formatCode>0</c:formatCode>
                <c:ptCount val="24"/>
                <c:pt idx="0">
                  <c:v>1.0222222222222221</c:v>
                </c:pt>
                <c:pt idx="1">
                  <c:v>0.71944444444444444</c:v>
                </c:pt>
                <c:pt idx="2">
                  <c:v>1.1416666666666666</c:v>
                </c:pt>
                <c:pt idx="3">
                  <c:v>0.76944444444444449</c:v>
                </c:pt>
                <c:pt idx="4">
                  <c:v>1.2722222222222221</c:v>
                </c:pt>
                <c:pt idx="5">
                  <c:v>1.697222222222222</c:v>
                </c:pt>
                <c:pt idx="6">
                  <c:v>3.2972222222222225</c:v>
                </c:pt>
                <c:pt idx="7">
                  <c:v>3.2722222222222221</c:v>
                </c:pt>
                <c:pt idx="8">
                  <c:v>3.6111111111111112</c:v>
                </c:pt>
                <c:pt idx="9">
                  <c:v>2.6472222222222221</c:v>
                </c:pt>
                <c:pt idx="10">
                  <c:v>4.5472222222222225</c:v>
                </c:pt>
                <c:pt idx="11">
                  <c:v>3.8972222222222221</c:v>
                </c:pt>
                <c:pt idx="12">
                  <c:v>4.3000000000000007</c:v>
                </c:pt>
                <c:pt idx="13">
                  <c:v>5.4249999999999998</c:v>
                </c:pt>
                <c:pt idx="14">
                  <c:v>5.6472222222222221</c:v>
                </c:pt>
                <c:pt idx="15">
                  <c:v>5.852777777777777</c:v>
                </c:pt>
                <c:pt idx="16">
                  <c:v>5.0611111111111118</c:v>
                </c:pt>
                <c:pt idx="17">
                  <c:v>4.2611111111111111</c:v>
                </c:pt>
                <c:pt idx="18">
                  <c:v>4.2277777777777779</c:v>
                </c:pt>
                <c:pt idx="19">
                  <c:v>3.1333333333333333</c:v>
                </c:pt>
                <c:pt idx="20">
                  <c:v>3.2666666666666666</c:v>
                </c:pt>
                <c:pt idx="21">
                  <c:v>2.5222222222222221</c:v>
                </c:pt>
                <c:pt idx="22">
                  <c:v>2.5861111111111112</c:v>
                </c:pt>
                <c:pt idx="23">
                  <c:v>2.5750000000000002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A6-484C-BAA6-86224E799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6447736"/>
        <c:axId val="696448128"/>
      </c:lineChart>
      <c:catAx>
        <c:axId val="696447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Hour Starting</a:t>
                </a:r>
              </a:p>
            </c:rich>
          </c:tx>
          <c:layout>
            <c:manualLayout>
              <c:xMode val="edge"/>
              <c:yMode val="edge"/>
              <c:x val="0.46575406384704193"/>
              <c:y val="0.87936774569845433"/>
            </c:manualLayout>
          </c:layout>
          <c:overlay val="0"/>
          <c:spPr>
            <a:noFill/>
            <a:ln w="25400">
              <a:noFill/>
            </a:ln>
          </c:spPr>
        </c:title>
        <c:numFmt formatCode="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644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6448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Cycles per hour</a:t>
                </a:r>
              </a:p>
            </c:rich>
          </c:tx>
          <c:layout>
            <c:manualLayout>
              <c:xMode val="edge"/>
              <c:yMode val="edge"/>
              <c:x val="1.6742770167427701E-2"/>
              <c:y val="0.33333433320834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6447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220716131944692"/>
          <c:y val="0.93968553930758658"/>
          <c:w val="0.64383657522261772"/>
          <c:h val="5.07936507936508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Fig.4 Average Hourly Traffic Flow 2020</a:t>
            </a:r>
          </a:p>
        </c:rich>
      </c:tx>
      <c:layout>
        <c:manualLayout>
          <c:xMode val="edge"/>
          <c:yMode val="edge"/>
          <c:x val="0.33942209278634689"/>
          <c:y val="1.58730158730158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927035660191422E-2"/>
          <c:y val="8.5714551446402054E-2"/>
          <c:w val="0.91933165568465758"/>
          <c:h val="0.73651021983575093"/>
        </c:manualLayout>
      </c:layout>
      <c:lineChart>
        <c:grouping val="standard"/>
        <c:varyColors val="0"/>
        <c:ser>
          <c:idx val="0"/>
          <c:order val="0"/>
          <c:tx>
            <c:v>Average weekday</c:v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ATC1004_Southbound!$C$8:$C$31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ATC1004_Southbound!$L$8:$L$31</c:f>
              <c:numCache>
                <c:formatCode>0</c:formatCode>
                <c:ptCount val="24"/>
                <c:pt idx="0">
                  <c:v>106.32194444444444</c:v>
                </c:pt>
                <c:pt idx="1">
                  <c:v>67.344166666666666</c:v>
                </c:pt>
                <c:pt idx="2">
                  <c:v>50.025277777777774</c:v>
                </c:pt>
                <c:pt idx="3">
                  <c:v>54.311666666666667</c:v>
                </c:pt>
                <c:pt idx="4">
                  <c:v>77.296944444444449</c:v>
                </c:pt>
                <c:pt idx="5">
                  <c:v>211.56527777777779</c:v>
                </c:pt>
                <c:pt idx="6">
                  <c:v>659.10583333333329</c:v>
                </c:pt>
                <c:pt idx="7">
                  <c:v>953.66972222222228</c:v>
                </c:pt>
                <c:pt idx="8">
                  <c:v>952.09694444444426</c:v>
                </c:pt>
                <c:pt idx="9">
                  <c:v>778.32277777777779</c:v>
                </c:pt>
                <c:pt idx="10">
                  <c:v>726.3</c:v>
                </c:pt>
                <c:pt idx="11">
                  <c:v>756.80611111111114</c:v>
                </c:pt>
                <c:pt idx="12">
                  <c:v>792.97694444444437</c:v>
                </c:pt>
                <c:pt idx="13">
                  <c:v>810.486388888889</c:v>
                </c:pt>
                <c:pt idx="14">
                  <c:v>874.27055555555557</c:v>
                </c:pt>
                <c:pt idx="15">
                  <c:v>947.11194444444448</c:v>
                </c:pt>
                <c:pt idx="16">
                  <c:v>985.62666666666667</c:v>
                </c:pt>
                <c:pt idx="17">
                  <c:v>907.39555555555557</c:v>
                </c:pt>
                <c:pt idx="18">
                  <c:v>676.34861111111115</c:v>
                </c:pt>
                <c:pt idx="19">
                  <c:v>534.88222222222225</c:v>
                </c:pt>
                <c:pt idx="20">
                  <c:v>434.01555555555552</c:v>
                </c:pt>
                <c:pt idx="21">
                  <c:v>333.35500000000002</c:v>
                </c:pt>
                <c:pt idx="22">
                  <c:v>255.35249999999996</c:v>
                </c:pt>
                <c:pt idx="23">
                  <c:v>172.09138888888887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5F-4412-A774-DD1D2C4175F6}"/>
            </c:ext>
          </c:extLst>
        </c:ser>
        <c:ser>
          <c:idx val="1"/>
          <c:order val="1"/>
          <c:tx>
            <c:v>Average Saturday</c:v>
          </c:tx>
          <c:spPr>
            <a:ln w="381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ATC1004_Southbound!$C$8:$C$31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ATC1004_Southbound!$I$8:$I$31</c:f>
              <c:numCache>
                <c:formatCode>0</c:formatCode>
                <c:ptCount val="24"/>
                <c:pt idx="0">
                  <c:v>155.15138888888887</c:v>
                </c:pt>
                <c:pt idx="1">
                  <c:v>109.24861111111109</c:v>
                </c:pt>
                <c:pt idx="2">
                  <c:v>75.576388888888886</c:v>
                </c:pt>
                <c:pt idx="3">
                  <c:v>65.25277777777778</c:v>
                </c:pt>
                <c:pt idx="4">
                  <c:v>67.861111111111114</c:v>
                </c:pt>
                <c:pt idx="5">
                  <c:v>106.94583333333334</c:v>
                </c:pt>
                <c:pt idx="6">
                  <c:v>214.22499999999999</c:v>
                </c:pt>
                <c:pt idx="7">
                  <c:v>304.46805555555557</c:v>
                </c:pt>
                <c:pt idx="8">
                  <c:v>451.04583333333335</c:v>
                </c:pt>
                <c:pt idx="9">
                  <c:v>507.15277777777777</c:v>
                </c:pt>
                <c:pt idx="10">
                  <c:v>613.08749999999998</c:v>
                </c:pt>
                <c:pt idx="11">
                  <c:v>711.99861111111113</c:v>
                </c:pt>
                <c:pt idx="12">
                  <c:v>781.21944444444443</c:v>
                </c:pt>
                <c:pt idx="13">
                  <c:v>774.24027777777781</c:v>
                </c:pt>
                <c:pt idx="14">
                  <c:v>757.91666666666663</c:v>
                </c:pt>
                <c:pt idx="15">
                  <c:v>793.05138888888894</c:v>
                </c:pt>
                <c:pt idx="16">
                  <c:v>728.53750000000002</c:v>
                </c:pt>
                <c:pt idx="17">
                  <c:v>623.69305555555559</c:v>
                </c:pt>
                <c:pt idx="18">
                  <c:v>531.57777777777778</c:v>
                </c:pt>
                <c:pt idx="19">
                  <c:v>462.71388888888896</c:v>
                </c:pt>
                <c:pt idx="20">
                  <c:v>422.05</c:v>
                </c:pt>
                <c:pt idx="21">
                  <c:v>331.41527777777776</c:v>
                </c:pt>
                <c:pt idx="22">
                  <c:v>292.37083333333334</c:v>
                </c:pt>
                <c:pt idx="23">
                  <c:v>220.34583333333333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5F-4412-A774-DD1D2C4175F6}"/>
            </c:ext>
          </c:extLst>
        </c:ser>
        <c:ser>
          <c:idx val="2"/>
          <c:order val="2"/>
          <c:tx>
            <c:v>Average Sunday</c:v>
          </c:tx>
          <c:spPr>
            <a:ln w="381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f>ATC1004_Southbound!$C$8:$C$31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ATC1004_Southbound!$J$8:$J$31</c:f>
              <c:numCache>
                <c:formatCode>0</c:formatCode>
                <c:ptCount val="24"/>
                <c:pt idx="0">
                  <c:v>168.45416666666665</c:v>
                </c:pt>
                <c:pt idx="1">
                  <c:v>122.83333333333331</c:v>
                </c:pt>
                <c:pt idx="2">
                  <c:v>80.94861111111112</c:v>
                </c:pt>
                <c:pt idx="3">
                  <c:v>59.668055555555554</c:v>
                </c:pt>
                <c:pt idx="4">
                  <c:v>56.959722222222233</c:v>
                </c:pt>
                <c:pt idx="5">
                  <c:v>76.197222222222223</c:v>
                </c:pt>
                <c:pt idx="6">
                  <c:v>143.98888888888891</c:v>
                </c:pt>
                <c:pt idx="7">
                  <c:v>187.26250000000002</c:v>
                </c:pt>
                <c:pt idx="8">
                  <c:v>250.88750000000002</c:v>
                </c:pt>
                <c:pt idx="9">
                  <c:v>342.60694444444442</c:v>
                </c:pt>
                <c:pt idx="10">
                  <c:v>484.69027777777779</c:v>
                </c:pt>
                <c:pt idx="11">
                  <c:v>606.45555555555552</c:v>
                </c:pt>
                <c:pt idx="12">
                  <c:v>682.06249999999989</c:v>
                </c:pt>
                <c:pt idx="13">
                  <c:v>710.65972222222217</c:v>
                </c:pt>
                <c:pt idx="14">
                  <c:v>695.76805555555563</c:v>
                </c:pt>
                <c:pt idx="15">
                  <c:v>705.1875</c:v>
                </c:pt>
                <c:pt idx="16">
                  <c:v>621.89722222222224</c:v>
                </c:pt>
                <c:pt idx="17">
                  <c:v>521.91250000000002</c:v>
                </c:pt>
                <c:pt idx="18">
                  <c:v>498.80694444444447</c:v>
                </c:pt>
                <c:pt idx="19">
                  <c:v>445.70555555555552</c:v>
                </c:pt>
                <c:pt idx="20">
                  <c:v>407.13749999999999</c:v>
                </c:pt>
                <c:pt idx="21">
                  <c:v>307.72916666666669</c:v>
                </c:pt>
                <c:pt idx="22">
                  <c:v>249.75833333333335</c:v>
                </c:pt>
                <c:pt idx="23">
                  <c:v>170.52638888888887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5F-4412-A774-DD1D2C417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426552"/>
        <c:axId val="340877640"/>
      </c:lineChart>
      <c:catAx>
        <c:axId val="353426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Hour Starting</a:t>
                </a:r>
              </a:p>
            </c:rich>
          </c:tx>
          <c:layout>
            <c:manualLayout>
              <c:xMode val="edge"/>
              <c:yMode val="edge"/>
              <c:x val="0.46575406384704193"/>
              <c:y val="0.87936774569845433"/>
            </c:manualLayout>
          </c:layout>
          <c:overlay val="0"/>
          <c:spPr>
            <a:noFill/>
            <a:ln w="25400">
              <a:noFill/>
            </a:ln>
          </c:spPr>
        </c:title>
        <c:numFmt formatCode="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877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877640"/>
        <c:scaling>
          <c:orientation val="minMax"/>
          <c:max val="1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Vehicles per hour</a:t>
                </a:r>
              </a:p>
            </c:rich>
          </c:tx>
          <c:layout>
            <c:manualLayout>
              <c:xMode val="edge"/>
              <c:yMode val="edge"/>
              <c:x val="1.6742770167427701E-2"/>
              <c:y val="0.33333433320834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426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220716131944692"/>
          <c:y val="0.93968553930758658"/>
          <c:w val="0.64383657522261772"/>
          <c:h val="5.07936507936508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Fig.1 24-Hour Average Daily Cycle Flow 2020</a:t>
            </a:r>
          </a:p>
        </c:rich>
      </c:tx>
      <c:layout>
        <c:manualLayout>
          <c:xMode val="edge"/>
          <c:yMode val="edge"/>
          <c:x val="0.32565332559236543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413332573283551E-2"/>
          <c:y val="0.18815331010452963"/>
          <c:w val="0.90783546322284114"/>
          <c:h val="0.73170731707317072"/>
        </c:manualLayout>
      </c:layout>
      <c:barChart>
        <c:barDir val="col"/>
        <c:grouping val="clustered"/>
        <c:varyColors val="0"/>
        <c:ser>
          <c:idx val="2"/>
          <c:order val="0"/>
          <c:tx>
            <c:v>Two-Way</c:v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ACC2410_graphs!$P$5:$V$5</c:f>
              <c:strCache>
                <c:ptCount val="7"/>
                <c:pt idx="0">
                  <c:v>Mon</c:v>
                </c:pt>
                <c:pt idx="1">
                  <c:v>Tues</c:v>
                </c:pt>
                <c:pt idx="2">
                  <c:v>Wed</c:v>
                </c:pt>
                <c:pt idx="3">
                  <c:v>Thurs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ACC2410_graphs!$P$8:$V$8</c:f>
              <c:numCache>
                <c:formatCode>0</c:formatCode>
                <c:ptCount val="7"/>
                <c:pt idx="0">
                  <c:v>17.328869047619047</c:v>
                </c:pt>
                <c:pt idx="1">
                  <c:v>20.97904761904762</c:v>
                </c:pt>
                <c:pt idx="2">
                  <c:v>20.210833333333333</c:v>
                </c:pt>
                <c:pt idx="3">
                  <c:v>18.587499999999999</c:v>
                </c:pt>
                <c:pt idx="4">
                  <c:v>16.361607142857142</c:v>
                </c:pt>
                <c:pt idx="5">
                  <c:v>22.5625</c:v>
                </c:pt>
                <c:pt idx="6">
                  <c:v>26.822023809523806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B3-4419-8BC7-3C7119853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6450872"/>
        <c:axId val="696450088"/>
      </c:barChart>
      <c:catAx>
        <c:axId val="696450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6450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6450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6113671274961597E-2"/>
              <c:y val="0.414634146341463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6450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Fig.2 Average Weekday Cycle Flows 2020 (by month)</a:t>
            </a:r>
          </a:p>
        </c:rich>
      </c:tx>
      <c:layout>
        <c:manualLayout>
          <c:xMode val="edge"/>
          <c:yMode val="edge"/>
          <c:x val="0.29618336639217807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389372159300572E-2"/>
          <c:y val="0.17013946580493777"/>
          <c:w val="0.89923731157361608"/>
          <c:h val="0.71528020317994245"/>
        </c:manualLayout>
      </c:layout>
      <c:lineChart>
        <c:grouping val="standard"/>
        <c:varyColors val="0"/>
        <c:ser>
          <c:idx val="2"/>
          <c:order val="0"/>
          <c:tx>
            <c:v>two-way</c:v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B0F0"/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0-BF12-409E-9579-DF2C91FDE9BA}"/>
              </c:ext>
            </c:extLst>
          </c:dPt>
          <c:cat>
            <c:strRef>
              <c:f>ACC2410_graphs!$P$9:$AA$9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ACC2410_graphs!$P$12:$AA$12</c:f>
              <c:numCache>
                <c:formatCode>0</c:formatCode>
                <c:ptCount val="12"/>
                <c:pt idx="0">
                  <c:v>3.7083333333333335</c:v>
                </c:pt>
                <c:pt idx="1">
                  <c:v>3.3</c:v>
                </c:pt>
                <c:pt idx="2">
                  <c:v>12.116666666666667</c:v>
                </c:pt>
                <c:pt idx="3">
                  <c:v>30.18</c:v>
                </c:pt>
                <c:pt idx="4">
                  <c:v>37.950000000000003</c:v>
                </c:pt>
                <c:pt idx="5">
                  <c:v>20.66</c:v>
                </c:pt>
                <c:pt idx="6">
                  <c:v>15.976666666666667</c:v>
                </c:pt>
                <c:pt idx="7">
                  <c:v>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12-409E-9579-DF2C91FDE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454792"/>
        <c:axId val="696450480"/>
      </c:lineChart>
      <c:catAx>
        <c:axId val="696454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645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6450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4427480916030534E-2"/>
              <c:y val="0.388890347039953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6454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Fig.3  Average Weekday Cycle Flows (by year)</a:t>
            </a:r>
          </a:p>
        </c:rich>
      </c:tx>
      <c:layout>
        <c:manualLayout>
          <c:xMode val="edge"/>
          <c:yMode val="edge"/>
          <c:x val="0.30534367173568955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389372159300572E-2"/>
          <c:y val="0.17543919763979454"/>
          <c:w val="0.89923731157361608"/>
          <c:h val="0.70877435846476999"/>
        </c:manualLayout>
      </c:layout>
      <c:lineChart>
        <c:grouping val="standard"/>
        <c:varyColors val="0"/>
        <c:ser>
          <c:idx val="2"/>
          <c:order val="0"/>
          <c:tx>
            <c:v>two-way</c:v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B0F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numRef>
              <c:f>ACC2410_graphs!$P$13:$Y$13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ACC2410_graphs!$P$16:$Y$16</c:f>
              <c:numCache>
                <c:formatCode>General</c:formatCode>
                <c:ptCount val="10"/>
                <c:pt idx="3" formatCode="0">
                  <c:v>62.398888888888891</c:v>
                </c:pt>
                <c:pt idx="4" formatCode="0">
                  <c:v>67.051641414141415</c:v>
                </c:pt>
                <c:pt idx="5" formatCode="0">
                  <c:v>74.152592592592597</c:v>
                </c:pt>
                <c:pt idx="6" formatCode="0">
                  <c:v>34.301666666666669</c:v>
                </c:pt>
                <c:pt idx="7" formatCode="0">
                  <c:v>41.158333333333331</c:v>
                </c:pt>
                <c:pt idx="8" formatCode="0">
                  <c:v>5.6888227513227516</c:v>
                </c:pt>
                <c:pt idx="9" formatCode="0">
                  <c:v>18.693571428571431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D9-4065-BAED-16797D55B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447344"/>
        <c:axId val="696451656"/>
      </c:lineChart>
      <c:catAx>
        <c:axId val="69644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6451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64516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4427480916030534E-2"/>
              <c:y val="0.389475157710549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6447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Fig.4 Average Hourly Cycle Flow 2020</a:t>
            </a:r>
          </a:p>
        </c:rich>
      </c:tx>
      <c:layout>
        <c:manualLayout>
          <c:xMode val="edge"/>
          <c:yMode val="edge"/>
          <c:x val="0.33942209278634689"/>
          <c:y val="1.58730158730158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927035660191422E-2"/>
          <c:y val="8.5714551446402054E-2"/>
          <c:w val="0.91933165568465758"/>
          <c:h val="0.73651021983575093"/>
        </c:manualLayout>
      </c:layout>
      <c:lineChart>
        <c:grouping val="standard"/>
        <c:varyColors val="0"/>
        <c:ser>
          <c:idx val="0"/>
          <c:order val="0"/>
          <c:tx>
            <c:v>Average weekday</c:v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ACC2410_Bothdirections!$C$8:$C$31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ACC2410_Bothdirections!$L$8:$L$31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6.2500000000000003E-3</c:v>
                </c:pt>
                <c:pt idx="3">
                  <c:v>0</c:v>
                </c:pt>
                <c:pt idx="4">
                  <c:v>0</c:v>
                </c:pt>
                <c:pt idx="5">
                  <c:v>6.2500000000000003E-3</c:v>
                </c:pt>
                <c:pt idx="6">
                  <c:v>0.19132142857142859</c:v>
                </c:pt>
                <c:pt idx="7">
                  <c:v>0.54955952380952389</c:v>
                </c:pt>
                <c:pt idx="8">
                  <c:v>0.34632142857142856</c:v>
                </c:pt>
                <c:pt idx="9">
                  <c:v>0.36924999999999997</c:v>
                </c:pt>
                <c:pt idx="10">
                  <c:v>0.900452380952381</c:v>
                </c:pt>
                <c:pt idx="11">
                  <c:v>0.98008333333333331</c:v>
                </c:pt>
                <c:pt idx="12">
                  <c:v>1.3385357142857144</c:v>
                </c:pt>
                <c:pt idx="13">
                  <c:v>1.5224404761904762</c:v>
                </c:pt>
                <c:pt idx="14">
                  <c:v>2.0207261904761902</c:v>
                </c:pt>
                <c:pt idx="15">
                  <c:v>2.5311666666666666</c:v>
                </c:pt>
                <c:pt idx="16">
                  <c:v>2.1585000000000001</c:v>
                </c:pt>
                <c:pt idx="17">
                  <c:v>1.8853333333333331</c:v>
                </c:pt>
                <c:pt idx="18">
                  <c:v>1.6489047619047619</c:v>
                </c:pt>
                <c:pt idx="19">
                  <c:v>1.253107142857143</c:v>
                </c:pt>
                <c:pt idx="20">
                  <c:v>0.7294761904761905</c:v>
                </c:pt>
                <c:pt idx="21">
                  <c:v>0.22160714285714284</c:v>
                </c:pt>
                <c:pt idx="22">
                  <c:v>3.4285714285714287E-2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21-450C-AEA3-15A542EFA0ED}"/>
            </c:ext>
          </c:extLst>
        </c:ser>
        <c:ser>
          <c:idx val="1"/>
          <c:order val="1"/>
          <c:tx>
            <c:v>Average Saturday</c:v>
          </c:tx>
          <c:spPr>
            <a:ln w="381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ACC2410_Bothdirections!$C$8:$C$31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ACC2410_Bothdirections!$I$8:$I$31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9.375E-2</c:v>
                </c:pt>
                <c:pt idx="7">
                  <c:v>0.23749999999999999</c:v>
                </c:pt>
                <c:pt idx="8">
                  <c:v>0.70625000000000004</c:v>
                </c:pt>
                <c:pt idx="9">
                  <c:v>1.2395833333333333</c:v>
                </c:pt>
                <c:pt idx="10">
                  <c:v>1.3125</c:v>
                </c:pt>
                <c:pt idx="11">
                  <c:v>2.125</c:v>
                </c:pt>
                <c:pt idx="12">
                  <c:v>2.979166666666667</c:v>
                </c:pt>
                <c:pt idx="13">
                  <c:v>2.65625</c:v>
                </c:pt>
                <c:pt idx="14">
                  <c:v>3.1291666666666664</c:v>
                </c:pt>
                <c:pt idx="15">
                  <c:v>2.5562499999999999</c:v>
                </c:pt>
                <c:pt idx="16">
                  <c:v>1.7625</c:v>
                </c:pt>
                <c:pt idx="17">
                  <c:v>1.4729166666666664</c:v>
                </c:pt>
                <c:pt idx="18">
                  <c:v>0.91874999999999996</c:v>
                </c:pt>
                <c:pt idx="19">
                  <c:v>0.57916666666666661</c:v>
                </c:pt>
                <c:pt idx="20">
                  <c:v>0.51250000000000007</c:v>
                </c:pt>
                <c:pt idx="21">
                  <c:v>0.25</c:v>
                </c:pt>
                <c:pt idx="22">
                  <c:v>3.125E-2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21-450C-AEA3-15A542EFA0ED}"/>
            </c:ext>
          </c:extLst>
        </c:ser>
        <c:ser>
          <c:idx val="2"/>
          <c:order val="2"/>
          <c:tx>
            <c:v>Average Sunday</c:v>
          </c:tx>
          <c:spPr>
            <a:ln w="381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f>ACC2410_Bothdirections!$C$8:$C$31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ACC2410_Bothdirections!$J$8:$J$31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6.25E-2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0.25624999999999998</c:v>
                </c:pt>
                <c:pt idx="7">
                  <c:v>0.71964285714285714</c:v>
                </c:pt>
                <c:pt idx="8">
                  <c:v>0.58214285714285718</c:v>
                </c:pt>
                <c:pt idx="9">
                  <c:v>1.7577380952380952</c:v>
                </c:pt>
                <c:pt idx="10">
                  <c:v>1.5630952380952381</c:v>
                </c:pt>
                <c:pt idx="11">
                  <c:v>2.7711309523809522</c:v>
                </c:pt>
                <c:pt idx="12">
                  <c:v>2.9446428571428571</c:v>
                </c:pt>
                <c:pt idx="13">
                  <c:v>3.2964285714285713</c:v>
                </c:pt>
                <c:pt idx="14">
                  <c:v>2.9494047619047619</c:v>
                </c:pt>
                <c:pt idx="15">
                  <c:v>3.9863095238095236</c:v>
                </c:pt>
                <c:pt idx="16">
                  <c:v>1.6809523809523808</c:v>
                </c:pt>
                <c:pt idx="17">
                  <c:v>1.9392857142857143</c:v>
                </c:pt>
                <c:pt idx="18">
                  <c:v>1.0455357142857142</c:v>
                </c:pt>
                <c:pt idx="19">
                  <c:v>0.78839285714285712</c:v>
                </c:pt>
                <c:pt idx="20">
                  <c:v>0.3035714285714286</c:v>
                </c:pt>
                <c:pt idx="21">
                  <c:v>0.1125</c:v>
                </c:pt>
                <c:pt idx="22">
                  <c:v>6.25E-2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21-450C-AEA3-15A542EFA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6447736"/>
        <c:axId val="696448128"/>
      </c:lineChart>
      <c:catAx>
        <c:axId val="696447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Hour Starting</a:t>
                </a:r>
              </a:p>
            </c:rich>
          </c:tx>
          <c:layout>
            <c:manualLayout>
              <c:xMode val="edge"/>
              <c:yMode val="edge"/>
              <c:x val="0.46575406384704193"/>
              <c:y val="0.87936774569845433"/>
            </c:manualLayout>
          </c:layout>
          <c:overlay val="0"/>
          <c:spPr>
            <a:noFill/>
            <a:ln w="25400">
              <a:noFill/>
            </a:ln>
          </c:spPr>
        </c:title>
        <c:numFmt formatCode="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644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6448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Cycles per hour</a:t>
                </a:r>
              </a:p>
            </c:rich>
          </c:tx>
          <c:layout>
            <c:manualLayout>
              <c:xMode val="edge"/>
              <c:yMode val="edge"/>
              <c:x val="1.6742770167427701E-2"/>
              <c:y val="0.33333433320834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6447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220716131944692"/>
          <c:y val="0.93968553930758658"/>
          <c:w val="0.64383657522261772"/>
          <c:h val="5.07936507936508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Fig.1 24-Hour Average Daily Cycle Flow 2020</a:t>
            </a:r>
          </a:p>
        </c:rich>
      </c:tx>
      <c:layout>
        <c:manualLayout>
          <c:xMode val="edge"/>
          <c:yMode val="edge"/>
          <c:x val="0.32565332559236543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413332573283551E-2"/>
          <c:y val="0.18815331010452963"/>
          <c:w val="0.90783546322284114"/>
          <c:h val="0.73170731707317072"/>
        </c:manualLayout>
      </c:layout>
      <c:barChart>
        <c:barDir val="col"/>
        <c:grouping val="clustered"/>
        <c:varyColors val="0"/>
        <c:ser>
          <c:idx val="2"/>
          <c:order val="0"/>
          <c:tx>
            <c:v>Two-Way</c:v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ACC2427_graphs!$P$5:$V$5</c:f>
              <c:strCache>
                <c:ptCount val="7"/>
                <c:pt idx="0">
                  <c:v>Mon</c:v>
                </c:pt>
                <c:pt idx="1">
                  <c:v>Tues</c:v>
                </c:pt>
                <c:pt idx="2">
                  <c:v>Wed</c:v>
                </c:pt>
                <c:pt idx="3">
                  <c:v>Thurs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ACC2427_graphs!$P$8:$V$8</c:f>
              <c:numCache>
                <c:formatCode>0</c:formatCode>
                <c:ptCount val="7"/>
                <c:pt idx="0">
                  <c:v>24.19166666666667</c:v>
                </c:pt>
                <c:pt idx="1">
                  <c:v>23.774999999999999</c:v>
                </c:pt>
                <c:pt idx="2">
                  <c:v>24.320833333333333</c:v>
                </c:pt>
                <c:pt idx="3">
                  <c:v>25.404166666666665</c:v>
                </c:pt>
                <c:pt idx="4">
                  <c:v>23.206944444444446</c:v>
                </c:pt>
                <c:pt idx="5">
                  <c:v>14.87777777777778</c:v>
                </c:pt>
                <c:pt idx="6">
                  <c:v>17.819444444444446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2-47B3-B33B-9A3FE22F6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6450872"/>
        <c:axId val="696450088"/>
      </c:barChart>
      <c:catAx>
        <c:axId val="696450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6450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6450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6113671274961597E-2"/>
              <c:y val="0.414634146341463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6450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Fig.2 Average Weekday Cycle Flows 2020 (by month)</a:t>
            </a:r>
          </a:p>
        </c:rich>
      </c:tx>
      <c:layout>
        <c:manualLayout>
          <c:xMode val="edge"/>
          <c:yMode val="edge"/>
          <c:x val="0.29618336639217807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389372159300572E-2"/>
          <c:y val="0.17013946580493777"/>
          <c:w val="0.89923731157361608"/>
          <c:h val="0.71528020317994245"/>
        </c:manualLayout>
      </c:layout>
      <c:lineChart>
        <c:grouping val="standard"/>
        <c:varyColors val="0"/>
        <c:ser>
          <c:idx val="2"/>
          <c:order val="0"/>
          <c:tx>
            <c:v>two-way</c:v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B0F0"/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0-22C6-46DF-A235-AA3C1FBB9983}"/>
              </c:ext>
            </c:extLst>
          </c:dPt>
          <c:cat>
            <c:strRef>
              <c:f>ACC2427_graphs!$P$9:$AA$9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ACC2427_graphs!$P$12:$AA$12</c:f>
              <c:numCache>
                <c:formatCode>0</c:formatCode>
                <c:ptCount val="12"/>
                <c:pt idx="0">
                  <c:v>14.683333333333335</c:v>
                </c:pt>
                <c:pt idx="1">
                  <c:v>12.716666666666665</c:v>
                </c:pt>
                <c:pt idx="2">
                  <c:v>16.763333333333335</c:v>
                </c:pt>
                <c:pt idx="3">
                  <c:v>23.643333333333331</c:v>
                </c:pt>
                <c:pt idx="4">
                  <c:v>31.32</c:v>
                </c:pt>
                <c:pt idx="5">
                  <c:v>30.68</c:v>
                </c:pt>
                <c:pt idx="6">
                  <c:v>26.29</c:v>
                </c:pt>
                <c:pt idx="7">
                  <c:v>31.1</c:v>
                </c:pt>
                <c:pt idx="8">
                  <c:v>29.299999999999997</c:v>
                </c:pt>
                <c:pt idx="9">
                  <c:v>28.010000000000005</c:v>
                </c:pt>
                <c:pt idx="10">
                  <c:v>26.399999999999995</c:v>
                </c:pt>
                <c:pt idx="11">
                  <c:v>19.249999999999996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C6-46DF-A235-AA3C1FBB9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454792"/>
        <c:axId val="696450480"/>
      </c:lineChart>
      <c:catAx>
        <c:axId val="696454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645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6450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4427480916030534E-2"/>
              <c:y val="0.388890347039953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6454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Fig.3  Average Weekday Cycle Flows (by year)</a:t>
            </a:r>
          </a:p>
        </c:rich>
      </c:tx>
      <c:layout>
        <c:manualLayout>
          <c:xMode val="edge"/>
          <c:yMode val="edge"/>
          <c:x val="0.30534367173568955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389372159300572E-2"/>
          <c:y val="0.17543919763979454"/>
          <c:w val="0.89923731157361608"/>
          <c:h val="0.70877435846476999"/>
        </c:manualLayout>
      </c:layout>
      <c:lineChart>
        <c:grouping val="standard"/>
        <c:varyColors val="0"/>
        <c:ser>
          <c:idx val="2"/>
          <c:order val="0"/>
          <c:tx>
            <c:v>two-way</c:v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B0F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numRef>
              <c:f>ACC2427_graphs!$P$13:$Y$13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ACC2427_graphs!$P$16:$Y$16</c:f>
              <c:numCache>
                <c:formatCode>General</c:formatCode>
                <c:ptCount val="10"/>
                <c:pt idx="5" formatCode="0">
                  <c:v>26.131259259259259</c:v>
                </c:pt>
                <c:pt idx="6" formatCode="0">
                  <c:v>23.382962962962964</c:v>
                </c:pt>
                <c:pt idx="7" formatCode="0">
                  <c:v>26.946666666666665</c:v>
                </c:pt>
                <c:pt idx="8" formatCode="0">
                  <c:v>20.179444444444442</c:v>
                </c:pt>
                <c:pt idx="9" formatCode="0">
                  <c:v>24.179722222222228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6C-4B2D-A8DA-156F182DB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447344"/>
        <c:axId val="696451656"/>
      </c:lineChart>
      <c:catAx>
        <c:axId val="69644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6451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64516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4427480916030534E-2"/>
              <c:y val="0.389475157710549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6447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Fig.4 Average Hourly Cycle Flow 2020</a:t>
            </a:r>
          </a:p>
        </c:rich>
      </c:tx>
      <c:layout>
        <c:manualLayout>
          <c:xMode val="edge"/>
          <c:yMode val="edge"/>
          <c:x val="0.33942209278634689"/>
          <c:y val="1.58730158730158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927035660191422E-2"/>
          <c:y val="8.5714551446402054E-2"/>
          <c:w val="0.91933165568465758"/>
          <c:h val="0.73651021983575093"/>
        </c:manualLayout>
      </c:layout>
      <c:lineChart>
        <c:grouping val="standard"/>
        <c:varyColors val="0"/>
        <c:ser>
          <c:idx val="0"/>
          <c:order val="0"/>
          <c:tx>
            <c:v>Average weekday</c:v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ACC2427_Bothdirections!$C$8:$C$31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ACC2427_Bothdirections!$L$8:$L$31</c:f>
              <c:numCache>
                <c:formatCode>0</c:formatCode>
                <c:ptCount val="24"/>
                <c:pt idx="0">
                  <c:v>0.13999999999999999</c:v>
                </c:pt>
                <c:pt idx="1">
                  <c:v>6.9999999999999993E-2</c:v>
                </c:pt>
                <c:pt idx="2">
                  <c:v>0.37416666666666665</c:v>
                </c:pt>
                <c:pt idx="3">
                  <c:v>4.8333333333333325E-2</c:v>
                </c:pt>
                <c:pt idx="4">
                  <c:v>0.12416666666666668</c:v>
                </c:pt>
                <c:pt idx="5">
                  <c:v>0.60666666666666669</c:v>
                </c:pt>
                <c:pt idx="6">
                  <c:v>1.6480555555555554</c:v>
                </c:pt>
                <c:pt idx="7">
                  <c:v>1.4522222222222223</c:v>
                </c:pt>
                <c:pt idx="8">
                  <c:v>0.78249999999999997</c:v>
                </c:pt>
                <c:pt idx="9">
                  <c:v>0.63638888888888889</c:v>
                </c:pt>
                <c:pt idx="10">
                  <c:v>0.77750000000000008</c:v>
                </c:pt>
                <c:pt idx="11">
                  <c:v>0.88555555555555565</c:v>
                </c:pt>
                <c:pt idx="12">
                  <c:v>1.0611111111111111</c:v>
                </c:pt>
                <c:pt idx="13">
                  <c:v>1.2399999999999998</c:v>
                </c:pt>
                <c:pt idx="14">
                  <c:v>1.4991666666666668</c:v>
                </c:pt>
                <c:pt idx="15">
                  <c:v>2.0963888888888889</c:v>
                </c:pt>
                <c:pt idx="16">
                  <c:v>3.2680555555555557</c:v>
                </c:pt>
                <c:pt idx="17">
                  <c:v>1.7986111111111112</c:v>
                </c:pt>
                <c:pt idx="18">
                  <c:v>1.7183333333333333</c:v>
                </c:pt>
                <c:pt idx="19">
                  <c:v>1.2130555555555556</c:v>
                </c:pt>
                <c:pt idx="20">
                  <c:v>0.90027777777777795</c:v>
                </c:pt>
                <c:pt idx="21">
                  <c:v>0.70333333333333337</c:v>
                </c:pt>
                <c:pt idx="22">
                  <c:v>0.77166666666666672</c:v>
                </c:pt>
                <c:pt idx="23">
                  <c:v>0.36416666666666664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DA-4A4D-8320-B14692848F90}"/>
            </c:ext>
          </c:extLst>
        </c:ser>
        <c:ser>
          <c:idx val="1"/>
          <c:order val="1"/>
          <c:tx>
            <c:v>Average Saturday</c:v>
          </c:tx>
          <c:spPr>
            <a:ln w="381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ACC2427_Bothdirections!$C$8:$C$31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ACC2427_Bothdirections!$I$8:$I$31</c:f>
              <c:numCache>
                <c:formatCode>0</c:formatCode>
                <c:ptCount val="24"/>
                <c:pt idx="0">
                  <c:v>0.13333333333333333</c:v>
                </c:pt>
                <c:pt idx="1">
                  <c:v>0.16666666666666666</c:v>
                </c:pt>
                <c:pt idx="2">
                  <c:v>4.8611111111111105E-2</c:v>
                </c:pt>
                <c:pt idx="3">
                  <c:v>3.7499999999999999E-2</c:v>
                </c:pt>
                <c:pt idx="4">
                  <c:v>2.0833333333333332E-2</c:v>
                </c:pt>
                <c:pt idx="5">
                  <c:v>0.34166666666666667</c:v>
                </c:pt>
                <c:pt idx="6">
                  <c:v>0.15416666666666665</c:v>
                </c:pt>
                <c:pt idx="7">
                  <c:v>0.4236111111111111</c:v>
                </c:pt>
                <c:pt idx="8">
                  <c:v>0.54722222222222217</c:v>
                </c:pt>
                <c:pt idx="9">
                  <c:v>0.59027777777777779</c:v>
                </c:pt>
                <c:pt idx="10">
                  <c:v>0.7680555555555556</c:v>
                </c:pt>
                <c:pt idx="11">
                  <c:v>0.89027777777777783</c:v>
                </c:pt>
                <c:pt idx="12">
                  <c:v>1.6069444444444443</c:v>
                </c:pt>
                <c:pt idx="13">
                  <c:v>1.4027777777777777</c:v>
                </c:pt>
                <c:pt idx="14">
                  <c:v>0.9180555555555554</c:v>
                </c:pt>
                <c:pt idx="15">
                  <c:v>1.0847222222222224</c:v>
                </c:pt>
                <c:pt idx="16">
                  <c:v>1.3027777777777778</c:v>
                </c:pt>
                <c:pt idx="17">
                  <c:v>1.0694444444444444</c:v>
                </c:pt>
                <c:pt idx="18">
                  <c:v>0.85416666666666652</c:v>
                </c:pt>
                <c:pt idx="19">
                  <c:v>0.64166666666666672</c:v>
                </c:pt>
                <c:pt idx="20">
                  <c:v>0.88472222222222219</c:v>
                </c:pt>
                <c:pt idx="21">
                  <c:v>0.43472222222222223</c:v>
                </c:pt>
                <c:pt idx="22">
                  <c:v>0.33611111111111114</c:v>
                </c:pt>
                <c:pt idx="23">
                  <c:v>0.21944444444444444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DA-4A4D-8320-B14692848F90}"/>
            </c:ext>
          </c:extLst>
        </c:ser>
        <c:ser>
          <c:idx val="2"/>
          <c:order val="2"/>
          <c:tx>
            <c:v>Average Sunday</c:v>
          </c:tx>
          <c:spPr>
            <a:ln w="381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f>ACC2427_Bothdirections!$C$8:$C$31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ACC2427_Bothdirections!$J$8:$J$31</c:f>
              <c:numCache>
                <c:formatCode>0</c:formatCode>
                <c:ptCount val="24"/>
                <c:pt idx="0">
                  <c:v>0.30277777777777781</c:v>
                </c:pt>
                <c:pt idx="1">
                  <c:v>0.1236111111111111</c:v>
                </c:pt>
                <c:pt idx="2">
                  <c:v>9.0277777777777776E-2</c:v>
                </c:pt>
                <c:pt idx="3">
                  <c:v>0</c:v>
                </c:pt>
                <c:pt idx="4">
                  <c:v>4.9999999999999996E-2</c:v>
                </c:pt>
                <c:pt idx="5">
                  <c:v>0.20416666666666669</c:v>
                </c:pt>
                <c:pt idx="6">
                  <c:v>0.1875</c:v>
                </c:pt>
                <c:pt idx="7">
                  <c:v>0.42638888888888893</c:v>
                </c:pt>
                <c:pt idx="8">
                  <c:v>0.6347222222222223</c:v>
                </c:pt>
                <c:pt idx="9">
                  <c:v>0.61249999999999993</c:v>
                </c:pt>
                <c:pt idx="10">
                  <c:v>1.0805555555555555</c:v>
                </c:pt>
                <c:pt idx="11">
                  <c:v>1.1972222222222222</c:v>
                </c:pt>
                <c:pt idx="12">
                  <c:v>1.5763888888888888</c:v>
                </c:pt>
                <c:pt idx="13">
                  <c:v>1.6416666666666666</c:v>
                </c:pt>
                <c:pt idx="14">
                  <c:v>1.4638888888888888</c:v>
                </c:pt>
                <c:pt idx="15">
                  <c:v>1.3972222222222221</c:v>
                </c:pt>
                <c:pt idx="16">
                  <c:v>0.92083333333333328</c:v>
                </c:pt>
                <c:pt idx="17">
                  <c:v>1.5611111111111111</c:v>
                </c:pt>
                <c:pt idx="18">
                  <c:v>1.2638888888888888</c:v>
                </c:pt>
                <c:pt idx="19">
                  <c:v>1.1541666666666668</c:v>
                </c:pt>
                <c:pt idx="20">
                  <c:v>0.60138888888888886</c:v>
                </c:pt>
                <c:pt idx="21">
                  <c:v>0.39166666666666666</c:v>
                </c:pt>
                <c:pt idx="22">
                  <c:v>0.4680555555555555</c:v>
                </c:pt>
                <c:pt idx="23">
                  <c:v>0.46944444444444439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DA-4A4D-8320-B14692848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6447736"/>
        <c:axId val="696448128"/>
      </c:lineChart>
      <c:catAx>
        <c:axId val="696447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Hour Starting</a:t>
                </a:r>
              </a:p>
            </c:rich>
          </c:tx>
          <c:layout>
            <c:manualLayout>
              <c:xMode val="edge"/>
              <c:yMode val="edge"/>
              <c:x val="0.46575406384704193"/>
              <c:y val="0.87936774569845433"/>
            </c:manualLayout>
          </c:layout>
          <c:overlay val="0"/>
          <c:spPr>
            <a:noFill/>
            <a:ln w="25400">
              <a:noFill/>
            </a:ln>
          </c:spPr>
        </c:title>
        <c:numFmt formatCode="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644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6448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Cycles per hour</a:t>
                </a:r>
              </a:p>
            </c:rich>
          </c:tx>
          <c:layout>
            <c:manualLayout>
              <c:xMode val="edge"/>
              <c:yMode val="edge"/>
              <c:x val="1.6742770167427701E-2"/>
              <c:y val="0.33333433320834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6447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220716131944692"/>
          <c:y val="0.93968553930758658"/>
          <c:w val="0.64383657522261772"/>
          <c:h val="5.07936507936508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Fig.1 24-Hour Average Daily Cycle Flow 2020</a:t>
            </a:r>
          </a:p>
        </c:rich>
      </c:tx>
      <c:layout>
        <c:manualLayout>
          <c:xMode val="edge"/>
          <c:yMode val="edge"/>
          <c:x val="0.32565332559236543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413332573283551E-2"/>
          <c:y val="0.18815331010452963"/>
          <c:w val="0.90783546322284114"/>
          <c:h val="0.73170731707317072"/>
        </c:manualLayout>
      </c:layout>
      <c:barChart>
        <c:barDir val="col"/>
        <c:grouping val="clustered"/>
        <c:varyColors val="0"/>
        <c:ser>
          <c:idx val="2"/>
          <c:order val="0"/>
          <c:tx>
            <c:v>Two-Way</c:v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ACC2433_graphs!$P$5:$V$5</c:f>
              <c:strCache>
                <c:ptCount val="7"/>
                <c:pt idx="0">
                  <c:v>Mon</c:v>
                </c:pt>
                <c:pt idx="1">
                  <c:v>Tues</c:v>
                </c:pt>
                <c:pt idx="2">
                  <c:v>Wed</c:v>
                </c:pt>
                <c:pt idx="3">
                  <c:v>Thurs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ACC2433_graphs!$P$8:$V$8</c:f>
              <c:numCache>
                <c:formatCode>0</c:formatCode>
                <c:ptCount val="7"/>
                <c:pt idx="0">
                  <c:v>25.554166666666664</c:v>
                </c:pt>
                <c:pt idx="1">
                  <c:v>23.096717171717174</c:v>
                </c:pt>
                <c:pt idx="2">
                  <c:v>23.57954545454546</c:v>
                </c:pt>
                <c:pt idx="3">
                  <c:v>22.858333333333334</c:v>
                </c:pt>
                <c:pt idx="4">
                  <c:v>21.308333333333334</c:v>
                </c:pt>
                <c:pt idx="5">
                  <c:v>15.399999999999999</c:v>
                </c:pt>
                <c:pt idx="6">
                  <c:v>16.249368686868689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4-4A85-B482-19B3C43F5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6450872"/>
        <c:axId val="696450088"/>
      </c:barChart>
      <c:catAx>
        <c:axId val="696450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6450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6450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6113671274961597E-2"/>
              <c:y val="0.414634146341463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6450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Fig.2 Average Weekday Cycle Flows 2020 (by month)</a:t>
            </a:r>
          </a:p>
        </c:rich>
      </c:tx>
      <c:layout>
        <c:manualLayout>
          <c:xMode val="edge"/>
          <c:yMode val="edge"/>
          <c:x val="0.29618336639217807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389372159300572E-2"/>
          <c:y val="0.17013946580493777"/>
          <c:w val="0.89923731157361608"/>
          <c:h val="0.71528020317994245"/>
        </c:manualLayout>
      </c:layout>
      <c:lineChart>
        <c:grouping val="standard"/>
        <c:varyColors val="0"/>
        <c:ser>
          <c:idx val="2"/>
          <c:order val="0"/>
          <c:tx>
            <c:v>two-way</c:v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B0F0"/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0-9CD3-4018-95A6-FA813F911C20}"/>
              </c:ext>
            </c:extLst>
          </c:dPt>
          <c:cat>
            <c:strRef>
              <c:f>ACC2433_graphs!$P$9:$AA$9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ACC2433_graphs!$P$12:$AA$12</c:f>
              <c:numCache>
                <c:formatCode>0</c:formatCode>
                <c:ptCount val="12"/>
                <c:pt idx="0">
                  <c:v>14.05</c:v>
                </c:pt>
                <c:pt idx="1">
                  <c:v>16</c:v>
                </c:pt>
                <c:pt idx="2">
                  <c:v>19.720000000000002</c:v>
                </c:pt>
                <c:pt idx="3">
                  <c:v>24.89</c:v>
                </c:pt>
                <c:pt idx="4">
                  <c:v>38.919999999999995</c:v>
                </c:pt>
                <c:pt idx="5">
                  <c:v>32.100000000000009</c:v>
                </c:pt>
                <c:pt idx="6">
                  <c:v>28.32</c:v>
                </c:pt>
                <c:pt idx="7">
                  <c:v>37.18</c:v>
                </c:pt>
                <c:pt idx="8">
                  <c:v>27.696666666666665</c:v>
                </c:pt>
                <c:pt idx="9">
                  <c:v>20.306666666666665</c:v>
                </c:pt>
                <c:pt idx="10">
                  <c:v>9.5833333333333321</c:v>
                </c:pt>
                <c:pt idx="11">
                  <c:v>9.9266666666666676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D3-4018-95A6-FA813F911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454792"/>
        <c:axId val="696450480"/>
      </c:lineChart>
      <c:catAx>
        <c:axId val="696454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645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6450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4427480916030534E-2"/>
              <c:y val="0.388890347039953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6454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Fig.1 24-Hour Average Daily Traffic Flow 2020</a:t>
            </a:r>
          </a:p>
        </c:rich>
      </c:tx>
      <c:layout>
        <c:manualLayout>
          <c:xMode val="edge"/>
          <c:yMode val="edge"/>
          <c:x val="0.32565332559236543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413332573283551E-2"/>
          <c:y val="0.18815331010452963"/>
          <c:w val="0.90783546322284114"/>
          <c:h val="0.73170731707317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ATC1042_graphs!$G$83</c:f>
              <c:strCache>
                <c:ptCount val="1"/>
                <c:pt idx="0">
                  <c:v>SouthWest bound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ATC1042_graphs!$P$6:$V$6</c:f>
              <c:numCache>
                <c:formatCode>0</c:formatCode>
                <c:ptCount val="7"/>
                <c:pt idx="0">
                  <c:v>8961.8166666666675</c:v>
                </c:pt>
                <c:pt idx="1">
                  <c:v>9437.1687500000025</c:v>
                </c:pt>
                <c:pt idx="2">
                  <c:v>9673.3250000000007</c:v>
                </c:pt>
                <c:pt idx="3">
                  <c:v>9747.2874999999985</c:v>
                </c:pt>
                <c:pt idx="4">
                  <c:v>9335.9444444444434</c:v>
                </c:pt>
                <c:pt idx="5">
                  <c:v>7282.5533333333333</c:v>
                </c:pt>
                <c:pt idx="6">
                  <c:v>6182.8516666666674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8-4251-B165-093CC04475FA}"/>
            </c:ext>
          </c:extLst>
        </c:ser>
        <c:ser>
          <c:idx val="1"/>
          <c:order val="1"/>
          <c:tx>
            <c:strRef>
              <c:f>ATC1042_graphs!$I$83</c:f>
              <c:strCache>
                <c:ptCount val="1"/>
                <c:pt idx="0">
                  <c:v>NorthEast bound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ATC1042_graphs!$P$7:$V$7</c:f>
              <c:numCache>
                <c:formatCode>0</c:formatCode>
                <c:ptCount val="7"/>
                <c:pt idx="0">
                  <c:v>10962.455555555554</c:v>
                </c:pt>
                <c:pt idx="1">
                  <c:v>11765.912500000002</c:v>
                </c:pt>
                <c:pt idx="2">
                  <c:v>12116.908333333333</c:v>
                </c:pt>
                <c:pt idx="3">
                  <c:v>12316.775000000001</c:v>
                </c:pt>
                <c:pt idx="4">
                  <c:v>11740.255555555555</c:v>
                </c:pt>
                <c:pt idx="5">
                  <c:v>8591.6466666666656</c:v>
                </c:pt>
                <c:pt idx="6">
                  <c:v>7375.916666666667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68-4251-B165-093CC04475FA}"/>
            </c:ext>
          </c:extLst>
        </c:ser>
        <c:ser>
          <c:idx val="2"/>
          <c:order val="2"/>
          <c:tx>
            <c:v>Two-Way</c:v>
          </c:tx>
          <c:spPr>
            <a:solidFill>
              <a:schemeClr val="bg1">
                <a:lumMod val="8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ATC1042_graphs!$P$5:$V$5</c:f>
              <c:strCache>
                <c:ptCount val="7"/>
                <c:pt idx="0">
                  <c:v>Mon</c:v>
                </c:pt>
                <c:pt idx="1">
                  <c:v>Tues</c:v>
                </c:pt>
                <c:pt idx="2">
                  <c:v>Wed</c:v>
                </c:pt>
                <c:pt idx="3">
                  <c:v>Thurs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ATC1042_graphs!$P$8:$V$8</c:f>
              <c:numCache>
                <c:formatCode>0</c:formatCode>
                <c:ptCount val="7"/>
                <c:pt idx="0">
                  <c:v>19924.272222222222</c:v>
                </c:pt>
                <c:pt idx="1">
                  <c:v>21203.081250000003</c:v>
                </c:pt>
                <c:pt idx="2">
                  <c:v>21790.233333333334</c:v>
                </c:pt>
                <c:pt idx="3">
                  <c:v>22064.0625</c:v>
                </c:pt>
                <c:pt idx="4">
                  <c:v>21076.199999999997</c:v>
                </c:pt>
                <c:pt idx="5">
                  <c:v>15874.199999999999</c:v>
                </c:pt>
                <c:pt idx="6">
                  <c:v>13558.768333333333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68-4251-B165-093CC0447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114576"/>
        <c:axId val="342112616"/>
      </c:barChart>
      <c:catAx>
        <c:axId val="34211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2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112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6113671274961597E-2"/>
              <c:y val="0.414634146341463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4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Fig.3  Average Weekday Cycle Flows (by year)</a:t>
            </a:r>
          </a:p>
        </c:rich>
      </c:tx>
      <c:layout>
        <c:manualLayout>
          <c:xMode val="edge"/>
          <c:yMode val="edge"/>
          <c:x val="0.30534367173568955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389372159300572E-2"/>
          <c:y val="0.17543919763979454"/>
          <c:w val="0.89923731157361608"/>
          <c:h val="0.70877435846476999"/>
        </c:manualLayout>
      </c:layout>
      <c:lineChart>
        <c:grouping val="standard"/>
        <c:varyColors val="0"/>
        <c:ser>
          <c:idx val="2"/>
          <c:order val="0"/>
          <c:tx>
            <c:v>two-way</c:v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B0F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numRef>
              <c:f>ACC2433_graphs!$P$13:$Y$13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ACC2433_graphs!$P$16:$Y$16</c:f>
              <c:numCache>
                <c:formatCode>General</c:formatCode>
                <c:ptCount val="10"/>
                <c:pt idx="5" formatCode="0">
                  <c:v>25.331888888888891</c:v>
                </c:pt>
                <c:pt idx="6" formatCode="0">
                  <c:v>22.405833333333337</c:v>
                </c:pt>
                <c:pt idx="7" formatCode="0">
                  <c:v>23.306666666666665</c:v>
                </c:pt>
                <c:pt idx="8" formatCode="0">
                  <c:v>24.714166666666667</c:v>
                </c:pt>
                <c:pt idx="9" formatCode="0">
                  <c:v>23.279419191919189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08-4AAE-9EB1-BDED57FAA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447344"/>
        <c:axId val="696451656"/>
      </c:lineChart>
      <c:catAx>
        <c:axId val="69644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6451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64516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4427480916030534E-2"/>
              <c:y val="0.389475157710549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6447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Fig.4 Average Hourly Cycle Flow 2020</a:t>
            </a:r>
          </a:p>
        </c:rich>
      </c:tx>
      <c:layout>
        <c:manualLayout>
          <c:xMode val="edge"/>
          <c:yMode val="edge"/>
          <c:x val="0.33942209278634689"/>
          <c:y val="1.58730158730158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927035660191422E-2"/>
          <c:y val="8.5714551446402054E-2"/>
          <c:w val="0.91933165568465758"/>
          <c:h val="0.73651021983575093"/>
        </c:manualLayout>
      </c:layout>
      <c:lineChart>
        <c:grouping val="standard"/>
        <c:varyColors val="0"/>
        <c:ser>
          <c:idx val="0"/>
          <c:order val="0"/>
          <c:tx>
            <c:v>Average weekday</c:v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ACC2433_Bothdirections!$C$8:$C$31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ACC2433_Bothdirections!$L$8:$L$31</c:f>
              <c:numCache>
                <c:formatCode>0</c:formatCode>
                <c:ptCount val="24"/>
                <c:pt idx="0">
                  <c:v>0.14053030303030303</c:v>
                </c:pt>
                <c:pt idx="1">
                  <c:v>0.12464646464646464</c:v>
                </c:pt>
                <c:pt idx="2">
                  <c:v>7.8055555555555559E-2</c:v>
                </c:pt>
                <c:pt idx="3">
                  <c:v>6.9999999999999993E-2</c:v>
                </c:pt>
                <c:pt idx="4">
                  <c:v>0.11704545454545454</c:v>
                </c:pt>
                <c:pt idx="5">
                  <c:v>0.43964646464646462</c:v>
                </c:pt>
                <c:pt idx="6">
                  <c:v>0.60068181818181821</c:v>
                </c:pt>
                <c:pt idx="7">
                  <c:v>0.78957070707070709</c:v>
                </c:pt>
                <c:pt idx="8">
                  <c:v>0.97297979797979794</c:v>
                </c:pt>
                <c:pt idx="9">
                  <c:v>0.59391414141414134</c:v>
                </c:pt>
                <c:pt idx="10">
                  <c:v>0.9724747474747476</c:v>
                </c:pt>
                <c:pt idx="11">
                  <c:v>1.3566666666666667</c:v>
                </c:pt>
                <c:pt idx="12">
                  <c:v>1.260681818181818</c:v>
                </c:pt>
                <c:pt idx="13">
                  <c:v>1.6475000000000002</c:v>
                </c:pt>
                <c:pt idx="14">
                  <c:v>1.9227272727272726</c:v>
                </c:pt>
                <c:pt idx="15">
                  <c:v>2.1829292929292929</c:v>
                </c:pt>
                <c:pt idx="16">
                  <c:v>2.479772727272727</c:v>
                </c:pt>
                <c:pt idx="17">
                  <c:v>2.3197727272727269</c:v>
                </c:pt>
                <c:pt idx="18">
                  <c:v>1.5757070707070706</c:v>
                </c:pt>
                <c:pt idx="19">
                  <c:v>1.4035858585858585</c:v>
                </c:pt>
                <c:pt idx="20">
                  <c:v>0.96121212121212118</c:v>
                </c:pt>
                <c:pt idx="21">
                  <c:v>0.63398989898989888</c:v>
                </c:pt>
                <c:pt idx="22">
                  <c:v>0.40792929292929292</c:v>
                </c:pt>
                <c:pt idx="23">
                  <c:v>0.22739898989898988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F5-4F6E-AB8B-CAFF68455422}"/>
            </c:ext>
          </c:extLst>
        </c:ser>
        <c:ser>
          <c:idx val="1"/>
          <c:order val="1"/>
          <c:tx>
            <c:v>Average Saturday</c:v>
          </c:tx>
          <c:spPr>
            <a:ln w="381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ACC2433_Bothdirections!$C$8:$C$31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ACC2433_Bothdirections!$I$8:$I$31</c:f>
              <c:numCache>
                <c:formatCode>0</c:formatCode>
                <c:ptCount val="24"/>
                <c:pt idx="0">
                  <c:v>0.2583333333333333</c:v>
                </c:pt>
                <c:pt idx="1">
                  <c:v>5.8333333333333327E-2</c:v>
                </c:pt>
                <c:pt idx="2">
                  <c:v>0.13333333333333333</c:v>
                </c:pt>
                <c:pt idx="3">
                  <c:v>5.8333333333333327E-2</c:v>
                </c:pt>
                <c:pt idx="4">
                  <c:v>0.12916666666666665</c:v>
                </c:pt>
                <c:pt idx="5">
                  <c:v>0.24166666666666667</c:v>
                </c:pt>
                <c:pt idx="6">
                  <c:v>0.22361111111111115</c:v>
                </c:pt>
                <c:pt idx="7">
                  <c:v>0.23055555555555554</c:v>
                </c:pt>
                <c:pt idx="8">
                  <c:v>0.43194444444444435</c:v>
                </c:pt>
                <c:pt idx="9">
                  <c:v>0.54305555555555551</c:v>
                </c:pt>
                <c:pt idx="10">
                  <c:v>0.76111111111111107</c:v>
                </c:pt>
                <c:pt idx="11">
                  <c:v>0.91250000000000009</c:v>
                </c:pt>
                <c:pt idx="12">
                  <c:v>0.73749999999999993</c:v>
                </c:pt>
                <c:pt idx="13">
                  <c:v>1.6777777777777776</c:v>
                </c:pt>
                <c:pt idx="14">
                  <c:v>1.2361111111111112</c:v>
                </c:pt>
                <c:pt idx="15">
                  <c:v>1.4361111111111113</c:v>
                </c:pt>
                <c:pt idx="16">
                  <c:v>1.0583333333333333</c:v>
                </c:pt>
                <c:pt idx="17">
                  <c:v>1.8041666666666667</c:v>
                </c:pt>
                <c:pt idx="18">
                  <c:v>0.99305555555555558</c:v>
                </c:pt>
                <c:pt idx="19">
                  <c:v>0.9291666666666667</c:v>
                </c:pt>
                <c:pt idx="20">
                  <c:v>0.73333333333333328</c:v>
                </c:pt>
                <c:pt idx="21">
                  <c:v>0.30833333333333335</c:v>
                </c:pt>
                <c:pt idx="22">
                  <c:v>0.41250000000000003</c:v>
                </c:pt>
                <c:pt idx="23">
                  <c:v>9.1666666666666674E-2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F5-4F6E-AB8B-CAFF68455422}"/>
            </c:ext>
          </c:extLst>
        </c:ser>
        <c:ser>
          <c:idx val="2"/>
          <c:order val="2"/>
          <c:tx>
            <c:v>Average Sunday</c:v>
          </c:tx>
          <c:spPr>
            <a:ln w="381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f>ACC2433_Bothdirections!$C$8:$C$31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ACC2433_Bothdirections!$J$8:$J$31</c:f>
              <c:numCache>
                <c:formatCode>0</c:formatCode>
                <c:ptCount val="24"/>
                <c:pt idx="0">
                  <c:v>0.21603535353535352</c:v>
                </c:pt>
                <c:pt idx="1">
                  <c:v>3.3333333333333333E-2</c:v>
                </c:pt>
                <c:pt idx="2">
                  <c:v>8.3333333333333329E-2</c:v>
                </c:pt>
                <c:pt idx="3">
                  <c:v>0.17689393939393941</c:v>
                </c:pt>
                <c:pt idx="4">
                  <c:v>3.7499999999999999E-2</c:v>
                </c:pt>
                <c:pt idx="5">
                  <c:v>9.5833333333333326E-2</c:v>
                </c:pt>
                <c:pt idx="6">
                  <c:v>4.1666666666666664E-2</c:v>
                </c:pt>
                <c:pt idx="7">
                  <c:v>0.23661616161616161</c:v>
                </c:pt>
                <c:pt idx="8">
                  <c:v>0.5372474747474747</c:v>
                </c:pt>
                <c:pt idx="9">
                  <c:v>0.66868686868686866</c:v>
                </c:pt>
                <c:pt idx="10">
                  <c:v>0.86603535353535355</c:v>
                </c:pt>
                <c:pt idx="11">
                  <c:v>0.84469696969696972</c:v>
                </c:pt>
                <c:pt idx="12">
                  <c:v>1.0871212121212122</c:v>
                </c:pt>
                <c:pt idx="13">
                  <c:v>1.1045454545454545</c:v>
                </c:pt>
                <c:pt idx="14">
                  <c:v>1.5339646464646466</c:v>
                </c:pt>
                <c:pt idx="15">
                  <c:v>1.8556818181818182</c:v>
                </c:pt>
                <c:pt idx="16">
                  <c:v>1.5516414141414141</c:v>
                </c:pt>
                <c:pt idx="17">
                  <c:v>1.5733585858585859</c:v>
                </c:pt>
                <c:pt idx="18">
                  <c:v>1.2136363636363636</c:v>
                </c:pt>
                <c:pt idx="19">
                  <c:v>1.0243686868686868</c:v>
                </c:pt>
                <c:pt idx="20">
                  <c:v>0.39343434343434347</c:v>
                </c:pt>
                <c:pt idx="21">
                  <c:v>0.53156565656565657</c:v>
                </c:pt>
                <c:pt idx="22">
                  <c:v>0.35883838383838385</c:v>
                </c:pt>
                <c:pt idx="23">
                  <c:v>0.18333333333333335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F5-4F6E-AB8B-CAFF68455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6447736"/>
        <c:axId val="696448128"/>
      </c:lineChart>
      <c:catAx>
        <c:axId val="696447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Hour Starting</a:t>
                </a:r>
              </a:p>
            </c:rich>
          </c:tx>
          <c:layout>
            <c:manualLayout>
              <c:xMode val="edge"/>
              <c:yMode val="edge"/>
              <c:x val="0.46575406384704193"/>
              <c:y val="0.87936774569845433"/>
            </c:manualLayout>
          </c:layout>
          <c:overlay val="0"/>
          <c:spPr>
            <a:noFill/>
            <a:ln w="25400">
              <a:noFill/>
            </a:ln>
          </c:spPr>
        </c:title>
        <c:numFmt formatCode="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644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6448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Cycles per hour</a:t>
                </a:r>
              </a:p>
            </c:rich>
          </c:tx>
          <c:layout>
            <c:manualLayout>
              <c:xMode val="edge"/>
              <c:yMode val="edge"/>
              <c:x val="1.6742770167427701E-2"/>
              <c:y val="0.33333433320834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6447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220716131944692"/>
          <c:y val="0.93968553930758658"/>
          <c:w val="0.64383657522261772"/>
          <c:h val="5.07936507936508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Fig.2 Average Weekday Traffic Flows 2020 (by month)</a:t>
            </a:r>
          </a:p>
        </c:rich>
      </c:tx>
      <c:layout>
        <c:manualLayout>
          <c:xMode val="edge"/>
          <c:yMode val="edge"/>
          <c:x val="0.29618336639217807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389372159300572E-2"/>
          <c:y val="0.17013946580493777"/>
          <c:w val="0.89923731157361608"/>
          <c:h val="0.71528020317994245"/>
        </c:manualLayout>
      </c:layout>
      <c:lineChart>
        <c:grouping val="standard"/>
        <c:varyColors val="0"/>
        <c:ser>
          <c:idx val="2"/>
          <c:order val="0"/>
          <c:tx>
            <c:v>two-way</c:v>
          </c:tx>
          <c:spPr>
            <a:ln w="38100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circle"/>
            <c:size val="3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0-75D6-45C2-9AC2-D542FCA2B2FB}"/>
              </c:ext>
            </c:extLst>
          </c:dPt>
          <c:cat>
            <c:strRef>
              <c:f>ATC1042_graphs!$P$9:$AA$9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ATC1042_graphs!$P$12:$AA$12</c:f>
              <c:numCache>
                <c:formatCode>0</c:formatCode>
                <c:ptCount val="12"/>
                <c:pt idx="0">
                  <c:v>25852.25</c:v>
                </c:pt>
                <c:pt idx="1">
                  <c:v>26402.033333333333</c:v>
                </c:pt>
                <c:pt idx="2">
                  <c:v>22717.370000000003</c:v>
                </c:pt>
                <c:pt idx="3">
                  <c:v>12259.12</c:v>
                </c:pt>
                <c:pt idx="4">
                  <c:v>14883</c:v>
                </c:pt>
                <c:pt idx="7">
                  <c:v>13442</c:v>
                </c:pt>
                <c:pt idx="8">
                  <c:v>21244.090000000004</c:v>
                </c:pt>
                <c:pt idx="9">
                  <c:v>21520.979999999996</c:v>
                </c:pt>
                <c:pt idx="10">
                  <c:v>20986.449999999997</c:v>
                </c:pt>
                <c:pt idx="11">
                  <c:v>21245.359999999997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D6-45C2-9AC2-D542FCA2B2FB}"/>
            </c:ext>
          </c:extLst>
        </c:ser>
        <c:ser>
          <c:idx val="0"/>
          <c:order val="1"/>
          <c:tx>
            <c:v>direction 1</c:v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val>
            <c:numRef>
              <c:f>ATC1042_graphs!$P$10:$AA$10</c:f>
              <c:numCache>
                <c:formatCode>0</c:formatCode>
                <c:ptCount val="12"/>
                <c:pt idx="0">
                  <c:v>11544.899999999998</c:v>
                </c:pt>
                <c:pt idx="1">
                  <c:v>11810.050000000001</c:v>
                </c:pt>
                <c:pt idx="2">
                  <c:v>10011.000000000002</c:v>
                </c:pt>
                <c:pt idx="3">
                  <c:v>5389.83</c:v>
                </c:pt>
                <c:pt idx="4">
                  <c:v>6610</c:v>
                </c:pt>
                <c:pt idx="7">
                  <c:v>7056</c:v>
                </c:pt>
                <c:pt idx="8">
                  <c:v>9615.5400000000009</c:v>
                </c:pt>
                <c:pt idx="9">
                  <c:v>9544.23</c:v>
                </c:pt>
                <c:pt idx="10">
                  <c:v>9174.18</c:v>
                </c:pt>
                <c:pt idx="11">
                  <c:v>9285.489999999998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D6-45C2-9AC2-D542FCA2B2FB}"/>
            </c:ext>
          </c:extLst>
        </c:ser>
        <c:ser>
          <c:idx val="1"/>
          <c:order val="2"/>
          <c:tx>
            <c:v>direction 2</c:v>
          </c:tx>
          <c:spPr>
            <a:ln w="38100">
              <a:solidFill>
                <a:srgbClr val="00B0F0"/>
              </a:solidFill>
            </a:ln>
          </c:spPr>
          <c:marker>
            <c:symbol val="none"/>
          </c:marker>
          <c:val>
            <c:numRef>
              <c:f>ATC1042_graphs!$P$11:$AA$11</c:f>
              <c:numCache>
                <c:formatCode>0</c:formatCode>
                <c:ptCount val="12"/>
                <c:pt idx="0">
                  <c:v>14307.35</c:v>
                </c:pt>
                <c:pt idx="1">
                  <c:v>14591.983333333332</c:v>
                </c:pt>
                <c:pt idx="2">
                  <c:v>12706.37</c:v>
                </c:pt>
                <c:pt idx="3">
                  <c:v>6869.2900000000009</c:v>
                </c:pt>
                <c:pt idx="4">
                  <c:v>8273</c:v>
                </c:pt>
                <c:pt idx="7">
                  <c:v>6386</c:v>
                </c:pt>
                <c:pt idx="8">
                  <c:v>11628.550000000001</c:v>
                </c:pt>
                <c:pt idx="9">
                  <c:v>11976.749999999998</c:v>
                </c:pt>
                <c:pt idx="10">
                  <c:v>11812.269999999999</c:v>
                </c:pt>
                <c:pt idx="11">
                  <c:v>11959.869999999999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D6-45C2-9AC2-D542FCA2B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111832"/>
        <c:axId val="342114968"/>
      </c:lineChart>
      <c:catAx>
        <c:axId val="342111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4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1149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4427480916030534E-2"/>
              <c:y val="0.388890347039953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18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Fig.3  Average Weekday Traffic Flows (by year)</a:t>
            </a:r>
          </a:p>
        </c:rich>
      </c:tx>
      <c:layout>
        <c:manualLayout>
          <c:xMode val="edge"/>
          <c:yMode val="edge"/>
          <c:x val="0.30534367173568955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389372159300572E-2"/>
          <c:y val="0.17543919763979454"/>
          <c:w val="0.89923731157361608"/>
          <c:h val="0.70877435846476999"/>
        </c:manualLayout>
      </c:layout>
      <c:lineChart>
        <c:grouping val="standard"/>
        <c:varyColors val="0"/>
        <c:ser>
          <c:idx val="2"/>
          <c:order val="0"/>
          <c:tx>
            <c:v>two-way</c:v>
          </c:tx>
          <c:spPr>
            <a:ln w="38100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>
                <a:noFill/>
                <a:prstDash val="solid"/>
              </a:ln>
            </c:spPr>
          </c:marker>
          <c:cat>
            <c:numRef>
              <c:f>ATC1042_graphs!$P$13:$Y$13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ATC1042_graphs!$P$16:$Y$16</c:f>
              <c:numCache>
                <c:formatCode>General</c:formatCode>
                <c:ptCount val="10"/>
                <c:pt idx="0">
                  <c:v>24251.721308590837</c:v>
                </c:pt>
                <c:pt idx="1">
                  <c:v>23653.038333799996</c:v>
                </c:pt>
                <c:pt idx="2" formatCode="0">
                  <c:v>24187.0674726</c:v>
                </c:pt>
                <c:pt idx="3" formatCode="0">
                  <c:v>25361.7433102</c:v>
                </c:pt>
                <c:pt idx="4" formatCode="0">
                  <c:v>25668.923581200004</c:v>
                </c:pt>
                <c:pt idx="5" formatCode="0">
                  <c:v>26373.137851599997</c:v>
                </c:pt>
                <c:pt idx="6" formatCode="0">
                  <c:v>27178.748304799999</c:v>
                </c:pt>
                <c:pt idx="7" formatCode="0">
                  <c:v>27286.36174242424</c:v>
                </c:pt>
                <c:pt idx="8" formatCode="0">
                  <c:v>27490.415000000001</c:v>
                </c:pt>
                <c:pt idx="9" formatCode="0">
                  <c:v>21211.569861111115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F5-4AA1-806E-8E6E84AE77AC}"/>
            </c:ext>
          </c:extLst>
        </c:ser>
        <c:ser>
          <c:idx val="0"/>
          <c:order val="1"/>
          <c:tx>
            <c:strRef>
              <c:f>ATC1042_graphs!$G$83</c:f>
              <c:strCache>
                <c:ptCount val="1"/>
                <c:pt idx="0">
                  <c:v>SouthWest bound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circle"/>
            <c:size val="5"/>
            <c:spPr>
              <a:solidFill>
                <a:srgbClr val="FFC000"/>
              </a:solidFill>
              <a:ln>
                <a:noFill/>
              </a:ln>
            </c:spPr>
          </c:marker>
          <c:cat>
            <c:numRef>
              <c:f>ATC1042_graphs!$P$13:$Y$13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ATC1042_graphs!$P$14:$Y$14</c:f>
              <c:numCache>
                <c:formatCode>0</c:formatCode>
                <c:ptCount val="10"/>
                <c:pt idx="0">
                  <c:v>11261.318371212123</c:v>
                </c:pt>
                <c:pt idx="1">
                  <c:v>10903.145114399998</c:v>
                </c:pt>
                <c:pt idx="2">
                  <c:v>11070.000819399998</c:v>
                </c:pt>
                <c:pt idx="3">
                  <c:v>11478.0480432</c:v>
                </c:pt>
                <c:pt idx="4">
                  <c:v>11669.295263800002</c:v>
                </c:pt>
                <c:pt idx="5">
                  <c:v>11904.622082199998</c:v>
                </c:pt>
                <c:pt idx="6">
                  <c:v>12174.419985999999</c:v>
                </c:pt>
                <c:pt idx="7">
                  <c:v>12052.787979797979</c:v>
                </c:pt>
                <c:pt idx="8">
                  <c:v>11969.133888888889</c:v>
                </c:pt>
                <c:pt idx="9">
                  <c:v>9431.108472222224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F5-4AA1-806E-8E6E84AE77AC}"/>
            </c:ext>
          </c:extLst>
        </c:ser>
        <c:ser>
          <c:idx val="1"/>
          <c:order val="2"/>
          <c:tx>
            <c:strRef>
              <c:f>ATC1042_graphs!$I$83</c:f>
              <c:strCache>
                <c:ptCount val="1"/>
                <c:pt idx="0">
                  <c:v>NorthEast bound</c:v>
                </c:pt>
              </c:strCache>
            </c:strRef>
          </c:tx>
          <c:spPr>
            <a:ln w="38100">
              <a:solidFill>
                <a:srgbClr val="00B0F0"/>
              </a:solidFill>
            </a:ln>
          </c:spPr>
          <c:marker>
            <c:symbol val="circle"/>
            <c:size val="5"/>
            <c:spPr>
              <a:solidFill>
                <a:srgbClr val="00B0F0"/>
              </a:solidFill>
              <a:ln>
                <a:noFill/>
              </a:ln>
            </c:spPr>
          </c:marker>
          <c:cat>
            <c:numRef>
              <c:f>ATC1042_graphs!$P$13:$Y$13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ATC1042_graphs!$P$15:$Y$15</c:f>
              <c:numCache>
                <c:formatCode>0</c:formatCode>
                <c:ptCount val="10"/>
                <c:pt idx="0">
                  <c:v>12990.402937378714</c:v>
                </c:pt>
                <c:pt idx="1">
                  <c:v>12749.893219399999</c:v>
                </c:pt>
                <c:pt idx="2">
                  <c:v>13117.0666532</c:v>
                </c:pt>
                <c:pt idx="3">
                  <c:v>13883.695267000001</c:v>
                </c:pt>
                <c:pt idx="4">
                  <c:v>13999.6283174</c:v>
                </c:pt>
                <c:pt idx="5">
                  <c:v>14468.515769399997</c:v>
                </c:pt>
                <c:pt idx="6">
                  <c:v>15004.3283188</c:v>
                </c:pt>
                <c:pt idx="7">
                  <c:v>15233.573762626262</c:v>
                </c:pt>
                <c:pt idx="8">
                  <c:v>15521.281111111111</c:v>
                </c:pt>
                <c:pt idx="9">
                  <c:v>11780.461388888889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F5-4AA1-806E-8E6E84AE7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110264"/>
        <c:axId val="342115360"/>
      </c:lineChart>
      <c:catAx>
        <c:axId val="342110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1153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Vehicles per day</a:t>
                </a:r>
              </a:p>
            </c:rich>
          </c:tx>
          <c:layout>
            <c:manualLayout>
              <c:xMode val="edge"/>
              <c:yMode val="edge"/>
              <c:x val="2.4427480916030534E-2"/>
              <c:y val="0.389475157710549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110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Fig.4 Average Hourly Traffic Flow 2020</a:t>
            </a:r>
          </a:p>
        </c:rich>
      </c:tx>
      <c:layout>
        <c:manualLayout>
          <c:xMode val="edge"/>
          <c:yMode val="edge"/>
          <c:x val="0.33942209278634689"/>
          <c:y val="1.58730158730158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927035660191422E-2"/>
          <c:y val="8.5714551446402054E-2"/>
          <c:w val="0.91933165568465758"/>
          <c:h val="0.73651021983575093"/>
        </c:manualLayout>
      </c:layout>
      <c:lineChart>
        <c:grouping val="standard"/>
        <c:varyColors val="0"/>
        <c:ser>
          <c:idx val="0"/>
          <c:order val="0"/>
          <c:tx>
            <c:v>Average weekday</c:v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ATC1042_SouthWestbound!$C$8:$C$31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ATC1042_SouthWestbound!$L$8:$L$31</c:f>
              <c:numCache>
                <c:formatCode>0</c:formatCode>
                <c:ptCount val="24"/>
                <c:pt idx="0">
                  <c:v>55.470555555555549</c:v>
                </c:pt>
                <c:pt idx="1">
                  <c:v>36.169444444444444</c:v>
                </c:pt>
                <c:pt idx="2">
                  <c:v>27.356527777777778</c:v>
                </c:pt>
                <c:pt idx="3">
                  <c:v>28.151666666666671</c:v>
                </c:pt>
                <c:pt idx="4">
                  <c:v>48.52708333333333</c:v>
                </c:pt>
                <c:pt idx="5">
                  <c:v>168.96819444444446</c:v>
                </c:pt>
                <c:pt idx="6">
                  <c:v>508.32499999999999</c:v>
                </c:pt>
                <c:pt idx="7">
                  <c:v>828.14097222222222</c:v>
                </c:pt>
                <c:pt idx="8">
                  <c:v>792.58791666666673</c:v>
                </c:pt>
                <c:pt idx="9">
                  <c:v>613.71944444444443</c:v>
                </c:pt>
                <c:pt idx="10">
                  <c:v>515.88277777777762</c:v>
                </c:pt>
                <c:pt idx="11">
                  <c:v>526.40555555555557</c:v>
                </c:pt>
                <c:pt idx="12">
                  <c:v>546.61402777777778</c:v>
                </c:pt>
                <c:pt idx="13">
                  <c:v>548.5913888888889</c:v>
                </c:pt>
                <c:pt idx="14">
                  <c:v>585.82166666666672</c:v>
                </c:pt>
                <c:pt idx="15">
                  <c:v>584.11736111111099</c:v>
                </c:pt>
                <c:pt idx="16">
                  <c:v>660.01333333333332</c:v>
                </c:pt>
                <c:pt idx="17">
                  <c:v>654.59013888888899</c:v>
                </c:pt>
                <c:pt idx="18">
                  <c:v>529.16472222222217</c:v>
                </c:pt>
                <c:pt idx="19">
                  <c:v>401.55944444444447</c:v>
                </c:pt>
                <c:pt idx="20">
                  <c:v>305.99416666666667</c:v>
                </c:pt>
                <c:pt idx="21">
                  <c:v>210.10666666666665</c:v>
                </c:pt>
                <c:pt idx="22">
                  <c:v>158.8763888888889</c:v>
                </c:pt>
                <c:pt idx="23">
                  <c:v>95.954027777777782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FC-4338-B021-71A43F123227}"/>
            </c:ext>
          </c:extLst>
        </c:ser>
        <c:ser>
          <c:idx val="1"/>
          <c:order val="1"/>
          <c:tx>
            <c:v>Average Saturday</c:v>
          </c:tx>
          <c:spPr>
            <a:ln w="381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ATC1042_SouthWestbound!$C$8:$C$31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ATC1042_SouthWestbound!$I$8:$I$31</c:f>
              <c:numCache>
                <c:formatCode>0</c:formatCode>
                <c:ptCount val="24"/>
                <c:pt idx="0">
                  <c:v>84.924999999999997</c:v>
                </c:pt>
                <c:pt idx="1">
                  <c:v>59.006666666666661</c:v>
                </c:pt>
                <c:pt idx="2">
                  <c:v>40.553333333333335</c:v>
                </c:pt>
                <c:pt idx="3">
                  <c:v>36.67</c:v>
                </c:pt>
                <c:pt idx="4">
                  <c:v>41.908333333333331</c:v>
                </c:pt>
                <c:pt idx="5">
                  <c:v>83.226666666666659</c:v>
                </c:pt>
                <c:pt idx="6">
                  <c:v>168.75</c:v>
                </c:pt>
                <c:pt idx="7">
                  <c:v>220.17833333333334</c:v>
                </c:pt>
                <c:pt idx="8">
                  <c:v>309.53000000000003</c:v>
                </c:pt>
                <c:pt idx="9">
                  <c:v>361.93</c:v>
                </c:pt>
                <c:pt idx="10">
                  <c:v>454.63500000000005</c:v>
                </c:pt>
                <c:pt idx="11">
                  <c:v>514.16999999999996</c:v>
                </c:pt>
                <c:pt idx="12">
                  <c:v>575.60166666666669</c:v>
                </c:pt>
                <c:pt idx="13">
                  <c:v>589.47166666666669</c:v>
                </c:pt>
                <c:pt idx="14">
                  <c:v>573.06499999999994</c:v>
                </c:pt>
                <c:pt idx="15">
                  <c:v>536.50166666666667</c:v>
                </c:pt>
                <c:pt idx="16">
                  <c:v>522.08166666666671</c:v>
                </c:pt>
                <c:pt idx="17">
                  <c:v>489.18999999999994</c:v>
                </c:pt>
                <c:pt idx="18">
                  <c:v>444.63833333333332</c:v>
                </c:pt>
                <c:pt idx="19">
                  <c:v>367.26499999999999</c:v>
                </c:pt>
                <c:pt idx="20">
                  <c:v>288.42666666666668</c:v>
                </c:pt>
                <c:pt idx="21">
                  <c:v>212.96000000000004</c:v>
                </c:pt>
                <c:pt idx="22">
                  <c:v>177.49833333333333</c:v>
                </c:pt>
                <c:pt idx="23">
                  <c:v>130.37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FC-4338-B021-71A43F123227}"/>
            </c:ext>
          </c:extLst>
        </c:ser>
        <c:ser>
          <c:idx val="2"/>
          <c:order val="2"/>
          <c:tx>
            <c:v>Average Sunday</c:v>
          </c:tx>
          <c:spPr>
            <a:ln w="381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f>ATC1042_SouthWestbound!$C$8:$C$31</c:f>
              <c:numCache>
                <c:formatCode>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ATC1042_SouthWestbound!$J$8:$J$31</c:f>
              <c:numCache>
                <c:formatCode>0</c:formatCode>
                <c:ptCount val="24"/>
                <c:pt idx="0">
                  <c:v>91.786666666666662</c:v>
                </c:pt>
                <c:pt idx="1">
                  <c:v>67.763333333333335</c:v>
                </c:pt>
                <c:pt idx="2">
                  <c:v>47.75333333333333</c:v>
                </c:pt>
                <c:pt idx="3">
                  <c:v>33.810000000000009</c:v>
                </c:pt>
                <c:pt idx="4">
                  <c:v>30.108333333333331</c:v>
                </c:pt>
                <c:pt idx="5">
                  <c:v>56.02</c:v>
                </c:pt>
                <c:pt idx="6">
                  <c:v>114.58166666666666</c:v>
                </c:pt>
                <c:pt idx="7">
                  <c:v>142.87</c:v>
                </c:pt>
                <c:pt idx="8">
                  <c:v>187.31333333333333</c:v>
                </c:pt>
                <c:pt idx="9">
                  <c:v>244.41</c:v>
                </c:pt>
                <c:pt idx="10">
                  <c:v>352.17666666666668</c:v>
                </c:pt>
                <c:pt idx="11">
                  <c:v>471.28500000000003</c:v>
                </c:pt>
                <c:pt idx="12">
                  <c:v>534.18000000000006</c:v>
                </c:pt>
                <c:pt idx="13">
                  <c:v>548.745</c:v>
                </c:pt>
                <c:pt idx="14">
                  <c:v>522.06166666666672</c:v>
                </c:pt>
                <c:pt idx="15">
                  <c:v>491.9783333333333</c:v>
                </c:pt>
                <c:pt idx="16">
                  <c:v>490.06000000000006</c:v>
                </c:pt>
                <c:pt idx="17">
                  <c:v>412.45833333333337</c:v>
                </c:pt>
                <c:pt idx="18">
                  <c:v>374.67500000000007</c:v>
                </c:pt>
                <c:pt idx="19">
                  <c:v>311.59666666666669</c:v>
                </c:pt>
                <c:pt idx="20">
                  <c:v>259.81</c:v>
                </c:pt>
                <c:pt idx="21">
                  <c:v>177.93833333333333</c:v>
                </c:pt>
                <c:pt idx="22">
                  <c:v>132.02166666666668</c:v>
                </c:pt>
                <c:pt idx="23">
                  <c:v>87.448333333333338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FC-4338-B021-71A43F123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432824"/>
        <c:axId val="353433216"/>
      </c:lineChart>
      <c:catAx>
        <c:axId val="353432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Hour Starting</a:t>
                </a:r>
              </a:p>
            </c:rich>
          </c:tx>
          <c:layout>
            <c:manualLayout>
              <c:xMode val="edge"/>
              <c:yMode val="edge"/>
              <c:x val="0.46575406384704193"/>
              <c:y val="0.87936774569845433"/>
            </c:manualLayout>
          </c:layout>
          <c:overlay val="0"/>
          <c:spPr>
            <a:noFill/>
            <a:ln w="25400">
              <a:noFill/>
            </a:ln>
          </c:spPr>
        </c:title>
        <c:numFmt formatCode="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43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3433216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Vehicles per hour</a:t>
                </a:r>
              </a:p>
            </c:rich>
          </c:tx>
          <c:layout>
            <c:manualLayout>
              <c:xMode val="edge"/>
              <c:yMode val="edge"/>
              <c:x val="1.6742770167427701E-2"/>
              <c:y val="0.33333433320834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432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220716131944692"/>
          <c:y val="0.93968553930758658"/>
          <c:w val="0.64383657522261772"/>
          <c:h val="5.07936507936508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18</xdr:col>
      <xdr:colOff>487680</xdr:colOff>
      <xdr:row>38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8DCEB1-E013-4133-BFC0-C4AC0046D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182880"/>
          <a:ext cx="10241280" cy="69189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54</xdr:row>
      <xdr:rowOff>19050</xdr:rowOff>
    </xdr:from>
    <xdr:to>
      <xdr:col>13</xdr:col>
      <xdr:colOff>371475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BFD450-16A4-48A2-B0AA-AAEE5DA62A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4</xdr:row>
      <xdr:rowOff>9525</xdr:rowOff>
    </xdr:from>
    <xdr:to>
      <xdr:col>13</xdr:col>
      <xdr:colOff>238125</xdr:colOff>
      <xdr:row>28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CFA4DEDA-C657-49F4-B0A2-B894350E91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209550</xdr:colOff>
      <xdr:row>29</xdr:row>
      <xdr:rowOff>9525</xdr:rowOff>
    </xdr:from>
    <xdr:to>
      <xdr:col>13</xdr:col>
      <xdr:colOff>257175</xdr:colOff>
      <xdr:row>53</xdr:row>
      <xdr:rowOff>9525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8827075C-BF70-4F04-8B61-B4C77B5AFD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219075</xdr:colOff>
      <xdr:row>54</xdr:row>
      <xdr:rowOff>19050</xdr:rowOff>
    </xdr:from>
    <xdr:to>
      <xdr:col>13</xdr:col>
      <xdr:colOff>266700</xdr:colOff>
      <xdr:row>77</xdr:row>
      <xdr:rowOff>104775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A6E8A6B1-D422-4E42-87C4-BB58326053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476250</xdr:colOff>
      <xdr:row>80</xdr:row>
      <xdr:rowOff>57150</xdr:rowOff>
    </xdr:from>
    <xdr:to>
      <xdr:col>4</xdr:col>
      <xdr:colOff>476250</xdr:colOff>
      <xdr:row>83</xdr:row>
      <xdr:rowOff>66675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91E21138-0372-47DB-8E2C-178932597BE7}"/>
            </a:ext>
          </a:extLst>
        </xdr:cNvPr>
        <xdr:cNvSpPr>
          <a:spLocks noChangeShapeType="1"/>
        </xdr:cNvSpPr>
      </xdr:nvSpPr>
      <xdr:spPr bwMode="auto">
        <a:xfrm>
          <a:off x="2579370" y="9810750"/>
          <a:ext cx="0" cy="3524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476250</xdr:colOff>
      <xdr:row>80</xdr:row>
      <xdr:rowOff>57150</xdr:rowOff>
    </xdr:from>
    <xdr:to>
      <xdr:col>11</xdr:col>
      <xdr:colOff>371475</xdr:colOff>
      <xdr:row>80</xdr:row>
      <xdr:rowOff>57150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57741DFF-7474-4113-9413-AF50DCA39EE0}"/>
            </a:ext>
          </a:extLst>
        </xdr:cNvPr>
        <xdr:cNvSpPr>
          <a:spLocks noChangeShapeType="1"/>
        </xdr:cNvSpPr>
      </xdr:nvSpPr>
      <xdr:spPr bwMode="auto">
        <a:xfrm>
          <a:off x="2579370" y="9810750"/>
          <a:ext cx="341566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476250</xdr:colOff>
      <xdr:row>83</xdr:row>
      <xdr:rowOff>57150</xdr:rowOff>
    </xdr:from>
    <xdr:to>
      <xdr:col>11</xdr:col>
      <xdr:colOff>371475</xdr:colOff>
      <xdr:row>83</xdr:row>
      <xdr:rowOff>57150</xdr:rowOff>
    </xdr:to>
    <xdr:sp macro="" textlink="">
      <xdr:nvSpPr>
        <xdr:cNvPr id="7" name="Line 14">
          <a:extLst>
            <a:ext uri="{FF2B5EF4-FFF2-40B4-BE49-F238E27FC236}">
              <a16:creationId xmlns:a16="http://schemas.microsoft.com/office/drawing/2014/main" id="{021E35D2-F34E-40E2-A868-C574536DA664}"/>
            </a:ext>
          </a:extLst>
        </xdr:cNvPr>
        <xdr:cNvSpPr>
          <a:spLocks noChangeShapeType="1"/>
        </xdr:cNvSpPr>
      </xdr:nvSpPr>
      <xdr:spPr bwMode="auto">
        <a:xfrm flipV="1">
          <a:off x="2579370" y="10153650"/>
          <a:ext cx="341566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371475</xdr:colOff>
      <xdr:row>80</xdr:row>
      <xdr:rowOff>57150</xdr:rowOff>
    </xdr:from>
    <xdr:to>
      <xdr:col>11</xdr:col>
      <xdr:colOff>371475</xdr:colOff>
      <xdr:row>83</xdr:row>
      <xdr:rowOff>66675</xdr:rowOff>
    </xdr:to>
    <xdr:sp macro="" textlink="">
      <xdr:nvSpPr>
        <xdr:cNvPr id="8" name="Line 15">
          <a:extLst>
            <a:ext uri="{FF2B5EF4-FFF2-40B4-BE49-F238E27FC236}">
              <a16:creationId xmlns:a16="http://schemas.microsoft.com/office/drawing/2014/main" id="{66FC394A-D5A2-4291-83BA-3B36A8A894CA}"/>
            </a:ext>
          </a:extLst>
        </xdr:cNvPr>
        <xdr:cNvSpPr>
          <a:spLocks noChangeShapeType="1"/>
        </xdr:cNvSpPr>
      </xdr:nvSpPr>
      <xdr:spPr bwMode="auto">
        <a:xfrm>
          <a:off x="5995035" y="9810750"/>
          <a:ext cx="0" cy="3524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476250</xdr:colOff>
      <xdr:row>81</xdr:row>
      <xdr:rowOff>38100</xdr:rowOff>
    </xdr:to>
    <xdr:sp macro="" textlink="">
      <xdr:nvSpPr>
        <xdr:cNvPr id="9" name="Rectangle 26">
          <a:extLst>
            <a:ext uri="{FF2B5EF4-FFF2-40B4-BE49-F238E27FC236}">
              <a16:creationId xmlns:a16="http://schemas.microsoft.com/office/drawing/2014/main" id="{8EF88202-8623-4859-A082-0C23EFF53890}"/>
            </a:ext>
          </a:extLst>
        </xdr:cNvPr>
        <xdr:cNvSpPr>
          <a:spLocks noChangeArrowheads="1"/>
        </xdr:cNvSpPr>
      </xdr:nvSpPr>
      <xdr:spPr bwMode="auto">
        <a:xfrm>
          <a:off x="5120640" y="9867900"/>
          <a:ext cx="476250" cy="38100"/>
        </a:xfrm>
        <a:prstGeom prst="rect">
          <a:avLst/>
        </a:prstGeom>
        <a:solidFill>
          <a:schemeClr val="bg1">
            <a:lumMod val="75000"/>
          </a:schemeClr>
        </a:solidFill>
        <a:ln w="9525">
          <a:noFill/>
          <a:miter lim="800000"/>
          <a:headEnd/>
          <a:tailEnd/>
        </a:ln>
        <a:effectLst/>
      </xdr:spPr>
    </xdr:sp>
    <xdr:clientData/>
  </xdr:twoCellAnchor>
  <xdr:twoCellAnchor>
    <xdr:from>
      <xdr:col>8</xdr:col>
      <xdr:colOff>14816</xdr:colOff>
      <xdr:row>81</xdr:row>
      <xdr:rowOff>14817</xdr:rowOff>
    </xdr:from>
    <xdr:to>
      <xdr:col>9</xdr:col>
      <xdr:colOff>4233</xdr:colOff>
      <xdr:row>81</xdr:row>
      <xdr:rowOff>52917</xdr:rowOff>
    </xdr:to>
    <xdr:sp macro="" textlink="">
      <xdr:nvSpPr>
        <xdr:cNvPr id="10" name="Rectangle 26">
          <a:extLst>
            <a:ext uri="{FF2B5EF4-FFF2-40B4-BE49-F238E27FC236}">
              <a16:creationId xmlns:a16="http://schemas.microsoft.com/office/drawing/2014/main" id="{5E48EE46-29BA-4582-9B57-8CE7FDEAAA22}"/>
            </a:ext>
          </a:extLst>
        </xdr:cNvPr>
        <xdr:cNvSpPr>
          <a:spLocks noChangeArrowheads="1"/>
        </xdr:cNvSpPr>
      </xdr:nvSpPr>
      <xdr:spPr bwMode="auto">
        <a:xfrm>
          <a:off x="4129616" y="9882717"/>
          <a:ext cx="492337" cy="38100"/>
        </a:xfrm>
        <a:prstGeom prst="rect">
          <a:avLst/>
        </a:prstGeom>
        <a:solidFill>
          <a:srgbClr val="00B0F0"/>
        </a:solidFill>
        <a:ln w="9525">
          <a:noFill/>
          <a:miter lim="800000"/>
          <a:headEnd/>
          <a:tailEnd/>
        </a:ln>
        <a:effectLst/>
      </xdr:spPr>
    </xdr:sp>
    <xdr:clientData/>
  </xdr:twoCellAnchor>
  <xdr:twoCellAnchor>
    <xdr:from>
      <xdr:col>5</xdr:col>
      <xdr:colOff>484716</xdr:colOff>
      <xdr:row>81</xdr:row>
      <xdr:rowOff>8467</xdr:rowOff>
    </xdr:from>
    <xdr:to>
      <xdr:col>6</xdr:col>
      <xdr:colOff>474133</xdr:colOff>
      <xdr:row>81</xdr:row>
      <xdr:rowOff>46567</xdr:rowOff>
    </xdr:to>
    <xdr:sp macro="" textlink="">
      <xdr:nvSpPr>
        <xdr:cNvPr id="11" name="Rectangle 26">
          <a:extLst>
            <a:ext uri="{FF2B5EF4-FFF2-40B4-BE49-F238E27FC236}">
              <a16:creationId xmlns:a16="http://schemas.microsoft.com/office/drawing/2014/main" id="{9D466962-26BC-4E20-831C-B481A782E8CD}"/>
            </a:ext>
          </a:extLst>
        </xdr:cNvPr>
        <xdr:cNvSpPr>
          <a:spLocks noChangeArrowheads="1"/>
        </xdr:cNvSpPr>
      </xdr:nvSpPr>
      <xdr:spPr bwMode="auto">
        <a:xfrm>
          <a:off x="3090756" y="9876367"/>
          <a:ext cx="492337" cy="38100"/>
        </a:xfrm>
        <a:prstGeom prst="rect">
          <a:avLst/>
        </a:prstGeom>
        <a:solidFill>
          <a:srgbClr val="FFC000"/>
        </a:solidFill>
        <a:ln w="9525">
          <a:noFill/>
          <a:miter lim="800000"/>
          <a:headEnd/>
          <a:tailEnd/>
        </a:ln>
        <a:effectLst/>
      </xdr:spPr>
    </xdr:sp>
    <xdr:clientData/>
  </xdr:twoCellAnchor>
  <xdr:oneCellAnchor>
    <xdr:from>
      <xdr:col>4</xdr:col>
      <xdr:colOff>33867</xdr:colOff>
      <xdr:row>32</xdr:row>
      <xdr:rowOff>110068</xdr:rowOff>
    </xdr:from>
    <xdr:ext cx="947760" cy="28020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9CA126A7-AD30-4C34-8200-6B15C2EBF604}"/>
            </a:ext>
          </a:extLst>
        </xdr:cNvPr>
        <xdr:cNvSpPr txBox="1"/>
      </xdr:nvSpPr>
      <xdr:spPr>
        <a:xfrm>
          <a:off x="2136987" y="4247728"/>
          <a:ext cx="94776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First Covid-19 Lockdown</a:t>
          </a:r>
        </a:p>
        <a:p>
          <a:r>
            <a:rPr lang="en-GB" sz="600"/>
            <a:t>March 26th 2020</a:t>
          </a:r>
        </a:p>
      </xdr:txBody>
    </xdr:sp>
    <xdr:clientData/>
  </xdr:oneCellAnchor>
  <xdr:oneCellAnchor>
    <xdr:from>
      <xdr:col>11</xdr:col>
      <xdr:colOff>143933</xdr:colOff>
      <xdr:row>32</xdr:row>
      <xdr:rowOff>110068</xdr:rowOff>
    </xdr:from>
    <xdr:ext cx="1039644" cy="28020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C2F140F5-FFB9-4F26-A6D6-BD31E20C3926}"/>
            </a:ext>
          </a:extLst>
        </xdr:cNvPr>
        <xdr:cNvSpPr txBox="1"/>
      </xdr:nvSpPr>
      <xdr:spPr>
        <a:xfrm>
          <a:off x="5767493" y="4247728"/>
          <a:ext cx="103964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Second Covid-19 Lockdown</a:t>
          </a:r>
        </a:p>
        <a:p>
          <a:r>
            <a:rPr lang="en-GB" sz="600"/>
            <a:t>November 5th 2020</a:t>
          </a:r>
        </a:p>
      </xdr:txBody>
    </xdr:sp>
    <xdr:clientData/>
  </xdr:oneCellAnchor>
  <xdr:oneCellAnchor>
    <xdr:from>
      <xdr:col>12</xdr:col>
      <xdr:colOff>296334</xdr:colOff>
      <xdr:row>58</xdr:row>
      <xdr:rowOff>0</xdr:rowOff>
    </xdr:from>
    <xdr:ext cx="552011" cy="280205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51B27345-B18A-4495-B4D6-28B0F039BC31}"/>
            </a:ext>
          </a:extLst>
        </xdr:cNvPr>
        <xdr:cNvSpPr txBox="1"/>
      </xdr:nvSpPr>
      <xdr:spPr>
        <a:xfrm>
          <a:off x="6422814" y="7239000"/>
          <a:ext cx="55201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Covid-19</a:t>
          </a:r>
        </a:p>
        <a:p>
          <a:r>
            <a:rPr lang="en-GB" sz="600"/>
            <a:t>Restrictions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54</xdr:row>
      <xdr:rowOff>19050</xdr:rowOff>
    </xdr:from>
    <xdr:to>
      <xdr:col>13</xdr:col>
      <xdr:colOff>371475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E73CD7-28E1-4DB3-92A8-C1E2EF4930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54</xdr:row>
      <xdr:rowOff>19050</xdr:rowOff>
    </xdr:from>
    <xdr:to>
      <xdr:col>13</xdr:col>
      <xdr:colOff>371475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2FEA02-DB84-4E2A-ABDC-2ACD0A4AB4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4</xdr:row>
      <xdr:rowOff>9525</xdr:rowOff>
    </xdr:from>
    <xdr:to>
      <xdr:col>13</xdr:col>
      <xdr:colOff>238125</xdr:colOff>
      <xdr:row>28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02EBAA2-9536-4E2F-AFE2-7E9E69C809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209550</xdr:colOff>
      <xdr:row>29</xdr:row>
      <xdr:rowOff>9525</xdr:rowOff>
    </xdr:from>
    <xdr:to>
      <xdr:col>13</xdr:col>
      <xdr:colOff>257175</xdr:colOff>
      <xdr:row>53</xdr:row>
      <xdr:rowOff>9525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DC5C3CCE-69C9-4246-B0F4-3E99C72DDD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219075</xdr:colOff>
      <xdr:row>54</xdr:row>
      <xdr:rowOff>19050</xdr:rowOff>
    </xdr:from>
    <xdr:to>
      <xdr:col>13</xdr:col>
      <xdr:colOff>266700</xdr:colOff>
      <xdr:row>77</xdr:row>
      <xdr:rowOff>104775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9475299B-AFB5-4BFF-BF7C-B0D6C50A90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476250</xdr:colOff>
      <xdr:row>80</xdr:row>
      <xdr:rowOff>57150</xdr:rowOff>
    </xdr:from>
    <xdr:to>
      <xdr:col>4</xdr:col>
      <xdr:colOff>476250</xdr:colOff>
      <xdr:row>83</xdr:row>
      <xdr:rowOff>66675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6914E44-BC48-40EA-B81D-7C8F1682A9B9}"/>
            </a:ext>
          </a:extLst>
        </xdr:cNvPr>
        <xdr:cNvSpPr>
          <a:spLocks noChangeShapeType="1"/>
        </xdr:cNvSpPr>
      </xdr:nvSpPr>
      <xdr:spPr bwMode="auto">
        <a:xfrm>
          <a:off x="2579370" y="9810750"/>
          <a:ext cx="0" cy="3524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476250</xdr:colOff>
      <xdr:row>80</xdr:row>
      <xdr:rowOff>57150</xdr:rowOff>
    </xdr:from>
    <xdr:to>
      <xdr:col>11</xdr:col>
      <xdr:colOff>371475</xdr:colOff>
      <xdr:row>80</xdr:row>
      <xdr:rowOff>57150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40142B-145D-4C8B-B788-B515FCBD497D}"/>
            </a:ext>
          </a:extLst>
        </xdr:cNvPr>
        <xdr:cNvSpPr>
          <a:spLocks noChangeShapeType="1"/>
        </xdr:cNvSpPr>
      </xdr:nvSpPr>
      <xdr:spPr bwMode="auto">
        <a:xfrm>
          <a:off x="2579370" y="9810750"/>
          <a:ext cx="341566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476250</xdr:colOff>
      <xdr:row>83</xdr:row>
      <xdr:rowOff>57150</xdr:rowOff>
    </xdr:from>
    <xdr:to>
      <xdr:col>11</xdr:col>
      <xdr:colOff>371475</xdr:colOff>
      <xdr:row>83</xdr:row>
      <xdr:rowOff>57150</xdr:rowOff>
    </xdr:to>
    <xdr:sp macro="" textlink="">
      <xdr:nvSpPr>
        <xdr:cNvPr id="7" name="Line 14">
          <a:extLst>
            <a:ext uri="{FF2B5EF4-FFF2-40B4-BE49-F238E27FC236}">
              <a16:creationId xmlns:a16="http://schemas.microsoft.com/office/drawing/2014/main" id="{E5145578-07B0-470F-B457-315C95EAF52C}"/>
            </a:ext>
          </a:extLst>
        </xdr:cNvPr>
        <xdr:cNvSpPr>
          <a:spLocks noChangeShapeType="1"/>
        </xdr:cNvSpPr>
      </xdr:nvSpPr>
      <xdr:spPr bwMode="auto">
        <a:xfrm flipV="1">
          <a:off x="2579370" y="10153650"/>
          <a:ext cx="341566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371475</xdr:colOff>
      <xdr:row>80</xdr:row>
      <xdr:rowOff>57150</xdr:rowOff>
    </xdr:from>
    <xdr:to>
      <xdr:col>11</xdr:col>
      <xdr:colOff>371475</xdr:colOff>
      <xdr:row>83</xdr:row>
      <xdr:rowOff>66675</xdr:rowOff>
    </xdr:to>
    <xdr:sp macro="" textlink="">
      <xdr:nvSpPr>
        <xdr:cNvPr id="8" name="Line 15">
          <a:extLst>
            <a:ext uri="{FF2B5EF4-FFF2-40B4-BE49-F238E27FC236}">
              <a16:creationId xmlns:a16="http://schemas.microsoft.com/office/drawing/2014/main" id="{51298C18-25AA-4F93-86BC-BC8DF31E9508}"/>
            </a:ext>
          </a:extLst>
        </xdr:cNvPr>
        <xdr:cNvSpPr>
          <a:spLocks noChangeShapeType="1"/>
        </xdr:cNvSpPr>
      </xdr:nvSpPr>
      <xdr:spPr bwMode="auto">
        <a:xfrm>
          <a:off x="5995035" y="9810750"/>
          <a:ext cx="0" cy="3524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476250</xdr:colOff>
      <xdr:row>81</xdr:row>
      <xdr:rowOff>38100</xdr:rowOff>
    </xdr:to>
    <xdr:sp macro="" textlink="">
      <xdr:nvSpPr>
        <xdr:cNvPr id="9" name="Rectangle 26">
          <a:extLst>
            <a:ext uri="{FF2B5EF4-FFF2-40B4-BE49-F238E27FC236}">
              <a16:creationId xmlns:a16="http://schemas.microsoft.com/office/drawing/2014/main" id="{ED1BDEE6-981C-409A-93A7-879793727319}"/>
            </a:ext>
          </a:extLst>
        </xdr:cNvPr>
        <xdr:cNvSpPr>
          <a:spLocks noChangeArrowheads="1"/>
        </xdr:cNvSpPr>
      </xdr:nvSpPr>
      <xdr:spPr bwMode="auto">
        <a:xfrm>
          <a:off x="5120640" y="9867900"/>
          <a:ext cx="476250" cy="38100"/>
        </a:xfrm>
        <a:prstGeom prst="rect">
          <a:avLst/>
        </a:prstGeom>
        <a:solidFill>
          <a:schemeClr val="bg1">
            <a:lumMod val="75000"/>
          </a:schemeClr>
        </a:solidFill>
        <a:ln w="9525">
          <a:noFill/>
          <a:miter lim="800000"/>
          <a:headEnd/>
          <a:tailEnd/>
        </a:ln>
        <a:effectLst/>
      </xdr:spPr>
    </xdr:sp>
    <xdr:clientData/>
  </xdr:twoCellAnchor>
  <xdr:twoCellAnchor>
    <xdr:from>
      <xdr:col>8</xdr:col>
      <xdr:colOff>14816</xdr:colOff>
      <xdr:row>81</xdr:row>
      <xdr:rowOff>14817</xdr:rowOff>
    </xdr:from>
    <xdr:to>
      <xdr:col>9</xdr:col>
      <xdr:colOff>4233</xdr:colOff>
      <xdr:row>81</xdr:row>
      <xdr:rowOff>52917</xdr:rowOff>
    </xdr:to>
    <xdr:sp macro="" textlink="">
      <xdr:nvSpPr>
        <xdr:cNvPr id="10" name="Rectangle 26">
          <a:extLst>
            <a:ext uri="{FF2B5EF4-FFF2-40B4-BE49-F238E27FC236}">
              <a16:creationId xmlns:a16="http://schemas.microsoft.com/office/drawing/2014/main" id="{F2187718-0828-4818-A3F2-4E7A9E32DF92}"/>
            </a:ext>
          </a:extLst>
        </xdr:cNvPr>
        <xdr:cNvSpPr>
          <a:spLocks noChangeArrowheads="1"/>
        </xdr:cNvSpPr>
      </xdr:nvSpPr>
      <xdr:spPr bwMode="auto">
        <a:xfrm>
          <a:off x="4129616" y="9882717"/>
          <a:ext cx="492337" cy="38100"/>
        </a:xfrm>
        <a:prstGeom prst="rect">
          <a:avLst/>
        </a:prstGeom>
        <a:solidFill>
          <a:srgbClr val="00B0F0"/>
        </a:solidFill>
        <a:ln w="9525">
          <a:noFill/>
          <a:miter lim="800000"/>
          <a:headEnd/>
          <a:tailEnd/>
        </a:ln>
        <a:effectLst/>
      </xdr:spPr>
    </xdr:sp>
    <xdr:clientData/>
  </xdr:twoCellAnchor>
  <xdr:twoCellAnchor>
    <xdr:from>
      <xdr:col>5</xdr:col>
      <xdr:colOff>484716</xdr:colOff>
      <xdr:row>81</xdr:row>
      <xdr:rowOff>8467</xdr:rowOff>
    </xdr:from>
    <xdr:to>
      <xdr:col>6</xdr:col>
      <xdr:colOff>474133</xdr:colOff>
      <xdr:row>81</xdr:row>
      <xdr:rowOff>46567</xdr:rowOff>
    </xdr:to>
    <xdr:sp macro="" textlink="">
      <xdr:nvSpPr>
        <xdr:cNvPr id="11" name="Rectangle 26">
          <a:extLst>
            <a:ext uri="{FF2B5EF4-FFF2-40B4-BE49-F238E27FC236}">
              <a16:creationId xmlns:a16="http://schemas.microsoft.com/office/drawing/2014/main" id="{08C2E8CB-CC5D-42FE-875F-A43B568AC352}"/>
            </a:ext>
          </a:extLst>
        </xdr:cNvPr>
        <xdr:cNvSpPr>
          <a:spLocks noChangeArrowheads="1"/>
        </xdr:cNvSpPr>
      </xdr:nvSpPr>
      <xdr:spPr bwMode="auto">
        <a:xfrm>
          <a:off x="3090756" y="9876367"/>
          <a:ext cx="492337" cy="38100"/>
        </a:xfrm>
        <a:prstGeom prst="rect">
          <a:avLst/>
        </a:prstGeom>
        <a:solidFill>
          <a:srgbClr val="FFC000"/>
        </a:solidFill>
        <a:ln w="9525">
          <a:noFill/>
          <a:miter lim="800000"/>
          <a:headEnd/>
          <a:tailEnd/>
        </a:ln>
        <a:effectLst/>
      </xdr:spPr>
    </xdr:sp>
    <xdr:clientData/>
  </xdr:twoCellAnchor>
  <xdr:oneCellAnchor>
    <xdr:from>
      <xdr:col>4</xdr:col>
      <xdr:colOff>33867</xdr:colOff>
      <xdr:row>32</xdr:row>
      <xdr:rowOff>110068</xdr:rowOff>
    </xdr:from>
    <xdr:ext cx="947760" cy="28020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E78F32D-C6B6-450C-86F1-B7086662842E}"/>
            </a:ext>
          </a:extLst>
        </xdr:cNvPr>
        <xdr:cNvSpPr txBox="1"/>
      </xdr:nvSpPr>
      <xdr:spPr>
        <a:xfrm>
          <a:off x="2136987" y="4247728"/>
          <a:ext cx="94776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First Covid-19 Lockdown</a:t>
          </a:r>
        </a:p>
        <a:p>
          <a:r>
            <a:rPr lang="en-GB" sz="600"/>
            <a:t>March 26th 2020</a:t>
          </a:r>
        </a:p>
      </xdr:txBody>
    </xdr:sp>
    <xdr:clientData/>
  </xdr:oneCellAnchor>
  <xdr:oneCellAnchor>
    <xdr:from>
      <xdr:col>11</xdr:col>
      <xdr:colOff>143933</xdr:colOff>
      <xdr:row>32</xdr:row>
      <xdr:rowOff>110068</xdr:rowOff>
    </xdr:from>
    <xdr:ext cx="1039644" cy="28020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A4A808A0-692B-448D-B3CC-AB732D8D42C5}"/>
            </a:ext>
          </a:extLst>
        </xdr:cNvPr>
        <xdr:cNvSpPr txBox="1"/>
      </xdr:nvSpPr>
      <xdr:spPr>
        <a:xfrm>
          <a:off x="5767493" y="4247728"/>
          <a:ext cx="103964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Second Covid-19 Lockdown</a:t>
          </a:r>
        </a:p>
        <a:p>
          <a:r>
            <a:rPr lang="en-GB" sz="600"/>
            <a:t>November 5th 2020</a:t>
          </a:r>
        </a:p>
      </xdr:txBody>
    </xdr:sp>
    <xdr:clientData/>
  </xdr:oneCellAnchor>
  <xdr:oneCellAnchor>
    <xdr:from>
      <xdr:col>12</xdr:col>
      <xdr:colOff>296334</xdr:colOff>
      <xdr:row>58</xdr:row>
      <xdr:rowOff>0</xdr:rowOff>
    </xdr:from>
    <xdr:ext cx="552011" cy="280205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3657D7D6-246B-48CA-94FB-ECD743786ABF}"/>
            </a:ext>
          </a:extLst>
        </xdr:cNvPr>
        <xdr:cNvSpPr txBox="1"/>
      </xdr:nvSpPr>
      <xdr:spPr>
        <a:xfrm>
          <a:off x="6422814" y="7239000"/>
          <a:ext cx="55201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Covid-19</a:t>
          </a:r>
        </a:p>
        <a:p>
          <a:r>
            <a:rPr lang="en-GB" sz="600"/>
            <a:t>Restrictions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54</xdr:row>
      <xdr:rowOff>19050</xdr:rowOff>
    </xdr:from>
    <xdr:to>
      <xdr:col>13</xdr:col>
      <xdr:colOff>371475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43B3B2-1A5C-4F0D-9EBB-8F440004A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54</xdr:row>
      <xdr:rowOff>19050</xdr:rowOff>
    </xdr:from>
    <xdr:to>
      <xdr:col>13</xdr:col>
      <xdr:colOff>371475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6761D8-76F1-4A8E-9BF8-8D3BEC9D5F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4</xdr:row>
      <xdr:rowOff>9525</xdr:rowOff>
    </xdr:from>
    <xdr:to>
      <xdr:col>13</xdr:col>
      <xdr:colOff>238125</xdr:colOff>
      <xdr:row>28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F0F97F5-9337-43C7-9733-D1041F1D7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209550</xdr:colOff>
      <xdr:row>29</xdr:row>
      <xdr:rowOff>9525</xdr:rowOff>
    </xdr:from>
    <xdr:to>
      <xdr:col>13</xdr:col>
      <xdr:colOff>257175</xdr:colOff>
      <xdr:row>53</xdr:row>
      <xdr:rowOff>9525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71977D8F-CABC-4CB7-9C49-5E0B521077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219075</xdr:colOff>
      <xdr:row>54</xdr:row>
      <xdr:rowOff>19050</xdr:rowOff>
    </xdr:from>
    <xdr:to>
      <xdr:col>13</xdr:col>
      <xdr:colOff>266700</xdr:colOff>
      <xdr:row>77</xdr:row>
      <xdr:rowOff>104775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71990584-1668-43D9-BCEF-FC66314FFD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476250</xdr:colOff>
      <xdr:row>80</xdr:row>
      <xdr:rowOff>57150</xdr:rowOff>
    </xdr:from>
    <xdr:to>
      <xdr:col>4</xdr:col>
      <xdr:colOff>476250</xdr:colOff>
      <xdr:row>83</xdr:row>
      <xdr:rowOff>66675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1DA658A8-46B6-4ECC-9635-651C81C1FF29}"/>
            </a:ext>
          </a:extLst>
        </xdr:cNvPr>
        <xdr:cNvSpPr>
          <a:spLocks noChangeShapeType="1"/>
        </xdr:cNvSpPr>
      </xdr:nvSpPr>
      <xdr:spPr bwMode="auto">
        <a:xfrm>
          <a:off x="2579370" y="9810750"/>
          <a:ext cx="0" cy="3524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476250</xdr:colOff>
      <xdr:row>80</xdr:row>
      <xdr:rowOff>57150</xdr:rowOff>
    </xdr:from>
    <xdr:to>
      <xdr:col>11</xdr:col>
      <xdr:colOff>371475</xdr:colOff>
      <xdr:row>80</xdr:row>
      <xdr:rowOff>57150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8040AC0C-BFA6-4C5D-A6D7-BF4CC52F8F1F}"/>
            </a:ext>
          </a:extLst>
        </xdr:cNvPr>
        <xdr:cNvSpPr>
          <a:spLocks noChangeShapeType="1"/>
        </xdr:cNvSpPr>
      </xdr:nvSpPr>
      <xdr:spPr bwMode="auto">
        <a:xfrm>
          <a:off x="2579370" y="9810750"/>
          <a:ext cx="341566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476250</xdr:colOff>
      <xdr:row>83</xdr:row>
      <xdr:rowOff>57150</xdr:rowOff>
    </xdr:from>
    <xdr:to>
      <xdr:col>11</xdr:col>
      <xdr:colOff>371475</xdr:colOff>
      <xdr:row>83</xdr:row>
      <xdr:rowOff>57150</xdr:rowOff>
    </xdr:to>
    <xdr:sp macro="" textlink="">
      <xdr:nvSpPr>
        <xdr:cNvPr id="7" name="Line 14">
          <a:extLst>
            <a:ext uri="{FF2B5EF4-FFF2-40B4-BE49-F238E27FC236}">
              <a16:creationId xmlns:a16="http://schemas.microsoft.com/office/drawing/2014/main" id="{B42D7862-FEB6-4E30-88F0-CD76BFB7ABA9}"/>
            </a:ext>
          </a:extLst>
        </xdr:cNvPr>
        <xdr:cNvSpPr>
          <a:spLocks noChangeShapeType="1"/>
        </xdr:cNvSpPr>
      </xdr:nvSpPr>
      <xdr:spPr bwMode="auto">
        <a:xfrm flipV="1">
          <a:off x="2579370" y="10153650"/>
          <a:ext cx="341566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371475</xdr:colOff>
      <xdr:row>80</xdr:row>
      <xdr:rowOff>57150</xdr:rowOff>
    </xdr:from>
    <xdr:to>
      <xdr:col>11</xdr:col>
      <xdr:colOff>371475</xdr:colOff>
      <xdr:row>83</xdr:row>
      <xdr:rowOff>66675</xdr:rowOff>
    </xdr:to>
    <xdr:sp macro="" textlink="">
      <xdr:nvSpPr>
        <xdr:cNvPr id="8" name="Line 15">
          <a:extLst>
            <a:ext uri="{FF2B5EF4-FFF2-40B4-BE49-F238E27FC236}">
              <a16:creationId xmlns:a16="http://schemas.microsoft.com/office/drawing/2014/main" id="{C60F19F5-E3F4-4604-A6AE-A3748ECA4524}"/>
            </a:ext>
          </a:extLst>
        </xdr:cNvPr>
        <xdr:cNvSpPr>
          <a:spLocks noChangeShapeType="1"/>
        </xdr:cNvSpPr>
      </xdr:nvSpPr>
      <xdr:spPr bwMode="auto">
        <a:xfrm>
          <a:off x="5995035" y="9810750"/>
          <a:ext cx="0" cy="3524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476250</xdr:colOff>
      <xdr:row>81</xdr:row>
      <xdr:rowOff>38100</xdr:rowOff>
    </xdr:to>
    <xdr:sp macro="" textlink="">
      <xdr:nvSpPr>
        <xdr:cNvPr id="9" name="Rectangle 26">
          <a:extLst>
            <a:ext uri="{FF2B5EF4-FFF2-40B4-BE49-F238E27FC236}">
              <a16:creationId xmlns:a16="http://schemas.microsoft.com/office/drawing/2014/main" id="{EC5FD8D7-B413-43DC-A28C-CB77FE8E31F7}"/>
            </a:ext>
          </a:extLst>
        </xdr:cNvPr>
        <xdr:cNvSpPr>
          <a:spLocks noChangeArrowheads="1"/>
        </xdr:cNvSpPr>
      </xdr:nvSpPr>
      <xdr:spPr bwMode="auto">
        <a:xfrm>
          <a:off x="5120640" y="9867900"/>
          <a:ext cx="476250" cy="38100"/>
        </a:xfrm>
        <a:prstGeom prst="rect">
          <a:avLst/>
        </a:prstGeom>
        <a:solidFill>
          <a:schemeClr val="bg1">
            <a:lumMod val="75000"/>
          </a:schemeClr>
        </a:solidFill>
        <a:ln w="9525">
          <a:noFill/>
          <a:miter lim="800000"/>
          <a:headEnd/>
          <a:tailEnd/>
        </a:ln>
        <a:effectLst/>
      </xdr:spPr>
    </xdr:sp>
    <xdr:clientData/>
  </xdr:twoCellAnchor>
  <xdr:twoCellAnchor>
    <xdr:from>
      <xdr:col>8</xdr:col>
      <xdr:colOff>14816</xdr:colOff>
      <xdr:row>81</xdr:row>
      <xdr:rowOff>14817</xdr:rowOff>
    </xdr:from>
    <xdr:to>
      <xdr:col>9</xdr:col>
      <xdr:colOff>4233</xdr:colOff>
      <xdr:row>81</xdr:row>
      <xdr:rowOff>52917</xdr:rowOff>
    </xdr:to>
    <xdr:sp macro="" textlink="">
      <xdr:nvSpPr>
        <xdr:cNvPr id="10" name="Rectangle 26">
          <a:extLst>
            <a:ext uri="{FF2B5EF4-FFF2-40B4-BE49-F238E27FC236}">
              <a16:creationId xmlns:a16="http://schemas.microsoft.com/office/drawing/2014/main" id="{97D36343-0954-47A8-BB3C-0A16C31D00A8}"/>
            </a:ext>
          </a:extLst>
        </xdr:cNvPr>
        <xdr:cNvSpPr>
          <a:spLocks noChangeArrowheads="1"/>
        </xdr:cNvSpPr>
      </xdr:nvSpPr>
      <xdr:spPr bwMode="auto">
        <a:xfrm>
          <a:off x="4129616" y="9882717"/>
          <a:ext cx="492337" cy="38100"/>
        </a:xfrm>
        <a:prstGeom prst="rect">
          <a:avLst/>
        </a:prstGeom>
        <a:solidFill>
          <a:srgbClr val="00B0F0"/>
        </a:solidFill>
        <a:ln w="9525">
          <a:noFill/>
          <a:miter lim="800000"/>
          <a:headEnd/>
          <a:tailEnd/>
        </a:ln>
        <a:effectLst/>
      </xdr:spPr>
    </xdr:sp>
    <xdr:clientData/>
  </xdr:twoCellAnchor>
  <xdr:twoCellAnchor>
    <xdr:from>
      <xdr:col>5</xdr:col>
      <xdr:colOff>484716</xdr:colOff>
      <xdr:row>81</xdr:row>
      <xdr:rowOff>8467</xdr:rowOff>
    </xdr:from>
    <xdr:to>
      <xdr:col>6</xdr:col>
      <xdr:colOff>474133</xdr:colOff>
      <xdr:row>81</xdr:row>
      <xdr:rowOff>46567</xdr:rowOff>
    </xdr:to>
    <xdr:sp macro="" textlink="">
      <xdr:nvSpPr>
        <xdr:cNvPr id="11" name="Rectangle 26">
          <a:extLst>
            <a:ext uri="{FF2B5EF4-FFF2-40B4-BE49-F238E27FC236}">
              <a16:creationId xmlns:a16="http://schemas.microsoft.com/office/drawing/2014/main" id="{0C74C4C0-B49E-44C4-B072-B598D7A01254}"/>
            </a:ext>
          </a:extLst>
        </xdr:cNvPr>
        <xdr:cNvSpPr>
          <a:spLocks noChangeArrowheads="1"/>
        </xdr:cNvSpPr>
      </xdr:nvSpPr>
      <xdr:spPr bwMode="auto">
        <a:xfrm>
          <a:off x="3090756" y="9876367"/>
          <a:ext cx="492337" cy="38100"/>
        </a:xfrm>
        <a:prstGeom prst="rect">
          <a:avLst/>
        </a:prstGeom>
        <a:solidFill>
          <a:srgbClr val="FFC000"/>
        </a:solidFill>
        <a:ln w="9525">
          <a:noFill/>
          <a:miter lim="800000"/>
          <a:headEnd/>
          <a:tailEnd/>
        </a:ln>
        <a:effectLst/>
      </xdr:spPr>
    </xdr:sp>
    <xdr:clientData/>
  </xdr:twoCellAnchor>
  <xdr:oneCellAnchor>
    <xdr:from>
      <xdr:col>4</xdr:col>
      <xdr:colOff>33867</xdr:colOff>
      <xdr:row>32</xdr:row>
      <xdr:rowOff>110068</xdr:rowOff>
    </xdr:from>
    <xdr:ext cx="947760" cy="28020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C3F23E95-1D5E-47E1-89C4-A94689BC38D4}"/>
            </a:ext>
          </a:extLst>
        </xdr:cNvPr>
        <xdr:cNvSpPr txBox="1"/>
      </xdr:nvSpPr>
      <xdr:spPr>
        <a:xfrm>
          <a:off x="2136987" y="4247728"/>
          <a:ext cx="94776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First Covid-19 Lockdown</a:t>
          </a:r>
        </a:p>
        <a:p>
          <a:r>
            <a:rPr lang="en-GB" sz="600"/>
            <a:t>March 26th 2020</a:t>
          </a:r>
        </a:p>
      </xdr:txBody>
    </xdr:sp>
    <xdr:clientData/>
  </xdr:oneCellAnchor>
  <xdr:oneCellAnchor>
    <xdr:from>
      <xdr:col>11</xdr:col>
      <xdr:colOff>143933</xdr:colOff>
      <xdr:row>32</xdr:row>
      <xdr:rowOff>110068</xdr:rowOff>
    </xdr:from>
    <xdr:ext cx="1039644" cy="28020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1118F52-34E3-40B5-9DE2-6405A910F989}"/>
            </a:ext>
          </a:extLst>
        </xdr:cNvPr>
        <xdr:cNvSpPr txBox="1"/>
      </xdr:nvSpPr>
      <xdr:spPr>
        <a:xfrm>
          <a:off x="5767493" y="4247728"/>
          <a:ext cx="103964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Second Covid-19 Lockdown</a:t>
          </a:r>
        </a:p>
        <a:p>
          <a:r>
            <a:rPr lang="en-GB" sz="600"/>
            <a:t>November 5th 2020</a:t>
          </a:r>
        </a:p>
      </xdr:txBody>
    </xdr:sp>
    <xdr:clientData/>
  </xdr:oneCellAnchor>
  <xdr:oneCellAnchor>
    <xdr:from>
      <xdr:col>12</xdr:col>
      <xdr:colOff>296334</xdr:colOff>
      <xdr:row>58</xdr:row>
      <xdr:rowOff>0</xdr:rowOff>
    </xdr:from>
    <xdr:ext cx="552011" cy="280205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44DBEB32-B8FC-4F49-813B-65D6346E6253}"/>
            </a:ext>
          </a:extLst>
        </xdr:cNvPr>
        <xdr:cNvSpPr txBox="1"/>
      </xdr:nvSpPr>
      <xdr:spPr>
        <a:xfrm>
          <a:off x="6422814" y="7239000"/>
          <a:ext cx="55201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Covid-19</a:t>
          </a:r>
        </a:p>
        <a:p>
          <a:r>
            <a:rPr lang="en-GB" sz="600"/>
            <a:t>Restrictions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54</xdr:row>
      <xdr:rowOff>19050</xdr:rowOff>
    </xdr:from>
    <xdr:to>
      <xdr:col>13</xdr:col>
      <xdr:colOff>371475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C295B2-8A8D-4926-9871-1F09B62F5E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54</xdr:row>
      <xdr:rowOff>19050</xdr:rowOff>
    </xdr:from>
    <xdr:to>
      <xdr:col>13</xdr:col>
      <xdr:colOff>371475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51F248-94E9-4FFC-BE7B-C17069733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4</xdr:row>
      <xdr:rowOff>9525</xdr:rowOff>
    </xdr:from>
    <xdr:to>
      <xdr:col>13</xdr:col>
      <xdr:colOff>238125</xdr:colOff>
      <xdr:row>28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845C0CD-13F2-458F-9066-80A95D30FD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209550</xdr:colOff>
      <xdr:row>29</xdr:row>
      <xdr:rowOff>9525</xdr:rowOff>
    </xdr:from>
    <xdr:to>
      <xdr:col>13</xdr:col>
      <xdr:colOff>257175</xdr:colOff>
      <xdr:row>53</xdr:row>
      <xdr:rowOff>9525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8BE5FA9C-63C3-4756-A158-5AAF9DCCCC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219075</xdr:colOff>
      <xdr:row>54</xdr:row>
      <xdr:rowOff>19050</xdr:rowOff>
    </xdr:from>
    <xdr:to>
      <xdr:col>13</xdr:col>
      <xdr:colOff>266700</xdr:colOff>
      <xdr:row>77</xdr:row>
      <xdr:rowOff>104775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EBEB4434-112A-4E67-9C42-E9B2717872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476250</xdr:colOff>
      <xdr:row>80</xdr:row>
      <xdr:rowOff>57150</xdr:rowOff>
    </xdr:from>
    <xdr:to>
      <xdr:col>4</xdr:col>
      <xdr:colOff>476250</xdr:colOff>
      <xdr:row>83</xdr:row>
      <xdr:rowOff>66675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93B1049B-B9EF-4BC0-AD64-1AFCE37008CE}"/>
            </a:ext>
          </a:extLst>
        </xdr:cNvPr>
        <xdr:cNvSpPr>
          <a:spLocks noChangeShapeType="1"/>
        </xdr:cNvSpPr>
      </xdr:nvSpPr>
      <xdr:spPr bwMode="auto">
        <a:xfrm>
          <a:off x="2579370" y="9810750"/>
          <a:ext cx="0" cy="3524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476250</xdr:colOff>
      <xdr:row>80</xdr:row>
      <xdr:rowOff>57150</xdr:rowOff>
    </xdr:from>
    <xdr:to>
      <xdr:col>11</xdr:col>
      <xdr:colOff>371475</xdr:colOff>
      <xdr:row>80</xdr:row>
      <xdr:rowOff>57150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F8ABCE96-0FB7-4A4E-B3CB-94FA6D214939}"/>
            </a:ext>
          </a:extLst>
        </xdr:cNvPr>
        <xdr:cNvSpPr>
          <a:spLocks noChangeShapeType="1"/>
        </xdr:cNvSpPr>
      </xdr:nvSpPr>
      <xdr:spPr bwMode="auto">
        <a:xfrm>
          <a:off x="2579370" y="9810750"/>
          <a:ext cx="341566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476250</xdr:colOff>
      <xdr:row>83</xdr:row>
      <xdr:rowOff>57150</xdr:rowOff>
    </xdr:from>
    <xdr:to>
      <xdr:col>11</xdr:col>
      <xdr:colOff>371475</xdr:colOff>
      <xdr:row>83</xdr:row>
      <xdr:rowOff>57150</xdr:rowOff>
    </xdr:to>
    <xdr:sp macro="" textlink="">
      <xdr:nvSpPr>
        <xdr:cNvPr id="7" name="Line 14">
          <a:extLst>
            <a:ext uri="{FF2B5EF4-FFF2-40B4-BE49-F238E27FC236}">
              <a16:creationId xmlns:a16="http://schemas.microsoft.com/office/drawing/2014/main" id="{72AB3EE9-6A0F-4FB2-92F0-BA0231C842C6}"/>
            </a:ext>
          </a:extLst>
        </xdr:cNvPr>
        <xdr:cNvSpPr>
          <a:spLocks noChangeShapeType="1"/>
        </xdr:cNvSpPr>
      </xdr:nvSpPr>
      <xdr:spPr bwMode="auto">
        <a:xfrm flipV="1">
          <a:off x="2579370" y="10153650"/>
          <a:ext cx="341566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371475</xdr:colOff>
      <xdr:row>80</xdr:row>
      <xdr:rowOff>57150</xdr:rowOff>
    </xdr:from>
    <xdr:to>
      <xdr:col>11</xdr:col>
      <xdr:colOff>371475</xdr:colOff>
      <xdr:row>83</xdr:row>
      <xdr:rowOff>66675</xdr:rowOff>
    </xdr:to>
    <xdr:sp macro="" textlink="">
      <xdr:nvSpPr>
        <xdr:cNvPr id="8" name="Line 15">
          <a:extLst>
            <a:ext uri="{FF2B5EF4-FFF2-40B4-BE49-F238E27FC236}">
              <a16:creationId xmlns:a16="http://schemas.microsoft.com/office/drawing/2014/main" id="{1A7E469D-0309-4D72-A720-A8FF805F7830}"/>
            </a:ext>
          </a:extLst>
        </xdr:cNvPr>
        <xdr:cNvSpPr>
          <a:spLocks noChangeShapeType="1"/>
        </xdr:cNvSpPr>
      </xdr:nvSpPr>
      <xdr:spPr bwMode="auto">
        <a:xfrm>
          <a:off x="5995035" y="9810750"/>
          <a:ext cx="0" cy="3524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476250</xdr:colOff>
      <xdr:row>81</xdr:row>
      <xdr:rowOff>38100</xdr:rowOff>
    </xdr:to>
    <xdr:sp macro="" textlink="">
      <xdr:nvSpPr>
        <xdr:cNvPr id="9" name="Rectangle 26">
          <a:extLst>
            <a:ext uri="{FF2B5EF4-FFF2-40B4-BE49-F238E27FC236}">
              <a16:creationId xmlns:a16="http://schemas.microsoft.com/office/drawing/2014/main" id="{D27B8188-B98D-4479-95C8-D225E74BFC57}"/>
            </a:ext>
          </a:extLst>
        </xdr:cNvPr>
        <xdr:cNvSpPr>
          <a:spLocks noChangeArrowheads="1"/>
        </xdr:cNvSpPr>
      </xdr:nvSpPr>
      <xdr:spPr bwMode="auto">
        <a:xfrm>
          <a:off x="5120640" y="9867900"/>
          <a:ext cx="476250" cy="38100"/>
        </a:xfrm>
        <a:prstGeom prst="rect">
          <a:avLst/>
        </a:prstGeom>
        <a:solidFill>
          <a:schemeClr val="bg1">
            <a:lumMod val="75000"/>
          </a:schemeClr>
        </a:solidFill>
        <a:ln w="9525">
          <a:noFill/>
          <a:miter lim="800000"/>
          <a:headEnd/>
          <a:tailEnd/>
        </a:ln>
        <a:effectLst/>
      </xdr:spPr>
    </xdr:sp>
    <xdr:clientData/>
  </xdr:twoCellAnchor>
  <xdr:twoCellAnchor>
    <xdr:from>
      <xdr:col>8</xdr:col>
      <xdr:colOff>14816</xdr:colOff>
      <xdr:row>81</xdr:row>
      <xdr:rowOff>14817</xdr:rowOff>
    </xdr:from>
    <xdr:to>
      <xdr:col>9</xdr:col>
      <xdr:colOff>4233</xdr:colOff>
      <xdr:row>81</xdr:row>
      <xdr:rowOff>52917</xdr:rowOff>
    </xdr:to>
    <xdr:sp macro="" textlink="">
      <xdr:nvSpPr>
        <xdr:cNvPr id="10" name="Rectangle 26">
          <a:extLst>
            <a:ext uri="{FF2B5EF4-FFF2-40B4-BE49-F238E27FC236}">
              <a16:creationId xmlns:a16="http://schemas.microsoft.com/office/drawing/2014/main" id="{05F75BC0-44D8-4123-BE19-0B9C3950FC4B}"/>
            </a:ext>
          </a:extLst>
        </xdr:cNvPr>
        <xdr:cNvSpPr>
          <a:spLocks noChangeArrowheads="1"/>
        </xdr:cNvSpPr>
      </xdr:nvSpPr>
      <xdr:spPr bwMode="auto">
        <a:xfrm>
          <a:off x="4129616" y="9882717"/>
          <a:ext cx="492337" cy="38100"/>
        </a:xfrm>
        <a:prstGeom prst="rect">
          <a:avLst/>
        </a:prstGeom>
        <a:solidFill>
          <a:srgbClr val="00B0F0"/>
        </a:solidFill>
        <a:ln w="9525">
          <a:noFill/>
          <a:miter lim="800000"/>
          <a:headEnd/>
          <a:tailEnd/>
        </a:ln>
        <a:effectLst/>
      </xdr:spPr>
    </xdr:sp>
    <xdr:clientData/>
  </xdr:twoCellAnchor>
  <xdr:twoCellAnchor>
    <xdr:from>
      <xdr:col>5</xdr:col>
      <xdr:colOff>484716</xdr:colOff>
      <xdr:row>81</xdr:row>
      <xdr:rowOff>8467</xdr:rowOff>
    </xdr:from>
    <xdr:to>
      <xdr:col>6</xdr:col>
      <xdr:colOff>474133</xdr:colOff>
      <xdr:row>81</xdr:row>
      <xdr:rowOff>46567</xdr:rowOff>
    </xdr:to>
    <xdr:sp macro="" textlink="">
      <xdr:nvSpPr>
        <xdr:cNvPr id="11" name="Rectangle 26">
          <a:extLst>
            <a:ext uri="{FF2B5EF4-FFF2-40B4-BE49-F238E27FC236}">
              <a16:creationId xmlns:a16="http://schemas.microsoft.com/office/drawing/2014/main" id="{B6AD5E39-9E3C-4BB3-906E-BE208D230190}"/>
            </a:ext>
          </a:extLst>
        </xdr:cNvPr>
        <xdr:cNvSpPr>
          <a:spLocks noChangeArrowheads="1"/>
        </xdr:cNvSpPr>
      </xdr:nvSpPr>
      <xdr:spPr bwMode="auto">
        <a:xfrm>
          <a:off x="3090756" y="9876367"/>
          <a:ext cx="492337" cy="38100"/>
        </a:xfrm>
        <a:prstGeom prst="rect">
          <a:avLst/>
        </a:prstGeom>
        <a:solidFill>
          <a:srgbClr val="FFC000"/>
        </a:solidFill>
        <a:ln w="9525">
          <a:noFill/>
          <a:miter lim="800000"/>
          <a:headEnd/>
          <a:tailEnd/>
        </a:ln>
        <a:effectLst/>
      </xdr:spPr>
    </xdr:sp>
    <xdr:clientData/>
  </xdr:twoCellAnchor>
  <xdr:oneCellAnchor>
    <xdr:from>
      <xdr:col>4</xdr:col>
      <xdr:colOff>33867</xdr:colOff>
      <xdr:row>32</xdr:row>
      <xdr:rowOff>110068</xdr:rowOff>
    </xdr:from>
    <xdr:ext cx="947760" cy="28020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D935396-85A0-41E9-B8F0-0BB600EEA609}"/>
            </a:ext>
          </a:extLst>
        </xdr:cNvPr>
        <xdr:cNvSpPr txBox="1"/>
      </xdr:nvSpPr>
      <xdr:spPr>
        <a:xfrm>
          <a:off x="2136987" y="4247728"/>
          <a:ext cx="94776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First Covid-19 Lockdown</a:t>
          </a:r>
        </a:p>
        <a:p>
          <a:r>
            <a:rPr lang="en-GB" sz="600"/>
            <a:t>March 26th 2020</a:t>
          </a:r>
        </a:p>
      </xdr:txBody>
    </xdr:sp>
    <xdr:clientData/>
  </xdr:oneCellAnchor>
  <xdr:oneCellAnchor>
    <xdr:from>
      <xdr:col>11</xdr:col>
      <xdr:colOff>143933</xdr:colOff>
      <xdr:row>32</xdr:row>
      <xdr:rowOff>110068</xdr:rowOff>
    </xdr:from>
    <xdr:ext cx="1039644" cy="28020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67126B4-81CC-40C4-BCB5-F4C99BA65927}"/>
            </a:ext>
          </a:extLst>
        </xdr:cNvPr>
        <xdr:cNvSpPr txBox="1"/>
      </xdr:nvSpPr>
      <xdr:spPr>
        <a:xfrm>
          <a:off x="5767493" y="4247728"/>
          <a:ext cx="103964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Second Covid-19 Lockdown</a:t>
          </a:r>
        </a:p>
        <a:p>
          <a:r>
            <a:rPr lang="en-GB" sz="600"/>
            <a:t>November 5th 2020</a:t>
          </a:r>
        </a:p>
      </xdr:txBody>
    </xdr:sp>
    <xdr:clientData/>
  </xdr:oneCellAnchor>
  <xdr:oneCellAnchor>
    <xdr:from>
      <xdr:col>12</xdr:col>
      <xdr:colOff>296334</xdr:colOff>
      <xdr:row>58</xdr:row>
      <xdr:rowOff>0</xdr:rowOff>
    </xdr:from>
    <xdr:ext cx="552011" cy="280205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2FB641BE-9EDA-46D4-A7CD-18D3B1D14E49}"/>
            </a:ext>
          </a:extLst>
        </xdr:cNvPr>
        <xdr:cNvSpPr txBox="1"/>
      </xdr:nvSpPr>
      <xdr:spPr>
        <a:xfrm>
          <a:off x="6422814" y="7239000"/>
          <a:ext cx="55201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Covid-19</a:t>
          </a:r>
        </a:p>
        <a:p>
          <a:r>
            <a:rPr lang="en-GB" sz="600"/>
            <a:t>Restrictions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4</xdr:row>
      <xdr:rowOff>9525</xdr:rowOff>
    </xdr:from>
    <xdr:to>
      <xdr:col>13</xdr:col>
      <xdr:colOff>238125</xdr:colOff>
      <xdr:row>28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150A9780-D20E-4F3F-AE23-C114CE6CD9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209550</xdr:colOff>
      <xdr:row>29</xdr:row>
      <xdr:rowOff>9525</xdr:rowOff>
    </xdr:from>
    <xdr:to>
      <xdr:col>13</xdr:col>
      <xdr:colOff>257175</xdr:colOff>
      <xdr:row>53</xdr:row>
      <xdr:rowOff>9525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D92F5F1A-1DA0-4469-B05E-CF1A9E94E1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219075</xdr:colOff>
      <xdr:row>54</xdr:row>
      <xdr:rowOff>19050</xdr:rowOff>
    </xdr:from>
    <xdr:to>
      <xdr:col>13</xdr:col>
      <xdr:colOff>266700</xdr:colOff>
      <xdr:row>77</xdr:row>
      <xdr:rowOff>104775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D89565B1-FBBF-47A0-A048-F42807B74D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476250</xdr:colOff>
      <xdr:row>80</xdr:row>
      <xdr:rowOff>57150</xdr:rowOff>
    </xdr:from>
    <xdr:to>
      <xdr:col>4</xdr:col>
      <xdr:colOff>476250</xdr:colOff>
      <xdr:row>83</xdr:row>
      <xdr:rowOff>66675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6A52356F-F268-46FE-B6F6-860601D8FE12}"/>
            </a:ext>
          </a:extLst>
        </xdr:cNvPr>
        <xdr:cNvSpPr>
          <a:spLocks noChangeShapeType="1"/>
        </xdr:cNvSpPr>
      </xdr:nvSpPr>
      <xdr:spPr bwMode="auto">
        <a:xfrm>
          <a:off x="2579370" y="9810750"/>
          <a:ext cx="0" cy="3524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476250</xdr:colOff>
      <xdr:row>80</xdr:row>
      <xdr:rowOff>57150</xdr:rowOff>
    </xdr:from>
    <xdr:to>
      <xdr:col>11</xdr:col>
      <xdr:colOff>371475</xdr:colOff>
      <xdr:row>80</xdr:row>
      <xdr:rowOff>57150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896049C2-9D70-4A67-9742-D72CDA056D5D}"/>
            </a:ext>
          </a:extLst>
        </xdr:cNvPr>
        <xdr:cNvSpPr>
          <a:spLocks noChangeShapeType="1"/>
        </xdr:cNvSpPr>
      </xdr:nvSpPr>
      <xdr:spPr bwMode="auto">
        <a:xfrm>
          <a:off x="2579370" y="9810750"/>
          <a:ext cx="341566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476250</xdr:colOff>
      <xdr:row>83</xdr:row>
      <xdr:rowOff>57150</xdr:rowOff>
    </xdr:from>
    <xdr:to>
      <xdr:col>11</xdr:col>
      <xdr:colOff>371475</xdr:colOff>
      <xdr:row>83</xdr:row>
      <xdr:rowOff>57150</xdr:rowOff>
    </xdr:to>
    <xdr:sp macro="" textlink="">
      <xdr:nvSpPr>
        <xdr:cNvPr id="7" name="Line 14">
          <a:extLst>
            <a:ext uri="{FF2B5EF4-FFF2-40B4-BE49-F238E27FC236}">
              <a16:creationId xmlns:a16="http://schemas.microsoft.com/office/drawing/2014/main" id="{D0B765CA-48C8-45D2-ABC4-AD29BC2C791F}"/>
            </a:ext>
          </a:extLst>
        </xdr:cNvPr>
        <xdr:cNvSpPr>
          <a:spLocks noChangeShapeType="1"/>
        </xdr:cNvSpPr>
      </xdr:nvSpPr>
      <xdr:spPr bwMode="auto">
        <a:xfrm flipV="1">
          <a:off x="2579370" y="10153650"/>
          <a:ext cx="341566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371475</xdr:colOff>
      <xdr:row>80</xdr:row>
      <xdr:rowOff>57150</xdr:rowOff>
    </xdr:from>
    <xdr:to>
      <xdr:col>11</xdr:col>
      <xdr:colOff>371475</xdr:colOff>
      <xdr:row>83</xdr:row>
      <xdr:rowOff>66675</xdr:rowOff>
    </xdr:to>
    <xdr:sp macro="" textlink="">
      <xdr:nvSpPr>
        <xdr:cNvPr id="8" name="Line 15">
          <a:extLst>
            <a:ext uri="{FF2B5EF4-FFF2-40B4-BE49-F238E27FC236}">
              <a16:creationId xmlns:a16="http://schemas.microsoft.com/office/drawing/2014/main" id="{108F1185-7860-4ADB-BEFD-0BA1455208A1}"/>
            </a:ext>
          </a:extLst>
        </xdr:cNvPr>
        <xdr:cNvSpPr>
          <a:spLocks noChangeShapeType="1"/>
        </xdr:cNvSpPr>
      </xdr:nvSpPr>
      <xdr:spPr bwMode="auto">
        <a:xfrm>
          <a:off x="5995035" y="9810750"/>
          <a:ext cx="0" cy="3524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476250</xdr:colOff>
      <xdr:row>81</xdr:row>
      <xdr:rowOff>38100</xdr:rowOff>
    </xdr:to>
    <xdr:sp macro="" textlink="">
      <xdr:nvSpPr>
        <xdr:cNvPr id="9" name="Rectangle 26">
          <a:extLst>
            <a:ext uri="{FF2B5EF4-FFF2-40B4-BE49-F238E27FC236}">
              <a16:creationId xmlns:a16="http://schemas.microsoft.com/office/drawing/2014/main" id="{41DE12EC-AC89-42D0-B649-F1C563CC043C}"/>
            </a:ext>
          </a:extLst>
        </xdr:cNvPr>
        <xdr:cNvSpPr>
          <a:spLocks noChangeArrowheads="1"/>
        </xdr:cNvSpPr>
      </xdr:nvSpPr>
      <xdr:spPr bwMode="auto">
        <a:xfrm>
          <a:off x="5120640" y="9867900"/>
          <a:ext cx="476250" cy="38100"/>
        </a:xfrm>
        <a:prstGeom prst="rect">
          <a:avLst/>
        </a:prstGeom>
        <a:solidFill>
          <a:schemeClr val="bg1">
            <a:lumMod val="75000"/>
          </a:schemeClr>
        </a:solidFill>
        <a:ln w="9525">
          <a:noFill/>
          <a:miter lim="800000"/>
          <a:headEnd/>
          <a:tailEnd/>
        </a:ln>
        <a:effectLst/>
      </xdr:spPr>
    </xdr:sp>
    <xdr:clientData/>
  </xdr:twoCellAnchor>
  <xdr:twoCellAnchor>
    <xdr:from>
      <xdr:col>8</xdr:col>
      <xdr:colOff>14816</xdr:colOff>
      <xdr:row>81</xdr:row>
      <xdr:rowOff>14817</xdr:rowOff>
    </xdr:from>
    <xdr:to>
      <xdr:col>9</xdr:col>
      <xdr:colOff>4233</xdr:colOff>
      <xdr:row>81</xdr:row>
      <xdr:rowOff>52917</xdr:rowOff>
    </xdr:to>
    <xdr:sp macro="" textlink="">
      <xdr:nvSpPr>
        <xdr:cNvPr id="10" name="Rectangle 26">
          <a:extLst>
            <a:ext uri="{FF2B5EF4-FFF2-40B4-BE49-F238E27FC236}">
              <a16:creationId xmlns:a16="http://schemas.microsoft.com/office/drawing/2014/main" id="{10B9E5F6-991F-40D3-BF0F-94A61E0D54A8}"/>
            </a:ext>
          </a:extLst>
        </xdr:cNvPr>
        <xdr:cNvSpPr>
          <a:spLocks noChangeArrowheads="1"/>
        </xdr:cNvSpPr>
      </xdr:nvSpPr>
      <xdr:spPr bwMode="auto">
        <a:xfrm>
          <a:off x="4129616" y="9882717"/>
          <a:ext cx="492337" cy="38100"/>
        </a:xfrm>
        <a:prstGeom prst="rect">
          <a:avLst/>
        </a:prstGeom>
        <a:solidFill>
          <a:srgbClr val="00B0F0"/>
        </a:solidFill>
        <a:ln w="9525">
          <a:noFill/>
          <a:miter lim="800000"/>
          <a:headEnd/>
          <a:tailEnd/>
        </a:ln>
        <a:effectLst/>
      </xdr:spPr>
    </xdr:sp>
    <xdr:clientData/>
  </xdr:twoCellAnchor>
  <xdr:twoCellAnchor>
    <xdr:from>
      <xdr:col>5</xdr:col>
      <xdr:colOff>484716</xdr:colOff>
      <xdr:row>81</xdr:row>
      <xdr:rowOff>8467</xdr:rowOff>
    </xdr:from>
    <xdr:to>
      <xdr:col>6</xdr:col>
      <xdr:colOff>474133</xdr:colOff>
      <xdr:row>81</xdr:row>
      <xdr:rowOff>46567</xdr:rowOff>
    </xdr:to>
    <xdr:sp macro="" textlink="">
      <xdr:nvSpPr>
        <xdr:cNvPr id="11" name="Rectangle 26">
          <a:extLst>
            <a:ext uri="{FF2B5EF4-FFF2-40B4-BE49-F238E27FC236}">
              <a16:creationId xmlns:a16="http://schemas.microsoft.com/office/drawing/2014/main" id="{4BD86AA2-5891-4869-8CC3-D89BCDEF9888}"/>
            </a:ext>
          </a:extLst>
        </xdr:cNvPr>
        <xdr:cNvSpPr>
          <a:spLocks noChangeArrowheads="1"/>
        </xdr:cNvSpPr>
      </xdr:nvSpPr>
      <xdr:spPr bwMode="auto">
        <a:xfrm>
          <a:off x="3090756" y="9876367"/>
          <a:ext cx="492337" cy="38100"/>
        </a:xfrm>
        <a:prstGeom prst="rect">
          <a:avLst/>
        </a:prstGeom>
        <a:solidFill>
          <a:srgbClr val="FFC000"/>
        </a:solidFill>
        <a:ln w="9525">
          <a:noFill/>
          <a:miter lim="800000"/>
          <a:headEnd/>
          <a:tailEnd/>
        </a:ln>
        <a:effectLst/>
      </xdr:spPr>
    </xdr:sp>
    <xdr:clientData/>
  </xdr:twoCellAnchor>
  <xdr:oneCellAnchor>
    <xdr:from>
      <xdr:col>4</xdr:col>
      <xdr:colOff>33867</xdr:colOff>
      <xdr:row>32</xdr:row>
      <xdr:rowOff>110068</xdr:rowOff>
    </xdr:from>
    <xdr:ext cx="947760" cy="28020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293D75D-5E77-4CB9-B955-9AFBF5FEEA81}"/>
            </a:ext>
          </a:extLst>
        </xdr:cNvPr>
        <xdr:cNvSpPr txBox="1"/>
      </xdr:nvSpPr>
      <xdr:spPr>
        <a:xfrm>
          <a:off x="2136987" y="4247728"/>
          <a:ext cx="94776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First Covid-19 Lockdown</a:t>
          </a:r>
        </a:p>
        <a:p>
          <a:r>
            <a:rPr lang="en-GB" sz="600"/>
            <a:t>March 26th 2020</a:t>
          </a:r>
        </a:p>
      </xdr:txBody>
    </xdr:sp>
    <xdr:clientData/>
  </xdr:oneCellAnchor>
  <xdr:oneCellAnchor>
    <xdr:from>
      <xdr:col>11</xdr:col>
      <xdr:colOff>143933</xdr:colOff>
      <xdr:row>32</xdr:row>
      <xdr:rowOff>110068</xdr:rowOff>
    </xdr:from>
    <xdr:ext cx="1039644" cy="28020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8FC03F7-D7CE-42E8-9417-246A6BEC990A}"/>
            </a:ext>
          </a:extLst>
        </xdr:cNvPr>
        <xdr:cNvSpPr txBox="1"/>
      </xdr:nvSpPr>
      <xdr:spPr>
        <a:xfrm>
          <a:off x="5767493" y="4247728"/>
          <a:ext cx="103964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Second Covid-19 Lockdown</a:t>
          </a:r>
        </a:p>
        <a:p>
          <a:r>
            <a:rPr lang="en-GB" sz="600"/>
            <a:t>November 5th 2020</a:t>
          </a:r>
        </a:p>
      </xdr:txBody>
    </xdr:sp>
    <xdr:clientData/>
  </xdr:oneCellAnchor>
  <xdr:oneCellAnchor>
    <xdr:from>
      <xdr:col>12</xdr:col>
      <xdr:colOff>296334</xdr:colOff>
      <xdr:row>58</xdr:row>
      <xdr:rowOff>0</xdr:rowOff>
    </xdr:from>
    <xdr:ext cx="552011" cy="280205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6DAB4A01-49DF-4A14-9D7A-EAD003FFE407}"/>
            </a:ext>
          </a:extLst>
        </xdr:cNvPr>
        <xdr:cNvSpPr txBox="1"/>
      </xdr:nvSpPr>
      <xdr:spPr>
        <a:xfrm>
          <a:off x="6422814" y="7239000"/>
          <a:ext cx="55201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Covid-19</a:t>
          </a:r>
        </a:p>
        <a:p>
          <a:r>
            <a:rPr lang="en-GB" sz="600"/>
            <a:t>Restrictions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54</xdr:row>
      <xdr:rowOff>19050</xdr:rowOff>
    </xdr:from>
    <xdr:to>
      <xdr:col>13</xdr:col>
      <xdr:colOff>371475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0D8379-2D4B-45A8-AE70-D60411F352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54</xdr:row>
      <xdr:rowOff>19050</xdr:rowOff>
    </xdr:from>
    <xdr:to>
      <xdr:col>13</xdr:col>
      <xdr:colOff>371475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983199-E5B2-45C6-A07B-F87A2CDC94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4</xdr:row>
      <xdr:rowOff>9525</xdr:rowOff>
    </xdr:from>
    <xdr:to>
      <xdr:col>13</xdr:col>
      <xdr:colOff>238125</xdr:colOff>
      <xdr:row>28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3CACE76A-90FC-45B2-AE3F-9C90B67C37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209550</xdr:colOff>
      <xdr:row>29</xdr:row>
      <xdr:rowOff>9525</xdr:rowOff>
    </xdr:from>
    <xdr:to>
      <xdr:col>13</xdr:col>
      <xdr:colOff>257175</xdr:colOff>
      <xdr:row>53</xdr:row>
      <xdr:rowOff>9525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89C15C74-6465-4DD6-88B1-B3AFF34FA1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219075</xdr:colOff>
      <xdr:row>54</xdr:row>
      <xdr:rowOff>19050</xdr:rowOff>
    </xdr:from>
    <xdr:to>
      <xdr:col>13</xdr:col>
      <xdr:colOff>266700</xdr:colOff>
      <xdr:row>77</xdr:row>
      <xdr:rowOff>104775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921C0FBC-6B70-483F-8D8F-05709232F6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476250</xdr:colOff>
      <xdr:row>80</xdr:row>
      <xdr:rowOff>57150</xdr:rowOff>
    </xdr:from>
    <xdr:to>
      <xdr:col>4</xdr:col>
      <xdr:colOff>476250</xdr:colOff>
      <xdr:row>83</xdr:row>
      <xdr:rowOff>66675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35169AF1-C12D-467E-88BF-1D4322007078}"/>
            </a:ext>
          </a:extLst>
        </xdr:cNvPr>
        <xdr:cNvSpPr>
          <a:spLocks noChangeShapeType="1"/>
        </xdr:cNvSpPr>
      </xdr:nvSpPr>
      <xdr:spPr bwMode="auto">
        <a:xfrm>
          <a:off x="2579370" y="9810750"/>
          <a:ext cx="0" cy="3524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476250</xdr:colOff>
      <xdr:row>80</xdr:row>
      <xdr:rowOff>57150</xdr:rowOff>
    </xdr:from>
    <xdr:to>
      <xdr:col>11</xdr:col>
      <xdr:colOff>371475</xdr:colOff>
      <xdr:row>80</xdr:row>
      <xdr:rowOff>57150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B7811AA7-998D-4BEE-BB3A-731E61BB22A7}"/>
            </a:ext>
          </a:extLst>
        </xdr:cNvPr>
        <xdr:cNvSpPr>
          <a:spLocks noChangeShapeType="1"/>
        </xdr:cNvSpPr>
      </xdr:nvSpPr>
      <xdr:spPr bwMode="auto">
        <a:xfrm>
          <a:off x="2579370" y="9810750"/>
          <a:ext cx="341566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476250</xdr:colOff>
      <xdr:row>83</xdr:row>
      <xdr:rowOff>57150</xdr:rowOff>
    </xdr:from>
    <xdr:to>
      <xdr:col>11</xdr:col>
      <xdr:colOff>371475</xdr:colOff>
      <xdr:row>83</xdr:row>
      <xdr:rowOff>57150</xdr:rowOff>
    </xdr:to>
    <xdr:sp macro="" textlink="">
      <xdr:nvSpPr>
        <xdr:cNvPr id="7" name="Line 14">
          <a:extLst>
            <a:ext uri="{FF2B5EF4-FFF2-40B4-BE49-F238E27FC236}">
              <a16:creationId xmlns:a16="http://schemas.microsoft.com/office/drawing/2014/main" id="{5C80CEAB-5131-45F6-9A2D-F626C279746F}"/>
            </a:ext>
          </a:extLst>
        </xdr:cNvPr>
        <xdr:cNvSpPr>
          <a:spLocks noChangeShapeType="1"/>
        </xdr:cNvSpPr>
      </xdr:nvSpPr>
      <xdr:spPr bwMode="auto">
        <a:xfrm flipV="1">
          <a:off x="2579370" y="10153650"/>
          <a:ext cx="341566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371475</xdr:colOff>
      <xdr:row>80</xdr:row>
      <xdr:rowOff>57150</xdr:rowOff>
    </xdr:from>
    <xdr:to>
      <xdr:col>11</xdr:col>
      <xdr:colOff>371475</xdr:colOff>
      <xdr:row>83</xdr:row>
      <xdr:rowOff>66675</xdr:rowOff>
    </xdr:to>
    <xdr:sp macro="" textlink="">
      <xdr:nvSpPr>
        <xdr:cNvPr id="8" name="Line 15">
          <a:extLst>
            <a:ext uri="{FF2B5EF4-FFF2-40B4-BE49-F238E27FC236}">
              <a16:creationId xmlns:a16="http://schemas.microsoft.com/office/drawing/2014/main" id="{D671C138-F4F7-4A54-9D89-E7768D720A9C}"/>
            </a:ext>
          </a:extLst>
        </xdr:cNvPr>
        <xdr:cNvSpPr>
          <a:spLocks noChangeShapeType="1"/>
        </xdr:cNvSpPr>
      </xdr:nvSpPr>
      <xdr:spPr bwMode="auto">
        <a:xfrm>
          <a:off x="5995035" y="9810750"/>
          <a:ext cx="0" cy="3524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476250</xdr:colOff>
      <xdr:row>81</xdr:row>
      <xdr:rowOff>38100</xdr:rowOff>
    </xdr:to>
    <xdr:sp macro="" textlink="">
      <xdr:nvSpPr>
        <xdr:cNvPr id="9" name="Rectangle 26">
          <a:extLst>
            <a:ext uri="{FF2B5EF4-FFF2-40B4-BE49-F238E27FC236}">
              <a16:creationId xmlns:a16="http://schemas.microsoft.com/office/drawing/2014/main" id="{F3875220-D66B-4A57-817D-FDB10CC32530}"/>
            </a:ext>
          </a:extLst>
        </xdr:cNvPr>
        <xdr:cNvSpPr>
          <a:spLocks noChangeArrowheads="1"/>
        </xdr:cNvSpPr>
      </xdr:nvSpPr>
      <xdr:spPr bwMode="auto">
        <a:xfrm>
          <a:off x="5120640" y="9867900"/>
          <a:ext cx="476250" cy="38100"/>
        </a:xfrm>
        <a:prstGeom prst="rect">
          <a:avLst/>
        </a:prstGeom>
        <a:solidFill>
          <a:schemeClr val="bg1">
            <a:lumMod val="75000"/>
          </a:schemeClr>
        </a:solidFill>
        <a:ln w="9525">
          <a:noFill/>
          <a:miter lim="800000"/>
          <a:headEnd/>
          <a:tailEnd/>
        </a:ln>
        <a:effectLst/>
      </xdr:spPr>
    </xdr:sp>
    <xdr:clientData/>
  </xdr:twoCellAnchor>
  <xdr:twoCellAnchor>
    <xdr:from>
      <xdr:col>8</xdr:col>
      <xdr:colOff>14816</xdr:colOff>
      <xdr:row>81</xdr:row>
      <xdr:rowOff>14817</xdr:rowOff>
    </xdr:from>
    <xdr:to>
      <xdr:col>9</xdr:col>
      <xdr:colOff>4233</xdr:colOff>
      <xdr:row>81</xdr:row>
      <xdr:rowOff>52917</xdr:rowOff>
    </xdr:to>
    <xdr:sp macro="" textlink="">
      <xdr:nvSpPr>
        <xdr:cNvPr id="10" name="Rectangle 26">
          <a:extLst>
            <a:ext uri="{FF2B5EF4-FFF2-40B4-BE49-F238E27FC236}">
              <a16:creationId xmlns:a16="http://schemas.microsoft.com/office/drawing/2014/main" id="{50B4C350-BCB6-4D4E-8EE8-AA93B4C60F6E}"/>
            </a:ext>
          </a:extLst>
        </xdr:cNvPr>
        <xdr:cNvSpPr>
          <a:spLocks noChangeArrowheads="1"/>
        </xdr:cNvSpPr>
      </xdr:nvSpPr>
      <xdr:spPr bwMode="auto">
        <a:xfrm>
          <a:off x="4129616" y="9882717"/>
          <a:ext cx="492337" cy="38100"/>
        </a:xfrm>
        <a:prstGeom prst="rect">
          <a:avLst/>
        </a:prstGeom>
        <a:solidFill>
          <a:srgbClr val="00B0F0"/>
        </a:solidFill>
        <a:ln w="9525">
          <a:noFill/>
          <a:miter lim="800000"/>
          <a:headEnd/>
          <a:tailEnd/>
        </a:ln>
        <a:effectLst/>
      </xdr:spPr>
    </xdr:sp>
    <xdr:clientData/>
  </xdr:twoCellAnchor>
  <xdr:twoCellAnchor>
    <xdr:from>
      <xdr:col>5</xdr:col>
      <xdr:colOff>484716</xdr:colOff>
      <xdr:row>81</xdr:row>
      <xdr:rowOff>8467</xdr:rowOff>
    </xdr:from>
    <xdr:to>
      <xdr:col>6</xdr:col>
      <xdr:colOff>474133</xdr:colOff>
      <xdr:row>81</xdr:row>
      <xdr:rowOff>46567</xdr:rowOff>
    </xdr:to>
    <xdr:sp macro="" textlink="">
      <xdr:nvSpPr>
        <xdr:cNvPr id="11" name="Rectangle 26">
          <a:extLst>
            <a:ext uri="{FF2B5EF4-FFF2-40B4-BE49-F238E27FC236}">
              <a16:creationId xmlns:a16="http://schemas.microsoft.com/office/drawing/2014/main" id="{53289F7E-D7AA-48C0-A543-BCAC8CF48AAA}"/>
            </a:ext>
          </a:extLst>
        </xdr:cNvPr>
        <xdr:cNvSpPr>
          <a:spLocks noChangeArrowheads="1"/>
        </xdr:cNvSpPr>
      </xdr:nvSpPr>
      <xdr:spPr bwMode="auto">
        <a:xfrm>
          <a:off x="3090756" y="9876367"/>
          <a:ext cx="492337" cy="38100"/>
        </a:xfrm>
        <a:prstGeom prst="rect">
          <a:avLst/>
        </a:prstGeom>
        <a:solidFill>
          <a:srgbClr val="FFC000"/>
        </a:solidFill>
        <a:ln w="9525">
          <a:noFill/>
          <a:miter lim="800000"/>
          <a:headEnd/>
          <a:tailEnd/>
        </a:ln>
        <a:effectLst/>
      </xdr:spPr>
    </xdr:sp>
    <xdr:clientData/>
  </xdr:twoCellAnchor>
  <xdr:oneCellAnchor>
    <xdr:from>
      <xdr:col>4</xdr:col>
      <xdr:colOff>33867</xdr:colOff>
      <xdr:row>32</xdr:row>
      <xdr:rowOff>110068</xdr:rowOff>
    </xdr:from>
    <xdr:ext cx="947760" cy="28020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A6F56FA-3CAD-422D-AC98-7E9481DBC7DA}"/>
            </a:ext>
          </a:extLst>
        </xdr:cNvPr>
        <xdr:cNvSpPr txBox="1"/>
      </xdr:nvSpPr>
      <xdr:spPr>
        <a:xfrm>
          <a:off x="2136987" y="4247728"/>
          <a:ext cx="94776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First Covid-19 Lockdown</a:t>
          </a:r>
        </a:p>
        <a:p>
          <a:r>
            <a:rPr lang="en-GB" sz="600"/>
            <a:t>March 26th 2020</a:t>
          </a:r>
        </a:p>
      </xdr:txBody>
    </xdr:sp>
    <xdr:clientData/>
  </xdr:oneCellAnchor>
  <xdr:oneCellAnchor>
    <xdr:from>
      <xdr:col>11</xdr:col>
      <xdr:colOff>143933</xdr:colOff>
      <xdr:row>32</xdr:row>
      <xdr:rowOff>110068</xdr:rowOff>
    </xdr:from>
    <xdr:ext cx="1039644" cy="28020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C8E89563-5F1F-414C-9574-D33E52E57B82}"/>
            </a:ext>
          </a:extLst>
        </xdr:cNvPr>
        <xdr:cNvSpPr txBox="1"/>
      </xdr:nvSpPr>
      <xdr:spPr>
        <a:xfrm>
          <a:off x="5767493" y="4247728"/>
          <a:ext cx="103964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Second Covid-19 Lockdown</a:t>
          </a:r>
        </a:p>
        <a:p>
          <a:r>
            <a:rPr lang="en-GB" sz="600"/>
            <a:t>November 5th 2020</a:t>
          </a:r>
        </a:p>
      </xdr:txBody>
    </xdr:sp>
    <xdr:clientData/>
  </xdr:oneCellAnchor>
  <xdr:oneCellAnchor>
    <xdr:from>
      <xdr:col>12</xdr:col>
      <xdr:colOff>296334</xdr:colOff>
      <xdr:row>58</xdr:row>
      <xdr:rowOff>0</xdr:rowOff>
    </xdr:from>
    <xdr:ext cx="552011" cy="280205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22581DC-2029-4B9E-AC1E-852825BDCDB9}"/>
            </a:ext>
          </a:extLst>
        </xdr:cNvPr>
        <xdr:cNvSpPr txBox="1"/>
      </xdr:nvSpPr>
      <xdr:spPr>
        <a:xfrm>
          <a:off x="6422814" y="7239000"/>
          <a:ext cx="55201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Covid-19</a:t>
          </a:r>
        </a:p>
        <a:p>
          <a:r>
            <a:rPr lang="en-GB" sz="600"/>
            <a:t>Restrictions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54</xdr:row>
      <xdr:rowOff>19050</xdr:rowOff>
    </xdr:from>
    <xdr:to>
      <xdr:col>13</xdr:col>
      <xdr:colOff>371475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AFAE01-BF38-480E-96B2-5FD248E82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54</xdr:row>
      <xdr:rowOff>19050</xdr:rowOff>
    </xdr:from>
    <xdr:to>
      <xdr:col>13</xdr:col>
      <xdr:colOff>371475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648B37-0358-4916-BF11-C737AA31F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4</xdr:row>
      <xdr:rowOff>9525</xdr:rowOff>
    </xdr:from>
    <xdr:to>
      <xdr:col>13</xdr:col>
      <xdr:colOff>238125</xdr:colOff>
      <xdr:row>28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1E28F7BA-8ED7-45CA-8841-2CF418DA59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209550</xdr:colOff>
      <xdr:row>29</xdr:row>
      <xdr:rowOff>9525</xdr:rowOff>
    </xdr:from>
    <xdr:to>
      <xdr:col>13</xdr:col>
      <xdr:colOff>257175</xdr:colOff>
      <xdr:row>53</xdr:row>
      <xdr:rowOff>9525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A225DACB-A32D-425E-9355-A28D9B5068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219075</xdr:colOff>
      <xdr:row>54</xdr:row>
      <xdr:rowOff>19050</xdr:rowOff>
    </xdr:from>
    <xdr:to>
      <xdr:col>13</xdr:col>
      <xdr:colOff>266700</xdr:colOff>
      <xdr:row>77</xdr:row>
      <xdr:rowOff>104775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7AAB4D3C-3066-421D-ACB4-9FDB6D6B9A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476250</xdr:colOff>
      <xdr:row>80</xdr:row>
      <xdr:rowOff>57150</xdr:rowOff>
    </xdr:from>
    <xdr:to>
      <xdr:col>4</xdr:col>
      <xdr:colOff>476250</xdr:colOff>
      <xdr:row>83</xdr:row>
      <xdr:rowOff>66675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68C75A0A-176E-48D9-8C38-12F4493F7B7F}"/>
            </a:ext>
          </a:extLst>
        </xdr:cNvPr>
        <xdr:cNvSpPr>
          <a:spLocks noChangeShapeType="1"/>
        </xdr:cNvSpPr>
      </xdr:nvSpPr>
      <xdr:spPr bwMode="auto">
        <a:xfrm>
          <a:off x="2579370" y="9810750"/>
          <a:ext cx="0" cy="3524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476250</xdr:colOff>
      <xdr:row>80</xdr:row>
      <xdr:rowOff>57150</xdr:rowOff>
    </xdr:from>
    <xdr:to>
      <xdr:col>11</xdr:col>
      <xdr:colOff>371475</xdr:colOff>
      <xdr:row>80</xdr:row>
      <xdr:rowOff>57150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8B4DB9FE-372C-4029-A8C3-6F81CC49F77C}"/>
            </a:ext>
          </a:extLst>
        </xdr:cNvPr>
        <xdr:cNvSpPr>
          <a:spLocks noChangeShapeType="1"/>
        </xdr:cNvSpPr>
      </xdr:nvSpPr>
      <xdr:spPr bwMode="auto">
        <a:xfrm>
          <a:off x="2579370" y="9810750"/>
          <a:ext cx="341566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476250</xdr:colOff>
      <xdr:row>83</xdr:row>
      <xdr:rowOff>57150</xdr:rowOff>
    </xdr:from>
    <xdr:to>
      <xdr:col>11</xdr:col>
      <xdr:colOff>371475</xdr:colOff>
      <xdr:row>83</xdr:row>
      <xdr:rowOff>57150</xdr:rowOff>
    </xdr:to>
    <xdr:sp macro="" textlink="">
      <xdr:nvSpPr>
        <xdr:cNvPr id="7" name="Line 14">
          <a:extLst>
            <a:ext uri="{FF2B5EF4-FFF2-40B4-BE49-F238E27FC236}">
              <a16:creationId xmlns:a16="http://schemas.microsoft.com/office/drawing/2014/main" id="{C84433FE-11FF-4241-85AF-756FE5AC9193}"/>
            </a:ext>
          </a:extLst>
        </xdr:cNvPr>
        <xdr:cNvSpPr>
          <a:spLocks noChangeShapeType="1"/>
        </xdr:cNvSpPr>
      </xdr:nvSpPr>
      <xdr:spPr bwMode="auto">
        <a:xfrm flipV="1">
          <a:off x="2579370" y="10153650"/>
          <a:ext cx="341566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371475</xdr:colOff>
      <xdr:row>80</xdr:row>
      <xdr:rowOff>57150</xdr:rowOff>
    </xdr:from>
    <xdr:to>
      <xdr:col>11</xdr:col>
      <xdr:colOff>371475</xdr:colOff>
      <xdr:row>83</xdr:row>
      <xdr:rowOff>66675</xdr:rowOff>
    </xdr:to>
    <xdr:sp macro="" textlink="">
      <xdr:nvSpPr>
        <xdr:cNvPr id="8" name="Line 15">
          <a:extLst>
            <a:ext uri="{FF2B5EF4-FFF2-40B4-BE49-F238E27FC236}">
              <a16:creationId xmlns:a16="http://schemas.microsoft.com/office/drawing/2014/main" id="{15677D69-10F0-493E-801F-25B376BDC59B}"/>
            </a:ext>
          </a:extLst>
        </xdr:cNvPr>
        <xdr:cNvSpPr>
          <a:spLocks noChangeShapeType="1"/>
        </xdr:cNvSpPr>
      </xdr:nvSpPr>
      <xdr:spPr bwMode="auto">
        <a:xfrm>
          <a:off x="5995035" y="9810750"/>
          <a:ext cx="0" cy="3524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476250</xdr:colOff>
      <xdr:row>81</xdr:row>
      <xdr:rowOff>38100</xdr:rowOff>
    </xdr:to>
    <xdr:sp macro="" textlink="">
      <xdr:nvSpPr>
        <xdr:cNvPr id="9" name="Rectangle 26">
          <a:extLst>
            <a:ext uri="{FF2B5EF4-FFF2-40B4-BE49-F238E27FC236}">
              <a16:creationId xmlns:a16="http://schemas.microsoft.com/office/drawing/2014/main" id="{E12D6953-E8AB-4D7F-B230-E6509AFCA423}"/>
            </a:ext>
          </a:extLst>
        </xdr:cNvPr>
        <xdr:cNvSpPr>
          <a:spLocks noChangeArrowheads="1"/>
        </xdr:cNvSpPr>
      </xdr:nvSpPr>
      <xdr:spPr bwMode="auto">
        <a:xfrm>
          <a:off x="5120640" y="9867900"/>
          <a:ext cx="476250" cy="38100"/>
        </a:xfrm>
        <a:prstGeom prst="rect">
          <a:avLst/>
        </a:prstGeom>
        <a:solidFill>
          <a:schemeClr val="bg1">
            <a:lumMod val="75000"/>
          </a:schemeClr>
        </a:solidFill>
        <a:ln w="9525">
          <a:noFill/>
          <a:miter lim="800000"/>
          <a:headEnd/>
          <a:tailEnd/>
        </a:ln>
        <a:effectLst/>
      </xdr:spPr>
    </xdr:sp>
    <xdr:clientData/>
  </xdr:twoCellAnchor>
  <xdr:twoCellAnchor>
    <xdr:from>
      <xdr:col>8</xdr:col>
      <xdr:colOff>14816</xdr:colOff>
      <xdr:row>81</xdr:row>
      <xdr:rowOff>14817</xdr:rowOff>
    </xdr:from>
    <xdr:to>
      <xdr:col>9</xdr:col>
      <xdr:colOff>4233</xdr:colOff>
      <xdr:row>81</xdr:row>
      <xdr:rowOff>52917</xdr:rowOff>
    </xdr:to>
    <xdr:sp macro="" textlink="">
      <xdr:nvSpPr>
        <xdr:cNvPr id="10" name="Rectangle 26">
          <a:extLst>
            <a:ext uri="{FF2B5EF4-FFF2-40B4-BE49-F238E27FC236}">
              <a16:creationId xmlns:a16="http://schemas.microsoft.com/office/drawing/2014/main" id="{6F8AC700-909E-4C30-8DC7-45A39AA33C8B}"/>
            </a:ext>
          </a:extLst>
        </xdr:cNvPr>
        <xdr:cNvSpPr>
          <a:spLocks noChangeArrowheads="1"/>
        </xdr:cNvSpPr>
      </xdr:nvSpPr>
      <xdr:spPr bwMode="auto">
        <a:xfrm>
          <a:off x="4129616" y="9882717"/>
          <a:ext cx="492337" cy="38100"/>
        </a:xfrm>
        <a:prstGeom prst="rect">
          <a:avLst/>
        </a:prstGeom>
        <a:solidFill>
          <a:srgbClr val="00B0F0"/>
        </a:solidFill>
        <a:ln w="9525">
          <a:noFill/>
          <a:miter lim="800000"/>
          <a:headEnd/>
          <a:tailEnd/>
        </a:ln>
        <a:effectLst/>
      </xdr:spPr>
    </xdr:sp>
    <xdr:clientData/>
  </xdr:twoCellAnchor>
  <xdr:twoCellAnchor>
    <xdr:from>
      <xdr:col>5</xdr:col>
      <xdr:colOff>484716</xdr:colOff>
      <xdr:row>81</xdr:row>
      <xdr:rowOff>8467</xdr:rowOff>
    </xdr:from>
    <xdr:to>
      <xdr:col>6</xdr:col>
      <xdr:colOff>474133</xdr:colOff>
      <xdr:row>81</xdr:row>
      <xdr:rowOff>46567</xdr:rowOff>
    </xdr:to>
    <xdr:sp macro="" textlink="">
      <xdr:nvSpPr>
        <xdr:cNvPr id="11" name="Rectangle 26">
          <a:extLst>
            <a:ext uri="{FF2B5EF4-FFF2-40B4-BE49-F238E27FC236}">
              <a16:creationId xmlns:a16="http://schemas.microsoft.com/office/drawing/2014/main" id="{FB212A36-34CE-4C43-842F-86536D3CF9D7}"/>
            </a:ext>
          </a:extLst>
        </xdr:cNvPr>
        <xdr:cNvSpPr>
          <a:spLocks noChangeArrowheads="1"/>
        </xdr:cNvSpPr>
      </xdr:nvSpPr>
      <xdr:spPr bwMode="auto">
        <a:xfrm>
          <a:off x="3090756" y="9876367"/>
          <a:ext cx="492337" cy="38100"/>
        </a:xfrm>
        <a:prstGeom prst="rect">
          <a:avLst/>
        </a:prstGeom>
        <a:solidFill>
          <a:srgbClr val="FFC000"/>
        </a:solidFill>
        <a:ln w="9525">
          <a:noFill/>
          <a:miter lim="800000"/>
          <a:headEnd/>
          <a:tailEnd/>
        </a:ln>
        <a:effectLst/>
      </xdr:spPr>
    </xdr:sp>
    <xdr:clientData/>
  </xdr:twoCellAnchor>
  <xdr:oneCellAnchor>
    <xdr:from>
      <xdr:col>4</xdr:col>
      <xdr:colOff>33867</xdr:colOff>
      <xdr:row>32</xdr:row>
      <xdr:rowOff>110068</xdr:rowOff>
    </xdr:from>
    <xdr:ext cx="947760" cy="28020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59E5890-D6A4-4926-8BB3-30E671B961FD}"/>
            </a:ext>
          </a:extLst>
        </xdr:cNvPr>
        <xdr:cNvSpPr txBox="1"/>
      </xdr:nvSpPr>
      <xdr:spPr>
        <a:xfrm>
          <a:off x="2136987" y="4247728"/>
          <a:ext cx="94776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First Covid-19 Lockdown</a:t>
          </a:r>
        </a:p>
        <a:p>
          <a:r>
            <a:rPr lang="en-GB" sz="600"/>
            <a:t>March 26th 2020</a:t>
          </a:r>
        </a:p>
      </xdr:txBody>
    </xdr:sp>
    <xdr:clientData/>
  </xdr:oneCellAnchor>
  <xdr:oneCellAnchor>
    <xdr:from>
      <xdr:col>11</xdr:col>
      <xdr:colOff>143933</xdr:colOff>
      <xdr:row>32</xdr:row>
      <xdr:rowOff>110068</xdr:rowOff>
    </xdr:from>
    <xdr:ext cx="1039644" cy="28020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BDF0C05-8F99-4073-948E-0FAD7D1E7153}"/>
            </a:ext>
          </a:extLst>
        </xdr:cNvPr>
        <xdr:cNvSpPr txBox="1"/>
      </xdr:nvSpPr>
      <xdr:spPr>
        <a:xfrm>
          <a:off x="5767493" y="4247728"/>
          <a:ext cx="103964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Second Covid-19 Lockdown</a:t>
          </a:r>
        </a:p>
        <a:p>
          <a:r>
            <a:rPr lang="en-GB" sz="600"/>
            <a:t>November 5th 2020</a:t>
          </a:r>
        </a:p>
      </xdr:txBody>
    </xdr:sp>
    <xdr:clientData/>
  </xdr:oneCellAnchor>
  <xdr:oneCellAnchor>
    <xdr:from>
      <xdr:col>12</xdr:col>
      <xdr:colOff>296334</xdr:colOff>
      <xdr:row>58</xdr:row>
      <xdr:rowOff>0</xdr:rowOff>
    </xdr:from>
    <xdr:ext cx="552011" cy="280205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C336AF2-405A-4AF9-93A3-FE723B7EF1B1}"/>
            </a:ext>
          </a:extLst>
        </xdr:cNvPr>
        <xdr:cNvSpPr txBox="1"/>
      </xdr:nvSpPr>
      <xdr:spPr>
        <a:xfrm>
          <a:off x="6422814" y="7239000"/>
          <a:ext cx="55201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Covid-19</a:t>
          </a:r>
        </a:p>
        <a:p>
          <a:r>
            <a:rPr lang="en-GB" sz="600"/>
            <a:t>Restrictions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54</xdr:row>
      <xdr:rowOff>19050</xdr:rowOff>
    </xdr:from>
    <xdr:to>
      <xdr:col>13</xdr:col>
      <xdr:colOff>371475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8CC7DF-79B2-41DA-9FDA-755785C7C0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54</xdr:row>
      <xdr:rowOff>19050</xdr:rowOff>
    </xdr:from>
    <xdr:to>
      <xdr:col>13</xdr:col>
      <xdr:colOff>371475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16E8FD-17A5-4F70-B401-FB3D507EF5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4</xdr:row>
      <xdr:rowOff>9525</xdr:rowOff>
    </xdr:from>
    <xdr:to>
      <xdr:col>13</xdr:col>
      <xdr:colOff>238125</xdr:colOff>
      <xdr:row>28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DB9DDCF-7A88-4DEF-B881-7AADB1B39E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209550</xdr:colOff>
      <xdr:row>29</xdr:row>
      <xdr:rowOff>9525</xdr:rowOff>
    </xdr:from>
    <xdr:to>
      <xdr:col>13</xdr:col>
      <xdr:colOff>257175</xdr:colOff>
      <xdr:row>53</xdr:row>
      <xdr:rowOff>9525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ACA27885-EEB9-4230-BB07-AFE8D43382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219075</xdr:colOff>
      <xdr:row>54</xdr:row>
      <xdr:rowOff>19050</xdr:rowOff>
    </xdr:from>
    <xdr:to>
      <xdr:col>13</xdr:col>
      <xdr:colOff>266700</xdr:colOff>
      <xdr:row>77</xdr:row>
      <xdr:rowOff>104775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B0DC7877-9717-49A1-954B-E4B10E7E4C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476250</xdr:colOff>
      <xdr:row>80</xdr:row>
      <xdr:rowOff>57150</xdr:rowOff>
    </xdr:from>
    <xdr:to>
      <xdr:col>4</xdr:col>
      <xdr:colOff>476250</xdr:colOff>
      <xdr:row>83</xdr:row>
      <xdr:rowOff>66675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E036F8AE-A6A5-4C87-866A-4E67FFF8ACD1}"/>
            </a:ext>
          </a:extLst>
        </xdr:cNvPr>
        <xdr:cNvSpPr>
          <a:spLocks noChangeShapeType="1"/>
        </xdr:cNvSpPr>
      </xdr:nvSpPr>
      <xdr:spPr bwMode="auto">
        <a:xfrm>
          <a:off x="2579370" y="9810750"/>
          <a:ext cx="0" cy="3524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476250</xdr:colOff>
      <xdr:row>80</xdr:row>
      <xdr:rowOff>57150</xdr:rowOff>
    </xdr:from>
    <xdr:to>
      <xdr:col>11</xdr:col>
      <xdr:colOff>371475</xdr:colOff>
      <xdr:row>80</xdr:row>
      <xdr:rowOff>57150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7BB5C2F8-B4F2-4946-A56E-0A920A788CAC}"/>
            </a:ext>
          </a:extLst>
        </xdr:cNvPr>
        <xdr:cNvSpPr>
          <a:spLocks noChangeShapeType="1"/>
        </xdr:cNvSpPr>
      </xdr:nvSpPr>
      <xdr:spPr bwMode="auto">
        <a:xfrm>
          <a:off x="2579370" y="9810750"/>
          <a:ext cx="341566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476250</xdr:colOff>
      <xdr:row>83</xdr:row>
      <xdr:rowOff>57150</xdr:rowOff>
    </xdr:from>
    <xdr:to>
      <xdr:col>11</xdr:col>
      <xdr:colOff>371475</xdr:colOff>
      <xdr:row>83</xdr:row>
      <xdr:rowOff>57150</xdr:rowOff>
    </xdr:to>
    <xdr:sp macro="" textlink="">
      <xdr:nvSpPr>
        <xdr:cNvPr id="7" name="Line 14">
          <a:extLst>
            <a:ext uri="{FF2B5EF4-FFF2-40B4-BE49-F238E27FC236}">
              <a16:creationId xmlns:a16="http://schemas.microsoft.com/office/drawing/2014/main" id="{2FA6AECE-5855-48A0-928A-0E33151C1501}"/>
            </a:ext>
          </a:extLst>
        </xdr:cNvPr>
        <xdr:cNvSpPr>
          <a:spLocks noChangeShapeType="1"/>
        </xdr:cNvSpPr>
      </xdr:nvSpPr>
      <xdr:spPr bwMode="auto">
        <a:xfrm flipV="1">
          <a:off x="2579370" y="10153650"/>
          <a:ext cx="341566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371475</xdr:colOff>
      <xdr:row>80</xdr:row>
      <xdr:rowOff>57150</xdr:rowOff>
    </xdr:from>
    <xdr:to>
      <xdr:col>11</xdr:col>
      <xdr:colOff>371475</xdr:colOff>
      <xdr:row>83</xdr:row>
      <xdr:rowOff>66675</xdr:rowOff>
    </xdr:to>
    <xdr:sp macro="" textlink="">
      <xdr:nvSpPr>
        <xdr:cNvPr id="8" name="Line 15">
          <a:extLst>
            <a:ext uri="{FF2B5EF4-FFF2-40B4-BE49-F238E27FC236}">
              <a16:creationId xmlns:a16="http://schemas.microsoft.com/office/drawing/2014/main" id="{1CE412CE-467F-456E-87A9-567FD36A2D7D}"/>
            </a:ext>
          </a:extLst>
        </xdr:cNvPr>
        <xdr:cNvSpPr>
          <a:spLocks noChangeShapeType="1"/>
        </xdr:cNvSpPr>
      </xdr:nvSpPr>
      <xdr:spPr bwMode="auto">
        <a:xfrm>
          <a:off x="5995035" y="9810750"/>
          <a:ext cx="0" cy="3524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81</xdr:row>
      <xdr:rowOff>28575</xdr:rowOff>
    </xdr:from>
    <xdr:to>
      <xdr:col>8</xdr:col>
      <xdr:colOff>476250</xdr:colOff>
      <xdr:row>81</xdr:row>
      <xdr:rowOff>66675</xdr:rowOff>
    </xdr:to>
    <xdr:sp macro="" textlink="">
      <xdr:nvSpPr>
        <xdr:cNvPr id="9" name="Rectangle 26">
          <a:extLst>
            <a:ext uri="{FF2B5EF4-FFF2-40B4-BE49-F238E27FC236}">
              <a16:creationId xmlns:a16="http://schemas.microsoft.com/office/drawing/2014/main" id="{B36CD776-0AFC-487D-B4C9-722AC13E46E3}"/>
            </a:ext>
          </a:extLst>
        </xdr:cNvPr>
        <xdr:cNvSpPr>
          <a:spLocks noChangeArrowheads="1"/>
        </xdr:cNvSpPr>
      </xdr:nvSpPr>
      <xdr:spPr bwMode="auto">
        <a:xfrm>
          <a:off x="4114800" y="9896475"/>
          <a:ext cx="476250" cy="38100"/>
        </a:xfrm>
        <a:prstGeom prst="rect">
          <a:avLst/>
        </a:prstGeom>
        <a:solidFill>
          <a:srgbClr val="00B0F0"/>
        </a:solidFill>
        <a:ln w="9525">
          <a:noFill/>
          <a:miter lim="800000"/>
          <a:headEnd/>
          <a:tailEnd/>
        </a:ln>
        <a:effectLst/>
      </xdr:spPr>
    </xdr:sp>
    <xdr:clientData/>
  </xdr:twoCellAnchor>
  <xdr:oneCellAnchor>
    <xdr:from>
      <xdr:col>3</xdr:col>
      <xdr:colOff>414866</xdr:colOff>
      <xdr:row>32</xdr:row>
      <xdr:rowOff>102446</xdr:rowOff>
    </xdr:from>
    <xdr:ext cx="947760" cy="280205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DF885564-B016-4260-80A5-60B5C4B43F8A}"/>
            </a:ext>
          </a:extLst>
        </xdr:cNvPr>
        <xdr:cNvSpPr txBox="1"/>
      </xdr:nvSpPr>
      <xdr:spPr>
        <a:xfrm>
          <a:off x="2015066" y="4240106"/>
          <a:ext cx="94776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First Covid-19 Lockdown</a:t>
          </a:r>
        </a:p>
        <a:p>
          <a:r>
            <a:rPr lang="en-GB" sz="600"/>
            <a:t>March 26th 2020</a:t>
          </a:r>
        </a:p>
      </xdr:txBody>
    </xdr:sp>
    <xdr:clientData/>
  </xdr:oneCellAnchor>
  <xdr:oneCellAnchor>
    <xdr:from>
      <xdr:col>11</xdr:col>
      <xdr:colOff>237067</xdr:colOff>
      <xdr:row>33</xdr:row>
      <xdr:rowOff>0</xdr:rowOff>
    </xdr:from>
    <xdr:ext cx="1039644" cy="280205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639406F4-1401-438B-8488-8DAA32926DEA}"/>
            </a:ext>
          </a:extLst>
        </xdr:cNvPr>
        <xdr:cNvSpPr txBox="1"/>
      </xdr:nvSpPr>
      <xdr:spPr>
        <a:xfrm>
          <a:off x="5860627" y="4251960"/>
          <a:ext cx="103964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Second Covid-19 Lockdown</a:t>
          </a:r>
        </a:p>
        <a:p>
          <a:r>
            <a:rPr lang="en-GB" sz="600"/>
            <a:t>November 5th 2020</a:t>
          </a:r>
        </a:p>
      </xdr:txBody>
    </xdr:sp>
    <xdr:clientData/>
  </xdr:oneCellAnchor>
  <xdr:oneCellAnchor>
    <xdr:from>
      <xdr:col>12</xdr:col>
      <xdr:colOff>237067</xdr:colOff>
      <xdr:row>57</xdr:row>
      <xdr:rowOff>110066</xdr:rowOff>
    </xdr:from>
    <xdr:ext cx="552011" cy="28020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171AAC1-99C0-4301-A211-905F69A94859}"/>
            </a:ext>
          </a:extLst>
        </xdr:cNvPr>
        <xdr:cNvSpPr txBox="1"/>
      </xdr:nvSpPr>
      <xdr:spPr>
        <a:xfrm>
          <a:off x="6363547" y="7234766"/>
          <a:ext cx="55201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Covid-19</a:t>
          </a:r>
        </a:p>
        <a:p>
          <a:r>
            <a:rPr lang="en-GB" sz="600"/>
            <a:t>Restrictions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54</xdr:row>
      <xdr:rowOff>19050</xdr:rowOff>
    </xdr:from>
    <xdr:to>
      <xdr:col>13</xdr:col>
      <xdr:colOff>371475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1CCD54-A29E-46FE-A37F-5AE0C1CE0D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54</xdr:row>
      <xdr:rowOff>19050</xdr:rowOff>
    </xdr:from>
    <xdr:to>
      <xdr:col>13</xdr:col>
      <xdr:colOff>371475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5DE837-8A4B-47A0-88CA-119A0E2F21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4</xdr:row>
      <xdr:rowOff>9525</xdr:rowOff>
    </xdr:from>
    <xdr:to>
      <xdr:col>13</xdr:col>
      <xdr:colOff>238125</xdr:colOff>
      <xdr:row>28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FA1F517-D06A-47A4-BB34-B4F2EF961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209550</xdr:colOff>
      <xdr:row>29</xdr:row>
      <xdr:rowOff>9525</xdr:rowOff>
    </xdr:from>
    <xdr:to>
      <xdr:col>13</xdr:col>
      <xdr:colOff>257175</xdr:colOff>
      <xdr:row>53</xdr:row>
      <xdr:rowOff>9525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C9020EDF-2634-45F3-AAFD-8660B969E2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219075</xdr:colOff>
      <xdr:row>54</xdr:row>
      <xdr:rowOff>19050</xdr:rowOff>
    </xdr:from>
    <xdr:to>
      <xdr:col>13</xdr:col>
      <xdr:colOff>266700</xdr:colOff>
      <xdr:row>77</xdr:row>
      <xdr:rowOff>104775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99E1B29F-D768-470D-92F4-3981122DC2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476250</xdr:colOff>
      <xdr:row>80</xdr:row>
      <xdr:rowOff>57150</xdr:rowOff>
    </xdr:from>
    <xdr:to>
      <xdr:col>4</xdr:col>
      <xdr:colOff>476250</xdr:colOff>
      <xdr:row>83</xdr:row>
      <xdr:rowOff>66675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DE5D05FF-A8D1-47FB-AAFB-515EE363AF40}"/>
            </a:ext>
          </a:extLst>
        </xdr:cNvPr>
        <xdr:cNvSpPr>
          <a:spLocks noChangeShapeType="1"/>
        </xdr:cNvSpPr>
      </xdr:nvSpPr>
      <xdr:spPr bwMode="auto">
        <a:xfrm>
          <a:off x="2579370" y="9810750"/>
          <a:ext cx="0" cy="3524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476250</xdr:colOff>
      <xdr:row>80</xdr:row>
      <xdr:rowOff>57150</xdr:rowOff>
    </xdr:from>
    <xdr:to>
      <xdr:col>11</xdr:col>
      <xdr:colOff>371475</xdr:colOff>
      <xdr:row>80</xdr:row>
      <xdr:rowOff>57150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92A32B10-6730-4EED-AB66-E28461829CE8}"/>
            </a:ext>
          </a:extLst>
        </xdr:cNvPr>
        <xdr:cNvSpPr>
          <a:spLocks noChangeShapeType="1"/>
        </xdr:cNvSpPr>
      </xdr:nvSpPr>
      <xdr:spPr bwMode="auto">
        <a:xfrm>
          <a:off x="2579370" y="9810750"/>
          <a:ext cx="341566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476250</xdr:colOff>
      <xdr:row>83</xdr:row>
      <xdr:rowOff>57150</xdr:rowOff>
    </xdr:from>
    <xdr:to>
      <xdr:col>11</xdr:col>
      <xdr:colOff>371475</xdr:colOff>
      <xdr:row>83</xdr:row>
      <xdr:rowOff>57150</xdr:rowOff>
    </xdr:to>
    <xdr:sp macro="" textlink="">
      <xdr:nvSpPr>
        <xdr:cNvPr id="7" name="Line 14">
          <a:extLst>
            <a:ext uri="{FF2B5EF4-FFF2-40B4-BE49-F238E27FC236}">
              <a16:creationId xmlns:a16="http://schemas.microsoft.com/office/drawing/2014/main" id="{DCBEEDD6-DCEA-4495-8DFC-B5D0801E67B9}"/>
            </a:ext>
          </a:extLst>
        </xdr:cNvPr>
        <xdr:cNvSpPr>
          <a:spLocks noChangeShapeType="1"/>
        </xdr:cNvSpPr>
      </xdr:nvSpPr>
      <xdr:spPr bwMode="auto">
        <a:xfrm flipV="1">
          <a:off x="2579370" y="10153650"/>
          <a:ext cx="341566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371475</xdr:colOff>
      <xdr:row>80</xdr:row>
      <xdr:rowOff>57150</xdr:rowOff>
    </xdr:from>
    <xdr:to>
      <xdr:col>11</xdr:col>
      <xdr:colOff>371475</xdr:colOff>
      <xdr:row>83</xdr:row>
      <xdr:rowOff>66675</xdr:rowOff>
    </xdr:to>
    <xdr:sp macro="" textlink="">
      <xdr:nvSpPr>
        <xdr:cNvPr id="8" name="Line 15">
          <a:extLst>
            <a:ext uri="{FF2B5EF4-FFF2-40B4-BE49-F238E27FC236}">
              <a16:creationId xmlns:a16="http://schemas.microsoft.com/office/drawing/2014/main" id="{8F2DD923-4837-48E4-B92A-35EBC7C79322}"/>
            </a:ext>
          </a:extLst>
        </xdr:cNvPr>
        <xdr:cNvSpPr>
          <a:spLocks noChangeShapeType="1"/>
        </xdr:cNvSpPr>
      </xdr:nvSpPr>
      <xdr:spPr bwMode="auto">
        <a:xfrm>
          <a:off x="5995035" y="9810750"/>
          <a:ext cx="0" cy="3524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81</xdr:row>
      <xdr:rowOff>28575</xdr:rowOff>
    </xdr:from>
    <xdr:to>
      <xdr:col>8</xdr:col>
      <xdr:colOff>476250</xdr:colOff>
      <xdr:row>81</xdr:row>
      <xdr:rowOff>66675</xdr:rowOff>
    </xdr:to>
    <xdr:sp macro="" textlink="">
      <xdr:nvSpPr>
        <xdr:cNvPr id="9" name="Rectangle 26">
          <a:extLst>
            <a:ext uri="{FF2B5EF4-FFF2-40B4-BE49-F238E27FC236}">
              <a16:creationId xmlns:a16="http://schemas.microsoft.com/office/drawing/2014/main" id="{ED3F59D1-E471-4E78-A541-93A2A1BAF3BA}"/>
            </a:ext>
          </a:extLst>
        </xdr:cNvPr>
        <xdr:cNvSpPr>
          <a:spLocks noChangeArrowheads="1"/>
        </xdr:cNvSpPr>
      </xdr:nvSpPr>
      <xdr:spPr bwMode="auto">
        <a:xfrm>
          <a:off x="4114800" y="9896475"/>
          <a:ext cx="476250" cy="38100"/>
        </a:xfrm>
        <a:prstGeom prst="rect">
          <a:avLst/>
        </a:prstGeom>
        <a:solidFill>
          <a:srgbClr val="00B0F0"/>
        </a:solidFill>
        <a:ln w="9525">
          <a:noFill/>
          <a:miter lim="800000"/>
          <a:headEnd/>
          <a:tailEnd/>
        </a:ln>
        <a:effectLst/>
      </xdr:spPr>
    </xdr:sp>
    <xdr:clientData/>
  </xdr:twoCellAnchor>
  <xdr:oneCellAnchor>
    <xdr:from>
      <xdr:col>3</xdr:col>
      <xdr:colOff>414866</xdr:colOff>
      <xdr:row>32</xdr:row>
      <xdr:rowOff>102446</xdr:rowOff>
    </xdr:from>
    <xdr:ext cx="947760" cy="280205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BC76450-C6FA-4D8E-9B52-1F3C5AA785B1}"/>
            </a:ext>
          </a:extLst>
        </xdr:cNvPr>
        <xdr:cNvSpPr txBox="1"/>
      </xdr:nvSpPr>
      <xdr:spPr>
        <a:xfrm>
          <a:off x="2015066" y="4240106"/>
          <a:ext cx="94776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First Covid-19 Lockdown</a:t>
          </a:r>
        </a:p>
        <a:p>
          <a:r>
            <a:rPr lang="en-GB" sz="600"/>
            <a:t>March 26th 2020</a:t>
          </a:r>
        </a:p>
      </xdr:txBody>
    </xdr:sp>
    <xdr:clientData/>
  </xdr:oneCellAnchor>
  <xdr:oneCellAnchor>
    <xdr:from>
      <xdr:col>11</xdr:col>
      <xdr:colOff>237067</xdr:colOff>
      <xdr:row>33</xdr:row>
      <xdr:rowOff>0</xdr:rowOff>
    </xdr:from>
    <xdr:ext cx="1039644" cy="280205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2472731D-AD23-432F-BFA3-69E6A3A9E608}"/>
            </a:ext>
          </a:extLst>
        </xdr:cNvPr>
        <xdr:cNvSpPr txBox="1"/>
      </xdr:nvSpPr>
      <xdr:spPr>
        <a:xfrm>
          <a:off x="5860627" y="4251960"/>
          <a:ext cx="103964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Second Covid-19 Lockdown</a:t>
          </a:r>
        </a:p>
        <a:p>
          <a:r>
            <a:rPr lang="en-GB" sz="600"/>
            <a:t>November 5th 2020</a:t>
          </a:r>
        </a:p>
      </xdr:txBody>
    </xdr:sp>
    <xdr:clientData/>
  </xdr:oneCellAnchor>
  <xdr:oneCellAnchor>
    <xdr:from>
      <xdr:col>12</xdr:col>
      <xdr:colOff>237067</xdr:colOff>
      <xdr:row>57</xdr:row>
      <xdr:rowOff>110066</xdr:rowOff>
    </xdr:from>
    <xdr:ext cx="552011" cy="28020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AB0F399A-4298-4A44-BD18-013068883AEC}"/>
            </a:ext>
          </a:extLst>
        </xdr:cNvPr>
        <xdr:cNvSpPr txBox="1"/>
      </xdr:nvSpPr>
      <xdr:spPr>
        <a:xfrm>
          <a:off x="6363547" y="7234766"/>
          <a:ext cx="55201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Covid-19</a:t>
          </a:r>
        </a:p>
        <a:p>
          <a:r>
            <a:rPr lang="en-GB" sz="600"/>
            <a:t>Restrictions</a:t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54</xdr:row>
      <xdr:rowOff>19050</xdr:rowOff>
    </xdr:from>
    <xdr:to>
      <xdr:col>13</xdr:col>
      <xdr:colOff>371475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39F90B-EEDA-4401-88A0-38EEFF76D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4</xdr:row>
      <xdr:rowOff>9525</xdr:rowOff>
    </xdr:from>
    <xdr:to>
      <xdr:col>13</xdr:col>
      <xdr:colOff>238125</xdr:colOff>
      <xdr:row>28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2E32B1F3-CD5B-4979-B421-27AB184433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209550</xdr:colOff>
      <xdr:row>29</xdr:row>
      <xdr:rowOff>9525</xdr:rowOff>
    </xdr:from>
    <xdr:to>
      <xdr:col>13</xdr:col>
      <xdr:colOff>257175</xdr:colOff>
      <xdr:row>53</xdr:row>
      <xdr:rowOff>9525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7653DD91-2194-4D95-9802-EAA737846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219075</xdr:colOff>
      <xdr:row>54</xdr:row>
      <xdr:rowOff>19050</xdr:rowOff>
    </xdr:from>
    <xdr:to>
      <xdr:col>13</xdr:col>
      <xdr:colOff>266700</xdr:colOff>
      <xdr:row>77</xdr:row>
      <xdr:rowOff>104775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754BF16B-8C9C-4291-8A4E-A2AAF01B1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476250</xdr:colOff>
      <xdr:row>80</xdr:row>
      <xdr:rowOff>57150</xdr:rowOff>
    </xdr:from>
    <xdr:to>
      <xdr:col>4</xdr:col>
      <xdr:colOff>476250</xdr:colOff>
      <xdr:row>83</xdr:row>
      <xdr:rowOff>66675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C7EEBF0-46E2-4A36-B944-EFFC8EAF30B8}"/>
            </a:ext>
          </a:extLst>
        </xdr:cNvPr>
        <xdr:cNvSpPr>
          <a:spLocks noChangeShapeType="1"/>
        </xdr:cNvSpPr>
      </xdr:nvSpPr>
      <xdr:spPr bwMode="auto">
        <a:xfrm>
          <a:off x="2579370" y="9810750"/>
          <a:ext cx="0" cy="3524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476250</xdr:colOff>
      <xdr:row>80</xdr:row>
      <xdr:rowOff>57150</xdr:rowOff>
    </xdr:from>
    <xdr:to>
      <xdr:col>11</xdr:col>
      <xdr:colOff>371475</xdr:colOff>
      <xdr:row>80</xdr:row>
      <xdr:rowOff>57150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C7172E24-E8A8-4839-B164-727FD536E249}"/>
            </a:ext>
          </a:extLst>
        </xdr:cNvPr>
        <xdr:cNvSpPr>
          <a:spLocks noChangeShapeType="1"/>
        </xdr:cNvSpPr>
      </xdr:nvSpPr>
      <xdr:spPr bwMode="auto">
        <a:xfrm>
          <a:off x="2579370" y="9810750"/>
          <a:ext cx="341566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476250</xdr:colOff>
      <xdr:row>83</xdr:row>
      <xdr:rowOff>57150</xdr:rowOff>
    </xdr:from>
    <xdr:to>
      <xdr:col>11</xdr:col>
      <xdr:colOff>371475</xdr:colOff>
      <xdr:row>83</xdr:row>
      <xdr:rowOff>57150</xdr:rowOff>
    </xdr:to>
    <xdr:sp macro="" textlink="">
      <xdr:nvSpPr>
        <xdr:cNvPr id="7" name="Line 14">
          <a:extLst>
            <a:ext uri="{FF2B5EF4-FFF2-40B4-BE49-F238E27FC236}">
              <a16:creationId xmlns:a16="http://schemas.microsoft.com/office/drawing/2014/main" id="{AA8A654A-328B-4C6B-A6C7-97017AD1B458}"/>
            </a:ext>
          </a:extLst>
        </xdr:cNvPr>
        <xdr:cNvSpPr>
          <a:spLocks noChangeShapeType="1"/>
        </xdr:cNvSpPr>
      </xdr:nvSpPr>
      <xdr:spPr bwMode="auto">
        <a:xfrm flipV="1">
          <a:off x="2579370" y="10153650"/>
          <a:ext cx="341566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371475</xdr:colOff>
      <xdr:row>80</xdr:row>
      <xdr:rowOff>57150</xdr:rowOff>
    </xdr:from>
    <xdr:to>
      <xdr:col>11</xdr:col>
      <xdr:colOff>371475</xdr:colOff>
      <xdr:row>83</xdr:row>
      <xdr:rowOff>66675</xdr:rowOff>
    </xdr:to>
    <xdr:sp macro="" textlink="">
      <xdr:nvSpPr>
        <xdr:cNvPr id="8" name="Line 15">
          <a:extLst>
            <a:ext uri="{FF2B5EF4-FFF2-40B4-BE49-F238E27FC236}">
              <a16:creationId xmlns:a16="http://schemas.microsoft.com/office/drawing/2014/main" id="{CC5F31B3-B0C2-4DEF-9812-F959FDBE40BB}"/>
            </a:ext>
          </a:extLst>
        </xdr:cNvPr>
        <xdr:cNvSpPr>
          <a:spLocks noChangeShapeType="1"/>
        </xdr:cNvSpPr>
      </xdr:nvSpPr>
      <xdr:spPr bwMode="auto">
        <a:xfrm>
          <a:off x="5995035" y="9810750"/>
          <a:ext cx="0" cy="3524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81</xdr:row>
      <xdr:rowOff>28575</xdr:rowOff>
    </xdr:from>
    <xdr:to>
      <xdr:col>8</xdr:col>
      <xdr:colOff>476250</xdr:colOff>
      <xdr:row>81</xdr:row>
      <xdr:rowOff>66675</xdr:rowOff>
    </xdr:to>
    <xdr:sp macro="" textlink="">
      <xdr:nvSpPr>
        <xdr:cNvPr id="9" name="Rectangle 26">
          <a:extLst>
            <a:ext uri="{FF2B5EF4-FFF2-40B4-BE49-F238E27FC236}">
              <a16:creationId xmlns:a16="http://schemas.microsoft.com/office/drawing/2014/main" id="{23826517-5E3A-4168-9863-DD541AE7D9D5}"/>
            </a:ext>
          </a:extLst>
        </xdr:cNvPr>
        <xdr:cNvSpPr>
          <a:spLocks noChangeArrowheads="1"/>
        </xdr:cNvSpPr>
      </xdr:nvSpPr>
      <xdr:spPr bwMode="auto">
        <a:xfrm>
          <a:off x="4114800" y="9896475"/>
          <a:ext cx="476250" cy="38100"/>
        </a:xfrm>
        <a:prstGeom prst="rect">
          <a:avLst/>
        </a:prstGeom>
        <a:solidFill>
          <a:srgbClr val="00B0F0"/>
        </a:solidFill>
        <a:ln w="9525">
          <a:noFill/>
          <a:miter lim="800000"/>
          <a:headEnd/>
          <a:tailEnd/>
        </a:ln>
        <a:effectLst/>
      </xdr:spPr>
    </xdr:sp>
    <xdr:clientData/>
  </xdr:twoCellAnchor>
  <xdr:oneCellAnchor>
    <xdr:from>
      <xdr:col>3</xdr:col>
      <xdr:colOff>414866</xdr:colOff>
      <xdr:row>32</xdr:row>
      <xdr:rowOff>102446</xdr:rowOff>
    </xdr:from>
    <xdr:ext cx="947760" cy="280205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3BD9D7B-105B-41FF-BC18-69312E438244}"/>
            </a:ext>
          </a:extLst>
        </xdr:cNvPr>
        <xdr:cNvSpPr txBox="1"/>
      </xdr:nvSpPr>
      <xdr:spPr>
        <a:xfrm>
          <a:off x="2015066" y="4240106"/>
          <a:ext cx="94776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First Covid-19 Lockdown</a:t>
          </a:r>
        </a:p>
        <a:p>
          <a:r>
            <a:rPr lang="en-GB" sz="600"/>
            <a:t>March 26th 2020</a:t>
          </a:r>
        </a:p>
      </xdr:txBody>
    </xdr:sp>
    <xdr:clientData/>
  </xdr:oneCellAnchor>
  <xdr:oneCellAnchor>
    <xdr:from>
      <xdr:col>11</xdr:col>
      <xdr:colOff>237067</xdr:colOff>
      <xdr:row>33</xdr:row>
      <xdr:rowOff>0</xdr:rowOff>
    </xdr:from>
    <xdr:ext cx="1039644" cy="280205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C14024B-D3F3-48A4-B7C6-E89F7308A094}"/>
            </a:ext>
          </a:extLst>
        </xdr:cNvPr>
        <xdr:cNvSpPr txBox="1"/>
      </xdr:nvSpPr>
      <xdr:spPr>
        <a:xfrm>
          <a:off x="5860627" y="4251960"/>
          <a:ext cx="103964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Second Covid-19 Lockdown</a:t>
          </a:r>
        </a:p>
        <a:p>
          <a:r>
            <a:rPr lang="en-GB" sz="600"/>
            <a:t>November 5th 2020</a:t>
          </a:r>
        </a:p>
      </xdr:txBody>
    </xdr:sp>
    <xdr:clientData/>
  </xdr:oneCellAnchor>
  <xdr:oneCellAnchor>
    <xdr:from>
      <xdr:col>12</xdr:col>
      <xdr:colOff>237067</xdr:colOff>
      <xdr:row>57</xdr:row>
      <xdr:rowOff>110066</xdr:rowOff>
    </xdr:from>
    <xdr:ext cx="552011" cy="28020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B0AC624-50B9-4964-ABB1-AA80F7389370}"/>
            </a:ext>
          </a:extLst>
        </xdr:cNvPr>
        <xdr:cNvSpPr txBox="1"/>
      </xdr:nvSpPr>
      <xdr:spPr>
        <a:xfrm>
          <a:off x="6363547" y="7234766"/>
          <a:ext cx="55201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Covid-19</a:t>
          </a:r>
        </a:p>
        <a:p>
          <a:r>
            <a:rPr lang="en-GB" sz="600"/>
            <a:t>Restrictions</a:t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54</xdr:row>
      <xdr:rowOff>19050</xdr:rowOff>
    </xdr:from>
    <xdr:to>
      <xdr:col>13</xdr:col>
      <xdr:colOff>371475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A1ED2B-93D3-433D-9BC7-6093D0EBC6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4</xdr:row>
      <xdr:rowOff>9525</xdr:rowOff>
    </xdr:from>
    <xdr:to>
      <xdr:col>13</xdr:col>
      <xdr:colOff>238125</xdr:colOff>
      <xdr:row>28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CBC3BD8-FC88-40F2-AC63-7324E2FD27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209550</xdr:colOff>
      <xdr:row>29</xdr:row>
      <xdr:rowOff>9525</xdr:rowOff>
    </xdr:from>
    <xdr:to>
      <xdr:col>13</xdr:col>
      <xdr:colOff>257175</xdr:colOff>
      <xdr:row>53</xdr:row>
      <xdr:rowOff>9525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4DB1B430-FC41-4F9E-8466-A0C180B265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219075</xdr:colOff>
      <xdr:row>54</xdr:row>
      <xdr:rowOff>19050</xdr:rowOff>
    </xdr:from>
    <xdr:to>
      <xdr:col>13</xdr:col>
      <xdr:colOff>266700</xdr:colOff>
      <xdr:row>77</xdr:row>
      <xdr:rowOff>104775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4C11BA85-FBC8-473E-A80D-24517C29AF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476250</xdr:colOff>
      <xdr:row>80</xdr:row>
      <xdr:rowOff>57150</xdr:rowOff>
    </xdr:from>
    <xdr:to>
      <xdr:col>4</xdr:col>
      <xdr:colOff>476250</xdr:colOff>
      <xdr:row>83</xdr:row>
      <xdr:rowOff>66675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42938522-4883-4E4A-8973-CF1626F51CA9}"/>
            </a:ext>
          </a:extLst>
        </xdr:cNvPr>
        <xdr:cNvSpPr>
          <a:spLocks noChangeShapeType="1"/>
        </xdr:cNvSpPr>
      </xdr:nvSpPr>
      <xdr:spPr bwMode="auto">
        <a:xfrm>
          <a:off x="2579370" y="9810750"/>
          <a:ext cx="0" cy="3524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476250</xdr:colOff>
      <xdr:row>80</xdr:row>
      <xdr:rowOff>57150</xdr:rowOff>
    </xdr:from>
    <xdr:to>
      <xdr:col>11</xdr:col>
      <xdr:colOff>371475</xdr:colOff>
      <xdr:row>80</xdr:row>
      <xdr:rowOff>57150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BA9DC27C-D490-492F-9B51-EF90D72CC439}"/>
            </a:ext>
          </a:extLst>
        </xdr:cNvPr>
        <xdr:cNvSpPr>
          <a:spLocks noChangeShapeType="1"/>
        </xdr:cNvSpPr>
      </xdr:nvSpPr>
      <xdr:spPr bwMode="auto">
        <a:xfrm>
          <a:off x="2579370" y="9810750"/>
          <a:ext cx="341566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476250</xdr:colOff>
      <xdr:row>83</xdr:row>
      <xdr:rowOff>57150</xdr:rowOff>
    </xdr:from>
    <xdr:to>
      <xdr:col>11</xdr:col>
      <xdr:colOff>371475</xdr:colOff>
      <xdr:row>83</xdr:row>
      <xdr:rowOff>57150</xdr:rowOff>
    </xdr:to>
    <xdr:sp macro="" textlink="">
      <xdr:nvSpPr>
        <xdr:cNvPr id="7" name="Line 14">
          <a:extLst>
            <a:ext uri="{FF2B5EF4-FFF2-40B4-BE49-F238E27FC236}">
              <a16:creationId xmlns:a16="http://schemas.microsoft.com/office/drawing/2014/main" id="{9131808A-71BD-4A8D-921A-5CB893B23F43}"/>
            </a:ext>
          </a:extLst>
        </xdr:cNvPr>
        <xdr:cNvSpPr>
          <a:spLocks noChangeShapeType="1"/>
        </xdr:cNvSpPr>
      </xdr:nvSpPr>
      <xdr:spPr bwMode="auto">
        <a:xfrm flipV="1">
          <a:off x="2579370" y="10153650"/>
          <a:ext cx="341566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371475</xdr:colOff>
      <xdr:row>80</xdr:row>
      <xdr:rowOff>57150</xdr:rowOff>
    </xdr:from>
    <xdr:to>
      <xdr:col>11</xdr:col>
      <xdr:colOff>371475</xdr:colOff>
      <xdr:row>83</xdr:row>
      <xdr:rowOff>66675</xdr:rowOff>
    </xdr:to>
    <xdr:sp macro="" textlink="">
      <xdr:nvSpPr>
        <xdr:cNvPr id="8" name="Line 15">
          <a:extLst>
            <a:ext uri="{FF2B5EF4-FFF2-40B4-BE49-F238E27FC236}">
              <a16:creationId xmlns:a16="http://schemas.microsoft.com/office/drawing/2014/main" id="{BE33E084-3393-4954-9E0A-D4E8B4938A22}"/>
            </a:ext>
          </a:extLst>
        </xdr:cNvPr>
        <xdr:cNvSpPr>
          <a:spLocks noChangeShapeType="1"/>
        </xdr:cNvSpPr>
      </xdr:nvSpPr>
      <xdr:spPr bwMode="auto">
        <a:xfrm>
          <a:off x="5995035" y="9810750"/>
          <a:ext cx="0" cy="3524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81</xdr:row>
      <xdr:rowOff>28575</xdr:rowOff>
    </xdr:from>
    <xdr:to>
      <xdr:col>8</xdr:col>
      <xdr:colOff>476250</xdr:colOff>
      <xdr:row>81</xdr:row>
      <xdr:rowOff>66675</xdr:rowOff>
    </xdr:to>
    <xdr:sp macro="" textlink="">
      <xdr:nvSpPr>
        <xdr:cNvPr id="9" name="Rectangle 26">
          <a:extLst>
            <a:ext uri="{FF2B5EF4-FFF2-40B4-BE49-F238E27FC236}">
              <a16:creationId xmlns:a16="http://schemas.microsoft.com/office/drawing/2014/main" id="{0CA6E22F-2DDB-4612-9092-09B1177BB397}"/>
            </a:ext>
          </a:extLst>
        </xdr:cNvPr>
        <xdr:cNvSpPr>
          <a:spLocks noChangeArrowheads="1"/>
        </xdr:cNvSpPr>
      </xdr:nvSpPr>
      <xdr:spPr bwMode="auto">
        <a:xfrm>
          <a:off x="4114800" y="9896475"/>
          <a:ext cx="476250" cy="38100"/>
        </a:xfrm>
        <a:prstGeom prst="rect">
          <a:avLst/>
        </a:prstGeom>
        <a:solidFill>
          <a:srgbClr val="00B0F0"/>
        </a:solidFill>
        <a:ln w="9525">
          <a:noFill/>
          <a:miter lim="800000"/>
          <a:headEnd/>
          <a:tailEnd/>
        </a:ln>
        <a:effectLst/>
      </xdr:spPr>
    </xdr:sp>
    <xdr:clientData/>
  </xdr:twoCellAnchor>
  <xdr:oneCellAnchor>
    <xdr:from>
      <xdr:col>3</xdr:col>
      <xdr:colOff>414866</xdr:colOff>
      <xdr:row>32</xdr:row>
      <xdr:rowOff>102446</xdr:rowOff>
    </xdr:from>
    <xdr:ext cx="947760" cy="280205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DB07A5C0-65A1-4ABD-8BD1-066B3720069E}"/>
            </a:ext>
          </a:extLst>
        </xdr:cNvPr>
        <xdr:cNvSpPr txBox="1"/>
      </xdr:nvSpPr>
      <xdr:spPr>
        <a:xfrm>
          <a:off x="2015066" y="4240106"/>
          <a:ext cx="94776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First Covid-19 Lockdown</a:t>
          </a:r>
        </a:p>
        <a:p>
          <a:r>
            <a:rPr lang="en-GB" sz="600"/>
            <a:t>March 26th 2020</a:t>
          </a:r>
        </a:p>
      </xdr:txBody>
    </xdr:sp>
    <xdr:clientData/>
  </xdr:oneCellAnchor>
  <xdr:oneCellAnchor>
    <xdr:from>
      <xdr:col>11</xdr:col>
      <xdr:colOff>237067</xdr:colOff>
      <xdr:row>33</xdr:row>
      <xdr:rowOff>0</xdr:rowOff>
    </xdr:from>
    <xdr:ext cx="1039644" cy="280205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F523784-C3AF-417B-9392-3B183292BE71}"/>
            </a:ext>
          </a:extLst>
        </xdr:cNvPr>
        <xdr:cNvSpPr txBox="1"/>
      </xdr:nvSpPr>
      <xdr:spPr>
        <a:xfrm>
          <a:off x="5860627" y="4251960"/>
          <a:ext cx="103964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Second Covid-19 Lockdown</a:t>
          </a:r>
        </a:p>
        <a:p>
          <a:r>
            <a:rPr lang="en-GB" sz="600"/>
            <a:t>November 5th 2020</a:t>
          </a:r>
        </a:p>
      </xdr:txBody>
    </xdr:sp>
    <xdr:clientData/>
  </xdr:oneCellAnchor>
  <xdr:oneCellAnchor>
    <xdr:from>
      <xdr:col>12</xdr:col>
      <xdr:colOff>237067</xdr:colOff>
      <xdr:row>57</xdr:row>
      <xdr:rowOff>110066</xdr:rowOff>
    </xdr:from>
    <xdr:ext cx="552011" cy="28020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D237790-E5A4-416A-8A8E-B525B0D43959}"/>
            </a:ext>
          </a:extLst>
        </xdr:cNvPr>
        <xdr:cNvSpPr txBox="1"/>
      </xdr:nvSpPr>
      <xdr:spPr>
        <a:xfrm>
          <a:off x="6363547" y="7234766"/>
          <a:ext cx="55201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Covid-19</a:t>
          </a:r>
        </a:p>
        <a:p>
          <a:r>
            <a:rPr lang="en-GB" sz="600"/>
            <a:t>Restrictions</a:t>
          </a: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54</xdr:row>
      <xdr:rowOff>19050</xdr:rowOff>
    </xdr:from>
    <xdr:to>
      <xdr:col>13</xdr:col>
      <xdr:colOff>371475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08FE91-9FBC-450C-B508-B552A57DF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54</xdr:row>
      <xdr:rowOff>19050</xdr:rowOff>
    </xdr:from>
    <xdr:to>
      <xdr:col>13</xdr:col>
      <xdr:colOff>371475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948B48-1F10-48D9-88C5-EB8C9BF47E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4</xdr:row>
      <xdr:rowOff>9525</xdr:rowOff>
    </xdr:from>
    <xdr:to>
      <xdr:col>13</xdr:col>
      <xdr:colOff>238125</xdr:colOff>
      <xdr:row>28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D5323154-9FBE-4419-86EC-90A9DCF59D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209550</xdr:colOff>
      <xdr:row>29</xdr:row>
      <xdr:rowOff>9525</xdr:rowOff>
    </xdr:from>
    <xdr:to>
      <xdr:col>13</xdr:col>
      <xdr:colOff>257175</xdr:colOff>
      <xdr:row>53</xdr:row>
      <xdr:rowOff>9525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7A02560B-5CF3-4F1E-A475-7DA2CA225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219075</xdr:colOff>
      <xdr:row>54</xdr:row>
      <xdr:rowOff>19050</xdr:rowOff>
    </xdr:from>
    <xdr:to>
      <xdr:col>13</xdr:col>
      <xdr:colOff>266700</xdr:colOff>
      <xdr:row>77</xdr:row>
      <xdr:rowOff>104775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CD0F0A9D-CF6E-499B-8BE1-2CEA5DADF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476250</xdr:colOff>
      <xdr:row>80</xdr:row>
      <xdr:rowOff>57150</xdr:rowOff>
    </xdr:from>
    <xdr:to>
      <xdr:col>4</xdr:col>
      <xdr:colOff>476250</xdr:colOff>
      <xdr:row>83</xdr:row>
      <xdr:rowOff>66675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63228867-C4CE-475B-B756-AD2B3573CB2A}"/>
            </a:ext>
          </a:extLst>
        </xdr:cNvPr>
        <xdr:cNvSpPr>
          <a:spLocks noChangeShapeType="1"/>
        </xdr:cNvSpPr>
      </xdr:nvSpPr>
      <xdr:spPr bwMode="auto">
        <a:xfrm>
          <a:off x="2579370" y="9810750"/>
          <a:ext cx="0" cy="3524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476250</xdr:colOff>
      <xdr:row>80</xdr:row>
      <xdr:rowOff>57150</xdr:rowOff>
    </xdr:from>
    <xdr:to>
      <xdr:col>11</xdr:col>
      <xdr:colOff>371475</xdr:colOff>
      <xdr:row>80</xdr:row>
      <xdr:rowOff>57150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3D08FBBE-58A0-4B0A-ABE9-90C0F4DFE4D7}"/>
            </a:ext>
          </a:extLst>
        </xdr:cNvPr>
        <xdr:cNvSpPr>
          <a:spLocks noChangeShapeType="1"/>
        </xdr:cNvSpPr>
      </xdr:nvSpPr>
      <xdr:spPr bwMode="auto">
        <a:xfrm>
          <a:off x="2579370" y="9810750"/>
          <a:ext cx="341566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476250</xdr:colOff>
      <xdr:row>83</xdr:row>
      <xdr:rowOff>57150</xdr:rowOff>
    </xdr:from>
    <xdr:to>
      <xdr:col>11</xdr:col>
      <xdr:colOff>371475</xdr:colOff>
      <xdr:row>83</xdr:row>
      <xdr:rowOff>57150</xdr:rowOff>
    </xdr:to>
    <xdr:sp macro="" textlink="">
      <xdr:nvSpPr>
        <xdr:cNvPr id="7" name="Line 14">
          <a:extLst>
            <a:ext uri="{FF2B5EF4-FFF2-40B4-BE49-F238E27FC236}">
              <a16:creationId xmlns:a16="http://schemas.microsoft.com/office/drawing/2014/main" id="{00B6D7AC-5ACE-4BC9-B337-D1B52AC2F870}"/>
            </a:ext>
          </a:extLst>
        </xdr:cNvPr>
        <xdr:cNvSpPr>
          <a:spLocks noChangeShapeType="1"/>
        </xdr:cNvSpPr>
      </xdr:nvSpPr>
      <xdr:spPr bwMode="auto">
        <a:xfrm flipV="1">
          <a:off x="2579370" y="10153650"/>
          <a:ext cx="341566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371475</xdr:colOff>
      <xdr:row>80</xdr:row>
      <xdr:rowOff>57150</xdr:rowOff>
    </xdr:from>
    <xdr:to>
      <xdr:col>11</xdr:col>
      <xdr:colOff>371475</xdr:colOff>
      <xdr:row>83</xdr:row>
      <xdr:rowOff>66675</xdr:rowOff>
    </xdr:to>
    <xdr:sp macro="" textlink="">
      <xdr:nvSpPr>
        <xdr:cNvPr id="8" name="Line 15">
          <a:extLst>
            <a:ext uri="{FF2B5EF4-FFF2-40B4-BE49-F238E27FC236}">
              <a16:creationId xmlns:a16="http://schemas.microsoft.com/office/drawing/2014/main" id="{A5AB243A-7A5E-4B3D-B17E-4E255194EFE1}"/>
            </a:ext>
          </a:extLst>
        </xdr:cNvPr>
        <xdr:cNvSpPr>
          <a:spLocks noChangeShapeType="1"/>
        </xdr:cNvSpPr>
      </xdr:nvSpPr>
      <xdr:spPr bwMode="auto">
        <a:xfrm>
          <a:off x="5995035" y="9810750"/>
          <a:ext cx="0" cy="3524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476250</xdr:colOff>
      <xdr:row>81</xdr:row>
      <xdr:rowOff>38100</xdr:rowOff>
    </xdr:to>
    <xdr:sp macro="" textlink="">
      <xdr:nvSpPr>
        <xdr:cNvPr id="9" name="Rectangle 26">
          <a:extLst>
            <a:ext uri="{FF2B5EF4-FFF2-40B4-BE49-F238E27FC236}">
              <a16:creationId xmlns:a16="http://schemas.microsoft.com/office/drawing/2014/main" id="{A690D1F6-D7C2-4CA4-A726-483121F4FDF3}"/>
            </a:ext>
          </a:extLst>
        </xdr:cNvPr>
        <xdr:cNvSpPr>
          <a:spLocks noChangeArrowheads="1"/>
        </xdr:cNvSpPr>
      </xdr:nvSpPr>
      <xdr:spPr bwMode="auto">
        <a:xfrm>
          <a:off x="5120640" y="9867900"/>
          <a:ext cx="476250" cy="38100"/>
        </a:xfrm>
        <a:prstGeom prst="rect">
          <a:avLst/>
        </a:prstGeom>
        <a:solidFill>
          <a:schemeClr val="bg1">
            <a:lumMod val="75000"/>
          </a:schemeClr>
        </a:solidFill>
        <a:ln w="9525">
          <a:noFill/>
          <a:miter lim="800000"/>
          <a:headEnd/>
          <a:tailEnd/>
        </a:ln>
        <a:effectLst/>
      </xdr:spPr>
    </xdr:sp>
    <xdr:clientData/>
  </xdr:twoCellAnchor>
  <xdr:twoCellAnchor>
    <xdr:from>
      <xdr:col>8</xdr:col>
      <xdr:colOff>14816</xdr:colOff>
      <xdr:row>81</xdr:row>
      <xdr:rowOff>14817</xdr:rowOff>
    </xdr:from>
    <xdr:to>
      <xdr:col>9</xdr:col>
      <xdr:colOff>4233</xdr:colOff>
      <xdr:row>81</xdr:row>
      <xdr:rowOff>52917</xdr:rowOff>
    </xdr:to>
    <xdr:sp macro="" textlink="">
      <xdr:nvSpPr>
        <xdr:cNvPr id="10" name="Rectangle 26">
          <a:extLst>
            <a:ext uri="{FF2B5EF4-FFF2-40B4-BE49-F238E27FC236}">
              <a16:creationId xmlns:a16="http://schemas.microsoft.com/office/drawing/2014/main" id="{96728C1E-2BA5-42EF-80DF-E6F99DEE9086}"/>
            </a:ext>
          </a:extLst>
        </xdr:cNvPr>
        <xdr:cNvSpPr>
          <a:spLocks noChangeArrowheads="1"/>
        </xdr:cNvSpPr>
      </xdr:nvSpPr>
      <xdr:spPr bwMode="auto">
        <a:xfrm>
          <a:off x="4129616" y="9882717"/>
          <a:ext cx="492337" cy="38100"/>
        </a:xfrm>
        <a:prstGeom prst="rect">
          <a:avLst/>
        </a:prstGeom>
        <a:solidFill>
          <a:srgbClr val="00B0F0"/>
        </a:solidFill>
        <a:ln w="9525">
          <a:noFill/>
          <a:miter lim="800000"/>
          <a:headEnd/>
          <a:tailEnd/>
        </a:ln>
        <a:effectLst/>
      </xdr:spPr>
    </xdr:sp>
    <xdr:clientData/>
  </xdr:twoCellAnchor>
  <xdr:twoCellAnchor>
    <xdr:from>
      <xdr:col>5</xdr:col>
      <xdr:colOff>484716</xdr:colOff>
      <xdr:row>81</xdr:row>
      <xdr:rowOff>8467</xdr:rowOff>
    </xdr:from>
    <xdr:to>
      <xdr:col>6</xdr:col>
      <xdr:colOff>474133</xdr:colOff>
      <xdr:row>81</xdr:row>
      <xdr:rowOff>46567</xdr:rowOff>
    </xdr:to>
    <xdr:sp macro="" textlink="">
      <xdr:nvSpPr>
        <xdr:cNvPr id="11" name="Rectangle 26">
          <a:extLst>
            <a:ext uri="{FF2B5EF4-FFF2-40B4-BE49-F238E27FC236}">
              <a16:creationId xmlns:a16="http://schemas.microsoft.com/office/drawing/2014/main" id="{513C92CD-A3D4-4696-87D9-5CD3F37E8AD2}"/>
            </a:ext>
          </a:extLst>
        </xdr:cNvPr>
        <xdr:cNvSpPr>
          <a:spLocks noChangeArrowheads="1"/>
        </xdr:cNvSpPr>
      </xdr:nvSpPr>
      <xdr:spPr bwMode="auto">
        <a:xfrm>
          <a:off x="3090756" y="9876367"/>
          <a:ext cx="492337" cy="38100"/>
        </a:xfrm>
        <a:prstGeom prst="rect">
          <a:avLst/>
        </a:prstGeom>
        <a:solidFill>
          <a:srgbClr val="FFC000"/>
        </a:solidFill>
        <a:ln w="9525">
          <a:noFill/>
          <a:miter lim="800000"/>
          <a:headEnd/>
          <a:tailEnd/>
        </a:ln>
        <a:effectLst/>
      </xdr:spPr>
    </xdr:sp>
    <xdr:clientData/>
  </xdr:twoCellAnchor>
  <xdr:oneCellAnchor>
    <xdr:from>
      <xdr:col>4</xdr:col>
      <xdr:colOff>33867</xdr:colOff>
      <xdr:row>32</xdr:row>
      <xdr:rowOff>110068</xdr:rowOff>
    </xdr:from>
    <xdr:ext cx="947760" cy="28020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C9B6DCB-D035-4422-A5AE-E1347CAAA499}"/>
            </a:ext>
          </a:extLst>
        </xdr:cNvPr>
        <xdr:cNvSpPr txBox="1"/>
      </xdr:nvSpPr>
      <xdr:spPr>
        <a:xfrm>
          <a:off x="2136987" y="4247728"/>
          <a:ext cx="94776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First Covid-19 Lockdown</a:t>
          </a:r>
        </a:p>
        <a:p>
          <a:r>
            <a:rPr lang="en-GB" sz="600"/>
            <a:t>March 26th 2020</a:t>
          </a:r>
        </a:p>
      </xdr:txBody>
    </xdr:sp>
    <xdr:clientData/>
  </xdr:oneCellAnchor>
  <xdr:oneCellAnchor>
    <xdr:from>
      <xdr:col>11</xdr:col>
      <xdr:colOff>143933</xdr:colOff>
      <xdr:row>32</xdr:row>
      <xdr:rowOff>110068</xdr:rowOff>
    </xdr:from>
    <xdr:ext cx="1039644" cy="28020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77B17B5-8588-4300-B9A8-0EA6BEC5F41D}"/>
            </a:ext>
          </a:extLst>
        </xdr:cNvPr>
        <xdr:cNvSpPr txBox="1"/>
      </xdr:nvSpPr>
      <xdr:spPr>
        <a:xfrm>
          <a:off x="5767493" y="4247728"/>
          <a:ext cx="103964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Second Covid-19 Lockdown</a:t>
          </a:r>
        </a:p>
        <a:p>
          <a:r>
            <a:rPr lang="en-GB" sz="600"/>
            <a:t>November 5th 2020</a:t>
          </a:r>
        </a:p>
      </xdr:txBody>
    </xdr:sp>
    <xdr:clientData/>
  </xdr:oneCellAnchor>
  <xdr:oneCellAnchor>
    <xdr:from>
      <xdr:col>12</xdr:col>
      <xdr:colOff>296334</xdr:colOff>
      <xdr:row>58</xdr:row>
      <xdr:rowOff>0</xdr:rowOff>
    </xdr:from>
    <xdr:ext cx="552011" cy="280205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62CD522-F942-41BF-A13F-56CC9C3E862B}"/>
            </a:ext>
          </a:extLst>
        </xdr:cNvPr>
        <xdr:cNvSpPr txBox="1"/>
      </xdr:nvSpPr>
      <xdr:spPr>
        <a:xfrm>
          <a:off x="6422814" y="7239000"/>
          <a:ext cx="55201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Covid-19</a:t>
          </a:r>
        </a:p>
        <a:p>
          <a:r>
            <a:rPr lang="en-GB" sz="600"/>
            <a:t>Restrictions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54</xdr:row>
      <xdr:rowOff>19050</xdr:rowOff>
    </xdr:from>
    <xdr:to>
      <xdr:col>13</xdr:col>
      <xdr:colOff>371475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43777A-F470-493D-8B15-0B7618F9FC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54</xdr:row>
      <xdr:rowOff>19050</xdr:rowOff>
    </xdr:from>
    <xdr:to>
      <xdr:col>13</xdr:col>
      <xdr:colOff>371475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7B0A7C-FFA7-490E-A422-96A9C96333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4</xdr:row>
      <xdr:rowOff>9525</xdr:rowOff>
    </xdr:from>
    <xdr:to>
      <xdr:col>13</xdr:col>
      <xdr:colOff>238125</xdr:colOff>
      <xdr:row>28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C85FD59-385D-4E12-B380-918095656E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209550</xdr:colOff>
      <xdr:row>29</xdr:row>
      <xdr:rowOff>9525</xdr:rowOff>
    </xdr:from>
    <xdr:to>
      <xdr:col>13</xdr:col>
      <xdr:colOff>257175</xdr:colOff>
      <xdr:row>53</xdr:row>
      <xdr:rowOff>9525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4D55A13C-1127-469C-B85B-D80A960F85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219075</xdr:colOff>
      <xdr:row>54</xdr:row>
      <xdr:rowOff>19050</xdr:rowOff>
    </xdr:from>
    <xdr:to>
      <xdr:col>13</xdr:col>
      <xdr:colOff>266700</xdr:colOff>
      <xdr:row>77</xdr:row>
      <xdr:rowOff>104775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C7A1E4F8-684F-419C-84CB-88A9B93D44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476250</xdr:colOff>
      <xdr:row>80</xdr:row>
      <xdr:rowOff>57150</xdr:rowOff>
    </xdr:from>
    <xdr:to>
      <xdr:col>4</xdr:col>
      <xdr:colOff>476250</xdr:colOff>
      <xdr:row>83</xdr:row>
      <xdr:rowOff>66675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C123D430-2001-4ABE-8405-6DB2B78B37E6}"/>
            </a:ext>
          </a:extLst>
        </xdr:cNvPr>
        <xdr:cNvSpPr>
          <a:spLocks noChangeShapeType="1"/>
        </xdr:cNvSpPr>
      </xdr:nvSpPr>
      <xdr:spPr bwMode="auto">
        <a:xfrm>
          <a:off x="2579370" y="9810750"/>
          <a:ext cx="0" cy="3524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476250</xdr:colOff>
      <xdr:row>80</xdr:row>
      <xdr:rowOff>57150</xdr:rowOff>
    </xdr:from>
    <xdr:to>
      <xdr:col>11</xdr:col>
      <xdr:colOff>371475</xdr:colOff>
      <xdr:row>80</xdr:row>
      <xdr:rowOff>57150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E68ECD06-2F1A-4B24-9F6D-EE7E42BAD956}"/>
            </a:ext>
          </a:extLst>
        </xdr:cNvPr>
        <xdr:cNvSpPr>
          <a:spLocks noChangeShapeType="1"/>
        </xdr:cNvSpPr>
      </xdr:nvSpPr>
      <xdr:spPr bwMode="auto">
        <a:xfrm>
          <a:off x="2579370" y="9810750"/>
          <a:ext cx="341566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476250</xdr:colOff>
      <xdr:row>83</xdr:row>
      <xdr:rowOff>57150</xdr:rowOff>
    </xdr:from>
    <xdr:to>
      <xdr:col>11</xdr:col>
      <xdr:colOff>371475</xdr:colOff>
      <xdr:row>83</xdr:row>
      <xdr:rowOff>57150</xdr:rowOff>
    </xdr:to>
    <xdr:sp macro="" textlink="">
      <xdr:nvSpPr>
        <xdr:cNvPr id="7" name="Line 14">
          <a:extLst>
            <a:ext uri="{FF2B5EF4-FFF2-40B4-BE49-F238E27FC236}">
              <a16:creationId xmlns:a16="http://schemas.microsoft.com/office/drawing/2014/main" id="{B95E15D8-AE03-4178-9B4D-6BD6BE2B2A5E}"/>
            </a:ext>
          </a:extLst>
        </xdr:cNvPr>
        <xdr:cNvSpPr>
          <a:spLocks noChangeShapeType="1"/>
        </xdr:cNvSpPr>
      </xdr:nvSpPr>
      <xdr:spPr bwMode="auto">
        <a:xfrm flipV="1">
          <a:off x="2579370" y="10153650"/>
          <a:ext cx="341566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371475</xdr:colOff>
      <xdr:row>80</xdr:row>
      <xdr:rowOff>57150</xdr:rowOff>
    </xdr:from>
    <xdr:to>
      <xdr:col>11</xdr:col>
      <xdr:colOff>371475</xdr:colOff>
      <xdr:row>83</xdr:row>
      <xdr:rowOff>66675</xdr:rowOff>
    </xdr:to>
    <xdr:sp macro="" textlink="">
      <xdr:nvSpPr>
        <xdr:cNvPr id="8" name="Line 15">
          <a:extLst>
            <a:ext uri="{FF2B5EF4-FFF2-40B4-BE49-F238E27FC236}">
              <a16:creationId xmlns:a16="http://schemas.microsoft.com/office/drawing/2014/main" id="{DED39E8A-8E06-4BD0-853A-01CBC5D13C75}"/>
            </a:ext>
          </a:extLst>
        </xdr:cNvPr>
        <xdr:cNvSpPr>
          <a:spLocks noChangeShapeType="1"/>
        </xdr:cNvSpPr>
      </xdr:nvSpPr>
      <xdr:spPr bwMode="auto">
        <a:xfrm>
          <a:off x="5995035" y="9810750"/>
          <a:ext cx="0" cy="3524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476250</xdr:colOff>
      <xdr:row>81</xdr:row>
      <xdr:rowOff>38100</xdr:rowOff>
    </xdr:to>
    <xdr:sp macro="" textlink="">
      <xdr:nvSpPr>
        <xdr:cNvPr id="9" name="Rectangle 26">
          <a:extLst>
            <a:ext uri="{FF2B5EF4-FFF2-40B4-BE49-F238E27FC236}">
              <a16:creationId xmlns:a16="http://schemas.microsoft.com/office/drawing/2014/main" id="{7ECF990B-BB1B-4D9A-9BE4-66472C61BFC9}"/>
            </a:ext>
          </a:extLst>
        </xdr:cNvPr>
        <xdr:cNvSpPr>
          <a:spLocks noChangeArrowheads="1"/>
        </xdr:cNvSpPr>
      </xdr:nvSpPr>
      <xdr:spPr bwMode="auto">
        <a:xfrm>
          <a:off x="5120640" y="9867900"/>
          <a:ext cx="476250" cy="38100"/>
        </a:xfrm>
        <a:prstGeom prst="rect">
          <a:avLst/>
        </a:prstGeom>
        <a:solidFill>
          <a:schemeClr val="bg1">
            <a:lumMod val="75000"/>
          </a:schemeClr>
        </a:solidFill>
        <a:ln w="9525">
          <a:noFill/>
          <a:miter lim="800000"/>
          <a:headEnd/>
          <a:tailEnd/>
        </a:ln>
        <a:effectLst/>
      </xdr:spPr>
    </xdr:sp>
    <xdr:clientData/>
  </xdr:twoCellAnchor>
  <xdr:twoCellAnchor>
    <xdr:from>
      <xdr:col>8</xdr:col>
      <xdr:colOff>14816</xdr:colOff>
      <xdr:row>81</xdr:row>
      <xdr:rowOff>14817</xdr:rowOff>
    </xdr:from>
    <xdr:to>
      <xdr:col>9</xdr:col>
      <xdr:colOff>4233</xdr:colOff>
      <xdr:row>81</xdr:row>
      <xdr:rowOff>52917</xdr:rowOff>
    </xdr:to>
    <xdr:sp macro="" textlink="">
      <xdr:nvSpPr>
        <xdr:cNvPr id="10" name="Rectangle 26">
          <a:extLst>
            <a:ext uri="{FF2B5EF4-FFF2-40B4-BE49-F238E27FC236}">
              <a16:creationId xmlns:a16="http://schemas.microsoft.com/office/drawing/2014/main" id="{1CC20637-D88A-4461-A9C5-59D7758809ED}"/>
            </a:ext>
          </a:extLst>
        </xdr:cNvPr>
        <xdr:cNvSpPr>
          <a:spLocks noChangeArrowheads="1"/>
        </xdr:cNvSpPr>
      </xdr:nvSpPr>
      <xdr:spPr bwMode="auto">
        <a:xfrm>
          <a:off x="4129616" y="9882717"/>
          <a:ext cx="492337" cy="38100"/>
        </a:xfrm>
        <a:prstGeom prst="rect">
          <a:avLst/>
        </a:prstGeom>
        <a:solidFill>
          <a:srgbClr val="00B0F0"/>
        </a:solidFill>
        <a:ln w="9525">
          <a:noFill/>
          <a:miter lim="800000"/>
          <a:headEnd/>
          <a:tailEnd/>
        </a:ln>
        <a:effectLst/>
      </xdr:spPr>
    </xdr:sp>
    <xdr:clientData/>
  </xdr:twoCellAnchor>
  <xdr:twoCellAnchor>
    <xdr:from>
      <xdr:col>5</xdr:col>
      <xdr:colOff>484716</xdr:colOff>
      <xdr:row>81</xdr:row>
      <xdr:rowOff>8467</xdr:rowOff>
    </xdr:from>
    <xdr:to>
      <xdr:col>6</xdr:col>
      <xdr:colOff>474133</xdr:colOff>
      <xdr:row>81</xdr:row>
      <xdr:rowOff>46567</xdr:rowOff>
    </xdr:to>
    <xdr:sp macro="" textlink="">
      <xdr:nvSpPr>
        <xdr:cNvPr id="11" name="Rectangle 26">
          <a:extLst>
            <a:ext uri="{FF2B5EF4-FFF2-40B4-BE49-F238E27FC236}">
              <a16:creationId xmlns:a16="http://schemas.microsoft.com/office/drawing/2014/main" id="{20497D89-C183-465F-AB31-FF6AC41D51E2}"/>
            </a:ext>
          </a:extLst>
        </xdr:cNvPr>
        <xdr:cNvSpPr>
          <a:spLocks noChangeArrowheads="1"/>
        </xdr:cNvSpPr>
      </xdr:nvSpPr>
      <xdr:spPr bwMode="auto">
        <a:xfrm>
          <a:off x="3090756" y="9876367"/>
          <a:ext cx="492337" cy="38100"/>
        </a:xfrm>
        <a:prstGeom prst="rect">
          <a:avLst/>
        </a:prstGeom>
        <a:solidFill>
          <a:srgbClr val="FFC000"/>
        </a:solidFill>
        <a:ln w="9525">
          <a:noFill/>
          <a:miter lim="800000"/>
          <a:headEnd/>
          <a:tailEnd/>
        </a:ln>
        <a:effectLst/>
      </xdr:spPr>
    </xdr:sp>
    <xdr:clientData/>
  </xdr:twoCellAnchor>
  <xdr:oneCellAnchor>
    <xdr:from>
      <xdr:col>4</xdr:col>
      <xdr:colOff>33867</xdr:colOff>
      <xdr:row>32</xdr:row>
      <xdr:rowOff>110068</xdr:rowOff>
    </xdr:from>
    <xdr:ext cx="947760" cy="28020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5D36724-C1F8-4CBE-9E2B-4FA6663EEA36}"/>
            </a:ext>
          </a:extLst>
        </xdr:cNvPr>
        <xdr:cNvSpPr txBox="1"/>
      </xdr:nvSpPr>
      <xdr:spPr>
        <a:xfrm>
          <a:off x="2136987" y="4247728"/>
          <a:ext cx="94776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First Covid-19 Lockdown</a:t>
          </a:r>
        </a:p>
        <a:p>
          <a:r>
            <a:rPr lang="en-GB" sz="600"/>
            <a:t>March 26th 2020</a:t>
          </a:r>
        </a:p>
      </xdr:txBody>
    </xdr:sp>
    <xdr:clientData/>
  </xdr:oneCellAnchor>
  <xdr:oneCellAnchor>
    <xdr:from>
      <xdr:col>11</xdr:col>
      <xdr:colOff>143933</xdr:colOff>
      <xdr:row>32</xdr:row>
      <xdr:rowOff>110068</xdr:rowOff>
    </xdr:from>
    <xdr:ext cx="1039644" cy="28020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3BE7D8DF-F6C0-4786-ABDC-57BB04D62A21}"/>
            </a:ext>
          </a:extLst>
        </xdr:cNvPr>
        <xdr:cNvSpPr txBox="1"/>
      </xdr:nvSpPr>
      <xdr:spPr>
        <a:xfrm>
          <a:off x="5767493" y="4247728"/>
          <a:ext cx="103964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Second Covid-19 Lockdown</a:t>
          </a:r>
        </a:p>
        <a:p>
          <a:r>
            <a:rPr lang="en-GB" sz="600"/>
            <a:t>November 5th 2020</a:t>
          </a:r>
        </a:p>
      </xdr:txBody>
    </xdr:sp>
    <xdr:clientData/>
  </xdr:oneCellAnchor>
  <xdr:oneCellAnchor>
    <xdr:from>
      <xdr:col>12</xdr:col>
      <xdr:colOff>296334</xdr:colOff>
      <xdr:row>58</xdr:row>
      <xdr:rowOff>0</xdr:rowOff>
    </xdr:from>
    <xdr:ext cx="552011" cy="280205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1279D3E9-454E-405C-B6E1-7807C30D8E67}"/>
            </a:ext>
          </a:extLst>
        </xdr:cNvPr>
        <xdr:cNvSpPr txBox="1"/>
      </xdr:nvSpPr>
      <xdr:spPr>
        <a:xfrm>
          <a:off x="6422814" y="7239000"/>
          <a:ext cx="55201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600"/>
            <a:t>Covid-19</a:t>
          </a:r>
        </a:p>
        <a:p>
          <a:r>
            <a:rPr lang="en-GB" sz="600"/>
            <a:t>Restrictions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54</xdr:row>
      <xdr:rowOff>19050</xdr:rowOff>
    </xdr:from>
    <xdr:to>
      <xdr:col>13</xdr:col>
      <xdr:colOff>371475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1C5476-1062-4CCA-9AAD-9B7A05657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67"/>
  <sheetViews>
    <sheetView showGridLines="0" tabSelected="1" zoomScale="80" zoomScaleNormal="80" workbookViewId="0"/>
  </sheetViews>
  <sheetFormatPr defaultRowHeight="14.4" x14ac:dyDescent="0.3"/>
  <cols>
    <col min="2" max="2" width="10.88671875" customWidth="1"/>
    <col min="3" max="3" width="42.88671875" bestFit="1" customWidth="1"/>
  </cols>
  <sheetData>
    <row r="1" spans="1:3" x14ac:dyDescent="0.3">
      <c r="A1" s="1" t="s">
        <v>0</v>
      </c>
    </row>
    <row r="3" spans="1:3" x14ac:dyDescent="0.3">
      <c r="A3" t="s">
        <v>19</v>
      </c>
    </row>
    <row r="4" spans="1:3" x14ac:dyDescent="0.3">
      <c r="A4" t="s">
        <v>20</v>
      </c>
    </row>
    <row r="6" spans="1:3" x14ac:dyDescent="0.3">
      <c r="A6" s="1" t="s">
        <v>1</v>
      </c>
    </row>
    <row r="8" spans="1:3" x14ac:dyDescent="0.3">
      <c r="A8" t="s">
        <v>42</v>
      </c>
    </row>
    <row r="10" spans="1:3" x14ac:dyDescent="0.3">
      <c r="B10" s="1" t="s">
        <v>2</v>
      </c>
      <c r="C10" s="1" t="s">
        <v>21</v>
      </c>
    </row>
    <row r="11" spans="1:3" x14ac:dyDescent="0.3">
      <c r="C11" s="32" t="s">
        <v>5</v>
      </c>
    </row>
    <row r="12" spans="1:3" x14ac:dyDescent="0.3">
      <c r="C12" s="32" t="s">
        <v>11</v>
      </c>
    </row>
    <row r="13" spans="1:3" x14ac:dyDescent="0.3">
      <c r="C13" s="32" t="s">
        <v>10</v>
      </c>
    </row>
    <row r="14" spans="1:3" x14ac:dyDescent="0.3">
      <c r="B14" s="1" t="s">
        <v>3</v>
      </c>
      <c r="C14" s="1" t="s">
        <v>8</v>
      </c>
    </row>
    <row r="15" spans="1:3" x14ac:dyDescent="0.3">
      <c r="C15" s="32" t="s">
        <v>5</v>
      </c>
    </row>
    <row r="16" spans="1:3" x14ac:dyDescent="0.3">
      <c r="C16" s="32" t="s">
        <v>7</v>
      </c>
    </row>
    <row r="17" spans="2:4" x14ac:dyDescent="0.3">
      <c r="C17" s="32" t="s">
        <v>6</v>
      </c>
    </row>
    <row r="18" spans="2:4" x14ac:dyDescent="0.3">
      <c r="B18" s="1" t="s">
        <v>37</v>
      </c>
      <c r="C18" s="1" t="s">
        <v>9</v>
      </c>
      <c r="D18" s="2"/>
    </row>
    <row r="19" spans="2:4" x14ac:dyDescent="0.3">
      <c r="C19" s="32" t="s">
        <v>5</v>
      </c>
    </row>
    <row r="20" spans="2:4" x14ac:dyDescent="0.3">
      <c r="C20" s="32" t="s">
        <v>10</v>
      </c>
    </row>
    <row r="21" spans="2:4" x14ac:dyDescent="0.3">
      <c r="C21" s="32" t="s">
        <v>11</v>
      </c>
    </row>
    <row r="22" spans="2:4" x14ac:dyDescent="0.3">
      <c r="B22" s="1" t="s">
        <v>22</v>
      </c>
      <c r="C22" s="1" t="s">
        <v>23</v>
      </c>
    </row>
    <row r="23" spans="2:4" x14ac:dyDescent="0.3">
      <c r="C23" s="32" t="s">
        <v>5</v>
      </c>
    </row>
    <row r="24" spans="2:4" x14ac:dyDescent="0.3">
      <c r="C24" s="32" t="s">
        <v>7</v>
      </c>
    </row>
    <row r="25" spans="2:4" x14ac:dyDescent="0.3">
      <c r="C25" s="32" t="s">
        <v>6</v>
      </c>
    </row>
    <row r="26" spans="2:4" x14ac:dyDescent="0.3">
      <c r="B26" s="1" t="s">
        <v>24</v>
      </c>
      <c r="C26" s="1" t="s">
        <v>25</v>
      </c>
    </row>
    <row r="27" spans="2:4" x14ac:dyDescent="0.3">
      <c r="C27" s="32" t="s">
        <v>5</v>
      </c>
    </row>
    <row r="28" spans="2:4" x14ac:dyDescent="0.3">
      <c r="C28" s="32" t="s">
        <v>14</v>
      </c>
    </row>
    <row r="29" spans="2:4" x14ac:dyDescent="0.3">
      <c r="C29" s="32" t="s">
        <v>13</v>
      </c>
    </row>
    <row r="30" spans="2:4" x14ac:dyDescent="0.3">
      <c r="B30" s="1" t="s">
        <v>26</v>
      </c>
      <c r="C30" s="1" t="s">
        <v>27</v>
      </c>
    </row>
    <row r="31" spans="2:4" x14ac:dyDescent="0.3">
      <c r="C31" s="32" t="s">
        <v>5</v>
      </c>
    </row>
    <row r="32" spans="2:4" x14ac:dyDescent="0.3">
      <c r="C32" s="32" t="s">
        <v>10</v>
      </c>
    </row>
    <row r="33" spans="1:4" x14ac:dyDescent="0.3">
      <c r="C33" s="32" t="s">
        <v>11</v>
      </c>
    </row>
    <row r="34" spans="1:4" x14ac:dyDescent="0.3">
      <c r="B34" s="1" t="s">
        <v>28</v>
      </c>
      <c r="C34" s="1" t="s">
        <v>29</v>
      </c>
    </row>
    <row r="35" spans="1:4" x14ac:dyDescent="0.3">
      <c r="C35" s="32" t="s">
        <v>5</v>
      </c>
    </row>
    <row r="36" spans="1:4" x14ac:dyDescent="0.3">
      <c r="C36" s="32" t="s">
        <v>7</v>
      </c>
    </row>
    <row r="37" spans="1:4" x14ac:dyDescent="0.3">
      <c r="C37" s="32" t="s">
        <v>6</v>
      </c>
    </row>
    <row r="38" spans="1:4" x14ac:dyDescent="0.3">
      <c r="B38" s="1" t="s">
        <v>30</v>
      </c>
      <c r="C38" s="1" t="s">
        <v>31</v>
      </c>
    </row>
    <row r="39" spans="1:4" x14ac:dyDescent="0.3">
      <c r="C39" s="32" t="s">
        <v>5</v>
      </c>
    </row>
    <row r="40" spans="1:4" x14ac:dyDescent="0.3">
      <c r="C40" s="32" t="s">
        <v>6</v>
      </c>
    </row>
    <row r="41" spans="1:4" x14ac:dyDescent="0.3">
      <c r="C41" s="32" t="s">
        <v>7</v>
      </c>
    </row>
    <row r="42" spans="1:4" x14ac:dyDescent="0.3">
      <c r="B42" s="1" t="s">
        <v>4</v>
      </c>
      <c r="C42" s="1" t="s">
        <v>12</v>
      </c>
      <c r="D42" s="2"/>
    </row>
    <row r="43" spans="1:4" x14ac:dyDescent="0.3">
      <c r="C43" s="32" t="s">
        <v>5</v>
      </c>
    </row>
    <row r="44" spans="1:4" x14ac:dyDescent="0.3">
      <c r="C44" s="32" t="s">
        <v>13</v>
      </c>
    </row>
    <row r="45" spans="1:4" x14ac:dyDescent="0.3">
      <c r="C45" s="32" t="s">
        <v>14</v>
      </c>
    </row>
    <row r="47" spans="1:4" x14ac:dyDescent="0.3">
      <c r="A47" s="1" t="s">
        <v>15</v>
      </c>
    </row>
    <row r="49" spans="1:3" x14ac:dyDescent="0.3">
      <c r="A49" t="s">
        <v>42</v>
      </c>
    </row>
    <row r="51" spans="1:3" x14ac:dyDescent="0.3">
      <c r="B51" s="1" t="s">
        <v>18</v>
      </c>
      <c r="C51" s="1" t="s">
        <v>8</v>
      </c>
    </row>
    <row r="52" spans="1:3" x14ac:dyDescent="0.3">
      <c r="B52" s="1"/>
      <c r="C52" s="32" t="s">
        <v>5</v>
      </c>
    </row>
    <row r="53" spans="1:3" x14ac:dyDescent="0.3">
      <c r="B53" s="1"/>
      <c r="C53" s="32" t="s">
        <v>32</v>
      </c>
    </row>
    <row r="54" spans="1:3" x14ac:dyDescent="0.3">
      <c r="B54" s="1" t="s">
        <v>33</v>
      </c>
      <c r="C54" s="1" t="s">
        <v>34</v>
      </c>
    </row>
    <row r="55" spans="1:3" x14ac:dyDescent="0.3">
      <c r="B55" s="1"/>
      <c r="C55" s="32" t="s">
        <v>5</v>
      </c>
    </row>
    <row r="56" spans="1:3" x14ac:dyDescent="0.3">
      <c r="B56" s="1"/>
      <c r="C56" s="32" t="s">
        <v>32</v>
      </c>
    </row>
    <row r="57" spans="1:3" x14ac:dyDescent="0.3">
      <c r="B57" s="1" t="s">
        <v>38</v>
      </c>
      <c r="C57" s="1" t="s">
        <v>40</v>
      </c>
    </row>
    <row r="58" spans="1:3" x14ac:dyDescent="0.3">
      <c r="B58" s="1"/>
      <c r="C58" s="32" t="s">
        <v>5</v>
      </c>
    </row>
    <row r="59" spans="1:3" x14ac:dyDescent="0.3">
      <c r="B59" s="1"/>
      <c r="C59" s="32" t="s">
        <v>32</v>
      </c>
    </row>
    <row r="60" spans="1:3" x14ac:dyDescent="0.3">
      <c r="B60" s="1" t="s">
        <v>39</v>
      </c>
      <c r="C60" s="1" t="s">
        <v>41</v>
      </c>
    </row>
    <row r="61" spans="1:3" x14ac:dyDescent="0.3">
      <c r="C61" s="32" t="s">
        <v>5</v>
      </c>
    </row>
    <row r="62" spans="1:3" x14ac:dyDescent="0.3">
      <c r="C62" s="32" t="s">
        <v>32</v>
      </c>
    </row>
    <row r="64" spans="1:3" x14ac:dyDescent="0.3">
      <c r="A64" t="s">
        <v>43</v>
      </c>
    </row>
    <row r="66" spans="2:3" x14ac:dyDescent="0.3">
      <c r="B66" t="s">
        <v>35</v>
      </c>
      <c r="C66" t="s">
        <v>36</v>
      </c>
    </row>
    <row r="67" spans="2:3" x14ac:dyDescent="0.3">
      <c r="B67" t="s">
        <v>16</v>
      </c>
      <c r="C67" t="s">
        <v>17</v>
      </c>
    </row>
  </sheetData>
  <hyperlinks>
    <hyperlink ref="C11" location="bkATC1004_graphs" display="Graphs" xr:uid="{E0BA7EE0-E3BF-4984-A701-DC94A8470061}"/>
    <hyperlink ref="C12" location="bkATC1004_Northbound" display="North bound" xr:uid="{C3FFAD7E-42E0-4BE6-AAE5-0E761EC0DF32}"/>
    <hyperlink ref="C13" location="bkATC1004_Southbound" display="South bound" xr:uid="{4B0C5958-4585-453E-94B0-F45028A42423}"/>
    <hyperlink ref="C15" location="bkATC1042_graphs" display="Graphs" xr:uid="{89FE2854-19C3-498A-9448-49101503C6F9}"/>
    <hyperlink ref="C16" location="bkATC1042_SouthWestbound" display="SouthWest bound" xr:uid="{EFCB680E-7875-40F4-B868-1FFAE4C34A3C}"/>
    <hyperlink ref="C17" location="bkATC1042_NorthEastbound" display="NorthEast bound" xr:uid="{D58CA7AF-3EAB-4A58-A08F-61CC2D1F3E63}"/>
    <hyperlink ref="C19" location="bkATC1173_graphs" display="Graphs" xr:uid="{B555B250-5F3E-43D0-B923-FFB0221B90E2}"/>
    <hyperlink ref="C20" location="bkATC1173_Southbound" display="South bound" xr:uid="{8049DB17-61FA-4F16-85D6-000B5EADBCCE}"/>
    <hyperlink ref="C21" location="bkATC1173_Northbound" display="North bound" xr:uid="{155511FF-2766-46C2-9BE3-B8F050CA12CB}"/>
    <hyperlink ref="C23" location="bkATC1320_graphs" display="Graphs" xr:uid="{9E0485E8-A892-4356-A669-FFFA783A58D4}"/>
    <hyperlink ref="C24" location="bkATC1320_SouthWestbound" display="SouthWest bound" xr:uid="{256C7E86-B5B2-44E3-98AC-C0D4E34958B4}"/>
    <hyperlink ref="C25" location="bkATC1320_NorthEastbound" display="NorthEast bound" xr:uid="{85A04F36-2B79-4964-AA3D-79F3DC9441DD}"/>
    <hyperlink ref="C27" location="bkATC1321_graphs" display="Graphs" xr:uid="{9D9D19F3-1106-496F-B1E9-731F0A588C21}"/>
    <hyperlink ref="C28" location="bkATC1321_SouthEastbound" display="SouthEast bound" xr:uid="{F874360B-4A6F-425A-A98C-0416FE3E3220}"/>
    <hyperlink ref="C29" location="bkATC1321_NorthWestbound" display="NorthWest bound" xr:uid="{1F1B6B1F-05C6-448E-B9A0-87853E1A34EC}"/>
    <hyperlink ref="C31" location="bkATC1327_graphs" display="Graphs" xr:uid="{0890C5E6-A4AA-4BE9-855B-AF0C304A8AAC}"/>
    <hyperlink ref="C32" location="bkATC1327_Southbound" display="South bound" xr:uid="{34F94897-70E7-4A85-AB5C-B4D10CD38071}"/>
    <hyperlink ref="C33" location="bkATC1327_Northbound" display="North bound" xr:uid="{BAD58AD8-BBCC-40E3-9876-E95EAE63B337}"/>
    <hyperlink ref="C35" location="bkATC1328_graphs" display="Graphs" xr:uid="{887BC6EF-3802-4B48-B523-EDC29855B44A}"/>
    <hyperlink ref="C36" location="bkATC1328_SouthWestbound" display="SouthWest bound" xr:uid="{D541D1CF-DAD7-4BFE-BF2B-D5954DC85382}"/>
    <hyperlink ref="C37" location="bkATC1328_NorthEastbound" display="NorthEast bound" xr:uid="{7013A2CB-E402-467E-804F-0A6ECE8E9728}"/>
    <hyperlink ref="C39" location="bkATC1329_graphs" display="Graphs" xr:uid="{C4D8CC85-9D17-4C96-B889-D22DD30A5788}"/>
    <hyperlink ref="C40" location="bkATC1329_NorthEastbound" display="NorthEast bound" xr:uid="{7E503D7A-5426-4134-92F3-AD2A56693045}"/>
    <hyperlink ref="C41" location="bkATC1329_SouthWestbound" display="SouthWest bound" xr:uid="{D9622C03-E0C4-4612-B8FF-BD6056B0D688}"/>
    <hyperlink ref="C43" location="bkATC1371_graphs" display="Graphs" xr:uid="{5DA7BFB6-83AA-4CB5-9628-AA82DEAB86D1}"/>
    <hyperlink ref="C44" location="bkATC1371_NorthWestbound" display="NorthWest bound" xr:uid="{E3EE2668-66FD-4BDD-B917-FC4B69D6D823}"/>
    <hyperlink ref="C45" location="bkATC1371_SouthEastbound" display="SouthEast bound" xr:uid="{CB55FFC4-F531-4D99-9362-48F645339453}"/>
    <hyperlink ref="C52" location="bkACC2402_graphs" display="Graphs" xr:uid="{C8E98141-5077-4317-BBA1-F91E3AA681A1}"/>
    <hyperlink ref="C53" location="bkACC2402_Bothdirections" display="Both directions" xr:uid="{625C61F3-192B-4842-909D-6F2430F8CE39}"/>
    <hyperlink ref="C55" location="bkACC2410_graphs" display="Graphs" xr:uid="{4984D34E-6CFC-476E-9058-082FDA2DDAC2}"/>
    <hyperlink ref="C56" location="bkACC2410_Bothdirections" display="Both directions" xr:uid="{D6F11575-FFCB-4F9D-BA5B-14802B913067}"/>
    <hyperlink ref="C58" location="bkACC2427_graphs" display="Graphs" xr:uid="{92E39D87-890F-4FA2-B0DF-6D11C53BEA35}"/>
    <hyperlink ref="C59" location="bkACC2427_Bothdirections" display="Both directions" xr:uid="{765562ED-BCD3-4F39-9691-B9A7CEA42194}"/>
    <hyperlink ref="C61" location="bkACC2433_graphs" display="Graphs" xr:uid="{F8D1F772-8D49-438D-9A52-2F231ECA2E6E}"/>
    <hyperlink ref="C62" location="bkACC2433_Bothdirections" display="Both directions" xr:uid="{65F315DC-3854-4CAE-A4A3-73D9735ED2AD}"/>
  </hyperlinks>
  <pageMargins left="0.7" right="0.7" top="0.75" bottom="0.75" header="0.3" footer="0.3"/>
  <pageSetup paperSize="9"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179BB-57BC-427B-BAED-1E82591E9AEA}">
  <sheetPr>
    <pageSetUpPr fitToPage="1"/>
  </sheetPr>
  <dimension ref="A1:AD172"/>
  <sheetViews>
    <sheetView zoomScale="90" zoomScaleNormal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6640625" style="3" customWidth="1"/>
    <col min="3" max="13" width="7.33203125" style="3" customWidth="1"/>
    <col min="14" max="15" width="6.6640625" style="3" customWidth="1"/>
    <col min="16" max="16384" width="9.109375" style="3"/>
  </cols>
  <sheetData>
    <row r="1" spans="1:15" ht="14.4" x14ac:dyDescent="0.3">
      <c r="A1" s="32" t="s">
        <v>79</v>
      </c>
      <c r="E1" s="4"/>
      <c r="F1" s="39" t="s">
        <v>80</v>
      </c>
      <c r="G1" s="40"/>
      <c r="H1" s="40"/>
      <c r="I1" s="40"/>
      <c r="J1" s="40"/>
    </row>
    <row r="2" spans="1:15" ht="13.2" x14ac:dyDescent="0.25">
      <c r="E2" s="4"/>
      <c r="F2" s="39" t="s">
        <v>45</v>
      </c>
      <c r="G2" s="40"/>
      <c r="H2" s="40"/>
      <c r="I2" s="40"/>
      <c r="J2" s="40"/>
    </row>
    <row r="3" spans="1:15" ht="13.2" x14ac:dyDescent="0.25">
      <c r="D3" s="41" t="s">
        <v>97</v>
      </c>
      <c r="E3" s="40"/>
      <c r="F3" s="40"/>
      <c r="G3" s="4"/>
      <c r="H3" s="42" t="s">
        <v>9</v>
      </c>
      <c r="I3" s="40"/>
      <c r="J3" s="40"/>
      <c r="K3" s="40"/>
      <c r="L3" s="40"/>
      <c r="M3" s="40"/>
      <c r="N3" s="40"/>
    </row>
    <row r="4" spans="1:15" ht="24" customHeight="1" x14ac:dyDescent="0.15"/>
    <row r="5" spans="1:15" ht="9.4499999999999993" customHeight="1" x14ac:dyDescent="0.2">
      <c r="B5" s="45" t="s">
        <v>10</v>
      </c>
      <c r="C5" s="46"/>
      <c r="D5" s="11"/>
      <c r="O5" s="25"/>
    </row>
    <row r="6" spans="1:15" ht="9.4499999999999993" customHeight="1" x14ac:dyDescent="0.25">
      <c r="C6" s="43" t="s">
        <v>81</v>
      </c>
      <c r="D6" s="40"/>
      <c r="E6" s="40"/>
      <c r="F6" s="40"/>
      <c r="G6" s="40"/>
      <c r="H6" s="40"/>
      <c r="I6" s="40"/>
      <c r="J6" s="40"/>
      <c r="K6" s="40"/>
      <c r="L6" s="40"/>
      <c r="M6" s="40"/>
      <c r="O6" s="25"/>
    </row>
    <row r="7" spans="1:15" ht="9.4499999999999993" customHeight="1" x14ac:dyDescent="0.25">
      <c r="B7" s="44" t="s">
        <v>82</v>
      </c>
      <c r="C7" s="40"/>
      <c r="D7" s="16" t="s">
        <v>47</v>
      </c>
      <c r="E7" s="16" t="s">
        <v>48</v>
      </c>
      <c r="F7" s="16" t="s">
        <v>49</v>
      </c>
      <c r="G7" s="16" t="s">
        <v>50</v>
      </c>
      <c r="H7" s="16" t="s">
        <v>51</v>
      </c>
      <c r="I7" s="16" t="s">
        <v>52</v>
      </c>
      <c r="J7" s="16" t="s">
        <v>53</v>
      </c>
      <c r="K7" s="16"/>
      <c r="L7" s="16" t="s">
        <v>83</v>
      </c>
      <c r="M7" s="16" t="s">
        <v>84</v>
      </c>
      <c r="O7" s="25"/>
    </row>
    <row r="8" spans="1:15" ht="9.4499999999999993" customHeight="1" x14ac:dyDescent="0.15">
      <c r="C8" s="17">
        <v>0</v>
      </c>
      <c r="D8" s="36">
        <v>52.459722222222219</v>
      </c>
      <c r="E8" s="36">
        <v>50.787499999999994</v>
      </c>
      <c r="F8" s="36">
        <v>51.497222222222227</v>
      </c>
      <c r="G8" s="36">
        <v>52.283333333333339</v>
      </c>
      <c r="H8" s="36">
        <v>52.129166666666663</v>
      </c>
      <c r="I8" s="36">
        <v>67.501388888888883</v>
      </c>
      <c r="J8" s="36">
        <v>70.823611111111106</v>
      </c>
      <c r="L8" s="36">
        <f>AVERAGE(D8:H8)</f>
        <v>51.831388888888888</v>
      </c>
      <c r="M8" s="36">
        <f>AVERAGE(D8:J8)</f>
        <v>56.783134920634915</v>
      </c>
      <c r="O8" s="25"/>
    </row>
    <row r="9" spans="1:15" ht="9.4499999999999993" customHeight="1" x14ac:dyDescent="0.15">
      <c r="C9" s="17">
        <v>1</v>
      </c>
      <c r="D9" s="36">
        <v>38.44166666666667</v>
      </c>
      <c r="E9" s="36">
        <v>42.098611111111111</v>
      </c>
      <c r="F9" s="36">
        <v>37.293055555555554</v>
      </c>
      <c r="G9" s="36">
        <v>38.241666666666667</v>
      </c>
      <c r="H9" s="36">
        <v>39.37916666666667</v>
      </c>
      <c r="I9" s="36">
        <v>52.606944444444444</v>
      </c>
      <c r="J9" s="36">
        <v>67.519444444444446</v>
      </c>
      <c r="L9" s="36">
        <f t="shared" ref="L9:L31" si="0">AVERAGE(D9:H9)</f>
        <v>39.090833333333336</v>
      </c>
      <c r="M9" s="36">
        <f t="shared" ref="M9:M31" si="1">AVERAGE(D9:J9)</f>
        <v>45.082936507936509</v>
      </c>
      <c r="O9" s="25"/>
    </row>
    <row r="10" spans="1:15" ht="9.4499999999999993" customHeight="1" x14ac:dyDescent="0.15">
      <c r="C10" s="17">
        <v>2</v>
      </c>
      <c r="D10" s="36">
        <v>32.69166666666667</v>
      </c>
      <c r="E10" s="36">
        <v>34.87361111111111</v>
      </c>
      <c r="F10" s="36">
        <v>35.722222222222221</v>
      </c>
      <c r="G10" s="36">
        <v>29.825000000000003</v>
      </c>
      <c r="H10" s="36">
        <v>33.44166666666667</v>
      </c>
      <c r="I10" s="36">
        <v>41.520833333333336</v>
      </c>
      <c r="J10" s="36">
        <v>50.052777777777777</v>
      </c>
      <c r="L10" s="36">
        <f t="shared" si="0"/>
        <v>33.310833333333335</v>
      </c>
      <c r="M10" s="36">
        <f t="shared" si="1"/>
        <v>36.875396825396827</v>
      </c>
      <c r="O10" s="25"/>
    </row>
    <row r="11" spans="1:15" ht="9.4499999999999993" customHeight="1" x14ac:dyDescent="0.15">
      <c r="C11" s="17">
        <v>3</v>
      </c>
      <c r="D11" s="36">
        <v>28.173611111111114</v>
      </c>
      <c r="E11" s="36">
        <v>32.408333333333339</v>
      </c>
      <c r="F11" s="36">
        <v>30.681944444444451</v>
      </c>
      <c r="G11" s="36">
        <v>29.991666666666664</v>
      </c>
      <c r="H11" s="36">
        <v>30.900000000000002</v>
      </c>
      <c r="I11" s="36">
        <v>37.122222222222227</v>
      </c>
      <c r="J11" s="36">
        <v>42.787500000000001</v>
      </c>
      <c r="L11" s="36">
        <f t="shared" si="0"/>
        <v>30.431111111111115</v>
      </c>
      <c r="M11" s="36">
        <f t="shared" si="1"/>
        <v>33.152182539682542</v>
      </c>
      <c r="O11" s="25"/>
    </row>
    <row r="12" spans="1:15" ht="9.4499999999999993" customHeight="1" x14ac:dyDescent="0.15">
      <c r="C12" s="17">
        <v>4</v>
      </c>
      <c r="D12" s="36">
        <v>42.487499999999997</v>
      </c>
      <c r="E12" s="36">
        <v>42.37083333333333</v>
      </c>
      <c r="F12" s="36">
        <v>44.512499999999996</v>
      </c>
      <c r="G12" s="36">
        <v>36.695833333333333</v>
      </c>
      <c r="H12" s="36">
        <v>43.879166666666663</v>
      </c>
      <c r="I12" s="36">
        <v>35.50277777777778</v>
      </c>
      <c r="J12" s="36">
        <v>45.238888888888887</v>
      </c>
      <c r="L12" s="36">
        <f t="shared" si="0"/>
        <v>41.989166666666662</v>
      </c>
      <c r="M12" s="36">
        <f t="shared" si="1"/>
        <v>41.526785714285708</v>
      </c>
    </row>
    <row r="13" spans="1:15" ht="9.4499999999999993" customHeight="1" x14ac:dyDescent="0.15">
      <c r="C13" s="17">
        <v>5</v>
      </c>
      <c r="D13" s="36">
        <v>81.359722222222217</v>
      </c>
      <c r="E13" s="36">
        <v>90.884722222222237</v>
      </c>
      <c r="F13" s="36">
        <v>93.183333333333337</v>
      </c>
      <c r="G13" s="36">
        <v>89.679166666666674</v>
      </c>
      <c r="H13" s="36">
        <v>88.604166666666671</v>
      </c>
      <c r="I13" s="36">
        <v>58.426388888888887</v>
      </c>
      <c r="J13" s="36">
        <v>52.412500000000001</v>
      </c>
      <c r="L13" s="36">
        <f t="shared" si="0"/>
        <v>88.742222222222239</v>
      </c>
      <c r="M13" s="36">
        <f t="shared" si="1"/>
        <v>79.221428571428575</v>
      </c>
    </row>
    <row r="14" spans="1:15" ht="9.4499999999999993" customHeight="1" x14ac:dyDescent="0.15">
      <c r="C14" s="17">
        <v>6</v>
      </c>
      <c r="D14" s="36">
        <v>141.09861111111113</v>
      </c>
      <c r="E14" s="36">
        <v>165.79999999999998</v>
      </c>
      <c r="F14" s="36">
        <v>164.4</v>
      </c>
      <c r="G14" s="36">
        <v>159.14583333333334</v>
      </c>
      <c r="H14" s="36">
        <v>153.05138888888888</v>
      </c>
      <c r="I14" s="36">
        <v>84.380555555555546</v>
      </c>
      <c r="J14" s="36">
        <v>75.544444444444437</v>
      </c>
      <c r="L14" s="36">
        <f t="shared" si="0"/>
        <v>156.69916666666668</v>
      </c>
      <c r="M14" s="36">
        <f t="shared" si="1"/>
        <v>134.77440476190478</v>
      </c>
    </row>
    <row r="15" spans="1:15" ht="9.4499999999999993" customHeight="1" x14ac:dyDescent="0.15">
      <c r="C15" s="17">
        <v>7</v>
      </c>
      <c r="D15" s="36">
        <v>208.65694444444443</v>
      </c>
      <c r="E15" s="36">
        <v>239.34166666666667</v>
      </c>
      <c r="F15" s="36">
        <v>238.97916666666666</v>
      </c>
      <c r="G15" s="36">
        <v>243.69166666666669</v>
      </c>
      <c r="H15" s="36">
        <v>223.25416666666669</v>
      </c>
      <c r="I15" s="36">
        <v>110.03333333333335</v>
      </c>
      <c r="J15" s="36">
        <v>93.161111111111111</v>
      </c>
      <c r="L15" s="36">
        <f t="shared" si="0"/>
        <v>230.78472222222223</v>
      </c>
      <c r="M15" s="36">
        <f t="shared" si="1"/>
        <v>193.87400793650792</v>
      </c>
    </row>
    <row r="16" spans="1:15" ht="9.4499999999999993" customHeight="1" x14ac:dyDescent="0.15">
      <c r="C16" s="17">
        <v>8</v>
      </c>
      <c r="D16" s="36">
        <v>237.82777777777778</v>
      </c>
      <c r="E16" s="36">
        <v>264.79305555555555</v>
      </c>
      <c r="F16" s="36">
        <v>265.10277777777782</v>
      </c>
      <c r="G16" s="36">
        <v>274.84999999999997</v>
      </c>
      <c r="H16" s="36">
        <v>266.37777777777779</v>
      </c>
      <c r="I16" s="36">
        <v>164.74444444444444</v>
      </c>
      <c r="J16" s="36">
        <v>118.96249999999999</v>
      </c>
      <c r="L16" s="36">
        <f t="shared" si="0"/>
        <v>261.79027777777776</v>
      </c>
      <c r="M16" s="36">
        <f t="shared" si="1"/>
        <v>227.52261904761909</v>
      </c>
    </row>
    <row r="17" spans="3:13" ht="9.4499999999999993" customHeight="1" x14ac:dyDescent="0.15">
      <c r="C17" s="17">
        <v>9</v>
      </c>
      <c r="D17" s="36">
        <v>231.125</v>
      </c>
      <c r="E17" s="36">
        <v>248.68194444444444</v>
      </c>
      <c r="F17" s="36">
        <v>242.13472222222222</v>
      </c>
      <c r="G17" s="36">
        <v>253.77916666666667</v>
      </c>
      <c r="H17" s="36">
        <v>251.54027777777779</v>
      </c>
      <c r="I17" s="36">
        <v>198.04722222222222</v>
      </c>
      <c r="J17" s="36">
        <v>162.86805555555557</v>
      </c>
      <c r="L17" s="36">
        <f t="shared" si="0"/>
        <v>245.45222222222225</v>
      </c>
      <c r="M17" s="36">
        <f t="shared" si="1"/>
        <v>226.88234126984131</v>
      </c>
    </row>
    <row r="18" spans="3:13" ht="9.4499999999999993" customHeight="1" x14ac:dyDescent="0.15">
      <c r="C18" s="17">
        <v>10</v>
      </c>
      <c r="D18" s="36">
        <v>235.54722222222222</v>
      </c>
      <c r="E18" s="36">
        <v>254.46944444444443</v>
      </c>
      <c r="F18" s="36">
        <v>245.24722222222223</v>
      </c>
      <c r="G18" s="36">
        <v>258.79166666666663</v>
      </c>
      <c r="H18" s="36">
        <v>255.9652777777778</v>
      </c>
      <c r="I18" s="36">
        <v>241.75416666666669</v>
      </c>
      <c r="J18" s="36">
        <v>213.72499999999999</v>
      </c>
      <c r="L18" s="36">
        <f t="shared" si="0"/>
        <v>250.00416666666666</v>
      </c>
      <c r="M18" s="36">
        <f t="shared" si="1"/>
        <v>243.64285714285711</v>
      </c>
    </row>
    <row r="19" spans="3:13" ht="9.4499999999999993" customHeight="1" x14ac:dyDescent="0.15">
      <c r="C19" s="17">
        <v>11</v>
      </c>
      <c r="D19" s="36">
        <v>259.50972222222219</v>
      </c>
      <c r="E19" s="36">
        <v>273.22499999999997</v>
      </c>
      <c r="F19" s="36">
        <v>264.87916666666666</v>
      </c>
      <c r="G19" s="36">
        <v>278.34583333333336</v>
      </c>
      <c r="H19" s="36">
        <v>277.5986111111111</v>
      </c>
      <c r="I19" s="36">
        <v>277.35416666666669</v>
      </c>
      <c r="J19" s="36">
        <v>247.15555555555557</v>
      </c>
      <c r="L19" s="36">
        <f t="shared" si="0"/>
        <v>270.71166666666664</v>
      </c>
      <c r="M19" s="36">
        <f t="shared" si="1"/>
        <v>268.29543650793647</v>
      </c>
    </row>
    <row r="20" spans="3:13" ht="9.4499999999999993" customHeight="1" x14ac:dyDescent="0.15">
      <c r="C20" s="17">
        <v>12</v>
      </c>
      <c r="D20" s="36">
        <v>268.74166666666667</v>
      </c>
      <c r="E20" s="36">
        <v>291.19583333333338</v>
      </c>
      <c r="F20" s="36">
        <v>284.55694444444447</v>
      </c>
      <c r="G20" s="36">
        <v>290.9083333333333</v>
      </c>
      <c r="H20" s="36">
        <v>298.74166666666662</v>
      </c>
      <c r="I20" s="36">
        <v>288.87638888888893</v>
      </c>
      <c r="J20" s="36">
        <v>268.39444444444445</v>
      </c>
      <c r="L20" s="36">
        <f t="shared" si="0"/>
        <v>286.82888888888886</v>
      </c>
      <c r="M20" s="36">
        <f t="shared" si="1"/>
        <v>284.48789682539683</v>
      </c>
    </row>
    <row r="21" spans="3:13" ht="9.4499999999999993" customHeight="1" x14ac:dyDescent="0.15">
      <c r="C21" s="17">
        <v>13</v>
      </c>
      <c r="D21" s="36">
        <v>276.39166666666665</v>
      </c>
      <c r="E21" s="36">
        <v>297.57361111111112</v>
      </c>
      <c r="F21" s="36">
        <v>285.47222222222223</v>
      </c>
      <c r="G21" s="36">
        <v>286.15416666666664</v>
      </c>
      <c r="H21" s="36">
        <v>303.48472222222222</v>
      </c>
      <c r="I21" s="36">
        <v>288.43194444444447</v>
      </c>
      <c r="J21" s="36">
        <v>269.04305555555555</v>
      </c>
      <c r="L21" s="36">
        <f t="shared" si="0"/>
        <v>289.81527777777779</v>
      </c>
      <c r="M21" s="36">
        <f t="shared" si="1"/>
        <v>286.65019841269844</v>
      </c>
    </row>
    <row r="22" spans="3:13" ht="9.4499999999999993" customHeight="1" x14ac:dyDescent="0.15">
      <c r="C22" s="17">
        <v>14</v>
      </c>
      <c r="D22" s="36">
        <v>302.31111111111113</v>
      </c>
      <c r="E22" s="36">
        <v>333.88749999999999</v>
      </c>
      <c r="F22" s="36">
        <v>332.91388888888883</v>
      </c>
      <c r="G22" s="36">
        <v>318.38749999999999</v>
      </c>
      <c r="H22" s="36">
        <v>328.21666666666664</v>
      </c>
      <c r="I22" s="36">
        <v>285.77222222222224</v>
      </c>
      <c r="J22" s="36">
        <v>263.17777777777775</v>
      </c>
      <c r="L22" s="36">
        <f t="shared" si="0"/>
        <v>323.14333333333332</v>
      </c>
      <c r="M22" s="36">
        <f t="shared" si="1"/>
        <v>309.2380952380953</v>
      </c>
    </row>
    <row r="23" spans="3:13" ht="9.4499999999999993" customHeight="1" x14ac:dyDescent="0.15">
      <c r="C23" s="17">
        <v>15</v>
      </c>
      <c r="D23" s="36">
        <v>315.56388888888887</v>
      </c>
      <c r="E23" s="36">
        <v>336.27361111111111</v>
      </c>
      <c r="F23" s="36">
        <v>333.58333333333331</v>
      </c>
      <c r="G23" s="36">
        <v>349.11666666666662</v>
      </c>
      <c r="H23" s="36">
        <v>355.52083333333331</v>
      </c>
      <c r="I23" s="36">
        <v>281.7138888888889</v>
      </c>
      <c r="J23" s="36">
        <v>254.9944444444445</v>
      </c>
      <c r="L23" s="36">
        <f t="shared" si="0"/>
        <v>338.01166666666666</v>
      </c>
      <c r="M23" s="36">
        <f t="shared" si="1"/>
        <v>318.10952380952375</v>
      </c>
    </row>
    <row r="24" spans="3:13" ht="9.4499999999999993" customHeight="1" x14ac:dyDescent="0.15">
      <c r="C24" s="17">
        <v>16</v>
      </c>
      <c r="D24" s="36">
        <v>333.5</v>
      </c>
      <c r="E24" s="36">
        <v>374.1611111111111</v>
      </c>
      <c r="F24" s="36">
        <v>374.08055555555546</v>
      </c>
      <c r="G24" s="36">
        <v>381.39583333333331</v>
      </c>
      <c r="H24" s="36">
        <v>372.55555555555549</v>
      </c>
      <c r="I24" s="36">
        <v>275.8486111111111</v>
      </c>
      <c r="J24" s="36">
        <v>229.09861111111113</v>
      </c>
      <c r="L24" s="36">
        <f t="shared" si="0"/>
        <v>367.13861111111106</v>
      </c>
      <c r="M24" s="36">
        <f t="shared" si="1"/>
        <v>334.37718253968251</v>
      </c>
    </row>
    <row r="25" spans="3:13" ht="9.4499999999999993" customHeight="1" x14ac:dyDescent="0.15">
      <c r="C25" s="17">
        <v>17</v>
      </c>
      <c r="D25" s="36">
        <v>317.11805555555554</v>
      </c>
      <c r="E25" s="36">
        <v>337.62499999999994</v>
      </c>
      <c r="F25" s="36">
        <v>345.1944444444444</v>
      </c>
      <c r="G25" s="36">
        <v>345.25833333333327</v>
      </c>
      <c r="H25" s="36">
        <v>323.78055555555557</v>
      </c>
      <c r="I25" s="36">
        <v>238.65277777777774</v>
      </c>
      <c r="J25" s="36">
        <v>194.05972222222223</v>
      </c>
      <c r="L25" s="36">
        <f t="shared" si="0"/>
        <v>333.7952777777777</v>
      </c>
      <c r="M25" s="36">
        <f t="shared" si="1"/>
        <v>300.2412698412698</v>
      </c>
    </row>
    <row r="26" spans="3:13" ht="9.4499999999999993" customHeight="1" x14ac:dyDescent="0.15">
      <c r="C26" s="17">
        <v>18</v>
      </c>
      <c r="D26" s="36">
        <v>245.70277777777781</v>
      </c>
      <c r="E26" s="36">
        <v>266.50000000000006</v>
      </c>
      <c r="F26" s="36">
        <v>266.94166666666666</v>
      </c>
      <c r="G26" s="36">
        <v>274.05</v>
      </c>
      <c r="H26" s="36">
        <v>270.54861111111114</v>
      </c>
      <c r="I26" s="36">
        <v>204.33611111111111</v>
      </c>
      <c r="J26" s="36">
        <v>179.96666666666667</v>
      </c>
      <c r="L26" s="36">
        <f t="shared" si="0"/>
        <v>264.74861111111113</v>
      </c>
      <c r="M26" s="36">
        <f t="shared" si="1"/>
        <v>244.00654761904767</v>
      </c>
    </row>
    <row r="27" spans="3:13" ht="9.4499999999999993" customHeight="1" x14ac:dyDescent="0.15">
      <c r="C27" s="17">
        <v>19</v>
      </c>
      <c r="D27" s="36">
        <v>199.38472222222222</v>
      </c>
      <c r="E27" s="36">
        <v>216.3402777777778</v>
      </c>
      <c r="F27" s="36">
        <v>209.2791666666667</v>
      </c>
      <c r="G27" s="36">
        <v>208.71666666666667</v>
      </c>
      <c r="H27" s="36">
        <v>213.88472222222222</v>
      </c>
      <c r="I27" s="36">
        <v>172.57638888888891</v>
      </c>
      <c r="J27" s="36">
        <v>165.38333333333333</v>
      </c>
      <c r="L27" s="36">
        <f t="shared" si="0"/>
        <v>209.52111111111111</v>
      </c>
      <c r="M27" s="36">
        <f t="shared" si="1"/>
        <v>197.93789682539682</v>
      </c>
    </row>
    <row r="28" spans="3:13" ht="9.4499999999999993" customHeight="1" x14ac:dyDescent="0.15">
      <c r="C28" s="17">
        <v>20</v>
      </c>
      <c r="D28" s="36">
        <v>164.57361111111109</v>
      </c>
      <c r="E28" s="36">
        <v>170.30277777777781</v>
      </c>
      <c r="F28" s="36">
        <v>174.85694444444445</v>
      </c>
      <c r="G28" s="36">
        <v>175.27500000000001</v>
      </c>
      <c r="H28" s="36">
        <v>174.75416666666669</v>
      </c>
      <c r="I28" s="36">
        <v>153.32916666666668</v>
      </c>
      <c r="J28" s="36">
        <v>146.79861111111111</v>
      </c>
      <c r="L28" s="36">
        <f t="shared" si="0"/>
        <v>171.95250000000001</v>
      </c>
      <c r="M28" s="36">
        <f t="shared" si="1"/>
        <v>165.69861111111112</v>
      </c>
    </row>
    <row r="29" spans="3:13" ht="9.4499999999999993" customHeight="1" x14ac:dyDescent="0.15">
      <c r="C29" s="17">
        <v>21</v>
      </c>
      <c r="D29" s="36">
        <v>138.7486111111111</v>
      </c>
      <c r="E29" s="36">
        <v>139.41249999999999</v>
      </c>
      <c r="F29" s="36">
        <v>139.55833333333334</v>
      </c>
      <c r="G29" s="36">
        <v>139.57916666666665</v>
      </c>
      <c r="H29" s="36">
        <v>139.98055555555555</v>
      </c>
      <c r="I29" s="36">
        <v>128.01805555555555</v>
      </c>
      <c r="J29" s="36">
        <v>117.47638888888889</v>
      </c>
      <c r="L29" s="36">
        <f t="shared" si="0"/>
        <v>139.45583333333335</v>
      </c>
      <c r="M29" s="36">
        <f t="shared" si="1"/>
        <v>134.68194444444444</v>
      </c>
    </row>
    <row r="30" spans="3:13" ht="9.4499999999999993" customHeight="1" x14ac:dyDescent="0.15">
      <c r="C30" s="17">
        <v>22</v>
      </c>
      <c r="D30" s="36">
        <v>103.62916666666666</v>
      </c>
      <c r="E30" s="36">
        <v>104.52638888888889</v>
      </c>
      <c r="F30" s="36">
        <v>108.29166666666667</v>
      </c>
      <c r="G30" s="36">
        <v>108.34999999999998</v>
      </c>
      <c r="H30" s="36">
        <v>110.83611111111111</v>
      </c>
      <c r="I30" s="36">
        <v>113.60555555555555</v>
      </c>
      <c r="J30" s="36">
        <v>102.88333333333333</v>
      </c>
      <c r="L30" s="36">
        <f t="shared" si="0"/>
        <v>107.12666666666667</v>
      </c>
      <c r="M30" s="36">
        <f t="shared" si="1"/>
        <v>107.44603174603174</v>
      </c>
    </row>
    <row r="31" spans="3:13" ht="9.4499999999999993" customHeight="1" x14ac:dyDescent="0.15">
      <c r="C31" s="17">
        <v>23</v>
      </c>
      <c r="D31" s="36">
        <v>70.852777777777774</v>
      </c>
      <c r="E31" s="36">
        <v>68.902777777777786</v>
      </c>
      <c r="F31" s="36">
        <v>71.538888888888877</v>
      </c>
      <c r="G31" s="36">
        <v>75.279166666666669</v>
      </c>
      <c r="H31" s="36">
        <v>83.804166666666674</v>
      </c>
      <c r="I31" s="36">
        <v>89.519444444444431</v>
      </c>
      <c r="J31" s="36">
        <v>74.515277777777769</v>
      </c>
      <c r="L31" s="36">
        <f t="shared" si="0"/>
        <v>74.075555555555553</v>
      </c>
      <c r="M31" s="36">
        <f t="shared" si="1"/>
        <v>76.344642857142844</v>
      </c>
    </row>
    <row r="32" spans="3:13" ht="9.4499999999999993" customHeight="1" x14ac:dyDescent="0.15">
      <c r="C32" s="29" t="s">
        <v>85</v>
      </c>
    </row>
    <row r="33" spans="2:30" ht="9.4499999999999993" customHeight="1" x14ac:dyDescent="0.25">
      <c r="B33" s="44" t="s">
        <v>86</v>
      </c>
      <c r="C33" s="40"/>
      <c r="D33" s="36">
        <f>SUM(D15:D26)</f>
        <v>3231.9958333333338</v>
      </c>
      <c r="E33" s="36">
        <f t="shared" ref="E33:J33" si="2">SUM(E15:E26)</f>
        <v>3517.7277777777776</v>
      </c>
      <c r="F33" s="36">
        <f t="shared" si="2"/>
        <v>3479.0861111111108</v>
      </c>
      <c r="G33" s="36">
        <f t="shared" si="2"/>
        <v>3554.729166666667</v>
      </c>
      <c r="H33" s="36">
        <f t="shared" si="2"/>
        <v>3527.5847222222224</v>
      </c>
      <c r="I33" s="36">
        <f t="shared" si="2"/>
        <v>2855.5652777777782</v>
      </c>
      <c r="J33" s="36">
        <f t="shared" si="2"/>
        <v>2494.6069444444447</v>
      </c>
      <c r="L33" s="36">
        <f>SUM(L15:L26)</f>
        <v>3462.2247222222222</v>
      </c>
      <c r="M33" s="36">
        <f>SUM(M15:M26)</f>
        <v>3237.327976190476</v>
      </c>
      <c r="O33" s="36"/>
      <c r="P33" s="36"/>
    </row>
    <row r="34" spans="2:30" ht="9.4499999999999993" customHeight="1" x14ac:dyDescent="0.25">
      <c r="B34" s="44" t="s">
        <v>87</v>
      </c>
      <c r="C34" s="40"/>
      <c r="D34" s="36">
        <f>SUM(D15:D17)</f>
        <v>677.60972222222222</v>
      </c>
      <c r="E34" s="36">
        <f t="shared" ref="E34:J34" si="3">SUM(E15:E17)</f>
        <v>752.81666666666661</v>
      </c>
      <c r="F34" s="36">
        <f t="shared" si="3"/>
        <v>746.2166666666667</v>
      </c>
      <c r="G34" s="36">
        <f t="shared" si="3"/>
        <v>772.32083333333333</v>
      </c>
      <c r="H34" s="36">
        <f t="shared" si="3"/>
        <v>741.17222222222222</v>
      </c>
      <c r="I34" s="36">
        <f t="shared" si="3"/>
        <v>472.82499999999999</v>
      </c>
      <c r="J34" s="36">
        <f t="shared" si="3"/>
        <v>374.99166666666667</v>
      </c>
      <c r="L34" s="36">
        <f>SUM(L15:L17)</f>
        <v>738.02722222222224</v>
      </c>
      <c r="M34" s="36">
        <f>SUM(M15:M17)</f>
        <v>648.27896825396829</v>
      </c>
      <c r="O34" s="36"/>
      <c r="P34" s="36"/>
    </row>
    <row r="35" spans="2:30" ht="9.4499999999999993" customHeight="1" x14ac:dyDescent="0.25">
      <c r="B35" s="44" t="s">
        <v>88</v>
      </c>
      <c r="C35" s="40"/>
      <c r="D35" s="36">
        <f>SUM(D18:D23)</f>
        <v>1658.0652777777777</v>
      </c>
      <c r="E35" s="36">
        <f t="shared" ref="E35:J35" si="4">SUM(E18:E23)</f>
        <v>1786.625</v>
      </c>
      <c r="F35" s="36">
        <f t="shared" si="4"/>
        <v>1746.6527777777776</v>
      </c>
      <c r="G35" s="36">
        <f t="shared" si="4"/>
        <v>1781.7041666666667</v>
      </c>
      <c r="H35" s="36">
        <f t="shared" si="4"/>
        <v>1819.5277777777776</v>
      </c>
      <c r="I35" s="36">
        <f t="shared" si="4"/>
        <v>1663.9027777777778</v>
      </c>
      <c r="J35" s="36">
        <f t="shared" si="4"/>
        <v>1516.4902777777779</v>
      </c>
      <c r="L35" s="36">
        <f>SUM(L18:L23)</f>
        <v>1758.5149999999999</v>
      </c>
      <c r="M35" s="36">
        <f>SUM(M18:M23)</f>
        <v>1710.4240079365079</v>
      </c>
      <c r="O35" s="36"/>
      <c r="P35" s="36"/>
    </row>
    <row r="36" spans="2:30" ht="9.4499999999999993" customHeight="1" x14ac:dyDescent="0.25">
      <c r="B36" s="44" t="s">
        <v>89</v>
      </c>
      <c r="C36" s="40"/>
      <c r="D36" s="36">
        <f>SUM(D24:D26)</f>
        <v>896.32083333333333</v>
      </c>
      <c r="E36" s="36">
        <f t="shared" ref="E36:J36" si="5">SUM(E24:E26)</f>
        <v>978.28611111111104</v>
      </c>
      <c r="F36" s="36">
        <f t="shared" si="5"/>
        <v>986.21666666666647</v>
      </c>
      <c r="G36" s="36">
        <f t="shared" si="5"/>
        <v>1000.7041666666667</v>
      </c>
      <c r="H36" s="36">
        <f t="shared" si="5"/>
        <v>966.88472222222208</v>
      </c>
      <c r="I36" s="36">
        <f t="shared" si="5"/>
        <v>718.83749999999998</v>
      </c>
      <c r="J36" s="36">
        <f t="shared" si="5"/>
        <v>603.125</v>
      </c>
      <c r="L36" s="36">
        <f>SUM(L24:L26)</f>
        <v>965.68249999999989</v>
      </c>
      <c r="M36" s="36">
        <f>SUM(M24:M26)</f>
        <v>878.62499999999989</v>
      </c>
      <c r="O36" s="36"/>
      <c r="P36" s="36"/>
    </row>
    <row r="37" spans="2:30" ht="9.4499999999999993" customHeight="1" x14ac:dyDescent="0.25">
      <c r="B37" s="44" t="s">
        <v>90</v>
      </c>
      <c r="C37" s="40"/>
      <c r="D37" s="36">
        <f>SUM(D8:D31)</f>
        <v>4325.8972222222219</v>
      </c>
      <c r="E37" s="36">
        <f t="shared" ref="E37:J37" si="6">SUM(E8:E31)</f>
        <v>4676.4361111111102</v>
      </c>
      <c r="F37" s="36">
        <f t="shared" si="6"/>
        <v>4639.9013888888894</v>
      </c>
      <c r="G37" s="36">
        <f t="shared" si="6"/>
        <v>4697.7916666666661</v>
      </c>
      <c r="H37" s="36">
        <f t="shared" si="6"/>
        <v>4692.229166666667</v>
      </c>
      <c r="I37" s="36">
        <f t="shared" si="6"/>
        <v>3889.6750000000011</v>
      </c>
      <c r="J37" s="36">
        <f t="shared" si="6"/>
        <v>3506.0430555555549</v>
      </c>
      <c r="L37" s="36">
        <f>SUM(L8:L31)</f>
        <v>4606.4511111111115</v>
      </c>
      <c r="M37" s="36">
        <f>SUM(M8:M31)</f>
        <v>4346.8533730158724</v>
      </c>
      <c r="O37" s="36"/>
      <c r="P37" s="36"/>
    </row>
    <row r="38" spans="2:30" ht="24" customHeight="1" x14ac:dyDescent="0.15">
      <c r="C38" s="8"/>
    </row>
    <row r="39" spans="2:30" ht="9.4499999999999993" customHeight="1" x14ac:dyDescent="0.25">
      <c r="C39" s="43" t="str">
        <f>C6</f>
        <v>Average traffic flows (excluding Bank Holidays etc)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2:30" ht="9.4499999999999993" customHeight="1" x14ac:dyDescent="0.15">
      <c r="C40" s="8"/>
    </row>
    <row r="41" spans="2:30" ht="9.4499999999999993" customHeight="1" x14ac:dyDescent="0.15">
      <c r="C41" s="29" t="s">
        <v>57</v>
      </c>
      <c r="D41" s="29" t="s">
        <v>58</v>
      </c>
      <c r="E41" s="29" t="s">
        <v>59</v>
      </c>
      <c r="F41" s="29" t="s">
        <v>60</v>
      </c>
      <c r="G41" s="29" t="s">
        <v>61</v>
      </c>
      <c r="H41" s="29" t="s">
        <v>62</v>
      </c>
      <c r="I41" s="29" t="s">
        <v>63</v>
      </c>
      <c r="J41" s="29" t="s">
        <v>64</v>
      </c>
      <c r="K41" s="29" t="s">
        <v>65</v>
      </c>
      <c r="L41" s="29" t="s">
        <v>66</v>
      </c>
      <c r="M41" s="29" t="s">
        <v>67</v>
      </c>
      <c r="N41" s="29" t="s">
        <v>68</v>
      </c>
    </row>
    <row r="42" spans="2:30" ht="9.4499999999999993" customHeight="1" x14ac:dyDescent="0.15">
      <c r="B42" s="8" t="s">
        <v>91</v>
      </c>
    </row>
    <row r="43" spans="2:30" ht="9.4499999999999993" customHeight="1" x14ac:dyDescent="0.15">
      <c r="B43" s="16" t="s">
        <v>92</v>
      </c>
      <c r="C43" s="31">
        <v>1404.5</v>
      </c>
      <c r="D43" s="31">
        <v>1658.166666666667</v>
      </c>
      <c r="E43" s="31">
        <v>1668.5</v>
      </c>
      <c r="F43" s="31">
        <v>2664.66</v>
      </c>
      <c r="G43" s="31">
        <v>3634.9300000000003</v>
      </c>
      <c r="H43" s="31">
        <v>4528.6900000000005</v>
      </c>
      <c r="I43" s="31">
        <v>4863.91</v>
      </c>
      <c r="J43" s="31">
        <v>4779.579999999999</v>
      </c>
      <c r="K43" s="31">
        <v>5513.7199999999993</v>
      </c>
      <c r="L43" s="31">
        <v>5224.45</v>
      </c>
      <c r="M43" s="31">
        <v>4300.5</v>
      </c>
      <c r="N43" s="31">
        <v>1305.0900000000001</v>
      </c>
      <c r="O43" s="36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2:30" ht="9.4499999999999993" customHeight="1" x14ac:dyDescent="0.15">
      <c r="B44" s="16" t="s">
        <v>93</v>
      </c>
      <c r="C44" s="31">
        <v>2523.7999999999997</v>
      </c>
      <c r="D44" s="31">
        <v>2921.7333333333331</v>
      </c>
      <c r="E44" s="31">
        <v>2502.3666666666663</v>
      </c>
      <c r="F44" s="31">
        <v>3387.2700000000004</v>
      </c>
      <c r="G44" s="31">
        <v>4584.87</v>
      </c>
      <c r="H44" s="31">
        <v>5749.4299999999994</v>
      </c>
      <c r="I44" s="31">
        <v>6184.5700000000006</v>
      </c>
      <c r="J44" s="31">
        <v>6137.0700000000006</v>
      </c>
      <c r="K44" s="31">
        <v>6879.24</v>
      </c>
      <c r="L44" s="31">
        <v>6460.2833333333328</v>
      </c>
      <c r="M44" s="31">
        <v>5391.2999999999993</v>
      </c>
      <c r="N44" s="31">
        <v>2555.4799999999996</v>
      </c>
      <c r="P44" s="36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ht="9.4499999999999993" customHeight="1" x14ac:dyDescent="0.15">
      <c r="B45" s="1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ht="9.4499999999999993" customHeight="1" x14ac:dyDescent="0.15">
      <c r="B46" s="8" t="s">
        <v>94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2:30" ht="9.4499999999999993" customHeight="1" x14ac:dyDescent="0.15">
      <c r="B47" s="16" t="s">
        <v>92</v>
      </c>
      <c r="C47" s="31">
        <v>1367.5</v>
      </c>
      <c r="D47" s="31">
        <v>1119.3333333333333</v>
      </c>
      <c r="E47" s="31">
        <v>1368.6666666666665</v>
      </c>
      <c r="F47" s="31">
        <v>2117.75</v>
      </c>
      <c r="G47" s="31">
        <v>3160.6</v>
      </c>
      <c r="H47" s="31">
        <v>4222</v>
      </c>
      <c r="I47" s="31">
        <v>4235.5</v>
      </c>
      <c r="J47" s="31">
        <v>4155.6000000000004</v>
      </c>
      <c r="K47" s="31">
        <v>4229.5</v>
      </c>
      <c r="L47" s="31">
        <v>4258.333333333333</v>
      </c>
      <c r="M47" s="31">
        <v>2203</v>
      </c>
      <c r="N47" s="31">
        <v>1829</v>
      </c>
      <c r="O47" s="36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ht="9.4499999999999993" customHeight="1" x14ac:dyDescent="0.15">
      <c r="B48" s="16" t="s">
        <v>93</v>
      </c>
      <c r="C48" s="31">
        <v>2548.5</v>
      </c>
      <c r="D48" s="31">
        <v>2256.3333333333339</v>
      </c>
      <c r="E48" s="31">
        <v>2377.3333333333335</v>
      </c>
      <c r="F48" s="31">
        <v>2729</v>
      </c>
      <c r="G48" s="31">
        <v>3993.7999999999997</v>
      </c>
      <c r="H48" s="31">
        <v>5389.75</v>
      </c>
      <c r="I48" s="31">
        <v>5429.25</v>
      </c>
      <c r="J48" s="31">
        <v>5280.7999999999993</v>
      </c>
      <c r="K48" s="31">
        <v>5319.75</v>
      </c>
      <c r="L48" s="31">
        <v>5316.3333333333339</v>
      </c>
      <c r="M48" s="31">
        <v>3044</v>
      </c>
      <c r="N48" s="31">
        <v>2991.25</v>
      </c>
      <c r="P48" s="36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ht="9.4499999999999993" customHeight="1" x14ac:dyDescent="0.15">
      <c r="B49" s="1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P49" s="36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ht="9.4499999999999993" customHeight="1" x14ac:dyDescent="0.15">
      <c r="B50" s="8" t="s">
        <v>95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2:30" ht="9.4499999999999993" customHeight="1" x14ac:dyDescent="0.15">
      <c r="B51" s="16" t="s">
        <v>92</v>
      </c>
      <c r="C51" s="31">
        <v>1414.5</v>
      </c>
      <c r="D51" s="31">
        <v>1171</v>
      </c>
      <c r="E51" s="31">
        <v>1413</v>
      </c>
      <c r="F51" s="31">
        <v>1670.75</v>
      </c>
      <c r="G51" s="31">
        <v>2503.6</v>
      </c>
      <c r="H51" s="31">
        <v>3356</v>
      </c>
      <c r="I51" s="31">
        <v>3514.25</v>
      </c>
      <c r="J51" s="31">
        <v>3638.6000000000004</v>
      </c>
      <c r="K51" s="31">
        <v>3997.5</v>
      </c>
      <c r="L51" s="31">
        <v>4026.333333333333</v>
      </c>
      <c r="M51" s="31">
        <v>1912.5</v>
      </c>
      <c r="N51" s="31">
        <v>1317.25</v>
      </c>
      <c r="O51" s="36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ht="9.4499999999999993" customHeight="1" x14ac:dyDescent="0.15">
      <c r="B52" s="16" t="s">
        <v>93</v>
      </c>
      <c r="C52" s="31">
        <v>2682.5</v>
      </c>
      <c r="D52" s="31">
        <v>2306.0000000000005</v>
      </c>
      <c r="E52" s="31">
        <v>2538</v>
      </c>
      <c r="F52" s="31">
        <v>2210.25</v>
      </c>
      <c r="G52" s="31">
        <v>3283.2000000000003</v>
      </c>
      <c r="H52" s="31">
        <v>4383</v>
      </c>
      <c r="I52" s="31">
        <v>4605</v>
      </c>
      <c r="J52" s="31">
        <v>4703.4000000000015</v>
      </c>
      <c r="K52" s="31">
        <v>5026</v>
      </c>
      <c r="L52" s="31">
        <v>4959.666666666667</v>
      </c>
      <c r="M52" s="31">
        <v>2751</v>
      </c>
      <c r="N52" s="31">
        <v>2624.5</v>
      </c>
      <c r="P52" s="36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ht="9.4499999999999993" customHeight="1" x14ac:dyDescent="0.15">
      <c r="B53" s="1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R53" s="31"/>
      <c r="S53" s="31"/>
      <c r="T53" s="31"/>
      <c r="U53" s="31"/>
      <c r="V53" s="31"/>
      <c r="X53" s="31"/>
      <c r="Y53" s="31"/>
      <c r="Z53" s="31"/>
      <c r="AA53" s="31"/>
      <c r="AB53" s="31"/>
    </row>
    <row r="54" spans="2:30" ht="24" customHeight="1" x14ac:dyDescent="0.15">
      <c r="R54" s="31"/>
      <c r="S54" s="31"/>
      <c r="T54" s="31"/>
      <c r="U54" s="31"/>
      <c r="V54" s="31"/>
      <c r="X54" s="31"/>
      <c r="Y54" s="31"/>
      <c r="Z54" s="31"/>
      <c r="AA54" s="31"/>
      <c r="AB54" s="31"/>
    </row>
    <row r="55" spans="2:30" ht="8.85" customHeight="1" x14ac:dyDescent="0.15">
      <c r="R55" s="31"/>
      <c r="S55" s="31"/>
      <c r="T55" s="31"/>
      <c r="U55" s="31"/>
      <c r="V55" s="31"/>
      <c r="X55" s="31"/>
      <c r="Y55" s="31"/>
      <c r="Z55" s="31"/>
      <c r="AA55" s="31"/>
      <c r="AB55" s="31"/>
    </row>
    <row r="56" spans="2:30" ht="8.85" customHeight="1" x14ac:dyDescent="0.15">
      <c r="R56" s="30"/>
      <c r="S56" s="30"/>
      <c r="T56" s="30"/>
      <c r="U56" s="30"/>
      <c r="V56" s="30"/>
      <c r="X56" s="30"/>
      <c r="Y56" s="30"/>
      <c r="Z56" s="30"/>
      <c r="AA56" s="30"/>
      <c r="AB56" s="30"/>
    </row>
    <row r="57" spans="2:30" ht="8.85" customHeight="1" x14ac:dyDescent="0.15">
      <c r="R57" s="31"/>
      <c r="S57" s="31"/>
      <c r="T57" s="31"/>
      <c r="U57" s="31"/>
      <c r="V57" s="31"/>
      <c r="X57" s="31"/>
      <c r="Y57" s="31"/>
      <c r="Z57" s="31"/>
      <c r="AA57" s="31"/>
      <c r="AB57" s="31"/>
    </row>
    <row r="58" spans="2:30" ht="8.85" customHeight="1" x14ac:dyDescent="0.15">
      <c r="R58" s="31"/>
      <c r="S58" s="31"/>
      <c r="T58" s="31"/>
      <c r="U58" s="31"/>
      <c r="V58" s="31"/>
      <c r="X58" s="31"/>
      <c r="Y58" s="31"/>
      <c r="Z58" s="31"/>
      <c r="AA58" s="31"/>
      <c r="AB58" s="31"/>
    </row>
    <row r="59" spans="2:30" ht="8.85" customHeight="1" x14ac:dyDescent="0.15">
      <c r="R59" s="31"/>
      <c r="S59" s="31"/>
      <c r="T59" s="31"/>
      <c r="U59" s="31"/>
      <c r="V59" s="31"/>
      <c r="X59" s="31"/>
      <c r="Y59" s="31"/>
      <c r="Z59" s="31"/>
      <c r="AA59" s="31"/>
      <c r="AB59" s="31"/>
    </row>
    <row r="60" spans="2:30" ht="8.85" customHeight="1" x14ac:dyDescent="0.15">
      <c r="R60" s="30"/>
      <c r="S60" s="30"/>
      <c r="T60" s="30"/>
      <c r="U60" s="30"/>
      <c r="V60" s="30"/>
      <c r="X60" s="30"/>
      <c r="Y60" s="30"/>
      <c r="Z60" s="30"/>
      <c r="AA60" s="30"/>
      <c r="AB60" s="30"/>
    </row>
    <row r="61" spans="2:30" ht="8.85" customHeight="1" x14ac:dyDescent="0.15">
      <c r="R61" s="31"/>
      <c r="S61" s="31"/>
      <c r="T61" s="31"/>
      <c r="U61" s="31"/>
      <c r="V61" s="31"/>
      <c r="X61" s="31"/>
      <c r="Y61" s="31"/>
      <c r="Z61" s="31"/>
      <c r="AA61" s="31"/>
      <c r="AB61" s="31"/>
    </row>
    <row r="62" spans="2:30" ht="8.85" customHeight="1" x14ac:dyDescent="0.15">
      <c r="R62" s="31"/>
      <c r="S62" s="31"/>
      <c r="T62" s="31"/>
      <c r="U62" s="31"/>
      <c r="V62" s="31"/>
      <c r="X62" s="31"/>
      <c r="Y62" s="31"/>
      <c r="Z62" s="31"/>
      <c r="AA62" s="31"/>
      <c r="AB62" s="31"/>
    </row>
    <row r="63" spans="2:30" ht="8.85" customHeight="1" x14ac:dyDescent="0.15">
      <c r="R63" s="31"/>
      <c r="S63" s="31"/>
      <c r="T63" s="31"/>
      <c r="U63" s="31"/>
      <c r="V63" s="31"/>
      <c r="X63" s="31"/>
      <c r="Y63" s="31"/>
      <c r="Z63" s="31"/>
      <c r="AA63" s="31"/>
    </row>
    <row r="64" spans="2:30" ht="8.85" customHeight="1" x14ac:dyDescent="0.15">
      <c r="R64" s="31"/>
      <c r="S64" s="31"/>
      <c r="T64" s="31"/>
      <c r="U64" s="31"/>
      <c r="V64" s="31"/>
      <c r="X64" s="31"/>
      <c r="Y64" s="31"/>
      <c r="Z64" s="31"/>
      <c r="AA64" s="31"/>
    </row>
    <row r="65" spans="18:27" ht="8.85" customHeight="1" x14ac:dyDescent="0.15">
      <c r="R65" s="31"/>
      <c r="S65" s="31"/>
      <c r="T65" s="31"/>
      <c r="U65" s="31"/>
      <c r="V65" s="31"/>
      <c r="X65" s="31"/>
      <c r="Y65" s="31"/>
      <c r="Z65" s="31"/>
      <c r="AA65" s="31"/>
    </row>
    <row r="66" spans="18:27" ht="8.85" customHeight="1" x14ac:dyDescent="0.15">
      <c r="R66" s="30"/>
      <c r="S66" s="30"/>
      <c r="T66" s="30"/>
      <c r="U66" s="30"/>
      <c r="V66" s="30"/>
      <c r="X66" s="30"/>
      <c r="Y66" s="30"/>
      <c r="Z66" s="30"/>
      <c r="AA66" s="30"/>
    </row>
    <row r="67" spans="18:27" ht="8.85" customHeight="1" x14ac:dyDescent="0.15">
      <c r="R67" s="31"/>
      <c r="S67" s="31"/>
      <c r="T67" s="31"/>
      <c r="U67" s="31"/>
      <c r="V67" s="31"/>
      <c r="X67" s="31"/>
      <c r="Y67" s="31"/>
      <c r="Z67" s="31"/>
      <c r="AA67" s="31"/>
    </row>
    <row r="68" spans="18:27" ht="8.85" customHeight="1" x14ac:dyDescent="0.15">
      <c r="R68" s="31"/>
      <c r="S68" s="31"/>
      <c r="T68" s="31"/>
      <c r="U68" s="31"/>
      <c r="V68" s="31"/>
      <c r="X68" s="31"/>
      <c r="Y68" s="31"/>
      <c r="Z68" s="31"/>
      <c r="AA68" s="31"/>
    </row>
    <row r="69" spans="18:27" ht="8.85" customHeight="1" x14ac:dyDescent="0.15">
      <c r="R69" s="31"/>
      <c r="S69" s="31"/>
      <c r="T69" s="31"/>
      <c r="U69" s="31"/>
      <c r="V69" s="31"/>
      <c r="X69" s="31"/>
      <c r="Y69" s="31"/>
      <c r="Z69" s="31"/>
      <c r="AA69" s="31"/>
    </row>
    <row r="70" spans="18:27" ht="8.85" customHeight="1" x14ac:dyDescent="0.15">
      <c r="R70" s="30"/>
      <c r="S70" s="30"/>
      <c r="T70" s="30"/>
      <c r="U70" s="30"/>
      <c r="V70" s="30"/>
      <c r="X70" s="30"/>
      <c r="Y70" s="30"/>
      <c r="Z70" s="30"/>
      <c r="AA70" s="30"/>
    </row>
    <row r="71" spans="18:27" ht="8.85" customHeight="1" x14ac:dyDescent="0.15">
      <c r="R71" s="31"/>
      <c r="S71" s="31"/>
      <c r="T71" s="31"/>
      <c r="U71" s="31"/>
      <c r="V71" s="31"/>
      <c r="X71" s="31"/>
      <c r="Y71" s="31"/>
      <c r="Z71" s="31"/>
      <c r="AA71" s="31"/>
    </row>
    <row r="72" spans="18:27" ht="8.85" customHeight="1" x14ac:dyDescent="0.15">
      <c r="R72" s="31"/>
      <c r="S72" s="31"/>
      <c r="T72" s="31"/>
      <c r="U72" s="31"/>
      <c r="V72" s="31"/>
      <c r="X72" s="31"/>
      <c r="Y72" s="31"/>
      <c r="Z72" s="31"/>
      <c r="AA72" s="31"/>
    </row>
    <row r="73" spans="18:27" ht="8.85" customHeight="1" x14ac:dyDescent="0.15">
      <c r="R73" s="31"/>
      <c r="S73" s="31"/>
      <c r="T73" s="31"/>
      <c r="U73" s="31"/>
      <c r="V73" s="31"/>
      <c r="X73" s="31"/>
      <c r="Y73" s="31"/>
      <c r="Z73" s="31"/>
    </row>
    <row r="74" spans="18:27" ht="8.85" customHeight="1" x14ac:dyDescent="0.15">
      <c r="R74" s="31"/>
      <c r="S74" s="31"/>
      <c r="T74" s="31"/>
      <c r="U74" s="31"/>
      <c r="V74" s="31"/>
      <c r="X74" s="31"/>
      <c r="Y74" s="31"/>
      <c r="Z74" s="31"/>
    </row>
    <row r="75" spans="18:27" ht="8.85" customHeight="1" x14ac:dyDescent="0.15">
      <c r="R75" s="31"/>
      <c r="S75" s="31"/>
      <c r="T75" s="31"/>
      <c r="U75" s="31"/>
      <c r="V75" s="31"/>
      <c r="X75" s="31"/>
      <c r="Y75" s="31"/>
      <c r="Z75" s="31"/>
    </row>
    <row r="76" spans="18:27" ht="8.85" customHeight="1" x14ac:dyDescent="0.15">
      <c r="R76" s="30"/>
      <c r="S76" s="30"/>
      <c r="T76" s="30"/>
      <c r="U76" s="30"/>
      <c r="V76" s="30"/>
      <c r="X76" s="30"/>
      <c r="Y76" s="30"/>
      <c r="Z76" s="30"/>
    </row>
    <row r="77" spans="18:27" ht="8.85" customHeight="1" x14ac:dyDescent="0.15">
      <c r="R77" s="31"/>
      <c r="S77" s="31"/>
      <c r="T77" s="31"/>
      <c r="U77" s="31"/>
      <c r="V77" s="31"/>
      <c r="X77" s="31"/>
      <c r="Y77" s="31"/>
      <c r="Z77" s="31"/>
    </row>
    <row r="78" spans="18:27" ht="8.85" customHeight="1" x14ac:dyDescent="0.15">
      <c r="R78" s="31"/>
      <c r="S78" s="31"/>
      <c r="T78" s="31"/>
      <c r="U78" s="31"/>
      <c r="V78" s="31"/>
      <c r="X78" s="31"/>
      <c r="Y78" s="31"/>
      <c r="Z78" s="31"/>
    </row>
    <row r="79" spans="18:27" ht="8.85" customHeight="1" x14ac:dyDescent="0.15">
      <c r="R79" s="31"/>
      <c r="S79" s="31"/>
      <c r="T79" s="31"/>
      <c r="U79" s="31"/>
      <c r="V79" s="31"/>
      <c r="X79" s="31"/>
      <c r="Y79" s="31"/>
      <c r="Z79" s="31"/>
    </row>
    <row r="80" spans="18:27" ht="8.85" customHeight="1" x14ac:dyDescent="0.15">
      <c r="R80" s="30"/>
      <c r="S80" s="30"/>
      <c r="T80" s="30"/>
      <c r="U80" s="30"/>
      <c r="V80" s="30"/>
      <c r="X80" s="30"/>
      <c r="Y80" s="30"/>
      <c r="Z80" s="30"/>
    </row>
    <row r="81" spans="3:26" ht="8.85" customHeight="1" x14ac:dyDescent="0.15">
      <c r="R81" s="31"/>
      <c r="S81" s="31"/>
      <c r="T81" s="31"/>
      <c r="U81" s="31"/>
      <c r="V81" s="31"/>
      <c r="X81" s="31"/>
      <c r="Y81" s="31"/>
      <c r="Z81" s="31"/>
    </row>
    <row r="82" spans="3:26" ht="8.85" customHeight="1" x14ac:dyDescent="0.15">
      <c r="R82" s="31"/>
      <c r="S82" s="31"/>
      <c r="T82" s="31"/>
      <c r="U82" s="31"/>
      <c r="V82" s="31"/>
      <c r="X82" s="31"/>
      <c r="Y82" s="31"/>
      <c r="Z82" s="31"/>
    </row>
    <row r="83" spans="3:26" ht="8.85" customHeight="1" x14ac:dyDescent="0.15">
      <c r="R83" s="31"/>
      <c r="S83" s="31"/>
      <c r="T83" s="31"/>
      <c r="U83" s="31"/>
      <c r="V83" s="31"/>
      <c r="X83" s="31"/>
      <c r="Y83" s="31"/>
    </row>
    <row r="84" spans="3:26" ht="8.85" customHeight="1" x14ac:dyDescent="0.15">
      <c r="R84" s="31"/>
      <c r="S84" s="31"/>
      <c r="T84" s="31"/>
      <c r="U84" s="31"/>
      <c r="V84" s="31"/>
      <c r="X84" s="31"/>
      <c r="Y84" s="31"/>
    </row>
    <row r="85" spans="3:26" ht="8.85" customHeight="1" x14ac:dyDescent="0.15">
      <c r="M85" s="3" t="s">
        <v>76</v>
      </c>
      <c r="R85" s="31"/>
      <c r="S85" s="31"/>
      <c r="T85" s="31"/>
      <c r="U85" s="31"/>
      <c r="V85" s="31"/>
      <c r="X85" s="31"/>
      <c r="Y85" s="31"/>
    </row>
    <row r="86" spans="3:26" ht="5.4" customHeight="1" x14ac:dyDescent="0.15">
      <c r="R86" s="30"/>
      <c r="S86" s="30"/>
      <c r="T86" s="30"/>
      <c r="U86" s="30"/>
      <c r="V86" s="30"/>
      <c r="X86" s="30"/>
      <c r="Y86" s="30"/>
    </row>
    <row r="87" spans="3:26" ht="9.4499999999999993" customHeight="1" x14ac:dyDescent="0.15">
      <c r="R87" s="31"/>
      <c r="S87" s="31"/>
      <c r="T87" s="31"/>
      <c r="U87" s="31"/>
      <c r="V87" s="31"/>
      <c r="X87" s="31"/>
      <c r="Y87" s="31"/>
    </row>
    <row r="88" spans="3:26" ht="9.4499999999999993" customHeight="1" x14ac:dyDescent="0.15">
      <c r="R88" s="31"/>
      <c r="S88" s="31"/>
      <c r="T88" s="31"/>
      <c r="U88" s="31"/>
      <c r="V88" s="31"/>
      <c r="X88" s="31"/>
      <c r="Y88" s="31"/>
    </row>
    <row r="89" spans="3:26" x14ac:dyDescent="0.1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1"/>
      <c r="S89" s="31"/>
      <c r="T89" s="31"/>
      <c r="U89" s="31"/>
      <c r="V89" s="31"/>
      <c r="X89" s="31"/>
      <c r="Y89" s="31"/>
    </row>
    <row r="90" spans="3:26" x14ac:dyDescent="0.15">
      <c r="R90" s="30"/>
      <c r="S90" s="30"/>
      <c r="T90" s="30"/>
      <c r="U90" s="30"/>
      <c r="V90" s="30"/>
      <c r="X90" s="30"/>
      <c r="Y90" s="30"/>
    </row>
    <row r="91" spans="3:26" x14ac:dyDescent="0.15">
      <c r="R91" s="31"/>
      <c r="S91" s="31"/>
      <c r="T91" s="31"/>
      <c r="U91" s="31"/>
      <c r="V91" s="31"/>
      <c r="X91" s="31"/>
      <c r="Y91" s="31"/>
    </row>
    <row r="92" spans="3:26" x14ac:dyDescent="0.15">
      <c r="R92" s="31"/>
      <c r="S92" s="31"/>
      <c r="T92" s="31"/>
      <c r="U92" s="31"/>
      <c r="V92" s="31"/>
      <c r="X92" s="31"/>
      <c r="Y92" s="31"/>
    </row>
    <row r="93" spans="3:26" x14ac:dyDescent="0.15">
      <c r="R93" s="31"/>
      <c r="S93" s="31"/>
      <c r="T93" s="31"/>
      <c r="U93" s="31"/>
      <c r="V93" s="31"/>
      <c r="X93" s="31"/>
    </row>
    <row r="94" spans="3:26" x14ac:dyDescent="0.15">
      <c r="R94" s="31"/>
      <c r="S94" s="31"/>
      <c r="T94" s="31"/>
      <c r="U94" s="31"/>
      <c r="V94" s="31"/>
      <c r="X94" s="31"/>
    </row>
    <row r="95" spans="3:26" x14ac:dyDescent="0.15">
      <c r="R95" s="31"/>
      <c r="S95" s="31"/>
      <c r="T95" s="31"/>
      <c r="U95" s="31"/>
      <c r="V95" s="31"/>
      <c r="X95" s="31"/>
    </row>
    <row r="96" spans="3:26" x14ac:dyDescent="0.15">
      <c r="R96" s="30"/>
      <c r="S96" s="30"/>
      <c r="T96" s="30"/>
      <c r="U96" s="30"/>
      <c r="V96" s="30"/>
      <c r="X96" s="30"/>
    </row>
    <row r="97" spans="18:24" x14ac:dyDescent="0.15">
      <c r="R97" s="31"/>
      <c r="S97" s="31"/>
      <c r="T97" s="31"/>
      <c r="U97" s="31"/>
      <c r="V97" s="31"/>
      <c r="X97" s="31"/>
    </row>
    <row r="98" spans="18:24" x14ac:dyDescent="0.15">
      <c r="R98" s="31"/>
      <c r="S98" s="31"/>
      <c r="T98" s="31"/>
      <c r="U98" s="31"/>
      <c r="V98" s="31"/>
      <c r="X98" s="31"/>
    </row>
    <row r="99" spans="18:24" x14ac:dyDescent="0.15">
      <c r="R99" s="31"/>
      <c r="S99" s="31"/>
      <c r="T99" s="31"/>
      <c r="U99" s="31"/>
      <c r="V99" s="31"/>
      <c r="X99" s="31"/>
    </row>
    <row r="100" spans="18:24" x14ac:dyDescent="0.15">
      <c r="R100" s="30"/>
      <c r="S100" s="30"/>
      <c r="T100" s="30"/>
      <c r="U100" s="30"/>
      <c r="V100" s="30"/>
      <c r="X100" s="30"/>
    </row>
    <row r="101" spans="18:24" x14ac:dyDescent="0.15">
      <c r="R101" s="31"/>
      <c r="S101" s="31"/>
      <c r="T101" s="31"/>
      <c r="U101" s="31"/>
      <c r="V101" s="31"/>
      <c r="X101" s="31"/>
    </row>
    <row r="102" spans="18:24" x14ac:dyDescent="0.15">
      <c r="R102" s="31"/>
      <c r="S102" s="31"/>
      <c r="T102" s="31"/>
      <c r="U102" s="31"/>
      <c r="V102" s="31"/>
      <c r="X102" s="31"/>
    </row>
    <row r="103" spans="18:24" x14ac:dyDescent="0.15">
      <c r="R103" s="31"/>
      <c r="S103" s="31"/>
      <c r="T103" s="31"/>
      <c r="U103" s="31"/>
      <c r="V103" s="31"/>
    </row>
    <row r="104" spans="18:24" x14ac:dyDescent="0.15">
      <c r="R104" s="31"/>
      <c r="S104" s="31"/>
      <c r="T104" s="31"/>
      <c r="U104" s="31"/>
      <c r="V104" s="31"/>
    </row>
    <row r="105" spans="18:24" x14ac:dyDescent="0.15">
      <c r="R105" s="31"/>
      <c r="S105" s="31"/>
      <c r="T105" s="31"/>
      <c r="U105" s="31"/>
      <c r="V105" s="31"/>
    </row>
    <row r="106" spans="18:24" x14ac:dyDescent="0.15">
      <c r="R106" s="30"/>
      <c r="S106" s="30"/>
      <c r="T106" s="30"/>
      <c r="U106" s="30"/>
      <c r="V106" s="30"/>
    </row>
    <row r="107" spans="18:24" x14ac:dyDescent="0.15">
      <c r="R107" s="31"/>
      <c r="S107" s="31"/>
      <c r="T107" s="31"/>
      <c r="U107" s="31"/>
      <c r="V107" s="31"/>
    </row>
    <row r="108" spans="18:24" x14ac:dyDescent="0.15">
      <c r="R108" s="31"/>
      <c r="S108" s="31"/>
      <c r="T108" s="31"/>
      <c r="U108" s="31"/>
      <c r="V108" s="31"/>
    </row>
    <row r="109" spans="18:24" x14ac:dyDescent="0.15">
      <c r="R109" s="31"/>
      <c r="S109" s="31"/>
      <c r="T109" s="31"/>
      <c r="U109" s="31"/>
      <c r="V109" s="31"/>
    </row>
    <row r="110" spans="18:24" x14ac:dyDescent="0.15">
      <c r="R110" s="30"/>
      <c r="S110" s="30"/>
      <c r="T110" s="30"/>
      <c r="U110" s="30"/>
      <c r="V110" s="30"/>
    </row>
    <row r="111" spans="18:24" x14ac:dyDescent="0.15">
      <c r="R111" s="31"/>
      <c r="S111" s="31"/>
      <c r="T111" s="31"/>
      <c r="U111" s="31"/>
      <c r="V111" s="31"/>
    </row>
    <row r="112" spans="18:24" x14ac:dyDescent="0.15">
      <c r="R112" s="31"/>
      <c r="S112" s="31"/>
      <c r="T112" s="31"/>
      <c r="U112" s="31"/>
      <c r="V112" s="31"/>
    </row>
    <row r="113" spans="18:22" x14ac:dyDescent="0.15">
      <c r="R113" s="31"/>
      <c r="S113" s="31"/>
      <c r="T113" s="31"/>
      <c r="U113" s="31"/>
      <c r="V113" s="31"/>
    </row>
    <row r="114" spans="18:22" x14ac:dyDescent="0.15">
      <c r="R114" s="31"/>
      <c r="S114" s="31"/>
      <c r="T114" s="31"/>
      <c r="U114" s="31"/>
      <c r="V114" s="31"/>
    </row>
    <row r="115" spans="18:22" x14ac:dyDescent="0.15">
      <c r="R115" s="31"/>
      <c r="S115" s="31"/>
      <c r="T115" s="31"/>
      <c r="U115" s="31"/>
      <c r="V115" s="31"/>
    </row>
    <row r="116" spans="18:22" x14ac:dyDescent="0.15">
      <c r="R116" s="30"/>
      <c r="S116" s="30"/>
      <c r="T116" s="30"/>
      <c r="U116" s="30"/>
      <c r="V116" s="30"/>
    </row>
    <row r="117" spans="18:22" x14ac:dyDescent="0.15">
      <c r="R117" s="31"/>
      <c r="S117" s="31"/>
      <c r="T117" s="31"/>
      <c r="U117" s="31"/>
      <c r="V117" s="31"/>
    </row>
    <row r="118" spans="18:22" x14ac:dyDescent="0.15">
      <c r="R118" s="31"/>
      <c r="S118" s="31"/>
      <c r="T118" s="31"/>
      <c r="U118" s="31"/>
      <c r="V118" s="31"/>
    </row>
    <row r="119" spans="18:22" x14ac:dyDescent="0.15">
      <c r="R119" s="31"/>
      <c r="S119" s="31"/>
      <c r="T119" s="31"/>
      <c r="U119" s="31"/>
      <c r="V119" s="31"/>
    </row>
    <row r="120" spans="18:22" x14ac:dyDescent="0.15">
      <c r="R120" s="30"/>
      <c r="S120" s="30"/>
      <c r="T120" s="30"/>
      <c r="U120" s="30"/>
      <c r="V120" s="30"/>
    </row>
    <row r="121" spans="18:22" x14ac:dyDescent="0.15">
      <c r="R121" s="31"/>
      <c r="S121" s="31"/>
      <c r="T121" s="31"/>
      <c r="U121" s="31"/>
      <c r="V121" s="31"/>
    </row>
    <row r="122" spans="18:22" x14ac:dyDescent="0.15">
      <c r="R122" s="31"/>
      <c r="S122" s="31"/>
      <c r="T122" s="31"/>
      <c r="U122" s="31"/>
      <c r="V122" s="31"/>
    </row>
    <row r="123" spans="18:22" x14ac:dyDescent="0.15">
      <c r="R123" s="31"/>
      <c r="S123" s="31"/>
      <c r="T123" s="31"/>
      <c r="U123" s="31"/>
    </row>
    <row r="124" spans="18:22" x14ac:dyDescent="0.15">
      <c r="R124" s="31"/>
      <c r="S124" s="31"/>
      <c r="T124" s="31"/>
      <c r="U124" s="31"/>
    </row>
    <row r="125" spans="18:22" x14ac:dyDescent="0.15">
      <c r="R125" s="31"/>
      <c r="S125" s="31"/>
      <c r="T125" s="31"/>
      <c r="U125" s="31"/>
    </row>
    <row r="126" spans="18:22" x14ac:dyDescent="0.15">
      <c r="R126" s="30"/>
      <c r="S126" s="30"/>
      <c r="T126" s="30"/>
      <c r="U126" s="30"/>
    </row>
    <row r="127" spans="18:22" x14ac:dyDescent="0.15">
      <c r="R127" s="31"/>
      <c r="S127" s="31"/>
      <c r="T127" s="31"/>
      <c r="U127" s="31"/>
    </row>
    <row r="128" spans="18:22" x14ac:dyDescent="0.15">
      <c r="R128" s="31"/>
      <c r="S128" s="31"/>
      <c r="T128" s="31"/>
      <c r="U128" s="31"/>
    </row>
    <row r="129" spans="18:29" x14ac:dyDescent="0.15">
      <c r="R129" s="31"/>
      <c r="S129" s="31"/>
      <c r="T129" s="31"/>
      <c r="U129" s="31"/>
    </row>
    <row r="130" spans="18:29" x14ac:dyDescent="0.15">
      <c r="R130" s="30"/>
      <c r="S130" s="30"/>
      <c r="T130" s="30"/>
      <c r="U130" s="30"/>
    </row>
    <row r="131" spans="18:29" x14ac:dyDescent="0.15">
      <c r="R131" s="31"/>
      <c r="S131" s="31"/>
      <c r="T131" s="31"/>
      <c r="U131" s="31"/>
    </row>
    <row r="132" spans="18:29" x14ac:dyDescent="0.15">
      <c r="R132" s="31"/>
      <c r="S132" s="31"/>
      <c r="T132" s="31"/>
      <c r="U132" s="31"/>
    </row>
    <row r="133" spans="18:29" x14ac:dyDescent="0.15">
      <c r="R133" s="31"/>
      <c r="S133" s="31"/>
      <c r="T133" s="31"/>
    </row>
    <row r="134" spans="18:29" x14ac:dyDescent="0.15">
      <c r="R134" s="31"/>
      <c r="S134" s="31"/>
      <c r="T134" s="31"/>
    </row>
    <row r="135" spans="18:29" x14ac:dyDescent="0.15">
      <c r="R135" s="31"/>
      <c r="S135" s="31"/>
      <c r="T135" s="31"/>
    </row>
    <row r="136" spans="18:29" x14ac:dyDescent="0.15">
      <c r="R136" s="30"/>
      <c r="S136" s="30"/>
      <c r="T136" s="30"/>
    </row>
    <row r="137" spans="18:29" x14ac:dyDescent="0.15">
      <c r="R137" s="31"/>
      <c r="S137" s="31"/>
      <c r="T137" s="31"/>
    </row>
    <row r="138" spans="18:29" x14ac:dyDescent="0.15">
      <c r="R138" s="31"/>
      <c r="S138" s="31"/>
      <c r="T138" s="31"/>
    </row>
    <row r="139" spans="18:29" x14ac:dyDescent="0.15">
      <c r="R139" s="31"/>
      <c r="S139" s="31"/>
      <c r="T139" s="31"/>
    </row>
    <row r="140" spans="18:29" x14ac:dyDescent="0.15">
      <c r="R140" s="30"/>
      <c r="S140" s="30"/>
      <c r="T140" s="30"/>
    </row>
    <row r="141" spans="18:29" x14ac:dyDescent="0.15">
      <c r="R141" s="31"/>
      <c r="S141" s="31"/>
      <c r="T141" s="31"/>
    </row>
    <row r="142" spans="18:29" x14ac:dyDescent="0.15">
      <c r="R142" s="31"/>
      <c r="S142" s="31"/>
      <c r="T142" s="31"/>
    </row>
    <row r="143" spans="18:29" x14ac:dyDescent="0.15">
      <c r="R143" s="31"/>
      <c r="S143" s="31"/>
      <c r="W143" s="31"/>
      <c r="X143" s="31"/>
      <c r="Y143" s="31"/>
      <c r="Z143" s="31"/>
      <c r="AA143" s="31"/>
      <c r="AB143" s="31"/>
      <c r="AC143" s="31"/>
    </row>
    <row r="144" spans="18:29" x14ac:dyDescent="0.15">
      <c r="R144" s="31"/>
      <c r="S144" s="31"/>
      <c r="W144" s="31"/>
      <c r="X144" s="31"/>
      <c r="Y144" s="31"/>
      <c r="Z144" s="31"/>
      <c r="AA144" s="31"/>
      <c r="AB144" s="31"/>
      <c r="AC144" s="31"/>
    </row>
    <row r="145" spans="18:28" x14ac:dyDescent="0.15">
      <c r="R145" s="31"/>
      <c r="S145" s="31"/>
    </row>
    <row r="146" spans="18:28" x14ac:dyDescent="0.15">
      <c r="R146" s="30"/>
      <c r="S146" s="30"/>
    </row>
    <row r="147" spans="18:28" x14ac:dyDescent="0.15">
      <c r="R147" s="31"/>
      <c r="S147" s="31"/>
    </row>
    <row r="148" spans="18:28" x14ac:dyDescent="0.15">
      <c r="R148" s="31"/>
      <c r="S148" s="31"/>
    </row>
    <row r="149" spans="18:28" x14ac:dyDescent="0.15">
      <c r="R149" s="31"/>
      <c r="S149" s="31"/>
    </row>
    <row r="150" spans="18:28" x14ac:dyDescent="0.15">
      <c r="R150" s="30"/>
      <c r="S150" s="30"/>
    </row>
    <row r="151" spans="18:28" x14ac:dyDescent="0.15">
      <c r="R151" s="31"/>
      <c r="S151" s="31"/>
    </row>
    <row r="152" spans="18:28" x14ac:dyDescent="0.15">
      <c r="R152" s="31"/>
      <c r="S152" s="31"/>
    </row>
    <row r="153" spans="18:28" x14ac:dyDescent="0.15">
      <c r="R153" s="31"/>
      <c r="V153" s="31"/>
    </row>
    <row r="154" spans="18:28" x14ac:dyDescent="0.15">
      <c r="R154" s="31"/>
      <c r="V154" s="31"/>
    </row>
    <row r="155" spans="18:28" x14ac:dyDescent="0.15">
      <c r="R155" s="31"/>
      <c r="V155" s="31"/>
      <c r="W155" s="31"/>
      <c r="X155" s="31"/>
      <c r="Y155" s="31"/>
      <c r="Z155" s="31"/>
      <c r="AA155" s="31"/>
      <c r="AB155" s="31"/>
    </row>
    <row r="156" spans="18:28" x14ac:dyDescent="0.15">
      <c r="R156" s="30"/>
      <c r="V156" s="30"/>
      <c r="W156" s="30"/>
      <c r="X156" s="30"/>
      <c r="Y156" s="30"/>
      <c r="Z156" s="30"/>
      <c r="AA156" s="30"/>
      <c r="AB156" s="30"/>
    </row>
    <row r="157" spans="18:28" x14ac:dyDescent="0.15">
      <c r="R157" s="31"/>
      <c r="V157" s="31"/>
      <c r="W157" s="31"/>
      <c r="X157" s="31"/>
      <c r="Y157" s="31"/>
      <c r="Z157" s="31"/>
      <c r="AA157" s="31"/>
      <c r="AB157" s="31"/>
    </row>
    <row r="158" spans="18:28" x14ac:dyDescent="0.15">
      <c r="R158" s="31"/>
      <c r="V158" s="31"/>
      <c r="W158" s="31"/>
      <c r="X158" s="31"/>
      <c r="Y158" s="31"/>
      <c r="Z158" s="31"/>
      <c r="AA158" s="31"/>
      <c r="AB158" s="31"/>
    </row>
    <row r="159" spans="18:28" x14ac:dyDescent="0.15">
      <c r="R159" s="31"/>
      <c r="V159" s="31"/>
      <c r="W159" s="31"/>
      <c r="X159" s="31"/>
      <c r="Y159" s="31"/>
      <c r="Z159" s="31"/>
      <c r="AA159" s="31"/>
      <c r="AB159" s="31"/>
    </row>
    <row r="160" spans="18:28" x14ac:dyDescent="0.15">
      <c r="R160" s="30"/>
      <c r="V160" s="30"/>
      <c r="W160" s="30"/>
      <c r="X160" s="30"/>
      <c r="Y160" s="30"/>
      <c r="Z160" s="30"/>
      <c r="AA160" s="30"/>
      <c r="AB160" s="30"/>
    </row>
    <row r="161" spans="18:28" x14ac:dyDescent="0.15">
      <c r="R161" s="31"/>
      <c r="V161" s="31"/>
      <c r="W161" s="31"/>
      <c r="X161" s="31"/>
      <c r="Y161" s="31"/>
      <c r="Z161" s="31"/>
      <c r="AA161" s="31"/>
      <c r="AB161" s="31"/>
    </row>
    <row r="162" spans="18:28" x14ac:dyDescent="0.15">
      <c r="R162" s="31"/>
      <c r="V162" s="31"/>
      <c r="W162" s="31"/>
      <c r="X162" s="31"/>
      <c r="Y162" s="31"/>
      <c r="Z162" s="31"/>
      <c r="AA162" s="31"/>
      <c r="AB162" s="31"/>
    </row>
    <row r="163" spans="18:28" x14ac:dyDescent="0.15">
      <c r="R163" s="31"/>
      <c r="S163" s="31"/>
      <c r="T163" s="31"/>
      <c r="U163" s="31"/>
    </row>
    <row r="164" spans="18:28" x14ac:dyDescent="0.15">
      <c r="R164" s="31"/>
      <c r="S164" s="31"/>
      <c r="T164" s="31"/>
      <c r="U164" s="31"/>
    </row>
    <row r="165" spans="18:28" x14ac:dyDescent="0.15">
      <c r="R165" s="31"/>
      <c r="S165" s="31"/>
      <c r="T165" s="31"/>
      <c r="U165" s="31"/>
    </row>
    <row r="166" spans="18:28" x14ac:dyDescent="0.15">
      <c r="R166" s="30"/>
      <c r="S166" s="30"/>
      <c r="T166" s="30"/>
      <c r="U166" s="30"/>
    </row>
    <row r="167" spans="18:28" x14ac:dyDescent="0.15">
      <c r="R167" s="31"/>
      <c r="S167" s="31"/>
      <c r="T167" s="31"/>
      <c r="U167" s="31"/>
    </row>
    <row r="168" spans="18:28" x14ac:dyDescent="0.15">
      <c r="R168" s="31"/>
      <c r="S168" s="31"/>
      <c r="T168" s="31"/>
      <c r="U168" s="31"/>
    </row>
    <row r="169" spans="18:28" x14ac:dyDescent="0.15">
      <c r="R169" s="31"/>
      <c r="S169" s="31"/>
      <c r="T169" s="31"/>
      <c r="U169" s="31"/>
    </row>
    <row r="170" spans="18:28" x14ac:dyDescent="0.15">
      <c r="R170" s="30"/>
      <c r="S170" s="30"/>
      <c r="T170" s="30"/>
      <c r="U170" s="30"/>
    </row>
    <row r="171" spans="18:28" x14ac:dyDescent="0.15">
      <c r="R171" s="31"/>
      <c r="S171" s="31"/>
      <c r="T171" s="31"/>
      <c r="U171" s="31"/>
    </row>
    <row r="172" spans="18:28" x14ac:dyDescent="0.15">
      <c r="R172" s="31"/>
      <c r="S172" s="31"/>
      <c r="T172" s="31"/>
      <c r="U172" s="31"/>
    </row>
  </sheetData>
  <mergeCells count="13">
    <mergeCell ref="C6:M6"/>
    <mergeCell ref="F1:J1"/>
    <mergeCell ref="F2:J2"/>
    <mergeCell ref="D3:F3"/>
    <mergeCell ref="H3:N3"/>
    <mergeCell ref="B5:C5"/>
    <mergeCell ref="C39:N39"/>
    <mergeCell ref="B7:C7"/>
    <mergeCell ref="B33:C33"/>
    <mergeCell ref="B34:C34"/>
    <mergeCell ref="B35:C35"/>
    <mergeCell ref="B36:C36"/>
    <mergeCell ref="B37:C37"/>
  </mergeCells>
  <hyperlinks>
    <hyperlink ref="A1" location="bkIndexATC1173" display="Index" xr:uid="{B150A7C8-0559-471D-B59F-0F8D187FCFFF}"/>
  </hyperlinks>
  <pageMargins left="0.41" right="0.24" top="0.25" bottom="0.33" header="0.2" footer="0.21"/>
  <pageSetup paperSize="9" scale="98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2D186-8FFB-4FD0-A8AC-48A8B68EF3EE}">
  <sheetPr>
    <pageSetUpPr fitToPage="1"/>
  </sheetPr>
  <dimension ref="A1:AD172"/>
  <sheetViews>
    <sheetView zoomScale="90" zoomScaleNormal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6640625" style="3" customWidth="1"/>
    <col min="3" max="13" width="7.33203125" style="3" customWidth="1"/>
    <col min="14" max="15" width="6.6640625" style="3" customWidth="1"/>
    <col min="16" max="16384" width="9.109375" style="3"/>
  </cols>
  <sheetData>
    <row r="1" spans="1:15" ht="14.4" x14ac:dyDescent="0.3">
      <c r="A1" s="32" t="s">
        <v>79</v>
      </c>
      <c r="E1" s="4"/>
      <c r="F1" s="39" t="s">
        <v>80</v>
      </c>
      <c r="G1" s="40"/>
      <c r="H1" s="40"/>
      <c r="I1" s="40"/>
      <c r="J1" s="40"/>
    </row>
    <row r="2" spans="1:15" ht="13.2" x14ac:dyDescent="0.25">
      <c r="E2" s="4"/>
      <c r="F2" s="39" t="s">
        <v>45</v>
      </c>
      <c r="G2" s="40"/>
      <c r="H2" s="40"/>
      <c r="I2" s="40"/>
      <c r="J2" s="40"/>
    </row>
    <row r="3" spans="1:15" ht="13.2" x14ac:dyDescent="0.25">
      <c r="D3" s="41" t="s">
        <v>97</v>
      </c>
      <c r="E3" s="40"/>
      <c r="F3" s="40"/>
      <c r="G3" s="4"/>
      <c r="H3" s="42" t="s">
        <v>9</v>
      </c>
      <c r="I3" s="40"/>
      <c r="J3" s="40"/>
      <c r="K3" s="40"/>
      <c r="L3" s="40"/>
      <c r="M3" s="40"/>
      <c r="N3" s="40"/>
    </row>
    <row r="4" spans="1:15" ht="24" customHeight="1" x14ac:dyDescent="0.15"/>
    <row r="5" spans="1:15" ht="9.4499999999999993" customHeight="1" x14ac:dyDescent="0.2">
      <c r="B5" s="45" t="s">
        <v>11</v>
      </c>
      <c r="C5" s="46"/>
      <c r="D5" s="11"/>
      <c r="O5" s="25"/>
    </row>
    <row r="6" spans="1:15" ht="9.4499999999999993" customHeight="1" x14ac:dyDescent="0.25">
      <c r="C6" s="43" t="s">
        <v>81</v>
      </c>
      <c r="D6" s="40"/>
      <c r="E6" s="40"/>
      <c r="F6" s="40"/>
      <c r="G6" s="40"/>
      <c r="H6" s="40"/>
      <c r="I6" s="40"/>
      <c r="J6" s="40"/>
      <c r="K6" s="40"/>
      <c r="L6" s="40"/>
      <c r="M6" s="40"/>
      <c r="O6" s="25"/>
    </row>
    <row r="7" spans="1:15" ht="9.4499999999999993" customHeight="1" x14ac:dyDescent="0.25">
      <c r="B7" s="44" t="s">
        <v>82</v>
      </c>
      <c r="C7" s="40"/>
      <c r="D7" s="16" t="s">
        <v>47</v>
      </c>
      <c r="E7" s="16" t="s">
        <v>48</v>
      </c>
      <c r="F7" s="16" t="s">
        <v>49</v>
      </c>
      <c r="G7" s="16" t="s">
        <v>50</v>
      </c>
      <c r="H7" s="16" t="s">
        <v>51</v>
      </c>
      <c r="I7" s="16" t="s">
        <v>52</v>
      </c>
      <c r="J7" s="16" t="s">
        <v>53</v>
      </c>
      <c r="K7" s="16"/>
      <c r="L7" s="16" t="s">
        <v>83</v>
      </c>
      <c r="M7" s="16" t="s">
        <v>84</v>
      </c>
      <c r="O7" s="25"/>
    </row>
    <row r="8" spans="1:15" ht="9.4499999999999993" customHeight="1" x14ac:dyDescent="0.15">
      <c r="C8" s="17">
        <v>0</v>
      </c>
      <c r="D8" s="36">
        <v>36.227777777777781</v>
      </c>
      <c r="E8" s="36">
        <v>34.527777777777779</v>
      </c>
      <c r="F8" s="36">
        <v>33.412500000000001</v>
      </c>
      <c r="G8" s="36">
        <v>35.050000000000004</v>
      </c>
      <c r="H8" s="36">
        <v>37.241666666666667</v>
      </c>
      <c r="I8" s="36">
        <v>53.776388888888896</v>
      </c>
      <c r="J8" s="36">
        <v>55.512499999999996</v>
      </c>
      <c r="L8" s="36">
        <f>AVERAGE(D8:H8)</f>
        <v>35.291944444444447</v>
      </c>
      <c r="M8" s="36">
        <f>AVERAGE(D8:J8)</f>
        <v>40.82123015873016</v>
      </c>
      <c r="O8" s="25"/>
    </row>
    <row r="9" spans="1:15" ht="9.4499999999999993" customHeight="1" x14ac:dyDescent="0.15">
      <c r="C9" s="17">
        <v>1</v>
      </c>
      <c r="D9" s="36">
        <v>24.063888888888886</v>
      </c>
      <c r="E9" s="36">
        <v>26.081944444444446</v>
      </c>
      <c r="F9" s="36">
        <v>21.162500000000001</v>
      </c>
      <c r="G9" s="36">
        <v>21.845833333333331</v>
      </c>
      <c r="H9" s="36">
        <v>25.973611111111111</v>
      </c>
      <c r="I9" s="36">
        <v>36.361111111111114</v>
      </c>
      <c r="J9" s="36">
        <v>38.981944444444451</v>
      </c>
      <c r="L9" s="36">
        <f t="shared" ref="L9:L31" si="0">AVERAGE(D9:H9)</f>
        <v>23.825555555555557</v>
      </c>
      <c r="M9" s="36">
        <f t="shared" ref="M9:M31" si="1">AVERAGE(D9:J9)</f>
        <v>27.781547619047618</v>
      </c>
      <c r="O9" s="25"/>
    </row>
    <row r="10" spans="1:15" ht="9.4499999999999993" customHeight="1" x14ac:dyDescent="0.15">
      <c r="C10" s="17">
        <v>2</v>
      </c>
      <c r="D10" s="36">
        <v>19.354166666666668</v>
      </c>
      <c r="E10" s="36">
        <v>21.675000000000001</v>
      </c>
      <c r="F10" s="36">
        <v>19.558333333333334</v>
      </c>
      <c r="G10" s="36">
        <v>16.474999999999998</v>
      </c>
      <c r="H10" s="36">
        <v>17.55</v>
      </c>
      <c r="I10" s="36">
        <v>25.3</v>
      </c>
      <c r="J10" s="36">
        <v>28.218055555555555</v>
      </c>
      <c r="L10" s="36">
        <f t="shared" si="0"/>
        <v>18.922499999999999</v>
      </c>
      <c r="M10" s="36">
        <f t="shared" si="1"/>
        <v>21.161507936507938</v>
      </c>
      <c r="O10" s="25"/>
    </row>
    <row r="11" spans="1:15" ht="9.4499999999999993" customHeight="1" x14ac:dyDescent="0.15">
      <c r="C11" s="17">
        <v>3</v>
      </c>
      <c r="D11" s="36">
        <v>19.990277777777781</v>
      </c>
      <c r="E11" s="36">
        <v>21.147222222222222</v>
      </c>
      <c r="F11" s="36">
        <v>19.561111111111114</v>
      </c>
      <c r="G11" s="36">
        <v>16.887499999999999</v>
      </c>
      <c r="H11" s="36">
        <v>22.393055555555559</v>
      </c>
      <c r="I11" s="36">
        <v>24.719444444444445</v>
      </c>
      <c r="J11" s="36">
        <v>24.256944444444446</v>
      </c>
      <c r="L11" s="36">
        <f t="shared" si="0"/>
        <v>19.995833333333337</v>
      </c>
      <c r="M11" s="36">
        <f t="shared" si="1"/>
        <v>21.279365079365082</v>
      </c>
      <c r="O11" s="25"/>
    </row>
    <row r="12" spans="1:15" ht="9.4499999999999993" customHeight="1" x14ac:dyDescent="0.15">
      <c r="C12" s="17">
        <v>4</v>
      </c>
      <c r="D12" s="36">
        <v>26.538888888888888</v>
      </c>
      <c r="E12" s="36">
        <v>27.704166666666666</v>
      </c>
      <c r="F12" s="36">
        <v>28.961111111111109</v>
      </c>
      <c r="G12" s="36">
        <v>27.095833333333331</v>
      </c>
      <c r="H12" s="36">
        <v>26.052777777777777</v>
      </c>
      <c r="I12" s="36">
        <v>19.113888888888891</v>
      </c>
      <c r="J12" s="36">
        <v>22.645833333333332</v>
      </c>
      <c r="L12" s="36">
        <f t="shared" si="0"/>
        <v>27.270555555555553</v>
      </c>
      <c r="M12" s="36">
        <f t="shared" si="1"/>
        <v>25.444642857142856</v>
      </c>
    </row>
    <row r="13" spans="1:15" ht="9.4499999999999993" customHeight="1" x14ac:dyDescent="0.15">
      <c r="C13" s="17">
        <v>5</v>
      </c>
      <c r="D13" s="36">
        <v>73.891666666666666</v>
      </c>
      <c r="E13" s="36">
        <v>81.059722222222234</v>
      </c>
      <c r="F13" s="36">
        <v>81.558333333333337</v>
      </c>
      <c r="G13" s="36">
        <v>85.704166666666652</v>
      </c>
      <c r="H13" s="36">
        <v>81.847222222222229</v>
      </c>
      <c r="I13" s="36">
        <v>36.366666666666667</v>
      </c>
      <c r="J13" s="36">
        <v>40.038888888888891</v>
      </c>
      <c r="L13" s="36">
        <f t="shared" si="0"/>
        <v>80.812222222222232</v>
      </c>
      <c r="M13" s="36">
        <f t="shared" si="1"/>
        <v>68.638095238095246</v>
      </c>
    </row>
    <row r="14" spans="1:15" ht="9.4499999999999993" customHeight="1" x14ac:dyDescent="0.15">
      <c r="C14" s="17">
        <v>6</v>
      </c>
      <c r="D14" s="36">
        <v>115.97638888888889</v>
      </c>
      <c r="E14" s="36">
        <v>126.11666666666666</v>
      </c>
      <c r="F14" s="36">
        <v>130.91527777777776</v>
      </c>
      <c r="G14" s="36">
        <v>131.70833333333334</v>
      </c>
      <c r="H14" s="36">
        <v>120.825</v>
      </c>
      <c r="I14" s="36">
        <v>48.959722222222219</v>
      </c>
      <c r="J14" s="36">
        <v>41.459722222222219</v>
      </c>
      <c r="L14" s="36">
        <f t="shared" si="0"/>
        <v>125.10833333333335</v>
      </c>
      <c r="M14" s="36">
        <f t="shared" si="1"/>
        <v>102.28015873015875</v>
      </c>
    </row>
    <row r="15" spans="1:15" ht="9.4499999999999993" customHeight="1" x14ac:dyDescent="0.15">
      <c r="C15" s="17">
        <v>7</v>
      </c>
      <c r="D15" s="36">
        <v>229.05555555555554</v>
      </c>
      <c r="E15" s="36">
        <v>242.65694444444443</v>
      </c>
      <c r="F15" s="36">
        <v>251.26111111111109</v>
      </c>
      <c r="G15" s="36">
        <v>262.01249999999999</v>
      </c>
      <c r="H15" s="36">
        <v>242.85555555555553</v>
      </c>
      <c r="I15" s="36">
        <v>84.534722222222214</v>
      </c>
      <c r="J15" s="36">
        <v>63.287500000000001</v>
      </c>
      <c r="L15" s="36">
        <f t="shared" si="0"/>
        <v>245.56833333333333</v>
      </c>
      <c r="M15" s="36">
        <f t="shared" si="1"/>
        <v>196.52341269841267</v>
      </c>
    </row>
    <row r="16" spans="1:15" ht="9.4499999999999993" customHeight="1" x14ac:dyDescent="0.15">
      <c r="C16" s="17">
        <v>8</v>
      </c>
      <c r="D16" s="36">
        <v>236.04027777777776</v>
      </c>
      <c r="E16" s="36">
        <v>255.7486111111111</v>
      </c>
      <c r="F16" s="36">
        <v>263.52361111111111</v>
      </c>
      <c r="G16" s="36">
        <v>280.02499999999998</v>
      </c>
      <c r="H16" s="36">
        <v>266.51666666666665</v>
      </c>
      <c r="I16" s="36">
        <v>123.68333333333334</v>
      </c>
      <c r="J16" s="36">
        <v>89.551388888888894</v>
      </c>
      <c r="L16" s="36">
        <f t="shared" si="0"/>
        <v>260.37083333333334</v>
      </c>
      <c r="M16" s="36">
        <f t="shared" si="1"/>
        <v>216.44126984126984</v>
      </c>
    </row>
    <row r="17" spans="3:13" ht="9.4499999999999993" customHeight="1" x14ac:dyDescent="0.15">
      <c r="C17" s="17">
        <v>9</v>
      </c>
      <c r="D17" s="36">
        <v>205.30416666666667</v>
      </c>
      <c r="E17" s="36">
        <v>213.6958333333333</v>
      </c>
      <c r="F17" s="36">
        <v>214.39861111111111</v>
      </c>
      <c r="G17" s="36">
        <v>234.70416666666668</v>
      </c>
      <c r="H17" s="36">
        <v>223.66111111111113</v>
      </c>
      <c r="I17" s="36">
        <v>168.9013888888889</v>
      </c>
      <c r="J17" s="36">
        <v>124.45555555555556</v>
      </c>
      <c r="L17" s="36">
        <f t="shared" si="0"/>
        <v>218.35277777777779</v>
      </c>
      <c r="M17" s="36">
        <f t="shared" si="1"/>
        <v>197.87440476190477</v>
      </c>
    </row>
    <row r="18" spans="3:13" ht="9.4499999999999993" customHeight="1" x14ac:dyDescent="0.15">
      <c r="C18" s="17">
        <v>10</v>
      </c>
      <c r="D18" s="36">
        <v>207.61388888888885</v>
      </c>
      <c r="E18" s="36">
        <v>229.59444444444443</v>
      </c>
      <c r="F18" s="36">
        <v>217.89305555555552</v>
      </c>
      <c r="G18" s="36">
        <v>239.60833333333332</v>
      </c>
      <c r="H18" s="36">
        <v>237.02222222222221</v>
      </c>
      <c r="I18" s="36">
        <v>225.07916666666665</v>
      </c>
      <c r="J18" s="36">
        <v>166.80555555555554</v>
      </c>
      <c r="L18" s="36">
        <f t="shared" si="0"/>
        <v>226.34638888888884</v>
      </c>
      <c r="M18" s="36">
        <f t="shared" si="1"/>
        <v>217.65952380952376</v>
      </c>
    </row>
    <row r="19" spans="3:13" ht="9.4499999999999993" customHeight="1" x14ac:dyDescent="0.15">
      <c r="C19" s="17">
        <v>11</v>
      </c>
      <c r="D19" s="36">
        <v>240.90833333333333</v>
      </c>
      <c r="E19" s="36">
        <v>247.16527777777779</v>
      </c>
      <c r="F19" s="36">
        <v>250.09166666666661</v>
      </c>
      <c r="G19" s="36">
        <v>271.92499999999995</v>
      </c>
      <c r="H19" s="36">
        <v>271.04861111111114</v>
      </c>
      <c r="I19" s="36">
        <v>269.70833333333331</v>
      </c>
      <c r="J19" s="36">
        <v>233.92638888888891</v>
      </c>
      <c r="L19" s="36">
        <f t="shared" si="0"/>
        <v>256.22777777777776</v>
      </c>
      <c r="M19" s="36">
        <f t="shared" si="1"/>
        <v>254.96765873015872</v>
      </c>
    </row>
    <row r="20" spans="3:13" ht="9.4499999999999993" customHeight="1" x14ac:dyDescent="0.15">
      <c r="C20" s="17">
        <v>12</v>
      </c>
      <c r="D20" s="36">
        <v>258.17638888888888</v>
      </c>
      <c r="E20" s="36">
        <v>275.06111111111107</v>
      </c>
      <c r="F20" s="36">
        <v>276.39583333333331</v>
      </c>
      <c r="G20" s="36">
        <v>278.87083333333334</v>
      </c>
      <c r="H20" s="36">
        <v>295.96250000000003</v>
      </c>
      <c r="I20" s="36">
        <v>292.58055555555558</v>
      </c>
      <c r="J20" s="36">
        <v>260.93611111111107</v>
      </c>
      <c r="L20" s="36">
        <f t="shared" si="0"/>
        <v>276.89333333333332</v>
      </c>
      <c r="M20" s="36">
        <f t="shared" si="1"/>
        <v>276.85476190476192</v>
      </c>
    </row>
    <row r="21" spans="3:13" ht="9.4499999999999993" customHeight="1" x14ac:dyDescent="0.15">
      <c r="C21" s="17">
        <v>13</v>
      </c>
      <c r="D21" s="36">
        <v>270.94444444444446</v>
      </c>
      <c r="E21" s="36">
        <v>284.76388888888891</v>
      </c>
      <c r="F21" s="36">
        <v>294.91527777777782</v>
      </c>
      <c r="G21" s="36">
        <v>294.57916666666665</v>
      </c>
      <c r="H21" s="36">
        <v>305.51249999999999</v>
      </c>
      <c r="I21" s="36">
        <v>293.89861111111111</v>
      </c>
      <c r="J21" s="36">
        <v>270.84999999999997</v>
      </c>
      <c r="L21" s="36">
        <f t="shared" si="0"/>
        <v>290.14305555555558</v>
      </c>
      <c r="M21" s="36">
        <f t="shared" si="1"/>
        <v>287.92341269841273</v>
      </c>
    </row>
    <row r="22" spans="3:13" ht="9.4499999999999993" customHeight="1" x14ac:dyDescent="0.15">
      <c r="C22" s="17">
        <v>14</v>
      </c>
      <c r="D22" s="36">
        <v>272.1875</v>
      </c>
      <c r="E22" s="36">
        <v>299.00972222222219</v>
      </c>
      <c r="F22" s="36">
        <v>308.53194444444443</v>
      </c>
      <c r="G22" s="36">
        <v>295.86666666666673</v>
      </c>
      <c r="H22" s="36">
        <v>307.25</v>
      </c>
      <c r="I22" s="36">
        <v>303.43888888888893</v>
      </c>
      <c r="J22" s="36">
        <v>261.15833333333336</v>
      </c>
      <c r="L22" s="36">
        <f t="shared" si="0"/>
        <v>296.56916666666666</v>
      </c>
      <c r="M22" s="36">
        <f t="shared" si="1"/>
        <v>292.49186507936508</v>
      </c>
    </row>
    <row r="23" spans="3:13" ht="9.4499999999999993" customHeight="1" x14ac:dyDescent="0.15">
      <c r="C23" s="17">
        <v>15</v>
      </c>
      <c r="D23" s="36">
        <v>289.96944444444449</v>
      </c>
      <c r="E23" s="36">
        <v>309.39305555555558</v>
      </c>
      <c r="F23" s="36">
        <v>325.54166666666669</v>
      </c>
      <c r="G23" s="36">
        <v>323.0625</v>
      </c>
      <c r="H23" s="36">
        <v>334.62777777777779</v>
      </c>
      <c r="I23" s="36">
        <v>294.82083333333333</v>
      </c>
      <c r="J23" s="36">
        <v>252.27222222222221</v>
      </c>
      <c r="L23" s="36">
        <f t="shared" si="0"/>
        <v>316.51888888888891</v>
      </c>
      <c r="M23" s="36">
        <f t="shared" si="1"/>
        <v>304.24107142857144</v>
      </c>
    </row>
    <row r="24" spans="3:13" ht="9.4499999999999993" customHeight="1" x14ac:dyDescent="0.15">
      <c r="C24" s="17">
        <v>16</v>
      </c>
      <c r="D24" s="36">
        <v>301.4736111111111</v>
      </c>
      <c r="E24" s="36">
        <v>336.59444444444443</v>
      </c>
      <c r="F24" s="36">
        <v>339.07916666666665</v>
      </c>
      <c r="G24" s="36">
        <v>346.24166666666662</v>
      </c>
      <c r="H24" s="36">
        <v>323.30138888888888</v>
      </c>
      <c r="I24" s="36">
        <v>277.35277777777782</v>
      </c>
      <c r="J24" s="36">
        <v>235.75833333333333</v>
      </c>
      <c r="L24" s="36">
        <f t="shared" si="0"/>
        <v>329.33805555555551</v>
      </c>
      <c r="M24" s="36">
        <f t="shared" si="1"/>
        <v>308.5430555555555</v>
      </c>
    </row>
    <row r="25" spans="3:13" ht="9.4499999999999993" customHeight="1" x14ac:dyDescent="0.15">
      <c r="C25" s="17">
        <v>17</v>
      </c>
      <c r="D25" s="36">
        <v>268.33333333333331</v>
      </c>
      <c r="E25" s="36">
        <v>297.90000000000003</v>
      </c>
      <c r="F25" s="36">
        <v>312.34027777777783</v>
      </c>
      <c r="G25" s="36">
        <v>309.67500000000001</v>
      </c>
      <c r="H25" s="36">
        <v>291.21111111111111</v>
      </c>
      <c r="I25" s="36">
        <v>244.14444444444447</v>
      </c>
      <c r="J25" s="36">
        <v>195.20833333333334</v>
      </c>
      <c r="L25" s="36">
        <f t="shared" si="0"/>
        <v>295.89194444444445</v>
      </c>
      <c r="M25" s="36">
        <f t="shared" si="1"/>
        <v>274.11607142857144</v>
      </c>
    </row>
    <row r="26" spans="3:13" ht="9.4499999999999993" customHeight="1" x14ac:dyDescent="0.15">
      <c r="C26" s="17">
        <v>18</v>
      </c>
      <c r="D26" s="36">
        <v>221.52361111111111</v>
      </c>
      <c r="E26" s="36">
        <v>235.72361111111115</v>
      </c>
      <c r="F26" s="36">
        <v>252.99305555555554</v>
      </c>
      <c r="G26" s="36">
        <v>259.68333333333334</v>
      </c>
      <c r="H26" s="36">
        <v>260.64583333333331</v>
      </c>
      <c r="I26" s="36">
        <v>205.43472222222218</v>
      </c>
      <c r="J26" s="36">
        <v>165.42499999999998</v>
      </c>
      <c r="L26" s="36">
        <f t="shared" si="0"/>
        <v>246.11388888888888</v>
      </c>
      <c r="M26" s="36">
        <f t="shared" si="1"/>
        <v>228.77559523809524</v>
      </c>
    </row>
    <row r="27" spans="3:13" ht="9.4499999999999993" customHeight="1" x14ac:dyDescent="0.15">
      <c r="C27" s="17">
        <v>19</v>
      </c>
      <c r="D27" s="36">
        <v>181.63472222222222</v>
      </c>
      <c r="E27" s="36">
        <v>204.50833333333333</v>
      </c>
      <c r="F27" s="36">
        <v>211.88888888888889</v>
      </c>
      <c r="G27" s="36">
        <v>207.38333333333333</v>
      </c>
      <c r="H27" s="36">
        <v>219.79583333333335</v>
      </c>
      <c r="I27" s="36">
        <v>177.92361111111109</v>
      </c>
      <c r="J27" s="36">
        <v>151.81666666666666</v>
      </c>
      <c r="L27" s="36">
        <f t="shared" si="0"/>
        <v>205.04222222222225</v>
      </c>
      <c r="M27" s="36">
        <f t="shared" si="1"/>
        <v>193.56448412698413</v>
      </c>
    </row>
    <row r="28" spans="3:13" ht="9.4499999999999993" customHeight="1" x14ac:dyDescent="0.15">
      <c r="C28" s="17">
        <v>20</v>
      </c>
      <c r="D28" s="36">
        <v>148.15833333333333</v>
      </c>
      <c r="E28" s="36">
        <v>168.98611111111111</v>
      </c>
      <c r="F28" s="36">
        <v>174.42638888888891</v>
      </c>
      <c r="G28" s="36">
        <v>169.32083333333333</v>
      </c>
      <c r="H28" s="36">
        <v>175.09027777777774</v>
      </c>
      <c r="I28" s="36">
        <v>145.45694444444442</v>
      </c>
      <c r="J28" s="36">
        <v>126.40416666666665</v>
      </c>
      <c r="L28" s="36">
        <f t="shared" si="0"/>
        <v>167.19638888888886</v>
      </c>
      <c r="M28" s="36">
        <f t="shared" si="1"/>
        <v>158.26329365079363</v>
      </c>
    </row>
    <row r="29" spans="3:13" ht="9.4499999999999993" customHeight="1" x14ac:dyDescent="0.15">
      <c r="C29" s="17">
        <v>21</v>
      </c>
      <c r="D29" s="36">
        <v>115.95833333333333</v>
      </c>
      <c r="E29" s="36">
        <v>123.00555555555555</v>
      </c>
      <c r="F29" s="36">
        <v>128.32916666666668</v>
      </c>
      <c r="G29" s="36">
        <v>130.67083333333335</v>
      </c>
      <c r="H29" s="36">
        <v>132.32083333333333</v>
      </c>
      <c r="I29" s="36">
        <v>113.95694444444445</v>
      </c>
      <c r="J29" s="36">
        <v>99.604166666666671</v>
      </c>
      <c r="L29" s="36">
        <f t="shared" si="0"/>
        <v>126.05694444444444</v>
      </c>
      <c r="M29" s="36">
        <f t="shared" si="1"/>
        <v>120.54940476190474</v>
      </c>
    </row>
    <row r="30" spans="3:13" ht="9.4499999999999993" customHeight="1" x14ac:dyDescent="0.15">
      <c r="C30" s="17">
        <v>22</v>
      </c>
      <c r="D30" s="36">
        <v>82.677777777777777</v>
      </c>
      <c r="E30" s="36">
        <v>90.630555555555574</v>
      </c>
      <c r="F30" s="36">
        <v>95.73888888888888</v>
      </c>
      <c r="G30" s="36">
        <v>95.904166666666654</v>
      </c>
      <c r="H30" s="36">
        <v>103.05555555555554</v>
      </c>
      <c r="I30" s="36">
        <v>93.708333333333329</v>
      </c>
      <c r="J30" s="36">
        <v>82.273611111111109</v>
      </c>
      <c r="L30" s="36">
        <f t="shared" si="0"/>
        <v>93.601388888888877</v>
      </c>
      <c r="M30" s="36">
        <f t="shared" si="1"/>
        <v>91.998412698412693</v>
      </c>
    </row>
    <row r="31" spans="3:13" ht="9.4499999999999993" customHeight="1" x14ac:dyDescent="0.15">
      <c r="C31" s="17">
        <v>23</v>
      </c>
      <c r="D31" s="36">
        <v>56.898611111111116</v>
      </c>
      <c r="E31" s="36">
        <v>60.734722222222217</v>
      </c>
      <c r="F31" s="36">
        <v>61.023611111111116</v>
      </c>
      <c r="G31" s="36">
        <v>67.487499999999997</v>
      </c>
      <c r="H31" s="36">
        <v>75.898611111111109</v>
      </c>
      <c r="I31" s="36">
        <v>79.67916666666666</v>
      </c>
      <c r="J31" s="36">
        <v>59.611111111111107</v>
      </c>
      <c r="L31" s="36">
        <f t="shared" si="0"/>
        <v>64.408611111111114</v>
      </c>
      <c r="M31" s="36">
        <f t="shared" si="1"/>
        <v>65.904761904761898</v>
      </c>
    </row>
    <row r="32" spans="3:13" ht="9.4499999999999993" customHeight="1" x14ac:dyDescent="0.15">
      <c r="C32" s="29" t="s">
        <v>85</v>
      </c>
    </row>
    <row r="33" spans="2:30" ht="9.4499999999999993" customHeight="1" x14ac:dyDescent="0.25">
      <c r="B33" s="44" t="s">
        <v>86</v>
      </c>
      <c r="C33" s="40"/>
      <c r="D33" s="36">
        <f>SUM(D15:D26)</f>
        <v>3001.5305555555556</v>
      </c>
      <c r="E33" s="36">
        <f t="shared" ref="E33:J33" si="2">SUM(E15:E26)</f>
        <v>3227.3069444444445</v>
      </c>
      <c r="F33" s="36">
        <f t="shared" si="2"/>
        <v>3306.9652777777778</v>
      </c>
      <c r="G33" s="36">
        <f t="shared" si="2"/>
        <v>3396.2541666666671</v>
      </c>
      <c r="H33" s="36">
        <f t="shared" si="2"/>
        <v>3359.6152777777784</v>
      </c>
      <c r="I33" s="36">
        <f t="shared" si="2"/>
        <v>2783.5777777777776</v>
      </c>
      <c r="J33" s="36">
        <f t="shared" si="2"/>
        <v>2319.6347222222225</v>
      </c>
      <c r="L33" s="36">
        <f>SUM(L15:L26)</f>
        <v>3258.3344444444442</v>
      </c>
      <c r="M33" s="36">
        <f>SUM(M15:M26)</f>
        <v>3056.4121031746031</v>
      </c>
      <c r="O33" s="36"/>
      <c r="P33" s="36"/>
    </row>
    <row r="34" spans="2:30" ht="9.4499999999999993" customHeight="1" x14ac:dyDescent="0.25">
      <c r="B34" s="44" t="s">
        <v>87</v>
      </c>
      <c r="C34" s="40"/>
      <c r="D34" s="36">
        <f>SUM(D15:D17)</f>
        <v>670.4</v>
      </c>
      <c r="E34" s="36">
        <f t="shared" ref="E34:J34" si="3">SUM(E15:E17)</f>
        <v>712.10138888888889</v>
      </c>
      <c r="F34" s="36">
        <f t="shared" si="3"/>
        <v>729.18333333333328</v>
      </c>
      <c r="G34" s="36">
        <f t="shared" si="3"/>
        <v>776.74166666666656</v>
      </c>
      <c r="H34" s="36">
        <f t="shared" si="3"/>
        <v>733.0333333333333</v>
      </c>
      <c r="I34" s="36">
        <f t="shared" si="3"/>
        <v>377.11944444444447</v>
      </c>
      <c r="J34" s="36">
        <f t="shared" si="3"/>
        <v>277.29444444444448</v>
      </c>
      <c r="L34" s="36">
        <f>SUM(L15:L17)</f>
        <v>724.29194444444443</v>
      </c>
      <c r="M34" s="36">
        <f>SUM(M15:M17)</f>
        <v>610.83908730158726</v>
      </c>
      <c r="O34" s="36"/>
      <c r="P34" s="36"/>
    </row>
    <row r="35" spans="2:30" ht="9.4499999999999993" customHeight="1" x14ac:dyDescent="0.25">
      <c r="B35" s="44" t="s">
        <v>88</v>
      </c>
      <c r="C35" s="40"/>
      <c r="D35" s="36">
        <f>SUM(D18:D23)</f>
        <v>1539.8</v>
      </c>
      <c r="E35" s="36">
        <f t="shared" ref="E35:J35" si="4">SUM(E18:E23)</f>
        <v>1644.9875</v>
      </c>
      <c r="F35" s="36">
        <f t="shared" si="4"/>
        <v>1673.3694444444445</v>
      </c>
      <c r="G35" s="36">
        <f t="shared" si="4"/>
        <v>1703.9125000000001</v>
      </c>
      <c r="H35" s="36">
        <f t="shared" si="4"/>
        <v>1751.4236111111111</v>
      </c>
      <c r="I35" s="36">
        <f t="shared" si="4"/>
        <v>1679.526388888889</v>
      </c>
      <c r="J35" s="36">
        <f t="shared" si="4"/>
        <v>1445.9486111111109</v>
      </c>
      <c r="L35" s="36">
        <f>SUM(L18:L23)</f>
        <v>1662.6986111111109</v>
      </c>
      <c r="M35" s="36">
        <f>SUM(M18:M23)</f>
        <v>1634.1382936507939</v>
      </c>
      <c r="O35" s="36"/>
      <c r="P35" s="36"/>
    </row>
    <row r="36" spans="2:30" ht="9.4499999999999993" customHeight="1" x14ac:dyDescent="0.25">
      <c r="B36" s="44" t="s">
        <v>89</v>
      </c>
      <c r="C36" s="40"/>
      <c r="D36" s="36">
        <f>SUM(D24:D26)</f>
        <v>791.33055555555552</v>
      </c>
      <c r="E36" s="36">
        <f t="shared" ref="E36:J36" si="5">SUM(E24:E26)</f>
        <v>870.21805555555568</v>
      </c>
      <c r="F36" s="36">
        <f t="shared" si="5"/>
        <v>904.41250000000002</v>
      </c>
      <c r="G36" s="36">
        <f t="shared" si="5"/>
        <v>915.59999999999991</v>
      </c>
      <c r="H36" s="36">
        <f t="shared" si="5"/>
        <v>875.1583333333333</v>
      </c>
      <c r="I36" s="36">
        <f t="shared" si="5"/>
        <v>726.93194444444441</v>
      </c>
      <c r="J36" s="36">
        <f t="shared" si="5"/>
        <v>596.39166666666665</v>
      </c>
      <c r="L36" s="36">
        <f>SUM(L24:L26)</f>
        <v>871.34388888888884</v>
      </c>
      <c r="M36" s="36">
        <f>SUM(M24:M26)</f>
        <v>811.43472222222215</v>
      </c>
      <c r="O36" s="36"/>
      <c r="P36" s="36"/>
    </row>
    <row r="37" spans="2:30" ht="9.4499999999999993" customHeight="1" x14ac:dyDescent="0.25">
      <c r="B37" s="44" t="s">
        <v>90</v>
      </c>
      <c r="C37" s="40"/>
      <c r="D37" s="36">
        <f>SUM(D8:D31)</f>
        <v>3902.901388888889</v>
      </c>
      <c r="E37" s="36">
        <f t="shared" ref="E37:J37" si="6">SUM(E8:E31)</f>
        <v>4213.4847222222224</v>
      </c>
      <c r="F37" s="36">
        <f t="shared" si="6"/>
        <v>4313.5013888888889</v>
      </c>
      <c r="G37" s="36">
        <f t="shared" si="6"/>
        <v>4401.7875000000004</v>
      </c>
      <c r="H37" s="36">
        <f t="shared" si="6"/>
        <v>4397.6597222222226</v>
      </c>
      <c r="I37" s="36">
        <f t="shared" si="6"/>
        <v>3638.9</v>
      </c>
      <c r="J37" s="36">
        <f t="shared" si="6"/>
        <v>3090.4583333333335</v>
      </c>
      <c r="L37" s="36">
        <f>SUM(L8:L31)</f>
        <v>4245.8669444444449</v>
      </c>
      <c r="M37" s="36">
        <f>SUM(M8:M31)</f>
        <v>3994.0990079365083</v>
      </c>
      <c r="O37" s="36"/>
      <c r="P37" s="36"/>
    </row>
    <row r="38" spans="2:30" ht="24" customHeight="1" x14ac:dyDescent="0.15">
      <c r="C38" s="8"/>
    </row>
    <row r="39" spans="2:30" ht="9.4499999999999993" customHeight="1" x14ac:dyDescent="0.25">
      <c r="C39" s="43" t="str">
        <f>C6</f>
        <v>Average traffic flows (excluding Bank Holidays etc)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2:30" ht="9.4499999999999993" customHeight="1" x14ac:dyDescent="0.15">
      <c r="C40" s="8"/>
    </row>
    <row r="41" spans="2:30" ht="9.4499999999999993" customHeight="1" x14ac:dyDescent="0.15">
      <c r="C41" s="29" t="s">
        <v>57</v>
      </c>
      <c r="D41" s="29" t="s">
        <v>58</v>
      </c>
      <c r="E41" s="29" t="s">
        <v>59</v>
      </c>
      <c r="F41" s="29" t="s">
        <v>60</v>
      </c>
      <c r="G41" s="29" t="s">
        <v>61</v>
      </c>
      <c r="H41" s="29" t="s">
        <v>62</v>
      </c>
      <c r="I41" s="29" t="s">
        <v>63</v>
      </c>
      <c r="J41" s="29" t="s">
        <v>64</v>
      </c>
      <c r="K41" s="29" t="s">
        <v>65</v>
      </c>
      <c r="L41" s="29" t="s">
        <v>66</v>
      </c>
      <c r="M41" s="29" t="s">
        <v>67</v>
      </c>
      <c r="N41" s="29" t="s">
        <v>68</v>
      </c>
    </row>
    <row r="42" spans="2:30" ht="9.4499999999999993" customHeight="1" x14ac:dyDescent="0.15">
      <c r="B42" s="8" t="s">
        <v>91</v>
      </c>
    </row>
    <row r="43" spans="2:30" ht="9.4499999999999993" customHeight="1" x14ac:dyDescent="0.15">
      <c r="B43" s="16" t="s">
        <v>92</v>
      </c>
      <c r="C43" s="31">
        <v>1211.3000000000002</v>
      </c>
      <c r="D43" s="31">
        <v>1576.55</v>
      </c>
      <c r="E43" s="31">
        <v>1410.6333333333334</v>
      </c>
      <c r="F43" s="31">
        <v>2728.67</v>
      </c>
      <c r="G43" s="31">
        <v>3558.23</v>
      </c>
      <c r="H43" s="31">
        <v>4484.2</v>
      </c>
      <c r="I43" s="31">
        <v>4760.3999999999996</v>
      </c>
      <c r="J43" s="31">
        <v>4602.5999999999995</v>
      </c>
      <c r="K43" s="31">
        <v>4484.12</v>
      </c>
      <c r="L43" s="31">
        <v>4924.8499999999995</v>
      </c>
      <c r="M43" s="31">
        <v>4237.1000000000004</v>
      </c>
      <c r="N43" s="31">
        <v>1121.3599999999999</v>
      </c>
      <c r="O43" s="36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2:30" ht="9.4499999999999993" customHeight="1" x14ac:dyDescent="0.15">
      <c r="B44" s="16" t="s">
        <v>93</v>
      </c>
      <c r="C44" s="31">
        <v>1663.3000000000004</v>
      </c>
      <c r="D44" s="31">
        <v>2170.1166666666663</v>
      </c>
      <c r="E44" s="31">
        <v>1969.0000000000002</v>
      </c>
      <c r="F44" s="31">
        <v>3479.5299999999997</v>
      </c>
      <c r="G44" s="31">
        <v>4648.4100000000008</v>
      </c>
      <c r="H44" s="31">
        <v>5771.77</v>
      </c>
      <c r="I44" s="31">
        <v>6169.94</v>
      </c>
      <c r="J44" s="31">
        <v>6062.2100000000009</v>
      </c>
      <c r="K44" s="31">
        <v>5762.369999999999</v>
      </c>
      <c r="L44" s="31">
        <v>6281.5666666666657</v>
      </c>
      <c r="M44" s="31">
        <v>5325.6000000000022</v>
      </c>
      <c r="N44" s="31">
        <v>1646.59</v>
      </c>
      <c r="P44" s="36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ht="9.4499999999999993" customHeight="1" x14ac:dyDescent="0.15">
      <c r="B45" s="1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ht="9.4499999999999993" customHeight="1" x14ac:dyDescent="0.15">
      <c r="B46" s="8" t="s">
        <v>94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2:30" ht="9.4499999999999993" customHeight="1" x14ac:dyDescent="0.15">
      <c r="B47" s="16" t="s">
        <v>92</v>
      </c>
      <c r="C47" s="31">
        <v>1122.5</v>
      </c>
      <c r="D47" s="31">
        <v>934.66666666666674</v>
      </c>
      <c r="E47" s="31">
        <v>1299</v>
      </c>
      <c r="F47" s="31">
        <v>2087.75</v>
      </c>
      <c r="G47" s="31">
        <v>3132.4</v>
      </c>
      <c r="H47" s="31">
        <v>4329.75</v>
      </c>
      <c r="I47" s="31">
        <v>4169.25</v>
      </c>
      <c r="J47" s="31">
        <v>4069.2</v>
      </c>
      <c r="K47" s="31">
        <v>4288</v>
      </c>
      <c r="L47" s="31">
        <v>4105.666666666667</v>
      </c>
      <c r="M47" s="31">
        <v>2268.5</v>
      </c>
      <c r="N47" s="31">
        <v>1596.25</v>
      </c>
      <c r="O47" s="36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ht="9.4499999999999993" customHeight="1" x14ac:dyDescent="0.15">
      <c r="B48" s="16" t="s">
        <v>93</v>
      </c>
      <c r="C48" s="31">
        <v>1507.5</v>
      </c>
      <c r="D48" s="31">
        <v>1421.9999999999998</v>
      </c>
      <c r="E48" s="31">
        <v>1829.0000000000002</v>
      </c>
      <c r="F48" s="31">
        <v>2695.75</v>
      </c>
      <c r="G48" s="31">
        <v>4089.2</v>
      </c>
      <c r="H48" s="31">
        <v>5598</v>
      </c>
      <c r="I48" s="31">
        <v>5472.25</v>
      </c>
      <c r="J48" s="31">
        <v>5312.6000000000013</v>
      </c>
      <c r="K48" s="31">
        <v>5506.75</v>
      </c>
      <c r="L48" s="31">
        <v>5254.9999999999991</v>
      </c>
      <c r="M48" s="31">
        <v>2952.5</v>
      </c>
      <c r="N48" s="31">
        <v>2026.25</v>
      </c>
      <c r="P48" s="36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ht="9.4499999999999993" customHeight="1" x14ac:dyDescent="0.15">
      <c r="B49" s="1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P49" s="36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ht="9.4499999999999993" customHeight="1" x14ac:dyDescent="0.15">
      <c r="B50" s="8" t="s">
        <v>95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2:30" ht="9.4499999999999993" customHeight="1" x14ac:dyDescent="0.15">
      <c r="B51" s="16" t="s">
        <v>92</v>
      </c>
      <c r="C51" s="31">
        <v>965.5</v>
      </c>
      <c r="D51" s="31">
        <v>921.66666666666663</v>
      </c>
      <c r="E51" s="31">
        <v>855</v>
      </c>
      <c r="F51" s="31">
        <v>1538.5</v>
      </c>
      <c r="G51" s="31">
        <v>2548.8000000000002</v>
      </c>
      <c r="H51" s="31">
        <v>3358.75</v>
      </c>
      <c r="I51" s="31">
        <v>3478.75</v>
      </c>
      <c r="J51" s="31">
        <v>3560.4000000000005</v>
      </c>
      <c r="K51" s="31">
        <v>3974</v>
      </c>
      <c r="L51" s="31">
        <v>3931.0000000000005</v>
      </c>
      <c r="M51" s="31">
        <v>1845</v>
      </c>
      <c r="N51" s="31">
        <v>858.25</v>
      </c>
      <c r="O51" s="36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ht="9.4499999999999993" customHeight="1" x14ac:dyDescent="0.15">
      <c r="B52" s="16" t="s">
        <v>93</v>
      </c>
      <c r="C52" s="31">
        <v>1379</v>
      </c>
      <c r="D52" s="31">
        <v>1362.3333333333335</v>
      </c>
      <c r="E52" s="31">
        <v>1313</v>
      </c>
      <c r="F52" s="31">
        <v>2054.75</v>
      </c>
      <c r="G52" s="31">
        <v>3442.2000000000003</v>
      </c>
      <c r="H52" s="31">
        <v>4441.75</v>
      </c>
      <c r="I52" s="31">
        <v>4627.5</v>
      </c>
      <c r="J52" s="31">
        <v>4701.8000000000011</v>
      </c>
      <c r="K52" s="31">
        <v>5110.5</v>
      </c>
      <c r="L52" s="31">
        <v>4938.666666666667</v>
      </c>
      <c r="M52" s="31">
        <v>2461.5</v>
      </c>
      <c r="N52" s="31">
        <v>1252.5</v>
      </c>
      <c r="P52" s="36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ht="9.4499999999999993" customHeight="1" x14ac:dyDescent="0.15">
      <c r="B53" s="1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R53" s="31"/>
      <c r="S53" s="31"/>
      <c r="T53" s="31"/>
      <c r="U53" s="31"/>
      <c r="V53" s="31"/>
      <c r="X53" s="31"/>
      <c r="Y53" s="31"/>
      <c r="Z53" s="31"/>
      <c r="AA53" s="31"/>
      <c r="AB53" s="31"/>
    </row>
    <row r="54" spans="2:30" ht="24" customHeight="1" x14ac:dyDescent="0.15">
      <c r="R54" s="31"/>
      <c r="S54" s="31"/>
      <c r="T54" s="31"/>
      <c r="U54" s="31"/>
      <c r="V54" s="31"/>
      <c r="X54" s="31"/>
      <c r="Y54" s="31"/>
      <c r="Z54" s="31"/>
      <c r="AA54" s="31"/>
      <c r="AB54" s="31"/>
    </row>
    <row r="55" spans="2:30" ht="8.85" customHeight="1" x14ac:dyDescent="0.15">
      <c r="R55" s="31"/>
      <c r="S55" s="31"/>
      <c r="T55" s="31"/>
      <c r="U55" s="31"/>
      <c r="V55" s="31"/>
      <c r="X55" s="31"/>
      <c r="Y55" s="31"/>
      <c r="Z55" s="31"/>
      <c r="AA55" s="31"/>
      <c r="AB55" s="31"/>
    </row>
    <row r="56" spans="2:30" ht="8.85" customHeight="1" x14ac:dyDescent="0.15">
      <c r="R56" s="30"/>
      <c r="S56" s="30"/>
      <c r="T56" s="30"/>
      <c r="U56" s="30"/>
      <c r="V56" s="30"/>
      <c r="X56" s="30"/>
      <c r="Y56" s="30"/>
      <c r="Z56" s="30"/>
      <c r="AA56" s="30"/>
      <c r="AB56" s="30"/>
    </row>
    <row r="57" spans="2:30" ht="8.85" customHeight="1" x14ac:dyDescent="0.15">
      <c r="R57" s="31"/>
      <c r="S57" s="31"/>
      <c r="T57" s="31"/>
      <c r="U57" s="31"/>
      <c r="V57" s="31"/>
      <c r="X57" s="31"/>
      <c r="Y57" s="31"/>
      <c r="Z57" s="31"/>
      <c r="AA57" s="31"/>
      <c r="AB57" s="31"/>
    </row>
    <row r="58" spans="2:30" ht="8.85" customHeight="1" x14ac:dyDescent="0.15">
      <c r="R58" s="31"/>
      <c r="S58" s="31"/>
      <c r="T58" s="31"/>
      <c r="U58" s="31"/>
      <c r="V58" s="31"/>
      <c r="X58" s="31"/>
      <c r="Y58" s="31"/>
      <c r="Z58" s="31"/>
      <c r="AA58" s="31"/>
      <c r="AB58" s="31"/>
    </row>
    <row r="59" spans="2:30" ht="8.85" customHeight="1" x14ac:dyDescent="0.15">
      <c r="R59" s="31"/>
      <c r="S59" s="31"/>
      <c r="T59" s="31"/>
      <c r="U59" s="31"/>
      <c r="V59" s="31"/>
      <c r="X59" s="31"/>
      <c r="Y59" s="31"/>
      <c r="Z59" s="31"/>
      <c r="AA59" s="31"/>
      <c r="AB59" s="31"/>
    </row>
    <row r="60" spans="2:30" ht="8.85" customHeight="1" x14ac:dyDescent="0.15">
      <c r="R60" s="30"/>
      <c r="S60" s="30"/>
      <c r="T60" s="30"/>
      <c r="U60" s="30"/>
      <c r="V60" s="30"/>
      <c r="X60" s="30"/>
      <c r="Y60" s="30"/>
      <c r="Z60" s="30"/>
      <c r="AA60" s="30"/>
      <c r="AB60" s="30"/>
    </row>
    <row r="61" spans="2:30" ht="8.85" customHeight="1" x14ac:dyDescent="0.15">
      <c r="R61" s="31"/>
      <c r="S61" s="31"/>
      <c r="T61" s="31"/>
      <c r="U61" s="31"/>
      <c r="V61" s="31"/>
      <c r="X61" s="31"/>
      <c r="Y61" s="31"/>
      <c r="Z61" s="31"/>
      <c r="AA61" s="31"/>
      <c r="AB61" s="31"/>
    </row>
    <row r="62" spans="2:30" ht="8.85" customHeight="1" x14ac:dyDescent="0.15">
      <c r="R62" s="31"/>
      <c r="S62" s="31"/>
      <c r="T62" s="31"/>
      <c r="U62" s="31"/>
      <c r="V62" s="31"/>
      <c r="X62" s="31"/>
      <c r="Y62" s="31"/>
      <c r="Z62" s="31"/>
      <c r="AA62" s="31"/>
      <c r="AB62" s="31"/>
    </row>
    <row r="63" spans="2:30" ht="8.85" customHeight="1" x14ac:dyDescent="0.15">
      <c r="R63" s="31"/>
      <c r="S63" s="31"/>
      <c r="T63" s="31"/>
      <c r="U63" s="31"/>
      <c r="V63" s="31"/>
      <c r="X63" s="31"/>
      <c r="Y63" s="31"/>
      <c r="Z63" s="31"/>
      <c r="AA63" s="31"/>
    </row>
    <row r="64" spans="2:30" ht="8.85" customHeight="1" x14ac:dyDescent="0.15">
      <c r="R64" s="31"/>
      <c r="S64" s="31"/>
      <c r="T64" s="31"/>
      <c r="U64" s="31"/>
      <c r="V64" s="31"/>
      <c r="X64" s="31"/>
      <c r="Y64" s="31"/>
      <c r="Z64" s="31"/>
      <c r="AA64" s="31"/>
    </row>
    <row r="65" spans="18:27" ht="8.85" customHeight="1" x14ac:dyDescent="0.15">
      <c r="R65" s="31"/>
      <c r="S65" s="31"/>
      <c r="T65" s="31"/>
      <c r="U65" s="31"/>
      <c r="V65" s="31"/>
      <c r="X65" s="31"/>
      <c r="Y65" s="31"/>
      <c r="Z65" s="31"/>
      <c r="AA65" s="31"/>
    </row>
    <row r="66" spans="18:27" ht="8.85" customHeight="1" x14ac:dyDescent="0.15">
      <c r="R66" s="30"/>
      <c r="S66" s="30"/>
      <c r="T66" s="30"/>
      <c r="U66" s="30"/>
      <c r="V66" s="30"/>
      <c r="X66" s="30"/>
      <c r="Y66" s="30"/>
      <c r="Z66" s="30"/>
      <c r="AA66" s="30"/>
    </row>
    <row r="67" spans="18:27" ht="8.85" customHeight="1" x14ac:dyDescent="0.15">
      <c r="R67" s="31"/>
      <c r="S67" s="31"/>
      <c r="T67" s="31"/>
      <c r="U67" s="31"/>
      <c r="V67" s="31"/>
      <c r="X67" s="31"/>
      <c r="Y67" s="31"/>
      <c r="Z67" s="31"/>
      <c r="AA67" s="31"/>
    </row>
    <row r="68" spans="18:27" ht="8.85" customHeight="1" x14ac:dyDescent="0.15">
      <c r="R68" s="31"/>
      <c r="S68" s="31"/>
      <c r="T68" s="31"/>
      <c r="U68" s="31"/>
      <c r="V68" s="31"/>
      <c r="X68" s="31"/>
      <c r="Y68" s="31"/>
      <c r="Z68" s="31"/>
      <c r="AA68" s="31"/>
    </row>
    <row r="69" spans="18:27" ht="8.85" customHeight="1" x14ac:dyDescent="0.15">
      <c r="R69" s="31"/>
      <c r="S69" s="31"/>
      <c r="T69" s="31"/>
      <c r="U69" s="31"/>
      <c r="V69" s="31"/>
      <c r="X69" s="31"/>
      <c r="Y69" s="31"/>
      <c r="Z69" s="31"/>
      <c r="AA69" s="31"/>
    </row>
    <row r="70" spans="18:27" ht="8.85" customHeight="1" x14ac:dyDescent="0.15">
      <c r="R70" s="30"/>
      <c r="S70" s="30"/>
      <c r="T70" s="30"/>
      <c r="U70" s="30"/>
      <c r="V70" s="30"/>
      <c r="X70" s="30"/>
      <c r="Y70" s="30"/>
      <c r="Z70" s="30"/>
      <c r="AA70" s="30"/>
    </row>
    <row r="71" spans="18:27" ht="8.85" customHeight="1" x14ac:dyDescent="0.15">
      <c r="R71" s="31"/>
      <c r="S71" s="31"/>
      <c r="T71" s="31"/>
      <c r="U71" s="31"/>
      <c r="V71" s="31"/>
      <c r="X71" s="31"/>
      <c r="Y71" s="31"/>
      <c r="Z71" s="31"/>
      <c r="AA71" s="31"/>
    </row>
    <row r="72" spans="18:27" ht="8.85" customHeight="1" x14ac:dyDescent="0.15">
      <c r="R72" s="31"/>
      <c r="S72" s="31"/>
      <c r="T72" s="31"/>
      <c r="U72" s="31"/>
      <c r="V72" s="31"/>
      <c r="X72" s="31"/>
      <c r="Y72" s="31"/>
      <c r="Z72" s="31"/>
      <c r="AA72" s="31"/>
    </row>
    <row r="73" spans="18:27" ht="8.85" customHeight="1" x14ac:dyDescent="0.15">
      <c r="R73" s="31"/>
      <c r="S73" s="31"/>
      <c r="T73" s="31"/>
      <c r="U73" s="31"/>
      <c r="V73" s="31"/>
      <c r="X73" s="31"/>
      <c r="Y73" s="31"/>
      <c r="Z73" s="31"/>
    </row>
    <row r="74" spans="18:27" ht="8.85" customHeight="1" x14ac:dyDescent="0.15">
      <c r="R74" s="31"/>
      <c r="S74" s="31"/>
      <c r="T74" s="31"/>
      <c r="U74" s="31"/>
      <c r="V74" s="31"/>
      <c r="X74" s="31"/>
      <c r="Y74" s="31"/>
      <c r="Z74" s="31"/>
    </row>
    <row r="75" spans="18:27" ht="8.85" customHeight="1" x14ac:dyDescent="0.15">
      <c r="R75" s="31"/>
      <c r="S75" s="31"/>
      <c r="T75" s="31"/>
      <c r="U75" s="31"/>
      <c r="V75" s="31"/>
      <c r="X75" s="31"/>
      <c r="Y75" s="31"/>
      <c r="Z75" s="31"/>
    </row>
    <row r="76" spans="18:27" ht="8.85" customHeight="1" x14ac:dyDescent="0.15">
      <c r="R76" s="30"/>
      <c r="S76" s="30"/>
      <c r="T76" s="30"/>
      <c r="U76" s="30"/>
      <c r="V76" s="30"/>
      <c r="X76" s="30"/>
      <c r="Y76" s="30"/>
      <c r="Z76" s="30"/>
    </row>
    <row r="77" spans="18:27" ht="8.85" customHeight="1" x14ac:dyDescent="0.15">
      <c r="R77" s="31"/>
      <c r="S77" s="31"/>
      <c r="T77" s="31"/>
      <c r="U77" s="31"/>
      <c r="V77" s="31"/>
      <c r="X77" s="31"/>
      <c r="Y77" s="31"/>
      <c r="Z77" s="31"/>
    </row>
    <row r="78" spans="18:27" ht="8.85" customHeight="1" x14ac:dyDescent="0.15">
      <c r="R78" s="31"/>
      <c r="S78" s="31"/>
      <c r="T78" s="31"/>
      <c r="U78" s="31"/>
      <c r="V78" s="31"/>
      <c r="X78" s="31"/>
      <c r="Y78" s="31"/>
      <c r="Z78" s="31"/>
    </row>
    <row r="79" spans="18:27" ht="8.85" customHeight="1" x14ac:dyDescent="0.15">
      <c r="R79" s="31"/>
      <c r="S79" s="31"/>
      <c r="T79" s="31"/>
      <c r="U79" s="31"/>
      <c r="V79" s="31"/>
      <c r="X79" s="31"/>
      <c r="Y79" s="31"/>
      <c r="Z79" s="31"/>
    </row>
    <row r="80" spans="18:27" ht="8.85" customHeight="1" x14ac:dyDescent="0.15">
      <c r="R80" s="30"/>
      <c r="S80" s="30"/>
      <c r="T80" s="30"/>
      <c r="U80" s="30"/>
      <c r="V80" s="30"/>
      <c r="X80" s="30"/>
      <c r="Y80" s="30"/>
      <c r="Z80" s="30"/>
    </row>
    <row r="81" spans="3:26" ht="8.85" customHeight="1" x14ac:dyDescent="0.15">
      <c r="R81" s="31"/>
      <c r="S81" s="31"/>
      <c r="T81" s="31"/>
      <c r="U81" s="31"/>
      <c r="V81" s="31"/>
      <c r="X81" s="31"/>
      <c r="Y81" s="31"/>
      <c r="Z81" s="31"/>
    </row>
    <row r="82" spans="3:26" ht="8.85" customHeight="1" x14ac:dyDescent="0.15">
      <c r="R82" s="31"/>
      <c r="S82" s="31"/>
      <c r="T82" s="31"/>
      <c r="U82" s="31"/>
      <c r="V82" s="31"/>
      <c r="X82" s="31"/>
      <c r="Y82" s="31"/>
      <c r="Z82" s="31"/>
    </row>
    <row r="83" spans="3:26" ht="8.85" customHeight="1" x14ac:dyDescent="0.15">
      <c r="R83" s="31"/>
      <c r="S83" s="31"/>
      <c r="T83" s="31"/>
      <c r="U83" s="31"/>
      <c r="V83" s="31"/>
      <c r="X83" s="31"/>
      <c r="Y83" s="31"/>
    </row>
    <row r="84" spans="3:26" ht="8.85" customHeight="1" x14ac:dyDescent="0.15">
      <c r="R84" s="31"/>
      <c r="S84" s="31"/>
      <c r="T84" s="31"/>
      <c r="U84" s="31"/>
      <c r="V84" s="31"/>
      <c r="X84" s="31"/>
      <c r="Y84" s="31"/>
    </row>
    <row r="85" spans="3:26" ht="8.85" customHeight="1" x14ac:dyDescent="0.15">
      <c r="M85" s="3" t="s">
        <v>76</v>
      </c>
      <c r="R85" s="31"/>
      <c r="S85" s="31"/>
      <c r="T85" s="31"/>
      <c r="U85" s="31"/>
      <c r="V85" s="31"/>
      <c r="X85" s="31"/>
      <c r="Y85" s="31"/>
    </row>
    <row r="86" spans="3:26" ht="5.4" customHeight="1" x14ac:dyDescent="0.15">
      <c r="R86" s="30"/>
      <c r="S86" s="30"/>
      <c r="T86" s="30"/>
      <c r="U86" s="30"/>
      <c r="V86" s="30"/>
      <c r="X86" s="30"/>
      <c r="Y86" s="30"/>
    </row>
    <row r="87" spans="3:26" ht="9.4499999999999993" customHeight="1" x14ac:dyDescent="0.15">
      <c r="R87" s="31"/>
      <c r="S87" s="31"/>
      <c r="T87" s="31"/>
      <c r="U87" s="31"/>
      <c r="V87" s="31"/>
      <c r="X87" s="31"/>
      <c r="Y87" s="31"/>
    </row>
    <row r="88" spans="3:26" ht="9.4499999999999993" customHeight="1" x14ac:dyDescent="0.15">
      <c r="R88" s="31"/>
      <c r="S88" s="31"/>
      <c r="T88" s="31"/>
      <c r="U88" s="31"/>
      <c r="V88" s="31"/>
      <c r="X88" s="31"/>
      <c r="Y88" s="31"/>
    </row>
    <row r="89" spans="3:26" x14ac:dyDescent="0.1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1"/>
      <c r="S89" s="31"/>
      <c r="T89" s="31"/>
      <c r="U89" s="31"/>
      <c r="V89" s="31"/>
      <c r="X89" s="31"/>
      <c r="Y89" s="31"/>
    </row>
    <row r="90" spans="3:26" x14ac:dyDescent="0.15">
      <c r="R90" s="30"/>
      <c r="S90" s="30"/>
      <c r="T90" s="30"/>
      <c r="U90" s="30"/>
      <c r="V90" s="30"/>
      <c r="X90" s="30"/>
      <c r="Y90" s="30"/>
    </row>
    <row r="91" spans="3:26" x14ac:dyDescent="0.15">
      <c r="R91" s="31"/>
      <c r="S91" s="31"/>
      <c r="T91" s="31"/>
      <c r="U91" s="31"/>
      <c r="V91" s="31"/>
      <c r="X91" s="31"/>
      <c r="Y91" s="31"/>
    </row>
    <row r="92" spans="3:26" x14ac:dyDescent="0.15">
      <c r="R92" s="31"/>
      <c r="S92" s="31"/>
      <c r="T92" s="31"/>
      <c r="U92" s="31"/>
      <c r="V92" s="31"/>
      <c r="X92" s="31"/>
      <c r="Y92" s="31"/>
    </row>
    <row r="93" spans="3:26" x14ac:dyDescent="0.15">
      <c r="R93" s="31"/>
      <c r="S93" s="31"/>
      <c r="T93" s="31"/>
      <c r="U93" s="31"/>
      <c r="V93" s="31"/>
      <c r="X93" s="31"/>
    </row>
    <row r="94" spans="3:26" x14ac:dyDescent="0.15">
      <c r="R94" s="31"/>
      <c r="S94" s="31"/>
      <c r="T94" s="31"/>
      <c r="U94" s="31"/>
      <c r="V94" s="31"/>
      <c r="X94" s="31"/>
    </row>
    <row r="95" spans="3:26" x14ac:dyDescent="0.15">
      <c r="R95" s="31"/>
      <c r="S95" s="31"/>
      <c r="T95" s="31"/>
      <c r="U95" s="31"/>
      <c r="V95" s="31"/>
      <c r="X95" s="31"/>
    </row>
    <row r="96" spans="3:26" x14ac:dyDescent="0.15">
      <c r="R96" s="30"/>
      <c r="S96" s="30"/>
      <c r="T96" s="30"/>
      <c r="U96" s="30"/>
      <c r="V96" s="30"/>
      <c r="X96" s="30"/>
    </row>
    <row r="97" spans="18:24" x14ac:dyDescent="0.15">
      <c r="R97" s="31"/>
      <c r="S97" s="31"/>
      <c r="T97" s="31"/>
      <c r="U97" s="31"/>
      <c r="V97" s="31"/>
      <c r="X97" s="31"/>
    </row>
    <row r="98" spans="18:24" x14ac:dyDescent="0.15">
      <c r="R98" s="31"/>
      <c r="S98" s="31"/>
      <c r="T98" s="31"/>
      <c r="U98" s="31"/>
      <c r="V98" s="31"/>
      <c r="X98" s="31"/>
    </row>
    <row r="99" spans="18:24" x14ac:dyDescent="0.15">
      <c r="R99" s="31"/>
      <c r="S99" s="31"/>
      <c r="T99" s="31"/>
      <c r="U99" s="31"/>
      <c r="V99" s="31"/>
      <c r="X99" s="31"/>
    </row>
    <row r="100" spans="18:24" x14ac:dyDescent="0.15">
      <c r="R100" s="30"/>
      <c r="S100" s="30"/>
      <c r="T100" s="30"/>
      <c r="U100" s="30"/>
      <c r="V100" s="30"/>
      <c r="X100" s="30"/>
    </row>
    <row r="101" spans="18:24" x14ac:dyDescent="0.15">
      <c r="R101" s="31"/>
      <c r="S101" s="31"/>
      <c r="T101" s="31"/>
      <c r="U101" s="31"/>
      <c r="V101" s="31"/>
      <c r="X101" s="31"/>
    </row>
    <row r="102" spans="18:24" x14ac:dyDescent="0.15">
      <c r="R102" s="31"/>
      <c r="S102" s="31"/>
      <c r="T102" s="31"/>
      <c r="U102" s="31"/>
      <c r="V102" s="31"/>
      <c r="X102" s="31"/>
    </row>
    <row r="103" spans="18:24" x14ac:dyDescent="0.15">
      <c r="R103" s="31"/>
      <c r="S103" s="31"/>
      <c r="T103" s="31"/>
      <c r="U103" s="31"/>
      <c r="V103" s="31"/>
    </row>
    <row r="104" spans="18:24" x14ac:dyDescent="0.15">
      <c r="R104" s="31"/>
      <c r="S104" s="31"/>
      <c r="T104" s="31"/>
      <c r="U104" s="31"/>
      <c r="V104" s="31"/>
    </row>
    <row r="105" spans="18:24" x14ac:dyDescent="0.15">
      <c r="R105" s="31"/>
      <c r="S105" s="31"/>
      <c r="T105" s="31"/>
      <c r="U105" s="31"/>
      <c r="V105" s="31"/>
    </row>
    <row r="106" spans="18:24" x14ac:dyDescent="0.15">
      <c r="R106" s="30"/>
      <c r="S106" s="30"/>
      <c r="T106" s="30"/>
      <c r="U106" s="30"/>
      <c r="V106" s="30"/>
    </row>
    <row r="107" spans="18:24" x14ac:dyDescent="0.15">
      <c r="R107" s="31"/>
      <c r="S107" s="31"/>
      <c r="T107" s="31"/>
      <c r="U107" s="31"/>
      <c r="V107" s="31"/>
    </row>
    <row r="108" spans="18:24" x14ac:dyDescent="0.15">
      <c r="R108" s="31"/>
      <c r="S108" s="31"/>
      <c r="T108" s="31"/>
      <c r="U108" s="31"/>
      <c r="V108" s="31"/>
    </row>
    <row r="109" spans="18:24" x14ac:dyDescent="0.15">
      <c r="R109" s="31"/>
      <c r="S109" s="31"/>
      <c r="T109" s="31"/>
      <c r="U109" s="31"/>
      <c r="V109" s="31"/>
    </row>
    <row r="110" spans="18:24" x14ac:dyDescent="0.15">
      <c r="R110" s="30"/>
      <c r="S110" s="30"/>
      <c r="T110" s="30"/>
      <c r="U110" s="30"/>
      <c r="V110" s="30"/>
    </row>
    <row r="111" spans="18:24" x14ac:dyDescent="0.15">
      <c r="R111" s="31"/>
      <c r="S111" s="31"/>
      <c r="T111" s="31"/>
      <c r="U111" s="31"/>
      <c r="V111" s="31"/>
    </row>
    <row r="112" spans="18:24" x14ac:dyDescent="0.15">
      <c r="R112" s="31"/>
      <c r="S112" s="31"/>
      <c r="T112" s="31"/>
      <c r="U112" s="31"/>
      <c r="V112" s="31"/>
    </row>
    <row r="113" spans="18:22" x14ac:dyDescent="0.15">
      <c r="R113" s="31"/>
      <c r="S113" s="31"/>
      <c r="T113" s="31"/>
      <c r="U113" s="31"/>
      <c r="V113" s="31"/>
    </row>
    <row r="114" spans="18:22" x14ac:dyDescent="0.15">
      <c r="R114" s="31"/>
      <c r="S114" s="31"/>
      <c r="T114" s="31"/>
      <c r="U114" s="31"/>
      <c r="V114" s="31"/>
    </row>
    <row r="115" spans="18:22" x14ac:dyDescent="0.15">
      <c r="R115" s="31"/>
      <c r="S115" s="31"/>
      <c r="T115" s="31"/>
      <c r="U115" s="31"/>
      <c r="V115" s="31"/>
    </row>
    <row r="116" spans="18:22" x14ac:dyDescent="0.15">
      <c r="R116" s="30"/>
      <c r="S116" s="30"/>
      <c r="T116" s="30"/>
      <c r="U116" s="30"/>
      <c r="V116" s="30"/>
    </row>
    <row r="117" spans="18:22" x14ac:dyDescent="0.15">
      <c r="R117" s="31"/>
      <c r="S117" s="31"/>
      <c r="T117" s="31"/>
      <c r="U117" s="31"/>
      <c r="V117" s="31"/>
    </row>
    <row r="118" spans="18:22" x14ac:dyDescent="0.15">
      <c r="R118" s="31"/>
      <c r="S118" s="31"/>
      <c r="T118" s="31"/>
      <c r="U118" s="31"/>
      <c r="V118" s="31"/>
    </row>
    <row r="119" spans="18:22" x14ac:dyDescent="0.15">
      <c r="R119" s="31"/>
      <c r="S119" s="31"/>
      <c r="T119" s="31"/>
      <c r="U119" s="31"/>
      <c r="V119" s="31"/>
    </row>
    <row r="120" spans="18:22" x14ac:dyDescent="0.15">
      <c r="R120" s="30"/>
      <c r="S120" s="30"/>
      <c r="T120" s="30"/>
      <c r="U120" s="30"/>
      <c r="V120" s="30"/>
    </row>
    <row r="121" spans="18:22" x14ac:dyDescent="0.15">
      <c r="R121" s="31"/>
      <c r="S121" s="31"/>
      <c r="T121" s="31"/>
      <c r="U121" s="31"/>
      <c r="V121" s="31"/>
    </row>
    <row r="122" spans="18:22" x14ac:dyDescent="0.15">
      <c r="R122" s="31"/>
      <c r="S122" s="31"/>
      <c r="T122" s="31"/>
      <c r="U122" s="31"/>
      <c r="V122" s="31"/>
    </row>
    <row r="123" spans="18:22" x14ac:dyDescent="0.15">
      <c r="R123" s="31"/>
      <c r="S123" s="31"/>
      <c r="T123" s="31"/>
      <c r="U123" s="31"/>
    </row>
    <row r="124" spans="18:22" x14ac:dyDescent="0.15">
      <c r="R124" s="31"/>
      <c r="S124" s="31"/>
      <c r="T124" s="31"/>
      <c r="U124" s="31"/>
    </row>
    <row r="125" spans="18:22" x14ac:dyDescent="0.15">
      <c r="R125" s="31"/>
      <c r="S125" s="31"/>
      <c r="T125" s="31"/>
      <c r="U125" s="31"/>
    </row>
    <row r="126" spans="18:22" x14ac:dyDescent="0.15">
      <c r="R126" s="30"/>
      <c r="S126" s="30"/>
      <c r="T126" s="30"/>
      <c r="U126" s="30"/>
    </row>
    <row r="127" spans="18:22" x14ac:dyDescent="0.15">
      <c r="R127" s="31"/>
      <c r="S127" s="31"/>
      <c r="T127" s="31"/>
      <c r="U127" s="31"/>
    </row>
    <row r="128" spans="18:22" x14ac:dyDescent="0.15">
      <c r="R128" s="31"/>
      <c r="S128" s="31"/>
      <c r="T128" s="31"/>
      <c r="U128" s="31"/>
    </row>
    <row r="129" spans="18:29" x14ac:dyDescent="0.15">
      <c r="R129" s="31"/>
      <c r="S129" s="31"/>
      <c r="T129" s="31"/>
      <c r="U129" s="31"/>
    </row>
    <row r="130" spans="18:29" x14ac:dyDescent="0.15">
      <c r="R130" s="30"/>
      <c r="S130" s="30"/>
      <c r="T130" s="30"/>
      <c r="U130" s="30"/>
    </row>
    <row r="131" spans="18:29" x14ac:dyDescent="0.15">
      <c r="R131" s="31"/>
      <c r="S131" s="31"/>
      <c r="T131" s="31"/>
      <c r="U131" s="31"/>
    </row>
    <row r="132" spans="18:29" x14ac:dyDescent="0.15">
      <c r="R132" s="31"/>
      <c r="S132" s="31"/>
      <c r="T132" s="31"/>
      <c r="U132" s="31"/>
    </row>
    <row r="133" spans="18:29" x14ac:dyDescent="0.15">
      <c r="R133" s="31"/>
      <c r="S133" s="31"/>
      <c r="T133" s="31"/>
    </row>
    <row r="134" spans="18:29" x14ac:dyDescent="0.15">
      <c r="R134" s="31"/>
      <c r="S134" s="31"/>
      <c r="T134" s="31"/>
    </row>
    <row r="135" spans="18:29" x14ac:dyDescent="0.15">
      <c r="R135" s="31"/>
      <c r="S135" s="31"/>
      <c r="T135" s="31"/>
    </row>
    <row r="136" spans="18:29" x14ac:dyDescent="0.15">
      <c r="R136" s="30"/>
      <c r="S136" s="30"/>
      <c r="T136" s="30"/>
    </row>
    <row r="137" spans="18:29" x14ac:dyDescent="0.15">
      <c r="R137" s="31"/>
      <c r="S137" s="31"/>
      <c r="T137" s="31"/>
    </row>
    <row r="138" spans="18:29" x14ac:dyDescent="0.15">
      <c r="R138" s="31"/>
      <c r="S138" s="31"/>
      <c r="T138" s="31"/>
    </row>
    <row r="139" spans="18:29" x14ac:dyDescent="0.15">
      <c r="R139" s="31"/>
      <c r="S139" s="31"/>
      <c r="T139" s="31"/>
    </row>
    <row r="140" spans="18:29" x14ac:dyDescent="0.15">
      <c r="R140" s="30"/>
      <c r="S140" s="30"/>
      <c r="T140" s="30"/>
    </row>
    <row r="141" spans="18:29" x14ac:dyDescent="0.15">
      <c r="R141" s="31"/>
      <c r="S141" s="31"/>
      <c r="T141" s="31"/>
    </row>
    <row r="142" spans="18:29" x14ac:dyDescent="0.15">
      <c r="R142" s="31"/>
      <c r="S142" s="31"/>
      <c r="T142" s="31"/>
    </row>
    <row r="143" spans="18:29" x14ac:dyDescent="0.15">
      <c r="R143" s="31"/>
      <c r="S143" s="31"/>
      <c r="W143" s="31"/>
      <c r="X143" s="31"/>
      <c r="Y143" s="31"/>
      <c r="Z143" s="31"/>
      <c r="AA143" s="31"/>
      <c r="AB143" s="31"/>
      <c r="AC143" s="31"/>
    </row>
    <row r="144" spans="18:29" x14ac:dyDescent="0.15">
      <c r="R144" s="31"/>
      <c r="S144" s="31"/>
      <c r="W144" s="31"/>
      <c r="X144" s="31"/>
      <c r="Y144" s="31"/>
      <c r="Z144" s="31"/>
      <c r="AA144" s="31"/>
      <c r="AB144" s="31"/>
      <c r="AC144" s="31"/>
    </row>
    <row r="145" spans="18:28" x14ac:dyDescent="0.15">
      <c r="R145" s="31"/>
      <c r="S145" s="31"/>
    </row>
    <row r="146" spans="18:28" x14ac:dyDescent="0.15">
      <c r="R146" s="30"/>
      <c r="S146" s="30"/>
    </row>
    <row r="147" spans="18:28" x14ac:dyDescent="0.15">
      <c r="R147" s="31"/>
      <c r="S147" s="31"/>
    </row>
    <row r="148" spans="18:28" x14ac:dyDescent="0.15">
      <c r="R148" s="31"/>
      <c r="S148" s="31"/>
    </row>
    <row r="149" spans="18:28" x14ac:dyDescent="0.15">
      <c r="R149" s="31"/>
      <c r="S149" s="31"/>
    </row>
    <row r="150" spans="18:28" x14ac:dyDescent="0.15">
      <c r="R150" s="30"/>
      <c r="S150" s="30"/>
    </row>
    <row r="151" spans="18:28" x14ac:dyDescent="0.15">
      <c r="R151" s="31"/>
      <c r="S151" s="31"/>
    </row>
    <row r="152" spans="18:28" x14ac:dyDescent="0.15">
      <c r="R152" s="31"/>
      <c r="S152" s="31"/>
    </row>
    <row r="153" spans="18:28" x14ac:dyDescent="0.15">
      <c r="R153" s="31"/>
      <c r="V153" s="31"/>
    </row>
    <row r="154" spans="18:28" x14ac:dyDescent="0.15">
      <c r="R154" s="31"/>
      <c r="V154" s="31"/>
    </row>
    <row r="155" spans="18:28" x14ac:dyDescent="0.15">
      <c r="R155" s="31"/>
      <c r="V155" s="31"/>
      <c r="W155" s="31"/>
      <c r="X155" s="31"/>
      <c r="Y155" s="31"/>
      <c r="Z155" s="31"/>
      <c r="AA155" s="31"/>
      <c r="AB155" s="31"/>
    </row>
    <row r="156" spans="18:28" x14ac:dyDescent="0.15">
      <c r="R156" s="30"/>
      <c r="V156" s="30"/>
      <c r="W156" s="30"/>
      <c r="X156" s="30"/>
      <c r="Y156" s="30"/>
      <c r="Z156" s="30"/>
      <c r="AA156" s="30"/>
      <c r="AB156" s="30"/>
    </row>
    <row r="157" spans="18:28" x14ac:dyDescent="0.15">
      <c r="R157" s="31"/>
      <c r="V157" s="31"/>
      <c r="W157" s="31"/>
      <c r="X157" s="31"/>
      <c r="Y157" s="31"/>
      <c r="Z157" s="31"/>
      <c r="AA157" s="31"/>
      <c r="AB157" s="31"/>
    </row>
    <row r="158" spans="18:28" x14ac:dyDescent="0.15">
      <c r="R158" s="31"/>
      <c r="V158" s="31"/>
      <c r="W158" s="31"/>
      <c r="X158" s="31"/>
      <c r="Y158" s="31"/>
      <c r="Z158" s="31"/>
      <c r="AA158" s="31"/>
      <c r="AB158" s="31"/>
    </row>
    <row r="159" spans="18:28" x14ac:dyDescent="0.15">
      <c r="R159" s="31"/>
      <c r="V159" s="31"/>
      <c r="W159" s="31"/>
      <c r="X159" s="31"/>
      <c r="Y159" s="31"/>
      <c r="Z159" s="31"/>
      <c r="AA159" s="31"/>
      <c r="AB159" s="31"/>
    </row>
    <row r="160" spans="18:28" x14ac:dyDescent="0.15">
      <c r="R160" s="30"/>
      <c r="V160" s="30"/>
      <c r="W160" s="30"/>
      <c r="X160" s="30"/>
      <c r="Y160" s="30"/>
      <c r="Z160" s="30"/>
      <c r="AA160" s="30"/>
      <c r="AB160" s="30"/>
    </row>
    <row r="161" spans="18:28" x14ac:dyDescent="0.15">
      <c r="R161" s="31"/>
      <c r="V161" s="31"/>
      <c r="W161" s="31"/>
      <c r="X161" s="31"/>
      <c r="Y161" s="31"/>
      <c r="Z161" s="31"/>
      <c r="AA161" s="31"/>
      <c r="AB161" s="31"/>
    </row>
    <row r="162" spans="18:28" x14ac:dyDescent="0.15">
      <c r="R162" s="31"/>
      <c r="V162" s="31"/>
      <c r="W162" s="31"/>
      <c r="X162" s="31"/>
      <c r="Y162" s="31"/>
      <c r="Z162" s="31"/>
      <c r="AA162" s="31"/>
      <c r="AB162" s="31"/>
    </row>
    <row r="163" spans="18:28" x14ac:dyDescent="0.15">
      <c r="R163" s="31"/>
      <c r="S163" s="31"/>
      <c r="T163" s="31"/>
      <c r="U163" s="31"/>
    </row>
    <row r="164" spans="18:28" x14ac:dyDescent="0.15">
      <c r="R164" s="31"/>
      <c r="S164" s="31"/>
      <c r="T164" s="31"/>
      <c r="U164" s="31"/>
    </row>
    <row r="165" spans="18:28" x14ac:dyDescent="0.15">
      <c r="R165" s="31"/>
      <c r="S165" s="31"/>
      <c r="T165" s="31"/>
      <c r="U165" s="31"/>
    </row>
    <row r="166" spans="18:28" x14ac:dyDescent="0.15">
      <c r="R166" s="30"/>
      <c r="S166" s="30"/>
      <c r="T166" s="30"/>
      <c r="U166" s="30"/>
    </row>
    <row r="167" spans="18:28" x14ac:dyDescent="0.15">
      <c r="R167" s="31"/>
      <c r="S167" s="31"/>
      <c r="T167" s="31"/>
      <c r="U167" s="31"/>
    </row>
    <row r="168" spans="18:28" x14ac:dyDescent="0.15">
      <c r="R168" s="31"/>
      <c r="S168" s="31"/>
      <c r="T168" s="31"/>
      <c r="U168" s="31"/>
    </row>
    <row r="169" spans="18:28" x14ac:dyDescent="0.15">
      <c r="R169" s="31"/>
      <c r="S169" s="31"/>
      <c r="T169" s="31"/>
      <c r="U169" s="31"/>
    </row>
    <row r="170" spans="18:28" x14ac:dyDescent="0.15">
      <c r="R170" s="30"/>
      <c r="S170" s="30"/>
      <c r="T170" s="30"/>
      <c r="U170" s="30"/>
    </row>
    <row r="171" spans="18:28" x14ac:dyDescent="0.15">
      <c r="R171" s="31"/>
      <c r="S171" s="31"/>
      <c r="T171" s="31"/>
      <c r="U171" s="31"/>
    </row>
    <row r="172" spans="18:28" x14ac:dyDescent="0.15">
      <c r="R172" s="31"/>
      <c r="S172" s="31"/>
      <c r="T172" s="31"/>
      <c r="U172" s="31"/>
    </row>
  </sheetData>
  <mergeCells count="13">
    <mergeCell ref="C6:M6"/>
    <mergeCell ref="F1:J1"/>
    <mergeCell ref="F2:J2"/>
    <mergeCell ref="D3:F3"/>
    <mergeCell ref="H3:N3"/>
    <mergeCell ref="B5:C5"/>
    <mergeCell ref="C39:N39"/>
    <mergeCell ref="B7:C7"/>
    <mergeCell ref="B33:C33"/>
    <mergeCell ref="B34:C34"/>
    <mergeCell ref="B35:C35"/>
    <mergeCell ref="B36:C36"/>
    <mergeCell ref="B37:C37"/>
  </mergeCells>
  <hyperlinks>
    <hyperlink ref="A1" location="bkIndexATC1173" display="Index" xr:uid="{C582B695-8473-4EBF-BC0D-94FDFE6A49F2}"/>
  </hyperlinks>
  <pageMargins left="0.41" right="0.24" top="0.25" bottom="0.33" header="0.2" footer="0.21"/>
  <pageSetup paperSize="9" scale="9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EFFB1-FFCF-4F10-BB83-BDC3CCE87218}">
  <sheetPr>
    <pageSetUpPr fitToPage="1"/>
  </sheetPr>
  <dimension ref="A1:AA88"/>
  <sheetViews>
    <sheetView zoomScale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109375" style="3" customWidth="1"/>
    <col min="3" max="12" width="7.33203125" style="3" customWidth="1"/>
    <col min="13" max="13" width="9.88671875" style="3" customWidth="1"/>
    <col min="14" max="14" width="7.33203125" style="3" customWidth="1"/>
    <col min="15" max="15" width="9.109375" style="3"/>
    <col min="16" max="27" width="5.6640625" style="3" customWidth="1"/>
    <col min="28" max="16384" width="9.109375" style="3"/>
  </cols>
  <sheetData>
    <row r="1" spans="1:27" ht="14.4" x14ac:dyDescent="0.3">
      <c r="A1" s="32" t="s">
        <v>79</v>
      </c>
      <c r="E1" s="4"/>
      <c r="F1" s="39" t="s">
        <v>44</v>
      </c>
      <c r="G1" s="40"/>
      <c r="H1" s="40"/>
      <c r="I1" s="40"/>
      <c r="J1" s="40"/>
      <c r="P1" s="6"/>
    </row>
    <row r="2" spans="1:27" ht="13.2" x14ac:dyDescent="0.25">
      <c r="E2" s="4"/>
      <c r="F2" s="39" t="s">
        <v>45</v>
      </c>
      <c r="G2" s="40"/>
      <c r="H2" s="40"/>
      <c r="I2" s="40"/>
      <c r="J2" s="40"/>
      <c r="P2" s="7"/>
    </row>
    <row r="3" spans="1:27" ht="13.2" x14ac:dyDescent="0.25">
      <c r="D3" s="41" t="s">
        <v>98</v>
      </c>
      <c r="E3" s="40"/>
      <c r="F3" s="40"/>
      <c r="G3" s="4"/>
      <c r="H3" s="42" t="s">
        <v>23</v>
      </c>
      <c r="I3" s="40"/>
      <c r="J3" s="40"/>
      <c r="K3" s="40"/>
      <c r="L3" s="40"/>
      <c r="M3" s="40"/>
      <c r="N3" s="40"/>
      <c r="P3" s="6"/>
      <c r="Q3" s="8"/>
      <c r="R3" s="9" t="s">
        <v>46</v>
      </c>
    </row>
    <row r="4" spans="1:27" ht="24" customHeight="1" x14ac:dyDescent="0.15">
      <c r="Q4" s="8"/>
    </row>
    <row r="5" spans="1:27" ht="9.4499999999999993" customHeight="1" x14ac:dyDescent="0.2">
      <c r="A5" s="10"/>
      <c r="C5" s="10"/>
      <c r="D5" s="11"/>
      <c r="O5" s="12"/>
      <c r="P5" s="13" t="s">
        <v>47</v>
      </c>
      <c r="Q5" s="13" t="s">
        <v>48</v>
      </c>
      <c r="R5" s="13" t="s">
        <v>49</v>
      </c>
      <c r="S5" s="13" t="s">
        <v>50</v>
      </c>
      <c r="T5" s="13" t="s">
        <v>51</v>
      </c>
      <c r="U5" s="13" t="s">
        <v>52</v>
      </c>
      <c r="V5" s="13" t="s">
        <v>53</v>
      </c>
      <c r="W5" s="12"/>
      <c r="X5" s="12"/>
      <c r="Y5" s="12"/>
      <c r="Z5" s="12"/>
      <c r="AA5" s="12"/>
    </row>
    <row r="6" spans="1:27" ht="9.4499999999999993" customHeight="1" x14ac:dyDescent="0.15">
      <c r="C6" s="8"/>
      <c r="D6" s="8"/>
      <c r="E6" s="8"/>
      <c r="F6" s="8"/>
      <c r="G6" s="8"/>
      <c r="H6" s="8"/>
      <c r="O6" s="14" t="s">
        <v>54</v>
      </c>
      <c r="P6" s="15">
        <v>11388.052777777777</v>
      </c>
      <c r="Q6" s="15">
        <v>11228.49393939394</v>
      </c>
      <c r="R6" s="15">
        <v>11407.551515151514</v>
      </c>
      <c r="S6" s="15">
        <v>11664.209090909091</v>
      </c>
      <c r="T6" s="15">
        <v>12079.772727272728</v>
      </c>
      <c r="U6" s="15">
        <v>10343.259090909092</v>
      </c>
      <c r="V6" s="15">
        <v>8453.7833333333347</v>
      </c>
      <c r="W6" s="12"/>
      <c r="X6" s="12"/>
      <c r="Y6" s="12"/>
      <c r="Z6" s="12"/>
      <c r="AA6" s="12"/>
    </row>
    <row r="7" spans="1:27" ht="9.4499999999999993" customHeight="1" x14ac:dyDescent="0.15"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O7" s="14" t="s">
        <v>55</v>
      </c>
      <c r="P7" s="15">
        <v>12432.647222222224</v>
      </c>
      <c r="Q7" s="15">
        <v>12292.272727272728</v>
      </c>
      <c r="R7" s="15">
        <v>12443.201515151513</v>
      </c>
      <c r="S7" s="15">
        <v>12837.322727272727</v>
      </c>
      <c r="T7" s="15">
        <v>13200.849999999999</v>
      </c>
      <c r="U7" s="15">
        <v>11569.154545454545</v>
      </c>
      <c r="V7" s="15">
        <v>9387.6242424242391</v>
      </c>
      <c r="W7" s="12"/>
      <c r="X7" s="12"/>
      <c r="Y7" s="12"/>
      <c r="Z7" s="12"/>
      <c r="AA7" s="12"/>
    </row>
    <row r="8" spans="1:27" ht="9.4499999999999993" customHeight="1" x14ac:dyDescent="0.15">
      <c r="C8" s="17"/>
      <c r="O8" s="14" t="s">
        <v>56</v>
      </c>
      <c r="P8" s="15">
        <f>SUM(P6:P7)</f>
        <v>23820.7</v>
      </c>
      <c r="Q8" s="15">
        <f t="shared" ref="Q8:V8" si="0">SUM(Q6:Q7)</f>
        <v>23520.76666666667</v>
      </c>
      <c r="R8" s="15">
        <f t="shared" si="0"/>
        <v>23850.753030303029</v>
      </c>
      <c r="S8" s="15">
        <f t="shared" si="0"/>
        <v>24501.531818181818</v>
      </c>
      <c r="T8" s="15">
        <f t="shared" si="0"/>
        <v>25280.622727272726</v>
      </c>
      <c r="U8" s="15">
        <f t="shared" si="0"/>
        <v>21912.413636363635</v>
      </c>
      <c r="V8" s="15">
        <f t="shared" si="0"/>
        <v>17841.407575757574</v>
      </c>
      <c r="W8" s="12"/>
      <c r="X8" s="12"/>
      <c r="Y8" s="12"/>
      <c r="Z8" s="12"/>
      <c r="AA8" s="12"/>
    </row>
    <row r="9" spans="1:27" ht="9.4499999999999993" customHeight="1" x14ac:dyDescent="0.15">
      <c r="C9" s="17"/>
      <c r="O9" s="18"/>
      <c r="P9" s="13" t="s">
        <v>57</v>
      </c>
      <c r="Q9" s="13" t="s">
        <v>58</v>
      </c>
      <c r="R9" s="13" t="s">
        <v>59</v>
      </c>
      <c r="S9" s="13" t="s">
        <v>60</v>
      </c>
      <c r="T9" s="13" t="s">
        <v>61</v>
      </c>
      <c r="U9" s="13" t="s">
        <v>62</v>
      </c>
      <c r="V9" s="13" t="s">
        <v>63</v>
      </c>
      <c r="W9" s="13" t="s">
        <v>64</v>
      </c>
      <c r="X9" s="13" t="s">
        <v>65</v>
      </c>
      <c r="Y9" s="13" t="s">
        <v>66</v>
      </c>
      <c r="Z9" s="13" t="s">
        <v>67</v>
      </c>
      <c r="AA9" s="13" t="s">
        <v>68</v>
      </c>
    </row>
    <row r="10" spans="1:27" ht="9.4499999999999993" customHeight="1" x14ac:dyDescent="0.15">
      <c r="C10" s="17"/>
      <c r="O10" s="14" t="s">
        <v>69</v>
      </c>
      <c r="P10" s="15">
        <v>13717</v>
      </c>
      <c r="Q10" s="15">
        <v>13727.116666666667</v>
      </c>
      <c r="R10" s="15">
        <v>11680.180000000002</v>
      </c>
      <c r="S10" s="15">
        <v>7035.71</v>
      </c>
      <c r="T10" s="15">
        <v>9041.2900000000027</v>
      </c>
      <c r="U10" s="15">
        <v>10954.729999999998</v>
      </c>
      <c r="V10" s="15">
        <v>12041.220000000001</v>
      </c>
      <c r="W10" s="15">
        <v>12117.54</v>
      </c>
      <c r="X10" s="15">
        <v>13286.85</v>
      </c>
      <c r="Y10" s="15">
        <v>11989.5</v>
      </c>
      <c r="Z10" s="15">
        <v>11695.75</v>
      </c>
      <c r="AA10" s="15">
        <v>13054.099999999999</v>
      </c>
    </row>
    <row r="11" spans="1:27" ht="9.4499999999999993" customHeight="1" x14ac:dyDescent="0.15">
      <c r="C11" s="17"/>
      <c r="O11" s="14" t="s">
        <v>70</v>
      </c>
      <c r="P11" s="15">
        <v>14782</v>
      </c>
      <c r="Q11" s="15">
        <v>14937.616666666665</v>
      </c>
      <c r="R11" s="15">
        <v>12986.079999999998</v>
      </c>
      <c r="S11" s="15">
        <v>8018.0600000000013</v>
      </c>
      <c r="T11" s="15">
        <v>10160.23</v>
      </c>
      <c r="U11" s="15">
        <v>12378.539999999999</v>
      </c>
      <c r="V11" s="15">
        <v>13359.030000000002</v>
      </c>
      <c r="W11" s="15">
        <v>13262.47</v>
      </c>
      <c r="X11" s="15">
        <v>13891.620000000003</v>
      </c>
      <c r="Y11" s="15">
        <v>13029.260000000002</v>
      </c>
      <c r="Z11" s="15">
        <v>12517.570000000002</v>
      </c>
      <c r="AA11" s="15">
        <v>14043.499999999996</v>
      </c>
    </row>
    <row r="12" spans="1:27" ht="9.4499999999999993" customHeight="1" x14ac:dyDescent="0.15">
      <c r="C12" s="17"/>
      <c r="O12" s="14" t="s">
        <v>71</v>
      </c>
      <c r="P12" s="15">
        <f>SUM(P10:P11)</f>
        <v>28499</v>
      </c>
      <c r="Q12" s="15">
        <f t="shared" ref="Q12:AA12" si="1">SUM(Q10:Q11)</f>
        <v>28664.73333333333</v>
      </c>
      <c r="R12" s="15">
        <f t="shared" si="1"/>
        <v>24666.260000000002</v>
      </c>
      <c r="S12" s="15">
        <f t="shared" si="1"/>
        <v>15053.77</v>
      </c>
      <c r="T12" s="15">
        <f t="shared" si="1"/>
        <v>19201.520000000004</v>
      </c>
      <c r="U12" s="15">
        <f t="shared" si="1"/>
        <v>23333.269999999997</v>
      </c>
      <c r="V12" s="15">
        <f t="shared" si="1"/>
        <v>25400.250000000004</v>
      </c>
      <c r="W12" s="15">
        <f t="shared" si="1"/>
        <v>25380.010000000002</v>
      </c>
      <c r="X12" s="15">
        <f t="shared" si="1"/>
        <v>27178.47</v>
      </c>
      <c r="Y12" s="15">
        <f t="shared" si="1"/>
        <v>25018.760000000002</v>
      </c>
      <c r="Z12" s="15">
        <f t="shared" si="1"/>
        <v>24213.32</v>
      </c>
      <c r="AA12" s="15">
        <f t="shared" si="1"/>
        <v>27097.599999999995</v>
      </c>
    </row>
    <row r="13" spans="1:27" ht="9.4499999999999993" customHeight="1" x14ac:dyDescent="0.15">
      <c r="C13" s="17"/>
      <c r="O13" s="18"/>
      <c r="P13" s="18">
        <f t="shared" ref="P13:W13" si="2">Q13-1</f>
        <v>2011</v>
      </c>
      <c r="Q13" s="18">
        <f t="shared" si="2"/>
        <v>2012</v>
      </c>
      <c r="R13" s="18">
        <f t="shared" si="2"/>
        <v>2013</v>
      </c>
      <c r="S13" s="18">
        <f t="shared" si="2"/>
        <v>2014</v>
      </c>
      <c r="T13" s="18">
        <f t="shared" si="2"/>
        <v>2015</v>
      </c>
      <c r="U13" s="18">
        <f t="shared" si="2"/>
        <v>2016</v>
      </c>
      <c r="V13" s="18">
        <f t="shared" si="2"/>
        <v>2017</v>
      </c>
      <c r="W13" s="18">
        <f t="shared" si="2"/>
        <v>2018</v>
      </c>
      <c r="X13" s="18">
        <f>Y13-1</f>
        <v>2019</v>
      </c>
      <c r="Y13" s="19">
        <v>2020</v>
      </c>
      <c r="Z13" s="18"/>
      <c r="AA13" s="12"/>
    </row>
    <row r="14" spans="1:27" ht="9.4499999999999993" customHeight="1" x14ac:dyDescent="0.2">
      <c r="C14" s="17"/>
      <c r="O14" s="14" t="s">
        <v>72</v>
      </c>
      <c r="P14" s="20"/>
      <c r="Q14" s="20"/>
      <c r="R14" s="20">
        <v>14043.975268</v>
      </c>
      <c r="S14" s="20">
        <v>14492.686275400001</v>
      </c>
      <c r="T14" s="21">
        <v>15012.311930600004</v>
      </c>
      <c r="U14" s="21">
        <v>15208.826098200001</v>
      </c>
      <c r="V14" s="21">
        <v>15388.441375199998</v>
      </c>
      <c r="W14" s="21">
        <v>15377.331515151514</v>
      </c>
      <c r="X14" s="21">
        <v>14166.462121212124</v>
      </c>
      <c r="Y14" s="15">
        <v>11553.61601010101</v>
      </c>
      <c r="Z14" s="12"/>
      <c r="AA14" s="12"/>
    </row>
    <row r="15" spans="1:27" ht="9.4499999999999993" customHeight="1" x14ac:dyDescent="0.2">
      <c r="C15" s="17"/>
      <c r="O15" s="14" t="s">
        <v>73</v>
      </c>
      <c r="P15" s="37"/>
      <c r="Q15" s="20"/>
      <c r="R15" s="21">
        <v>12574.838442</v>
      </c>
      <c r="S15" s="21">
        <v>12998.843646999998</v>
      </c>
      <c r="T15" s="21">
        <v>13787.6494308</v>
      </c>
      <c r="U15" s="21">
        <v>14085.056374999998</v>
      </c>
      <c r="V15" s="21">
        <v>14486.798597999998</v>
      </c>
      <c r="W15" s="21">
        <v>13906.886060606061</v>
      </c>
      <c r="X15" s="21">
        <v>15373.994848484848</v>
      </c>
      <c r="Y15" s="15">
        <v>12641.258838383837</v>
      </c>
      <c r="Z15" s="12"/>
      <c r="AA15" s="12"/>
    </row>
    <row r="16" spans="1:27" ht="9.4499999999999993" customHeight="1" x14ac:dyDescent="0.15">
      <c r="C16" s="17"/>
      <c r="O16" s="14" t="s">
        <v>74</v>
      </c>
      <c r="P16" s="12"/>
      <c r="Q16" s="12"/>
      <c r="R16" s="15">
        <f t="shared" ref="R16:X16" si="3">SUM(R14:R15)</f>
        <v>26618.813710000002</v>
      </c>
      <c r="S16" s="15">
        <f t="shared" si="3"/>
        <v>27491.529922399997</v>
      </c>
      <c r="T16" s="15">
        <f t="shared" si="3"/>
        <v>28799.961361400005</v>
      </c>
      <c r="U16" s="15">
        <f t="shared" si="3"/>
        <v>29293.882473199999</v>
      </c>
      <c r="V16" s="15">
        <f t="shared" si="3"/>
        <v>29875.239973199998</v>
      </c>
      <c r="W16" s="15">
        <f t="shared" si="3"/>
        <v>29284.217575757575</v>
      </c>
      <c r="X16" s="15">
        <f t="shared" si="3"/>
        <v>29540.45696969697</v>
      </c>
      <c r="Y16" s="15">
        <f>SUM(Y14:Y15)</f>
        <v>24194.874848484847</v>
      </c>
      <c r="Z16" s="12"/>
      <c r="AA16" s="12"/>
    </row>
    <row r="17" spans="3:21" ht="9.4499999999999993" customHeight="1" x14ac:dyDescent="0.15">
      <c r="C17" s="17"/>
    </row>
    <row r="18" spans="3:21" ht="9.4499999999999993" customHeight="1" x14ac:dyDescent="0.2">
      <c r="C18" s="17"/>
      <c r="P18" s="22"/>
      <c r="Q18" s="23"/>
    </row>
    <row r="19" spans="3:21" ht="9.4499999999999993" customHeight="1" x14ac:dyDescent="0.2">
      <c r="C19" s="17"/>
      <c r="P19" s="22"/>
      <c r="Q19" s="23"/>
    </row>
    <row r="20" spans="3:21" ht="9.4499999999999993" customHeight="1" x14ac:dyDescent="0.2">
      <c r="C20" s="17"/>
      <c r="P20" s="22"/>
      <c r="Q20" s="23"/>
    </row>
    <row r="21" spans="3:21" ht="9.4499999999999993" customHeight="1" x14ac:dyDescent="0.2">
      <c r="C21" s="17"/>
      <c r="P21" s="22"/>
      <c r="Q21" s="23"/>
      <c r="T21" s="22"/>
      <c r="U21" s="24"/>
    </row>
    <row r="22" spans="3:21" ht="9.4499999999999993" customHeight="1" x14ac:dyDescent="0.2">
      <c r="C22" s="17"/>
      <c r="P22" s="22"/>
      <c r="Q22" s="23"/>
      <c r="T22" s="22"/>
      <c r="U22" s="24"/>
    </row>
    <row r="23" spans="3:21" ht="9.4499999999999993" customHeight="1" x14ac:dyDescent="0.2">
      <c r="C23" s="17"/>
      <c r="P23" s="25"/>
      <c r="Q23" s="23"/>
      <c r="T23" s="25"/>
      <c r="U23" s="26"/>
    </row>
    <row r="24" spans="3:21" ht="9.4499999999999993" customHeight="1" x14ac:dyDescent="0.2">
      <c r="C24" s="17"/>
      <c r="P24" s="22"/>
      <c r="Q24" s="23"/>
      <c r="T24" s="22"/>
      <c r="U24" s="24"/>
    </row>
    <row r="25" spans="3:21" ht="9.4499999999999993" customHeight="1" x14ac:dyDescent="0.2">
      <c r="C25" s="17"/>
      <c r="P25" s="22"/>
      <c r="Q25" s="23"/>
      <c r="T25" s="22"/>
      <c r="U25" s="24"/>
    </row>
    <row r="26" spans="3:21" ht="9.4499999999999993" customHeight="1" x14ac:dyDescent="0.15">
      <c r="C26" s="17"/>
      <c r="P26" s="25"/>
    </row>
    <row r="27" spans="3:21" ht="9.4499999999999993" customHeight="1" x14ac:dyDescent="0.2">
      <c r="C27" s="17"/>
      <c r="P27" s="22"/>
      <c r="Q27" s="27"/>
    </row>
    <row r="28" spans="3:21" ht="9.4499999999999993" customHeight="1" x14ac:dyDescent="0.2">
      <c r="C28" s="17"/>
      <c r="P28" s="22"/>
      <c r="Q28" s="27"/>
    </row>
    <row r="29" spans="3:21" ht="19.2" customHeight="1" x14ac:dyDescent="0.15">
      <c r="C29" s="17"/>
    </row>
    <row r="30" spans="3:21" ht="9.4499999999999993" customHeight="1" x14ac:dyDescent="0.2">
      <c r="C30" s="17"/>
      <c r="P30" s="28"/>
      <c r="S30" s="27"/>
    </row>
    <row r="31" spans="3:21" ht="9.4499999999999993" customHeight="1" x14ac:dyDescent="0.2">
      <c r="C31" s="17"/>
      <c r="P31" s="28"/>
      <c r="S31" s="27"/>
    </row>
    <row r="32" spans="3:21" ht="9.4499999999999993" customHeight="1" x14ac:dyDescent="0.15">
      <c r="C32" s="29"/>
    </row>
    <row r="33" spans="2:20" ht="9.4499999999999993" customHeight="1" x14ac:dyDescent="0.15">
      <c r="C33" s="16"/>
    </row>
    <row r="34" spans="2:20" ht="9.4499999999999993" customHeight="1" x14ac:dyDescent="0.15">
      <c r="C34" s="16"/>
    </row>
    <row r="35" spans="2:20" ht="9.4499999999999993" customHeight="1" x14ac:dyDescent="0.15">
      <c r="C35" s="16"/>
    </row>
    <row r="36" spans="2:20" ht="9.4499999999999993" customHeight="1" x14ac:dyDescent="0.15">
      <c r="C36" s="16"/>
      <c r="T36" s="9"/>
    </row>
    <row r="37" spans="2:20" ht="9.4499999999999993" customHeight="1" x14ac:dyDescent="0.15">
      <c r="C37" s="16"/>
    </row>
    <row r="38" spans="2:20" ht="9.4499999999999993" customHeight="1" x14ac:dyDescent="0.15">
      <c r="C38" s="8"/>
    </row>
    <row r="39" spans="2:20" ht="9.4499999999999993" customHeight="1" x14ac:dyDescent="0.15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2:20" ht="9.4499999999999993" customHeight="1" x14ac:dyDescent="0.15">
      <c r="B40" s="16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2:20" ht="9.4499999999999993" customHeight="1" x14ac:dyDescent="0.15">
      <c r="B41" s="16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2:20" ht="9.4499999999999993" customHeight="1" x14ac:dyDescent="0.15">
      <c r="B42" s="1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2:20" ht="9.4499999999999993" customHeight="1" x14ac:dyDescent="0.15">
      <c r="B43" s="1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2:20" ht="9.4499999999999993" customHeight="1" x14ac:dyDescent="0.15">
      <c r="B44" s="25"/>
    </row>
    <row r="45" spans="2:20" ht="9.4499999999999993" customHeight="1" x14ac:dyDescent="0.15">
      <c r="B45" s="25"/>
      <c r="C45" s="8"/>
    </row>
    <row r="46" spans="2:20" ht="9.4499999999999993" customHeight="1" x14ac:dyDescent="0.1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2:20" ht="9.4499999999999993" customHeight="1" x14ac:dyDescent="0.15">
      <c r="B47" s="1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2:20" ht="9.4499999999999993" customHeight="1" x14ac:dyDescent="0.15"/>
    <row r="49" ht="9.4499999999999993" customHeight="1" x14ac:dyDescent="0.15"/>
    <row r="50" ht="9.4499999999999993" customHeight="1" x14ac:dyDescent="0.15"/>
    <row r="51" ht="9.4499999999999993" customHeight="1" x14ac:dyDescent="0.15"/>
    <row r="52" ht="9.4499999999999993" customHeight="1" x14ac:dyDescent="0.15"/>
    <row r="53" ht="9.4499999999999993" customHeight="1" x14ac:dyDescent="0.15"/>
    <row r="54" ht="19.2" customHeight="1" x14ac:dyDescent="0.15"/>
    <row r="55" ht="9.4499999999999993" customHeight="1" x14ac:dyDescent="0.15"/>
    <row r="56" ht="9.4499999999999993" customHeight="1" x14ac:dyDescent="0.15"/>
    <row r="57" ht="9.4499999999999993" customHeight="1" x14ac:dyDescent="0.15"/>
    <row r="58" ht="9.4499999999999993" customHeight="1" x14ac:dyDescent="0.15"/>
    <row r="59" ht="9.4499999999999993" customHeight="1" x14ac:dyDescent="0.15"/>
    <row r="60" ht="9.4499999999999993" customHeight="1" x14ac:dyDescent="0.15"/>
    <row r="61" ht="9.4499999999999993" customHeight="1" x14ac:dyDescent="0.15"/>
    <row r="62" ht="9.4499999999999993" customHeight="1" x14ac:dyDescent="0.15"/>
    <row r="63" ht="9.4499999999999993" customHeight="1" x14ac:dyDescent="0.15"/>
    <row r="64" ht="9.4499999999999993" customHeight="1" x14ac:dyDescent="0.15"/>
    <row r="65" ht="9.4499999999999993" customHeight="1" x14ac:dyDescent="0.15"/>
    <row r="66" ht="9.4499999999999993" customHeight="1" x14ac:dyDescent="0.15"/>
    <row r="67" ht="9.4499999999999993" customHeight="1" x14ac:dyDescent="0.15"/>
    <row r="68" ht="9.4499999999999993" customHeight="1" x14ac:dyDescent="0.15"/>
    <row r="69" ht="9.4499999999999993" customHeight="1" x14ac:dyDescent="0.15"/>
    <row r="70" ht="9.4499999999999993" customHeight="1" x14ac:dyDescent="0.15"/>
    <row r="71" ht="9.4499999999999993" customHeight="1" x14ac:dyDescent="0.15"/>
    <row r="72" ht="9.4499999999999993" customHeight="1" x14ac:dyDescent="0.15"/>
    <row r="73" ht="9.4499999999999993" customHeight="1" x14ac:dyDescent="0.15"/>
    <row r="74" ht="9.4499999999999993" customHeight="1" x14ac:dyDescent="0.15"/>
    <row r="75" ht="9.4499999999999993" customHeight="1" x14ac:dyDescent="0.15"/>
    <row r="76" ht="9.4499999999999993" customHeight="1" x14ac:dyDescent="0.15"/>
    <row r="77" ht="9.4499999999999993" customHeight="1" x14ac:dyDescent="0.15"/>
    <row r="78" ht="9.4499999999999993" customHeight="1" x14ac:dyDescent="0.15"/>
    <row r="79" ht="9.4499999999999993" customHeight="1" x14ac:dyDescent="0.15"/>
    <row r="80" ht="9.4499999999999993" customHeight="1" x14ac:dyDescent="0.15"/>
    <row r="81" spans="4:13" ht="9.4499999999999993" customHeight="1" x14ac:dyDescent="0.15"/>
    <row r="82" spans="4:13" ht="9.4499999999999993" customHeight="1" x14ac:dyDescent="0.15"/>
    <row r="83" spans="4:13" ht="9.4499999999999993" customHeight="1" x14ac:dyDescent="0.15">
      <c r="D83" s="25"/>
      <c r="F83" s="30"/>
      <c r="G83" s="31" t="s">
        <v>7</v>
      </c>
      <c r="I83" s="31" t="s">
        <v>6</v>
      </c>
      <c r="K83" s="30" t="s">
        <v>75</v>
      </c>
    </row>
    <row r="84" spans="4:13" ht="9.4499999999999993" customHeight="1" x14ac:dyDescent="0.15"/>
    <row r="85" spans="4:13" ht="9.4499999999999993" customHeight="1" x14ac:dyDescent="0.15">
      <c r="M85" s="3" t="s">
        <v>76</v>
      </c>
    </row>
    <row r="86" spans="4:13" ht="9.4499999999999993" customHeight="1" x14ac:dyDescent="0.15"/>
    <row r="87" spans="4:13" ht="9.4499999999999993" customHeight="1" x14ac:dyDescent="0.15"/>
    <row r="88" spans="4:13" ht="9.4499999999999993" customHeight="1" x14ac:dyDescent="0.15"/>
  </sheetData>
  <mergeCells count="4">
    <mergeCell ref="F1:J1"/>
    <mergeCell ref="F2:J2"/>
    <mergeCell ref="D3:F3"/>
    <mergeCell ref="H3:N3"/>
  </mergeCells>
  <hyperlinks>
    <hyperlink ref="A1" location="bkIndexATC1320" display="Index" xr:uid="{41D1947A-EDC5-43E3-83CA-A47B597241E4}"/>
  </hyperlinks>
  <pageMargins left="0.24" right="0.19685039370078741" top="0.24" bottom="0.28999999999999998" header="0.18" footer="0.24"/>
  <pageSetup paperSize="9" scale="96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5E2D7-F500-4F06-8317-61DB6E8A34FC}">
  <sheetPr>
    <pageSetUpPr fitToPage="1"/>
  </sheetPr>
  <dimension ref="A1:AD172"/>
  <sheetViews>
    <sheetView zoomScale="90" zoomScaleNormal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6640625" style="3" customWidth="1"/>
    <col min="3" max="13" width="7.33203125" style="3" customWidth="1"/>
    <col min="14" max="15" width="6.6640625" style="3" customWidth="1"/>
    <col min="16" max="16384" width="9.109375" style="3"/>
  </cols>
  <sheetData>
    <row r="1" spans="1:15" ht="14.4" x14ac:dyDescent="0.3">
      <c r="A1" s="32" t="s">
        <v>79</v>
      </c>
      <c r="E1" s="4"/>
      <c r="F1" s="39" t="s">
        <v>80</v>
      </c>
      <c r="G1" s="40"/>
      <c r="H1" s="40"/>
      <c r="I1" s="40"/>
      <c r="J1" s="40"/>
    </row>
    <row r="2" spans="1:15" ht="13.2" x14ac:dyDescent="0.25">
      <c r="E2" s="4"/>
      <c r="F2" s="39" t="s">
        <v>45</v>
      </c>
      <c r="G2" s="40"/>
      <c r="H2" s="40"/>
      <c r="I2" s="40"/>
      <c r="J2" s="40"/>
    </row>
    <row r="3" spans="1:15" ht="13.2" x14ac:dyDescent="0.25">
      <c r="D3" s="41" t="s">
        <v>98</v>
      </c>
      <c r="E3" s="40"/>
      <c r="F3" s="40"/>
      <c r="G3" s="4"/>
      <c r="H3" s="42" t="s">
        <v>23</v>
      </c>
      <c r="I3" s="40"/>
      <c r="J3" s="40"/>
      <c r="K3" s="40"/>
      <c r="L3" s="40"/>
      <c r="M3" s="40"/>
      <c r="N3" s="40"/>
    </row>
    <row r="4" spans="1:15" ht="24" customHeight="1" x14ac:dyDescent="0.15"/>
    <row r="5" spans="1:15" ht="9.4499999999999993" customHeight="1" x14ac:dyDescent="0.2">
      <c r="B5" s="45" t="s">
        <v>7</v>
      </c>
      <c r="C5" s="46"/>
      <c r="D5" s="11"/>
      <c r="O5" s="25"/>
    </row>
    <row r="6" spans="1:15" ht="9.4499999999999993" customHeight="1" x14ac:dyDescent="0.25">
      <c r="C6" s="43" t="s">
        <v>81</v>
      </c>
      <c r="D6" s="40"/>
      <c r="E6" s="40"/>
      <c r="F6" s="40"/>
      <c r="G6" s="40"/>
      <c r="H6" s="40"/>
      <c r="I6" s="40"/>
      <c r="J6" s="40"/>
      <c r="K6" s="40"/>
      <c r="L6" s="40"/>
      <c r="M6" s="40"/>
      <c r="O6" s="25"/>
    </row>
    <row r="7" spans="1:15" ht="9.4499999999999993" customHeight="1" x14ac:dyDescent="0.25">
      <c r="B7" s="44" t="s">
        <v>82</v>
      </c>
      <c r="C7" s="40"/>
      <c r="D7" s="16" t="s">
        <v>47</v>
      </c>
      <c r="E7" s="16" t="s">
        <v>48</v>
      </c>
      <c r="F7" s="16" t="s">
        <v>49</v>
      </c>
      <c r="G7" s="16" t="s">
        <v>50</v>
      </c>
      <c r="H7" s="16" t="s">
        <v>51</v>
      </c>
      <c r="I7" s="16" t="s">
        <v>52</v>
      </c>
      <c r="J7" s="16" t="s">
        <v>53</v>
      </c>
      <c r="K7" s="16"/>
      <c r="L7" s="16" t="s">
        <v>83</v>
      </c>
      <c r="M7" s="16" t="s">
        <v>84</v>
      </c>
      <c r="O7" s="25"/>
    </row>
    <row r="8" spans="1:15" ht="9.4499999999999993" customHeight="1" x14ac:dyDescent="0.15">
      <c r="C8" s="17">
        <v>0</v>
      </c>
      <c r="D8" s="36">
        <v>76.786111111111111</v>
      </c>
      <c r="E8" s="36">
        <v>75.643939393939391</v>
      </c>
      <c r="F8" s="36">
        <v>74.933333333333337</v>
      </c>
      <c r="G8" s="36">
        <v>80.333333333333343</v>
      </c>
      <c r="H8" s="36">
        <v>88.077272727272714</v>
      </c>
      <c r="I8" s="36">
        <v>131.21818181818182</v>
      </c>
      <c r="J8" s="36">
        <v>138.78636363636363</v>
      </c>
      <c r="L8" s="36">
        <f>AVERAGE(D8:H8)</f>
        <v>79.154797979797976</v>
      </c>
      <c r="M8" s="36">
        <f>AVERAGE(D8:J8)</f>
        <v>95.111219336219321</v>
      </c>
      <c r="O8" s="25"/>
    </row>
    <row r="9" spans="1:15" ht="9.4499999999999993" customHeight="1" x14ac:dyDescent="0.15">
      <c r="C9" s="17">
        <v>1</v>
      </c>
      <c r="D9" s="36">
        <v>50.847222222222221</v>
      </c>
      <c r="E9" s="36">
        <v>47.492424242424249</v>
      </c>
      <c r="F9" s="36">
        <v>48.869696969696967</v>
      </c>
      <c r="G9" s="36">
        <v>47.99848484848485</v>
      </c>
      <c r="H9" s="36">
        <v>53.590909090909093</v>
      </c>
      <c r="I9" s="36">
        <v>85.045454545454547</v>
      </c>
      <c r="J9" s="36">
        <v>97.566666666666663</v>
      </c>
      <c r="L9" s="36">
        <f t="shared" ref="L9:L31" si="0">AVERAGE(D9:H9)</f>
        <v>49.759747474747478</v>
      </c>
      <c r="M9" s="36">
        <f t="shared" ref="M9:M31" si="1">AVERAGE(D9:J9)</f>
        <v>61.630122655122655</v>
      </c>
      <c r="O9" s="25"/>
    </row>
    <row r="10" spans="1:15" ht="9.4499999999999993" customHeight="1" x14ac:dyDescent="0.15">
      <c r="C10" s="17">
        <v>2</v>
      </c>
      <c r="D10" s="36">
        <v>40.781944444444441</v>
      </c>
      <c r="E10" s="36">
        <v>37.233333333333334</v>
      </c>
      <c r="F10" s="36">
        <v>39.025757575757581</v>
      </c>
      <c r="G10" s="36">
        <v>38.743939393939392</v>
      </c>
      <c r="H10" s="36">
        <v>39.540909090909089</v>
      </c>
      <c r="I10" s="36">
        <v>59.8</v>
      </c>
      <c r="J10" s="36">
        <v>64.88636363636364</v>
      </c>
      <c r="L10" s="36">
        <f t="shared" si="0"/>
        <v>39.065176767676768</v>
      </c>
      <c r="M10" s="36">
        <f t="shared" si="1"/>
        <v>45.716035353535354</v>
      </c>
      <c r="O10" s="25"/>
    </row>
    <row r="11" spans="1:15" ht="9.4499999999999993" customHeight="1" x14ac:dyDescent="0.15">
      <c r="C11" s="17">
        <v>3</v>
      </c>
      <c r="D11" s="36">
        <v>43.663888888888891</v>
      </c>
      <c r="E11" s="36">
        <v>41.345454545454544</v>
      </c>
      <c r="F11" s="36">
        <v>39.481818181818184</v>
      </c>
      <c r="G11" s="36">
        <v>38.081818181818178</v>
      </c>
      <c r="H11" s="36">
        <v>41.945454545454545</v>
      </c>
      <c r="I11" s="36">
        <v>52.518181818181823</v>
      </c>
      <c r="J11" s="36">
        <v>52.631818181818183</v>
      </c>
      <c r="L11" s="36">
        <f t="shared" si="0"/>
        <v>40.903686868686869</v>
      </c>
      <c r="M11" s="36">
        <f t="shared" si="1"/>
        <v>44.238347763347761</v>
      </c>
      <c r="O11" s="25"/>
    </row>
    <row r="12" spans="1:15" ht="9.4499999999999993" customHeight="1" x14ac:dyDescent="0.15">
      <c r="C12" s="17">
        <v>4</v>
      </c>
      <c r="D12" s="36">
        <v>64.109722222222217</v>
      </c>
      <c r="E12" s="36">
        <v>56.25151515151515</v>
      </c>
      <c r="F12" s="36">
        <v>56.17878787878788</v>
      </c>
      <c r="G12" s="36">
        <v>53.389393939393933</v>
      </c>
      <c r="H12" s="36">
        <v>58.65</v>
      </c>
      <c r="I12" s="36">
        <v>48.877272727272732</v>
      </c>
      <c r="J12" s="36">
        <v>46.01969696969698</v>
      </c>
      <c r="L12" s="36">
        <f t="shared" si="0"/>
        <v>57.715883838383832</v>
      </c>
      <c r="M12" s="36">
        <f t="shared" si="1"/>
        <v>54.782341269841268</v>
      </c>
    </row>
    <row r="13" spans="1:15" ht="9.4499999999999993" customHeight="1" x14ac:dyDescent="0.15">
      <c r="C13" s="17">
        <v>5</v>
      </c>
      <c r="D13" s="36">
        <v>218.31388888888887</v>
      </c>
      <c r="E13" s="36">
        <v>213.56666666666669</v>
      </c>
      <c r="F13" s="36">
        <v>215.6227272727273</v>
      </c>
      <c r="G13" s="36">
        <v>213.02878787878788</v>
      </c>
      <c r="H13" s="36">
        <v>203.9</v>
      </c>
      <c r="I13" s="36">
        <v>109.61818181818181</v>
      </c>
      <c r="J13" s="36">
        <v>74.159090909090907</v>
      </c>
      <c r="L13" s="36">
        <f t="shared" si="0"/>
        <v>212.88641414141415</v>
      </c>
      <c r="M13" s="36">
        <f t="shared" si="1"/>
        <v>178.31562049062049</v>
      </c>
    </row>
    <row r="14" spans="1:15" ht="9.4499999999999993" customHeight="1" x14ac:dyDescent="0.15">
      <c r="C14" s="17">
        <v>6</v>
      </c>
      <c r="D14" s="36">
        <v>590.38194444444446</v>
      </c>
      <c r="E14" s="36">
        <v>583.85303030303032</v>
      </c>
      <c r="F14" s="36">
        <v>597.33636363636367</v>
      </c>
      <c r="G14" s="36">
        <v>584.82727272727277</v>
      </c>
      <c r="H14" s="36">
        <v>550.15454545454543</v>
      </c>
      <c r="I14" s="36">
        <v>196.38181818181818</v>
      </c>
      <c r="J14" s="36">
        <v>120.9530303030303</v>
      </c>
      <c r="L14" s="36">
        <f t="shared" si="0"/>
        <v>581.31063131313135</v>
      </c>
      <c r="M14" s="36">
        <f t="shared" si="1"/>
        <v>460.55542929292926</v>
      </c>
    </row>
    <row r="15" spans="1:15" ht="9.4499999999999993" customHeight="1" x14ac:dyDescent="0.15">
      <c r="C15" s="17">
        <v>7</v>
      </c>
      <c r="D15" s="36">
        <v>940.24444444444441</v>
      </c>
      <c r="E15" s="36">
        <v>934.69242424242429</v>
      </c>
      <c r="F15" s="36">
        <v>940.9909090909091</v>
      </c>
      <c r="G15" s="36">
        <v>946.2742424242424</v>
      </c>
      <c r="H15" s="36">
        <v>890.94545454545448</v>
      </c>
      <c r="I15" s="36">
        <v>336.70909090909095</v>
      </c>
      <c r="J15" s="36">
        <v>176.84848484848487</v>
      </c>
      <c r="L15" s="36">
        <f t="shared" si="0"/>
        <v>930.62949494949498</v>
      </c>
      <c r="M15" s="36">
        <f t="shared" si="1"/>
        <v>738.10072150072153</v>
      </c>
    </row>
    <row r="16" spans="1:15" ht="9.4499999999999993" customHeight="1" x14ac:dyDescent="0.15">
      <c r="C16" s="17">
        <v>8</v>
      </c>
      <c r="D16" s="36">
        <v>860.76666666666677</v>
      </c>
      <c r="E16" s="36">
        <v>855.58484848484852</v>
      </c>
      <c r="F16" s="36">
        <v>880.05909090909086</v>
      </c>
      <c r="G16" s="36">
        <v>883.29242424242432</v>
      </c>
      <c r="H16" s="36">
        <v>860.44545454545448</v>
      </c>
      <c r="I16" s="36">
        <v>486.32727272727277</v>
      </c>
      <c r="J16" s="36">
        <v>215.16515151515151</v>
      </c>
      <c r="L16" s="36">
        <f t="shared" si="0"/>
        <v>868.02969696969706</v>
      </c>
      <c r="M16" s="36">
        <f t="shared" si="1"/>
        <v>720.23441558441561</v>
      </c>
    </row>
    <row r="17" spans="3:13" ht="9.4499999999999993" customHeight="1" x14ac:dyDescent="0.15">
      <c r="C17" s="17">
        <v>9</v>
      </c>
      <c r="D17" s="36">
        <v>740.97638888888889</v>
      </c>
      <c r="E17" s="36">
        <v>727.2893939393939</v>
      </c>
      <c r="F17" s="36">
        <v>727.08030303030307</v>
      </c>
      <c r="G17" s="36">
        <v>758.36969696969686</v>
      </c>
      <c r="H17" s="36">
        <v>763.83636363636367</v>
      </c>
      <c r="I17" s="36">
        <v>622.54090909090905</v>
      </c>
      <c r="J17" s="36">
        <v>365.67727272727274</v>
      </c>
      <c r="L17" s="36">
        <f t="shared" si="0"/>
        <v>743.5104292929293</v>
      </c>
      <c r="M17" s="36">
        <f t="shared" si="1"/>
        <v>672.25290404040402</v>
      </c>
    </row>
    <row r="18" spans="3:13" ht="9.4499999999999993" customHeight="1" x14ac:dyDescent="0.15">
      <c r="C18" s="17">
        <v>10</v>
      </c>
      <c r="D18" s="36">
        <v>687.71249999999998</v>
      </c>
      <c r="E18" s="36">
        <v>673.40151515151513</v>
      </c>
      <c r="F18" s="36">
        <v>681.81515151515146</v>
      </c>
      <c r="G18" s="36">
        <v>694.56515151515157</v>
      </c>
      <c r="H18" s="36">
        <v>737.32272727272732</v>
      </c>
      <c r="I18" s="36">
        <v>728.2772727272727</v>
      </c>
      <c r="J18" s="36">
        <v>638.7378787878788</v>
      </c>
      <c r="L18" s="36">
        <f t="shared" si="0"/>
        <v>694.96340909090907</v>
      </c>
      <c r="M18" s="36">
        <f t="shared" si="1"/>
        <v>691.69031385281392</v>
      </c>
    </row>
    <row r="19" spans="3:13" ht="9.4499999999999993" customHeight="1" x14ac:dyDescent="0.15">
      <c r="C19" s="17">
        <v>11</v>
      </c>
      <c r="D19" s="36">
        <v>706.0958333333333</v>
      </c>
      <c r="E19" s="36">
        <v>680.63484848484848</v>
      </c>
      <c r="F19" s="36">
        <v>689.15606060606058</v>
      </c>
      <c r="G19" s="36">
        <v>697.40303030303028</v>
      </c>
      <c r="H19" s="36">
        <v>742.7954545454545</v>
      </c>
      <c r="I19" s="36">
        <v>788.33181818181811</v>
      </c>
      <c r="J19" s="36">
        <v>719.0151515151515</v>
      </c>
      <c r="L19" s="36">
        <f t="shared" si="0"/>
        <v>703.21704545454554</v>
      </c>
      <c r="M19" s="36">
        <f t="shared" si="1"/>
        <v>717.63317099567109</v>
      </c>
    </row>
    <row r="20" spans="3:13" ht="9.4499999999999993" customHeight="1" x14ac:dyDescent="0.15">
      <c r="C20" s="17">
        <v>12</v>
      </c>
      <c r="D20" s="36">
        <v>745.45555555555563</v>
      </c>
      <c r="E20" s="36">
        <v>718.60151515151517</v>
      </c>
      <c r="F20" s="36">
        <v>732.78787878787875</v>
      </c>
      <c r="G20" s="36">
        <v>738.64393939393949</v>
      </c>
      <c r="H20" s="36">
        <v>777.97727272727275</v>
      </c>
      <c r="I20" s="36">
        <v>842.02272727272725</v>
      </c>
      <c r="J20" s="36">
        <v>775.27878787878774</v>
      </c>
      <c r="L20" s="36">
        <f t="shared" si="0"/>
        <v>742.69323232323245</v>
      </c>
      <c r="M20" s="36">
        <f t="shared" si="1"/>
        <v>761.53823953823951</v>
      </c>
    </row>
    <row r="21" spans="3:13" ht="9.4499999999999993" customHeight="1" x14ac:dyDescent="0.15">
      <c r="C21" s="17">
        <v>13</v>
      </c>
      <c r="D21" s="36">
        <v>752.33611111111111</v>
      </c>
      <c r="E21" s="36">
        <v>726.82272727272732</v>
      </c>
      <c r="F21" s="36">
        <v>749.58333333333326</v>
      </c>
      <c r="G21" s="36">
        <v>753.97727272727275</v>
      </c>
      <c r="H21" s="36">
        <v>792.69545454545471</v>
      </c>
      <c r="I21" s="36">
        <v>845.20909090909083</v>
      </c>
      <c r="J21" s="36">
        <v>787.0151515151515</v>
      </c>
      <c r="L21" s="36">
        <f t="shared" si="0"/>
        <v>755.08297979797987</v>
      </c>
      <c r="M21" s="36">
        <f t="shared" si="1"/>
        <v>772.51987734487739</v>
      </c>
    </row>
    <row r="22" spans="3:13" ht="9.4499999999999993" customHeight="1" x14ac:dyDescent="0.15">
      <c r="C22" s="17">
        <v>14</v>
      </c>
      <c r="D22" s="36">
        <v>734.98888888888871</v>
      </c>
      <c r="E22" s="36">
        <v>710.40757575757573</v>
      </c>
      <c r="F22" s="36">
        <v>720.7439393939394</v>
      </c>
      <c r="G22" s="36">
        <v>741.2409090909091</v>
      </c>
      <c r="H22" s="36">
        <v>802.65000000000009</v>
      </c>
      <c r="I22" s="36">
        <v>804.56363636363642</v>
      </c>
      <c r="J22" s="36">
        <v>733.7287878787879</v>
      </c>
      <c r="L22" s="36">
        <f t="shared" si="0"/>
        <v>742.0062626262627</v>
      </c>
      <c r="M22" s="36">
        <f t="shared" si="1"/>
        <v>749.76053391053392</v>
      </c>
    </row>
    <row r="23" spans="3:13" ht="9.4499999999999993" customHeight="1" x14ac:dyDescent="0.15">
      <c r="C23" s="17">
        <v>15</v>
      </c>
      <c r="D23" s="36">
        <v>765.07222222222219</v>
      </c>
      <c r="E23" s="36">
        <v>746.81212121212127</v>
      </c>
      <c r="F23" s="36">
        <v>746.67424242424238</v>
      </c>
      <c r="G23" s="36">
        <v>780.5272727272727</v>
      </c>
      <c r="H23" s="36">
        <v>807.65909090909088</v>
      </c>
      <c r="I23" s="36">
        <v>740.50000000000011</v>
      </c>
      <c r="J23" s="36">
        <v>661.49545454545455</v>
      </c>
      <c r="L23" s="36">
        <f t="shared" si="0"/>
        <v>769.34898989898988</v>
      </c>
      <c r="M23" s="36">
        <f t="shared" si="1"/>
        <v>749.82005772005778</v>
      </c>
    </row>
    <row r="24" spans="3:13" ht="9.4499999999999993" customHeight="1" x14ac:dyDescent="0.15">
      <c r="C24" s="17">
        <v>16</v>
      </c>
      <c r="D24" s="36">
        <v>718.22638888888889</v>
      </c>
      <c r="E24" s="36">
        <v>704.25</v>
      </c>
      <c r="F24" s="36">
        <v>710.38333333333333</v>
      </c>
      <c r="G24" s="36">
        <v>743.56969696969702</v>
      </c>
      <c r="H24" s="36">
        <v>745.26363636363646</v>
      </c>
      <c r="I24" s="36">
        <v>672.35454545454547</v>
      </c>
      <c r="J24" s="36">
        <v>553.26060606060605</v>
      </c>
      <c r="L24" s="36">
        <f t="shared" si="0"/>
        <v>724.33861111111105</v>
      </c>
      <c r="M24" s="36">
        <f t="shared" si="1"/>
        <v>692.47260101010102</v>
      </c>
    </row>
    <row r="25" spans="3:13" ht="9.4499999999999993" customHeight="1" x14ac:dyDescent="0.15">
      <c r="C25" s="17">
        <v>17</v>
      </c>
      <c r="D25" s="36">
        <v>638.60416666666663</v>
      </c>
      <c r="E25" s="36">
        <v>644.7166666666667</v>
      </c>
      <c r="F25" s="36">
        <v>657.41212121212129</v>
      </c>
      <c r="G25" s="36">
        <v>687.41060606060603</v>
      </c>
      <c r="H25" s="36">
        <v>706.78181818181815</v>
      </c>
      <c r="I25" s="36">
        <v>614.89545454545453</v>
      </c>
      <c r="J25" s="36">
        <v>477.46818181818179</v>
      </c>
      <c r="L25" s="36">
        <f t="shared" si="0"/>
        <v>666.98507575757571</v>
      </c>
      <c r="M25" s="36">
        <f t="shared" si="1"/>
        <v>632.46985930735923</v>
      </c>
    </row>
    <row r="26" spans="3:13" ht="9.4499999999999993" customHeight="1" x14ac:dyDescent="0.15">
      <c r="C26" s="17">
        <v>18</v>
      </c>
      <c r="D26" s="36">
        <v>576.62361111111113</v>
      </c>
      <c r="E26" s="36">
        <v>593.49848484848485</v>
      </c>
      <c r="F26" s="36">
        <v>593.96818181818173</v>
      </c>
      <c r="G26" s="36">
        <v>627.07424242424236</v>
      </c>
      <c r="H26" s="36">
        <v>658.74545454545455</v>
      </c>
      <c r="I26" s="36">
        <v>548.33636363636367</v>
      </c>
      <c r="J26" s="36">
        <v>450.81212121212121</v>
      </c>
      <c r="L26" s="36">
        <f t="shared" si="0"/>
        <v>609.98199494949495</v>
      </c>
      <c r="M26" s="36">
        <f t="shared" si="1"/>
        <v>578.43692279942286</v>
      </c>
    </row>
    <row r="27" spans="3:13" ht="9.4499999999999993" customHeight="1" x14ac:dyDescent="0.15">
      <c r="C27" s="17">
        <v>19</v>
      </c>
      <c r="D27" s="36">
        <v>471.1513888888889</v>
      </c>
      <c r="E27" s="36">
        <v>479.46212121212119</v>
      </c>
      <c r="F27" s="36">
        <v>488.46969696969694</v>
      </c>
      <c r="G27" s="36">
        <v>499.61666666666673</v>
      </c>
      <c r="H27" s="36">
        <v>538.2409090909091</v>
      </c>
      <c r="I27" s="36">
        <v>476.42727272727274</v>
      </c>
      <c r="J27" s="36">
        <v>396.4515151515152</v>
      </c>
      <c r="L27" s="36">
        <f t="shared" si="0"/>
        <v>495.38815656565657</v>
      </c>
      <c r="M27" s="36">
        <f t="shared" si="1"/>
        <v>478.54565295815297</v>
      </c>
    </row>
    <row r="28" spans="3:13" ht="9.4499999999999993" customHeight="1" x14ac:dyDescent="0.15">
      <c r="C28" s="17">
        <v>20</v>
      </c>
      <c r="D28" s="36">
        <v>363.99583333333339</v>
      </c>
      <c r="E28" s="36">
        <v>365.96515151515155</v>
      </c>
      <c r="F28" s="36">
        <v>368.18939393939394</v>
      </c>
      <c r="G28" s="36">
        <v>392.81363636363636</v>
      </c>
      <c r="H28" s="36">
        <v>432.85454545454542</v>
      </c>
      <c r="I28" s="36">
        <v>389.86363636363637</v>
      </c>
      <c r="J28" s="36">
        <v>331.09999999999997</v>
      </c>
      <c r="L28" s="36">
        <f t="shared" si="0"/>
        <v>384.76371212121211</v>
      </c>
      <c r="M28" s="36">
        <f t="shared" si="1"/>
        <v>377.82602813852816</v>
      </c>
    </row>
    <row r="29" spans="3:13" ht="9.4499999999999993" customHeight="1" x14ac:dyDescent="0.15">
      <c r="C29" s="17">
        <v>21</v>
      </c>
      <c r="D29" s="36">
        <v>268.54305555555555</v>
      </c>
      <c r="E29" s="36">
        <v>279.37121212121207</v>
      </c>
      <c r="F29" s="36">
        <v>293.26363636363635</v>
      </c>
      <c r="G29" s="36">
        <v>296.08484848484846</v>
      </c>
      <c r="H29" s="36">
        <v>332.85</v>
      </c>
      <c r="I29" s="36">
        <v>309.12727272727273</v>
      </c>
      <c r="J29" s="36">
        <v>250.84242424242427</v>
      </c>
      <c r="L29" s="36">
        <f t="shared" si="0"/>
        <v>294.02255050505045</v>
      </c>
      <c r="M29" s="36">
        <f t="shared" si="1"/>
        <v>290.01177849927848</v>
      </c>
    </row>
    <row r="30" spans="3:13" ht="9.4499999999999993" customHeight="1" x14ac:dyDescent="0.15">
      <c r="C30" s="17">
        <v>22</v>
      </c>
      <c r="D30" s="36">
        <v>204.74583333333331</v>
      </c>
      <c r="E30" s="36">
        <v>207.13030303030303</v>
      </c>
      <c r="F30" s="36">
        <v>220.97121212121212</v>
      </c>
      <c r="G30" s="36">
        <v>224.62575757575758</v>
      </c>
      <c r="H30" s="36">
        <v>270.85454545454547</v>
      </c>
      <c r="I30" s="36">
        <v>262.38636363636363</v>
      </c>
      <c r="J30" s="36">
        <v>197.88787878787878</v>
      </c>
      <c r="L30" s="36">
        <f t="shared" si="0"/>
        <v>225.66553030303029</v>
      </c>
      <c r="M30" s="36">
        <f t="shared" si="1"/>
        <v>226.94312770562769</v>
      </c>
    </row>
    <row r="31" spans="3:13" ht="9.4499999999999993" customHeight="1" x14ac:dyDescent="0.15">
      <c r="C31" s="17">
        <v>23</v>
      </c>
      <c r="D31" s="36">
        <v>127.62916666666666</v>
      </c>
      <c r="E31" s="36">
        <v>124.46666666666665</v>
      </c>
      <c r="F31" s="36">
        <v>134.55454545454543</v>
      </c>
      <c r="G31" s="36">
        <v>142.31666666666666</v>
      </c>
      <c r="H31" s="36">
        <v>181.99545454545455</v>
      </c>
      <c r="I31" s="36">
        <v>191.92727272727271</v>
      </c>
      <c r="J31" s="36">
        <v>127.99545454545455</v>
      </c>
      <c r="L31" s="36">
        <f t="shared" si="0"/>
        <v>142.19249999999997</v>
      </c>
      <c r="M31" s="36">
        <f t="shared" si="1"/>
        <v>147.26931818181816</v>
      </c>
    </row>
    <row r="32" spans="3:13" ht="9.4499999999999993" customHeight="1" x14ac:dyDescent="0.15">
      <c r="C32" s="29" t="s">
        <v>85</v>
      </c>
    </row>
    <row r="33" spans="2:30" ht="9.4499999999999993" customHeight="1" x14ac:dyDescent="0.25">
      <c r="B33" s="44" t="s">
        <v>86</v>
      </c>
      <c r="C33" s="40"/>
      <c r="D33" s="36">
        <f>SUM(D15:D26)</f>
        <v>8867.1027777777781</v>
      </c>
      <c r="E33" s="36">
        <f t="shared" ref="E33:J33" si="2">SUM(E15:E26)</f>
        <v>8716.7121212121219</v>
      </c>
      <c r="F33" s="36">
        <f t="shared" si="2"/>
        <v>8830.6545454545449</v>
      </c>
      <c r="G33" s="36">
        <f t="shared" si="2"/>
        <v>9052.3484848484841</v>
      </c>
      <c r="H33" s="36">
        <f t="shared" si="2"/>
        <v>9287.1181818181831</v>
      </c>
      <c r="I33" s="36">
        <f t="shared" si="2"/>
        <v>8030.0681818181829</v>
      </c>
      <c r="J33" s="36">
        <f t="shared" si="2"/>
        <v>6554.5030303030298</v>
      </c>
      <c r="L33" s="36">
        <f>SUM(L15:L26)</f>
        <v>8950.7872222222213</v>
      </c>
      <c r="M33" s="36">
        <f>SUM(M15:M26)</f>
        <v>8476.9296176046173</v>
      </c>
      <c r="O33" s="36"/>
      <c r="P33" s="36"/>
    </row>
    <row r="34" spans="2:30" ht="9.4499999999999993" customHeight="1" x14ac:dyDescent="0.25">
      <c r="B34" s="44" t="s">
        <v>87</v>
      </c>
      <c r="C34" s="40"/>
      <c r="D34" s="36">
        <f>SUM(D15:D17)</f>
        <v>2541.9875000000002</v>
      </c>
      <c r="E34" s="36">
        <f t="shared" ref="E34:J34" si="3">SUM(E15:E17)</f>
        <v>2517.5666666666666</v>
      </c>
      <c r="F34" s="36">
        <f t="shared" si="3"/>
        <v>2548.1303030303029</v>
      </c>
      <c r="G34" s="36">
        <f t="shared" si="3"/>
        <v>2587.9363636363632</v>
      </c>
      <c r="H34" s="36">
        <f t="shared" si="3"/>
        <v>2515.2272727272725</v>
      </c>
      <c r="I34" s="36">
        <f t="shared" si="3"/>
        <v>1445.5772727272729</v>
      </c>
      <c r="J34" s="36">
        <f t="shared" si="3"/>
        <v>757.69090909090914</v>
      </c>
      <c r="L34" s="36">
        <f>SUM(L15:L17)</f>
        <v>2542.1696212121215</v>
      </c>
      <c r="M34" s="36">
        <f>SUM(M15:M17)</f>
        <v>2130.5880411255412</v>
      </c>
      <c r="O34" s="36"/>
      <c r="P34" s="36"/>
    </row>
    <row r="35" spans="2:30" ht="9.4499999999999993" customHeight="1" x14ac:dyDescent="0.25">
      <c r="B35" s="44" t="s">
        <v>88</v>
      </c>
      <c r="C35" s="40"/>
      <c r="D35" s="36">
        <f>SUM(D18:D23)</f>
        <v>4391.6611111111115</v>
      </c>
      <c r="E35" s="36">
        <f t="shared" ref="E35:J35" si="4">SUM(E18:E23)</f>
        <v>4256.6803030303026</v>
      </c>
      <c r="F35" s="36">
        <f t="shared" si="4"/>
        <v>4320.7606060606049</v>
      </c>
      <c r="G35" s="36">
        <f t="shared" si="4"/>
        <v>4406.3575757575763</v>
      </c>
      <c r="H35" s="36">
        <f t="shared" si="4"/>
        <v>4661.0999999999995</v>
      </c>
      <c r="I35" s="36">
        <f t="shared" si="4"/>
        <v>4748.9045454545449</v>
      </c>
      <c r="J35" s="36">
        <f t="shared" si="4"/>
        <v>4315.2712121212116</v>
      </c>
      <c r="L35" s="36">
        <f>SUM(L18:L23)</f>
        <v>4407.3119191919204</v>
      </c>
      <c r="M35" s="36">
        <f>SUM(M18:M23)</f>
        <v>4442.9621933621929</v>
      </c>
      <c r="O35" s="36"/>
      <c r="P35" s="36"/>
    </row>
    <row r="36" spans="2:30" ht="9.4499999999999993" customHeight="1" x14ac:dyDescent="0.25">
      <c r="B36" s="44" t="s">
        <v>89</v>
      </c>
      <c r="C36" s="40"/>
      <c r="D36" s="36">
        <f>SUM(D24:D26)</f>
        <v>1933.4541666666667</v>
      </c>
      <c r="E36" s="36">
        <f t="shared" ref="E36:J36" si="5">SUM(E24:E26)</f>
        <v>1942.4651515151515</v>
      </c>
      <c r="F36" s="36">
        <f t="shared" si="5"/>
        <v>1961.7636363636361</v>
      </c>
      <c r="G36" s="36">
        <f t="shared" si="5"/>
        <v>2058.0545454545454</v>
      </c>
      <c r="H36" s="36">
        <f t="shared" si="5"/>
        <v>2110.7909090909088</v>
      </c>
      <c r="I36" s="36">
        <f t="shared" si="5"/>
        <v>1835.5863636363638</v>
      </c>
      <c r="J36" s="36">
        <f t="shared" si="5"/>
        <v>1481.5409090909091</v>
      </c>
      <c r="L36" s="36">
        <f>SUM(L24:L26)</f>
        <v>2001.3056818181817</v>
      </c>
      <c r="M36" s="36">
        <f>SUM(M24:M26)</f>
        <v>1903.3793831168832</v>
      </c>
      <c r="O36" s="36"/>
      <c r="P36" s="36"/>
    </row>
    <row r="37" spans="2:30" ht="9.4499999999999993" customHeight="1" x14ac:dyDescent="0.25">
      <c r="B37" s="44" t="s">
        <v>90</v>
      </c>
      <c r="C37" s="40"/>
      <c r="D37" s="36">
        <f>SUM(D8:D31)</f>
        <v>11388.052777777777</v>
      </c>
      <c r="E37" s="36">
        <f t="shared" ref="E37:J37" si="6">SUM(E8:E31)</f>
        <v>11228.49393939394</v>
      </c>
      <c r="F37" s="36">
        <f t="shared" si="6"/>
        <v>11407.551515151514</v>
      </c>
      <c r="G37" s="36">
        <f t="shared" si="6"/>
        <v>11664.209090909091</v>
      </c>
      <c r="H37" s="36">
        <f t="shared" si="6"/>
        <v>12079.772727272728</v>
      </c>
      <c r="I37" s="36">
        <f t="shared" si="6"/>
        <v>10343.259090909092</v>
      </c>
      <c r="J37" s="36">
        <f t="shared" si="6"/>
        <v>8453.7833333333347</v>
      </c>
      <c r="L37" s="36">
        <f>SUM(L8:L31)</f>
        <v>11553.61601010101</v>
      </c>
      <c r="M37" s="36">
        <f>SUM(M8:M31)</f>
        <v>10937.87463924964</v>
      </c>
      <c r="O37" s="36"/>
      <c r="P37" s="36"/>
    </row>
    <row r="38" spans="2:30" ht="24" customHeight="1" x14ac:dyDescent="0.15">
      <c r="C38" s="8"/>
    </row>
    <row r="39" spans="2:30" ht="9.4499999999999993" customHeight="1" x14ac:dyDescent="0.25">
      <c r="C39" s="43" t="str">
        <f>C6</f>
        <v>Average traffic flows (excluding Bank Holidays etc)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2:30" ht="9.4499999999999993" customHeight="1" x14ac:dyDescent="0.15">
      <c r="C40" s="8"/>
    </row>
    <row r="41" spans="2:30" ht="9.4499999999999993" customHeight="1" x14ac:dyDescent="0.15">
      <c r="C41" s="29" t="s">
        <v>57</v>
      </c>
      <c r="D41" s="29" t="s">
        <v>58</v>
      </c>
      <c r="E41" s="29" t="s">
        <v>59</v>
      </c>
      <c r="F41" s="29" t="s">
        <v>60</v>
      </c>
      <c r="G41" s="29" t="s">
        <v>61</v>
      </c>
      <c r="H41" s="29" t="s">
        <v>62</v>
      </c>
      <c r="I41" s="29" t="s">
        <v>63</v>
      </c>
      <c r="J41" s="29" t="s">
        <v>64</v>
      </c>
      <c r="K41" s="29" t="s">
        <v>65</v>
      </c>
      <c r="L41" s="29" t="s">
        <v>66</v>
      </c>
      <c r="M41" s="29" t="s">
        <v>67</v>
      </c>
      <c r="N41" s="29" t="s">
        <v>68</v>
      </c>
    </row>
    <row r="42" spans="2:30" ht="9.4499999999999993" customHeight="1" x14ac:dyDescent="0.15">
      <c r="B42" s="8" t="s">
        <v>91</v>
      </c>
    </row>
    <row r="43" spans="2:30" ht="9.4499999999999993" customHeight="1" x14ac:dyDescent="0.15">
      <c r="B43" s="16" t="s">
        <v>92</v>
      </c>
      <c r="C43" s="31">
        <v>10700</v>
      </c>
      <c r="D43" s="31">
        <v>10564.35</v>
      </c>
      <c r="E43" s="31">
        <v>9027.7999999999993</v>
      </c>
      <c r="F43" s="31">
        <v>5522.96</v>
      </c>
      <c r="G43" s="31">
        <v>6969.2899999999991</v>
      </c>
      <c r="H43" s="31">
        <v>8460.35</v>
      </c>
      <c r="I43" s="31">
        <v>9231.9500000000007</v>
      </c>
      <c r="J43" s="31">
        <v>9197.0300000000007</v>
      </c>
      <c r="K43" s="31">
        <v>10370.309999999998</v>
      </c>
      <c r="L43" s="31">
        <v>9314.59</v>
      </c>
      <c r="M43" s="31">
        <v>9150.65</v>
      </c>
      <c r="N43" s="31">
        <v>10282.799999999999</v>
      </c>
      <c r="O43" s="36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2:30" ht="9.4499999999999993" customHeight="1" x14ac:dyDescent="0.15">
      <c r="B44" s="16" t="s">
        <v>93</v>
      </c>
      <c r="C44" s="31">
        <v>13717</v>
      </c>
      <c r="D44" s="31">
        <v>13727.116666666667</v>
      </c>
      <c r="E44" s="31">
        <v>11680.180000000002</v>
      </c>
      <c r="F44" s="31">
        <v>7035.71</v>
      </c>
      <c r="G44" s="31">
        <v>9041.2900000000027</v>
      </c>
      <c r="H44" s="31">
        <v>10954.729999999998</v>
      </c>
      <c r="I44" s="31">
        <v>12041.220000000001</v>
      </c>
      <c r="J44" s="31">
        <v>12117.54</v>
      </c>
      <c r="K44" s="31">
        <v>13286.85</v>
      </c>
      <c r="L44" s="31">
        <v>11989.5</v>
      </c>
      <c r="M44" s="31">
        <v>11695.75</v>
      </c>
      <c r="N44" s="31">
        <v>13054.099999999999</v>
      </c>
      <c r="P44" s="36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ht="9.4499999999999993" customHeight="1" x14ac:dyDescent="0.15">
      <c r="B45" s="1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ht="9.4499999999999993" customHeight="1" x14ac:dyDescent="0.15">
      <c r="B46" s="8" t="s">
        <v>94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2:30" ht="9.4499999999999993" customHeight="1" x14ac:dyDescent="0.15">
      <c r="B47" s="16" t="s">
        <v>92</v>
      </c>
      <c r="C47" s="31"/>
      <c r="D47" s="31">
        <v>9656</v>
      </c>
      <c r="E47" s="31">
        <v>7938.5</v>
      </c>
      <c r="F47" s="31">
        <v>4618.75</v>
      </c>
      <c r="G47" s="31">
        <v>6228.2000000000007</v>
      </c>
      <c r="H47" s="31">
        <v>7822</v>
      </c>
      <c r="I47" s="31">
        <v>8439.5</v>
      </c>
      <c r="J47" s="31">
        <v>8375</v>
      </c>
      <c r="K47" s="31">
        <v>9344</v>
      </c>
      <c r="L47" s="31">
        <v>8518.8000000000011</v>
      </c>
      <c r="M47" s="31">
        <v>7740</v>
      </c>
      <c r="N47" s="31">
        <v>9650</v>
      </c>
      <c r="O47" s="36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ht="9.4499999999999993" customHeight="1" x14ac:dyDescent="0.15">
      <c r="B48" s="16" t="s">
        <v>93</v>
      </c>
      <c r="C48" s="31"/>
      <c r="D48" s="31">
        <v>12338.25</v>
      </c>
      <c r="E48" s="31">
        <v>10139.5</v>
      </c>
      <c r="F48" s="31">
        <v>5883.75</v>
      </c>
      <c r="G48" s="31">
        <v>8009.0000000000009</v>
      </c>
      <c r="H48" s="31">
        <v>10197.25</v>
      </c>
      <c r="I48" s="31">
        <v>11139</v>
      </c>
      <c r="J48" s="31">
        <v>11018.2</v>
      </c>
      <c r="K48" s="31">
        <v>12010.5</v>
      </c>
      <c r="L48" s="31">
        <v>10960.400000000001</v>
      </c>
      <c r="M48" s="31">
        <v>10002</v>
      </c>
      <c r="N48" s="31">
        <v>12078</v>
      </c>
      <c r="P48" s="36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ht="9.4499999999999993" customHeight="1" x14ac:dyDescent="0.15">
      <c r="B49" s="1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P49" s="36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ht="9.4499999999999993" customHeight="1" x14ac:dyDescent="0.15">
      <c r="B50" s="8" t="s">
        <v>95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2:30" ht="9.4499999999999993" customHeight="1" x14ac:dyDescent="0.15">
      <c r="B51" s="16" t="s">
        <v>92</v>
      </c>
      <c r="C51" s="31"/>
      <c r="D51" s="31">
        <v>7221.333333333333</v>
      </c>
      <c r="E51" s="31">
        <v>7533.5</v>
      </c>
      <c r="F51" s="31">
        <v>3281.75</v>
      </c>
      <c r="G51" s="31">
        <v>4944.2</v>
      </c>
      <c r="H51" s="31">
        <v>6436.5</v>
      </c>
      <c r="I51" s="31">
        <v>7042.5</v>
      </c>
      <c r="J51" s="31">
        <v>6906.8000000000011</v>
      </c>
      <c r="K51" s="31">
        <v>7708.75</v>
      </c>
      <c r="L51" s="31">
        <v>7136</v>
      </c>
      <c r="M51" s="31">
        <v>6400.2000000000007</v>
      </c>
      <c r="N51" s="31">
        <v>7488</v>
      </c>
      <c r="O51" s="36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ht="9.4499999999999993" customHeight="1" x14ac:dyDescent="0.15">
      <c r="B52" s="16" t="s">
        <v>93</v>
      </c>
      <c r="C52" s="31"/>
      <c r="D52" s="31">
        <v>9330.6666666666661</v>
      </c>
      <c r="E52" s="31">
        <v>9598</v>
      </c>
      <c r="F52" s="31">
        <v>4193.25</v>
      </c>
      <c r="G52" s="31">
        <v>6379.2</v>
      </c>
      <c r="H52" s="31">
        <v>8385.75</v>
      </c>
      <c r="I52" s="31">
        <v>9400.25</v>
      </c>
      <c r="J52" s="31">
        <v>9157</v>
      </c>
      <c r="K52" s="31">
        <v>9869.75</v>
      </c>
      <c r="L52" s="31">
        <v>9202.75</v>
      </c>
      <c r="M52" s="31">
        <v>8094.0000000000009</v>
      </c>
      <c r="N52" s="31">
        <v>9381</v>
      </c>
      <c r="P52" s="36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ht="9.4499999999999993" customHeight="1" x14ac:dyDescent="0.15">
      <c r="B53" s="1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R53" s="31"/>
      <c r="S53" s="31"/>
      <c r="T53" s="31"/>
      <c r="U53" s="31"/>
      <c r="V53" s="31"/>
      <c r="X53" s="31"/>
      <c r="Y53" s="31"/>
      <c r="Z53" s="31"/>
      <c r="AA53" s="31"/>
      <c r="AB53" s="31"/>
    </row>
    <row r="54" spans="2:30" ht="24" customHeight="1" x14ac:dyDescent="0.15">
      <c r="R54" s="31"/>
      <c r="S54" s="31"/>
      <c r="T54" s="31"/>
      <c r="U54" s="31"/>
      <c r="V54" s="31"/>
      <c r="X54" s="31"/>
      <c r="Y54" s="31"/>
      <c r="Z54" s="31"/>
      <c r="AA54" s="31"/>
      <c r="AB54" s="31"/>
    </row>
    <row r="55" spans="2:30" ht="8.85" customHeight="1" x14ac:dyDescent="0.15">
      <c r="R55" s="31"/>
      <c r="S55" s="31"/>
      <c r="T55" s="31"/>
      <c r="U55" s="31"/>
      <c r="V55" s="31"/>
      <c r="X55" s="31"/>
      <c r="Y55" s="31"/>
      <c r="Z55" s="31"/>
      <c r="AA55" s="31"/>
      <c r="AB55" s="31"/>
    </row>
    <row r="56" spans="2:30" ht="8.85" customHeight="1" x14ac:dyDescent="0.15">
      <c r="R56" s="30"/>
      <c r="S56" s="30"/>
      <c r="T56" s="30"/>
      <c r="U56" s="30"/>
      <c r="V56" s="30"/>
      <c r="X56" s="30"/>
      <c r="Y56" s="30"/>
      <c r="Z56" s="30"/>
      <c r="AA56" s="30"/>
      <c r="AB56" s="30"/>
    </row>
    <row r="57" spans="2:30" ht="8.85" customHeight="1" x14ac:dyDescent="0.15">
      <c r="R57" s="31"/>
      <c r="S57" s="31"/>
      <c r="T57" s="31"/>
      <c r="U57" s="31"/>
      <c r="V57" s="31"/>
      <c r="X57" s="31"/>
      <c r="Y57" s="31"/>
      <c r="Z57" s="31"/>
      <c r="AA57" s="31"/>
      <c r="AB57" s="31"/>
    </row>
    <row r="58" spans="2:30" ht="8.85" customHeight="1" x14ac:dyDescent="0.15">
      <c r="R58" s="31"/>
      <c r="S58" s="31"/>
      <c r="T58" s="31"/>
      <c r="U58" s="31"/>
      <c r="V58" s="31"/>
      <c r="X58" s="31"/>
      <c r="Y58" s="31"/>
      <c r="Z58" s="31"/>
      <c r="AA58" s="31"/>
      <c r="AB58" s="31"/>
    </row>
    <row r="59" spans="2:30" ht="8.85" customHeight="1" x14ac:dyDescent="0.15">
      <c r="R59" s="31"/>
      <c r="S59" s="31"/>
      <c r="T59" s="31"/>
      <c r="U59" s="31"/>
      <c r="V59" s="31"/>
      <c r="X59" s="31"/>
      <c r="Y59" s="31"/>
      <c r="Z59" s="31"/>
      <c r="AA59" s="31"/>
      <c r="AB59" s="31"/>
    </row>
    <row r="60" spans="2:30" ht="8.85" customHeight="1" x14ac:dyDescent="0.15">
      <c r="R60" s="30"/>
      <c r="S60" s="30"/>
      <c r="T60" s="30"/>
      <c r="U60" s="30"/>
      <c r="V60" s="30"/>
      <c r="X60" s="30"/>
      <c r="Y60" s="30"/>
      <c r="Z60" s="30"/>
      <c r="AA60" s="30"/>
      <c r="AB60" s="30"/>
    </row>
    <row r="61" spans="2:30" ht="8.85" customHeight="1" x14ac:dyDescent="0.15">
      <c r="R61" s="31"/>
      <c r="S61" s="31"/>
      <c r="T61" s="31"/>
      <c r="U61" s="31"/>
      <c r="V61" s="31"/>
      <c r="X61" s="31"/>
      <c r="Y61" s="31"/>
      <c r="Z61" s="31"/>
      <c r="AA61" s="31"/>
      <c r="AB61" s="31"/>
    </row>
    <row r="62" spans="2:30" ht="8.85" customHeight="1" x14ac:dyDescent="0.15">
      <c r="R62" s="31"/>
      <c r="S62" s="31"/>
      <c r="T62" s="31"/>
      <c r="U62" s="31"/>
      <c r="V62" s="31"/>
      <c r="X62" s="31"/>
      <c r="Y62" s="31"/>
      <c r="Z62" s="31"/>
      <c r="AA62" s="31"/>
      <c r="AB62" s="31"/>
    </row>
    <row r="63" spans="2:30" ht="8.85" customHeight="1" x14ac:dyDescent="0.15">
      <c r="R63" s="31"/>
      <c r="S63" s="31"/>
      <c r="T63" s="31"/>
      <c r="U63" s="31"/>
      <c r="V63" s="31"/>
      <c r="X63" s="31"/>
      <c r="Y63" s="31"/>
      <c r="Z63" s="31"/>
      <c r="AA63" s="31"/>
    </row>
    <row r="64" spans="2:30" ht="8.85" customHeight="1" x14ac:dyDescent="0.15">
      <c r="R64" s="31"/>
      <c r="S64" s="31"/>
      <c r="T64" s="31"/>
      <c r="U64" s="31"/>
      <c r="V64" s="31"/>
      <c r="X64" s="31"/>
      <c r="Y64" s="31"/>
      <c r="Z64" s="31"/>
      <c r="AA64" s="31"/>
    </row>
    <row r="65" spans="18:27" ht="8.85" customHeight="1" x14ac:dyDescent="0.15">
      <c r="R65" s="31"/>
      <c r="S65" s="31"/>
      <c r="T65" s="31"/>
      <c r="U65" s="31"/>
      <c r="V65" s="31"/>
      <c r="X65" s="31"/>
      <c r="Y65" s="31"/>
      <c r="Z65" s="31"/>
      <c r="AA65" s="31"/>
    </row>
    <row r="66" spans="18:27" ht="8.85" customHeight="1" x14ac:dyDescent="0.15">
      <c r="R66" s="30"/>
      <c r="S66" s="30"/>
      <c r="T66" s="30"/>
      <c r="U66" s="30"/>
      <c r="V66" s="30"/>
      <c r="X66" s="30"/>
      <c r="Y66" s="30"/>
      <c r="Z66" s="30"/>
      <c r="AA66" s="30"/>
    </row>
    <row r="67" spans="18:27" ht="8.85" customHeight="1" x14ac:dyDescent="0.15">
      <c r="R67" s="31"/>
      <c r="S67" s="31"/>
      <c r="T67" s="31"/>
      <c r="U67" s="31"/>
      <c r="V67" s="31"/>
      <c r="X67" s="31"/>
      <c r="Y67" s="31"/>
      <c r="Z67" s="31"/>
      <c r="AA67" s="31"/>
    </row>
    <row r="68" spans="18:27" ht="8.85" customHeight="1" x14ac:dyDescent="0.15">
      <c r="R68" s="31"/>
      <c r="S68" s="31"/>
      <c r="T68" s="31"/>
      <c r="U68" s="31"/>
      <c r="V68" s="31"/>
      <c r="X68" s="31"/>
      <c r="Y68" s="31"/>
      <c r="Z68" s="31"/>
      <c r="AA68" s="31"/>
    </row>
    <row r="69" spans="18:27" ht="8.85" customHeight="1" x14ac:dyDescent="0.15">
      <c r="R69" s="31"/>
      <c r="S69" s="31"/>
      <c r="T69" s="31"/>
      <c r="U69" s="31"/>
      <c r="V69" s="31"/>
      <c r="X69" s="31"/>
      <c r="Y69" s="31"/>
      <c r="Z69" s="31"/>
      <c r="AA69" s="31"/>
    </row>
    <row r="70" spans="18:27" ht="8.85" customHeight="1" x14ac:dyDescent="0.15">
      <c r="R70" s="30"/>
      <c r="S70" s="30"/>
      <c r="T70" s="30"/>
      <c r="U70" s="30"/>
      <c r="V70" s="30"/>
      <c r="X70" s="30"/>
      <c r="Y70" s="30"/>
      <c r="Z70" s="30"/>
      <c r="AA70" s="30"/>
    </row>
    <row r="71" spans="18:27" ht="8.85" customHeight="1" x14ac:dyDescent="0.15">
      <c r="R71" s="31"/>
      <c r="S71" s="31"/>
      <c r="T71" s="31"/>
      <c r="U71" s="31"/>
      <c r="V71" s="31"/>
      <c r="X71" s="31"/>
      <c r="Y71" s="31"/>
      <c r="Z71" s="31"/>
      <c r="AA71" s="31"/>
    </row>
    <row r="72" spans="18:27" ht="8.85" customHeight="1" x14ac:dyDescent="0.15">
      <c r="R72" s="31"/>
      <c r="S72" s="31"/>
      <c r="T72" s="31"/>
      <c r="U72" s="31"/>
      <c r="V72" s="31"/>
      <c r="X72" s="31"/>
      <c r="Y72" s="31"/>
      <c r="Z72" s="31"/>
      <c r="AA72" s="31"/>
    </row>
    <row r="73" spans="18:27" ht="8.85" customHeight="1" x14ac:dyDescent="0.15">
      <c r="R73" s="31"/>
      <c r="S73" s="31"/>
      <c r="T73" s="31"/>
      <c r="U73" s="31"/>
      <c r="V73" s="31"/>
      <c r="X73" s="31"/>
      <c r="Y73" s="31"/>
      <c r="Z73" s="31"/>
    </row>
    <row r="74" spans="18:27" ht="8.85" customHeight="1" x14ac:dyDescent="0.15">
      <c r="R74" s="31"/>
      <c r="S74" s="31"/>
      <c r="T74" s="31"/>
      <c r="U74" s="31"/>
      <c r="V74" s="31"/>
      <c r="X74" s="31"/>
      <c r="Y74" s="31"/>
      <c r="Z74" s="31"/>
    </row>
    <row r="75" spans="18:27" ht="8.85" customHeight="1" x14ac:dyDescent="0.15">
      <c r="R75" s="31"/>
      <c r="S75" s="31"/>
      <c r="T75" s="31"/>
      <c r="U75" s="31"/>
      <c r="V75" s="31"/>
      <c r="X75" s="31"/>
      <c r="Y75" s="31"/>
      <c r="Z75" s="31"/>
    </row>
    <row r="76" spans="18:27" ht="8.85" customHeight="1" x14ac:dyDescent="0.15">
      <c r="R76" s="30"/>
      <c r="S76" s="30"/>
      <c r="T76" s="30"/>
      <c r="U76" s="30"/>
      <c r="V76" s="30"/>
      <c r="X76" s="30"/>
      <c r="Y76" s="30"/>
      <c r="Z76" s="30"/>
    </row>
    <row r="77" spans="18:27" ht="8.85" customHeight="1" x14ac:dyDescent="0.15">
      <c r="R77" s="31"/>
      <c r="S77" s="31"/>
      <c r="T77" s="31"/>
      <c r="U77" s="31"/>
      <c r="V77" s="31"/>
      <c r="X77" s="31"/>
      <c r="Y77" s="31"/>
      <c r="Z77" s="31"/>
    </row>
    <row r="78" spans="18:27" ht="8.85" customHeight="1" x14ac:dyDescent="0.15">
      <c r="R78" s="31"/>
      <c r="S78" s="31"/>
      <c r="T78" s="31"/>
      <c r="U78" s="31"/>
      <c r="V78" s="31"/>
      <c r="X78" s="31"/>
      <c r="Y78" s="31"/>
      <c r="Z78" s="31"/>
    </row>
    <row r="79" spans="18:27" ht="8.85" customHeight="1" x14ac:dyDescent="0.15">
      <c r="R79" s="31"/>
      <c r="S79" s="31"/>
      <c r="T79" s="31"/>
      <c r="U79" s="31"/>
      <c r="V79" s="31"/>
      <c r="X79" s="31"/>
      <c r="Y79" s="31"/>
      <c r="Z79" s="31"/>
    </row>
    <row r="80" spans="18:27" ht="8.85" customHeight="1" x14ac:dyDescent="0.15">
      <c r="R80" s="30"/>
      <c r="S80" s="30"/>
      <c r="T80" s="30"/>
      <c r="U80" s="30"/>
      <c r="V80" s="30"/>
      <c r="X80" s="30"/>
      <c r="Y80" s="30"/>
      <c r="Z80" s="30"/>
    </row>
    <row r="81" spans="3:26" ht="8.85" customHeight="1" x14ac:dyDescent="0.15">
      <c r="R81" s="31"/>
      <c r="S81" s="31"/>
      <c r="T81" s="31"/>
      <c r="U81" s="31"/>
      <c r="V81" s="31"/>
      <c r="X81" s="31"/>
      <c r="Y81" s="31"/>
      <c r="Z81" s="31"/>
    </row>
    <row r="82" spans="3:26" ht="8.85" customHeight="1" x14ac:dyDescent="0.15">
      <c r="R82" s="31"/>
      <c r="S82" s="31"/>
      <c r="T82" s="31"/>
      <c r="U82" s="31"/>
      <c r="V82" s="31"/>
      <c r="X82" s="31"/>
      <c r="Y82" s="31"/>
      <c r="Z82" s="31"/>
    </row>
    <row r="83" spans="3:26" ht="8.85" customHeight="1" x14ac:dyDescent="0.15">
      <c r="R83" s="31"/>
      <c r="S83" s="31"/>
      <c r="T83" s="31"/>
      <c r="U83" s="31"/>
      <c r="V83" s="31"/>
      <c r="X83" s="31"/>
      <c r="Y83" s="31"/>
    </row>
    <row r="84" spans="3:26" ht="8.85" customHeight="1" x14ac:dyDescent="0.15">
      <c r="R84" s="31"/>
      <c r="S84" s="31"/>
      <c r="T84" s="31"/>
      <c r="U84" s="31"/>
      <c r="V84" s="31"/>
      <c r="X84" s="31"/>
      <c r="Y84" s="31"/>
    </row>
    <row r="85" spans="3:26" ht="8.85" customHeight="1" x14ac:dyDescent="0.15">
      <c r="M85" s="3" t="s">
        <v>76</v>
      </c>
      <c r="R85" s="31"/>
      <c r="S85" s="31"/>
      <c r="T85" s="31"/>
      <c r="U85" s="31"/>
      <c r="V85" s="31"/>
      <c r="X85" s="31"/>
      <c r="Y85" s="31"/>
    </row>
    <row r="86" spans="3:26" ht="5.4" customHeight="1" x14ac:dyDescent="0.15">
      <c r="R86" s="30"/>
      <c r="S86" s="30"/>
      <c r="T86" s="30"/>
      <c r="U86" s="30"/>
      <c r="V86" s="30"/>
      <c r="X86" s="30"/>
      <c r="Y86" s="30"/>
    </row>
    <row r="87" spans="3:26" ht="9.4499999999999993" customHeight="1" x14ac:dyDescent="0.15">
      <c r="R87" s="31"/>
      <c r="S87" s="31"/>
      <c r="T87" s="31"/>
      <c r="U87" s="31"/>
      <c r="V87" s="31"/>
      <c r="X87" s="31"/>
      <c r="Y87" s="31"/>
    </row>
    <row r="88" spans="3:26" ht="9.4499999999999993" customHeight="1" x14ac:dyDescent="0.15">
      <c r="R88" s="31"/>
      <c r="S88" s="31"/>
      <c r="T88" s="31"/>
      <c r="U88" s="31"/>
      <c r="V88" s="31"/>
      <c r="X88" s="31"/>
      <c r="Y88" s="31"/>
    </row>
    <row r="89" spans="3:26" x14ac:dyDescent="0.1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1"/>
      <c r="S89" s="31"/>
      <c r="T89" s="31"/>
      <c r="U89" s="31"/>
      <c r="V89" s="31"/>
      <c r="X89" s="31"/>
      <c r="Y89" s="31"/>
    </row>
    <row r="90" spans="3:26" x14ac:dyDescent="0.15">
      <c r="R90" s="30"/>
      <c r="S90" s="30"/>
      <c r="T90" s="30"/>
      <c r="U90" s="30"/>
      <c r="V90" s="30"/>
      <c r="X90" s="30"/>
      <c r="Y90" s="30"/>
    </row>
    <row r="91" spans="3:26" x14ac:dyDescent="0.15">
      <c r="R91" s="31"/>
      <c r="S91" s="31"/>
      <c r="T91" s="31"/>
      <c r="U91" s="31"/>
      <c r="V91" s="31"/>
      <c r="X91" s="31"/>
      <c r="Y91" s="31"/>
    </row>
    <row r="92" spans="3:26" x14ac:dyDescent="0.15">
      <c r="R92" s="31"/>
      <c r="S92" s="31"/>
      <c r="T92" s="31"/>
      <c r="U92" s="31"/>
      <c r="V92" s="31"/>
      <c r="X92" s="31"/>
      <c r="Y92" s="31"/>
    </row>
    <row r="93" spans="3:26" x14ac:dyDescent="0.15">
      <c r="R93" s="31"/>
      <c r="S93" s="31"/>
      <c r="T93" s="31"/>
      <c r="U93" s="31"/>
      <c r="V93" s="31"/>
      <c r="X93" s="31"/>
    </row>
    <row r="94" spans="3:26" x14ac:dyDescent="0.15">
      <c r="R94" s="31"/>
      <c r="S94" s="31"/>
      <c r="T94" s="31"/>
      <c r="U94" s="31"/>
      <c r="V94" s="31"/>
      <c r="X94" s="31"/>
    </row>
    <row r="95" spans="3:26" x14ac:dyDescent="0.15">
      <c r="R95" s="31"/>
      <c r="S95" s="31"/>
      <c r="T95" s="31"/>
      <c r="U95" s="31"/>
      <c r="V95" s="31"/>
      <c r="X95" s="31"/>
    </row>
    <row r="96" spans="3:26" x14ac:dyDescent="0.15">
      <c r="R96" s="30"/>
      <c r="S96" s="30"/>
      <c r="T96" s="30"/>
      <c r="U96" s="30"/>
      <c r="V96" s="30"/>
      <c r="X96" s="30"/>
    </row>
    <row r="97" spans="18:24" x14ac:dyDescent="0.15">
      <c r="R97" s="31"/>
      <c r="S97" s="31"/>
      <c r="T97" s="31"/>
      <c r="U97" s="31"/>
      <c r="V97" s="31"/>
      <c r="X97" s="31"/>
    </row>
    <row r="98" spans="18:24" x14ac:dyDescent="0.15">
      <c r="R98" s="31"/>
      <c r="S98" s="31"/>
      <c r="T98" s="31"/>
      <c r="U98" s="31"/>
      <c r="V98" s="31"/>
      <c r="X98" s="31"/>
    </row>
    <row r="99" spans="18:24" x14ac:dyDescent="0.15">
      <c r="R99" s="31"/>
      <c r="S99" s="31"/>
      <c r="T99" s="31"/>
      <c r="U99" s="31"/>
      <c r="V99" s="31"/>
      <c r="X99" s="31"/>
    </row>
    <row r="100" spans="18:24" x14ac:dyDescent="0.15">
      <c r="R100" s="30"/>
      <c r="S100" s="30"/>
      <c r="T100" s="30"/>
      <c r="U100" s="30"/>
      <c r="V100" s="30"/>
      <c r="X100" s="30"/>
    </row>
    <row r="101" spans="18:24" x14ac:dyDescent="0.15">
      <c r="R101" s="31"/>
      <c r="S101" s="31"/>
      <c r="T101" s="31"/>
      <c r="U101" s="31"/>
      <c r="V101" s="31"/>
      <c r="X101" s="31"/>
    </row>
    <row r="102" spans="18:24" x14ac:dyDescent="0.15">
      <c r="R102" s="31"/>
      <c r="S102" s="31"/>
      <c r="T102" s="31"/>
      <c r="U102" s="31"/>
      <c r="V102" s="31"/>
      <c r="X102" s="31"/>
    </row>
    <row r="103" spans="18:24" x14ac:dyDescent="0.15">
      <c r="R103" s="31"/>
      <c r="S103" s="31"/>
      <c r="T103" s="31"/>
      <c r="U103" s="31"/>
      <c r="V103" s="31"/>
    </row>
    <row r="104" spans="18:24" x14ac:dyDescent="0.15">
      <c r="R104" s="31"/>
      <c r="S104" s="31"/>
      <c r="T104" s="31"/>
      <c r="U104" s="31"/>
      <c r="V104" s="31"/>
    </row>
    <row r="105" spans="18:24" x14ac:dyDescent="0.15">
      <c r="R105" s="31"/>
      <c r="S105" s="31"/>
      <c r="T105" s="31"/>
      <c r="U105" s="31"/>
      <c r="V105" s="31"/>
    </row>
    <row r="106" spans="18:24" x14ac:dyDescent="0.15">
      <c r="R106" s="30"/>
      <c r="S106" s="30"/>
      <c r="T106" s="30"/>
      <c r="U106" s="30"/>
      <c r="V106" s="30"/>
    </row>
    <row r="107" spans="18:24" x14ac:dyDescent="0.15">
      <c r="R107" s="31"/>
      <c r="S107" s="31"/>
      <c r="T107" s="31"/>
      <c r="U107" s="31"/>
      <c r="V107" s="31"/>
    </row>
    <row r="108" spans="18:24" x14ac:dyDescent="0.15">
      <c r="R108" s="31"/>
      <c r="S108" s="31"/>
      <c r="T108" s="31"/>
      <c r="U108" s="31"/>
      <c r="V108" s="31"/>
    </row>
    <row r="109" spans="18:24" x14ac:dyDescent="0.15">
      <c r="R109" s="31"/>
      <c r="S109" s="31"/>
      <c r="T109" s="31"/>
      <c r="U109" s="31"/>
      <c r="V109" s="31"/>
    </row>
    <row r="110" spans="18:24" x14ac:dyDescent="0.15">
      <c r="R110" s="30"/>
      <c r="S110" s="30"/>
      <c r="T110" s="30"/>
      <c r="U110" s="30"/>
      <c r="V110" s="30"/>
    </row>
    <row r="111" spans="18:24" x14ac:dyDescent="0.15">
      <c r="R111" s="31"/>
      <c r="S111" s="31"/>
      <c r="T111" s="31"/>
      <c r="U111" s="31"/>
      <c r="V111" s="31"/>
    </row>
    <row r="112" spans="18:24" x14ac:dyDescent="0.15">
      <c r="R112" s="31"/>
      <c r="S112" s="31"/>
      <c r="T112" s="31"/>
      <c r="U112" s="31"/>
      <c r="V112" s="31"/>
    </row>
    <row r="113" spans="18:22" x14ac:dyDescent="0.15">
      <c r="R113" s="31"/>
      <c r="S113" s="31"/>
      <c r="T113" s="31"/>
      <c r="U113" s="31"/>
      <c r="V113" s="31"/>
    </row>
    <row r="114" spans="18:22" x14ac:dyDescent="0.15">
      <c r="R114" s="31"/>
      <c r="S114" s="31"/>
      <c r="T114" s="31"/>
      <c r="U114" s="31"/>
      <c r="V114" s="31"/>
    </row>
    <row r="115" spans="18:22" x14ac:dyDescent="0.15">
      <c r="R115" s="31"/>
      <c r="S115" s="31"/>
      <c r="T115" s="31"/>
      <c r="U115" s="31"/>
      <c r="V115" s="31"/>
    </row>
    <row r="116" spans="18:22" x14ac:dyDescent="0.15">
      <c r="R116" s="30"/>
      <c r="S116" s="30"/>
      <c r="T116" s="30"/>
      <c r="U116" s="30"/>
      <c r="V116" s="30"/>
    </row>
    <row r="117" spans="18:22" x14ac:dyDescent="0.15">
      <c r="R117" s="31"/>
      <c r="S117" s="31"/>
      <c r="T117" s="31"/>
      <c r="U117" s="31"/>
      <c r="V117" s="31"/>
    </row>
    <row r="118" spans="18:22" x14ac:dyDescent="0.15">
      <c r="R118" s="31"/>
      <c r="S118" s="31"/>
      <c r="T118" s="31"/>
      <c r="U118" s="31"/>
      <c r="V118" s="31"/>
    </row>
    <row r="119" spans="18:22" x14ac:dyDescent="0.15">
      <c r="R119" s="31"/>
      <c r="S119" s="31"/>
      <c r="T119" s="31"/>
      <c r="U119" s="31"/>
      <c r="V119" s="31"/>
    </row>
    <row r="120" spans="18:22" x14ac:dyDescent="0.15">
      <c r="R120" s="30"/>
      <c r="S120" s="30"/>
      <c r="T120" s="30"/>
      <c r="U120" s="30"/>
      <c r="V120" s="30"/>
    </row>
    <row r="121" spans="18:22" x14ac:dyDescent="0.15">
      <c r="R121" s="31"/>
      <c r="S121" s="31"/>
      <c r="T121" s="31"/>
      <c r="U121" s="31"/>
      <c r="V121" s="31"/>
    </row>
    <row r="122" spans="18:22" x14ac:dyDescent="0.15">
      <c r="R122" s="31"/>
      <c r="S122" s="31"/>
      <c r="T122" s="31"/>
      <c r="U122" s="31"/>
      <c r="V122" s="31"/>
    </row>
    <row r="123" spans="18:22" x14ac:dyDescent="0.15">
      <c r="R123" s="31"/>
      <c r="S123" s="31"/>
      <c r="T123" s="31"/>
      <c r="U123" s="31"/>
    </row>
    <row r="124" spans="18:22" x14ac:dyDescent="0.15">
      <c r="R124" s="31"/>
      <c r="S124" s="31"/>
      <c r="T124" s="31"/>
      <c r="U124" s="31"/>
    </row>
    <row r="125" spans="18:22" x14ac:dyDescent="0.15">
      <c r="R125" s="31"/>
      <c r="S125" s="31"/>
      <c r="T125" s="31"/>
      <c r="U125" s="31"/>
    </row>
    <row r="126" spans="18:22" x14ac:dyDescent="0.15">
      <c r="R126" s="30"/>
      <c r="S126" s="30"/>
      <c r="T126" s="30"/>
      <c r="U126" s="30"/>
    </row>
    <row r="127" spans="18:22" x14ac:dyDescent="0.15">
      <c r="R127" s="31"/>
      <c r="S127" s="31"/>
      <c r="T127" s="31"/>
      <c r="U127" s="31"/>
    </row>
    <row r="128" spans="18:22" x14ac:dyDescent="0.15">
      <c r="R128" s="31"/>
      <c r="S128" s="31"/>
      <c r="T128" s="31"/>
      <c r="U128" s="31"/>
    </row>
    <row r="129" spans="18:29" x14ac:dyDescent="0.15">
      <c r="R129" s="31"/>
      <c r="S129" s="31"/>
      <c r="T129" s="31"/>
      <c r="U129" s="31"/>
    </row>
    <row r="130" spans="18:29" x14ac:dyDescent="0.15">
      <c r="R130" s="30"/>
      <c r="S130" s="30"/>
      <c r="T130" s="30"/>
      <c r="U130" s="30"/>
    </row>
    <row r="131" spans="18:29" x14ac:dyDescent="0.15">
      <c r="R131" s="31"/>
      <c r="S131" s="31"/>
      <c r="T131" s="31"/>
      <c r="U131" s="31"/>
    </row>
    <row r="132" spans="18:29" x14ac:dyDescent="0.15">
      <c r="R132" s="31"/>
      <c r="S132" s="31"/>
      <c r="T132" s="31"/>
      <c r="U132" s="31"/>
    </row>
    <row r="133" spans="18:29" x14ac:dyDescent="0.15">
      <c r="R133" s="31"/>
      <c r="S133" s="31"/>
      <c r="T133" s="31"/>
    </row>
    <row r="134" spans="18:29" x14ac:dyDescent="0.15">
      <c r="R134" s="31"/>
      <c r="S134" s="31"/>
      <c r="T134" s="31"/>
    </row>
    <row r="135" spans="18:29" x14ac:dyDescent="0.15">
      <c r="R135" s="31"/>
      <c r="S135" s="31"/>
      <c r="T135" s="31"/>
    </row>
    <row r="136" spans="18:29" x14ac:dyDescent="0.15">
      <c r="R136" s="30"/>
      <c r="S136" s="30"/>
      <c r="T136" s="30"/>
    </row>
    <row r="137" spans="18:29" x14ac:dyDescent="0.15">
      <c r="R137" s="31"/>
      <c r="S137" s="31"/>
      <c r="T137" s="31"/>
    </row>
    <row r="138" spans="18:29" x14ac:dyDescent="0.15">
      <c r="R138" s="31"/>
      <c r="S138" s="31"/>
      <c r="T138" s="31"/>
    </row>
    <row r="139" spans="18:29" x14ac:dyDescent="0.15">
      <c r="R139" s="31"/>
      <c r="S139" s="31"/>
      <c r="T139" s="31"/>
    </row>
    <row r="140" spans="18:29" x14ac:dyDescent="0.15">
      <c r="R140" s="30"/>
      <c r="S140" s="30"/>
      <c r="T140" s="30"/>
    </row>
    <row r="141" spans="18:29" x14ac:dyDescent="0.15">
      <c r="R141" s="31"/>
      <c r="S141" s="31"/>
      <c r="T141" s="31"/>
    </row>
    <row r="142" spans="18:29" x14ac:dyDescent="0.15">
      <c r="R142" s="31"/>
      <c r="S142" s="31"/>
      <c r="T142" s="31"/>
    </row>
    <row r="143" spans="18:29" x14ac:dyDescent="0.15">
      <c r="R143" s="31"/>
      <c r="S143" s="31"/>
      <c r="W143" s="31"/>
      <c r="X143" s="31"/>
      <c r="Y143" s="31"/>
      <c r="Z143" s="31"/>
      <c r="AA143" s="31"/>
      <c r="AB143" s="31"/>
      <c r="AC143" s="31"/>
    </row>
    <row r="144" spans="18:29" x14ac:dyDescent="0.15">
      <c r="R144" s="31"/>
      <c r="S144" s="31"/>
      <c r="W144" s="31"/>
      <c r="X144" s="31"/>
      <c r="Y144" s="31"/>
      <c r="Z144" s="31"/>
      <c r="AA144" s="31"/>
      <c r="AB144" s="31"/>
      <c r="AC144" s="31"/>
    </row>
    <row r="145" spans="18:28" x14ac:dyDescent="0.15">
      <c r="R145" s="31"/>
      <c r="S145" s="31"/>
    </row>
    <row r="146" spans="18:28" x14ac:dyDescent="0.15">
      <c r="R146" s="30"/>
      <c r="S146" s="30"/>
    </row>
    <row r="147" spans="18:28" x14ac:dyDescent="0.15">
      <c r="R147" s="31"/>
      <c r="S147" s="31"/>
    </row>
    <row r="148" spans="18:28" x14ac:dyDescent="0.15">
      <c r="R148" s="31"/>
      <c r="S148" s="31"/>
    </row>
    <row r="149" spans="18:28" x14ac:dyDescent="0.15">
      <c r="R149" s="31"/>
      <c r="S149" s="31"/>
    </row>
    <row r="150" spans="18:28" x14ac:dyDescent="0.15">
      <c r="R150" s="30"/>
      <c r="S150" s="30"/>
    </row>
    <row r="151" spans="18:28" x14ac:dyDescent="0.15">
      <c r="R151" s="31"/>
      <c r="S151" s="31"/>
    </row>
    <row r="152" spans="18:28" x14ac:dyDescent="0.15">
      <c r="R152" s="31"/>
      <c r="S152" s="31"/>
    </row>
    <row r="153" spans="18:28" x14ac:dyDescent="0.15">
      <c r="R153" s="31"/>
      <c r="V153" s="31"/>
    </row>
    <row r="154" spans="18:28" x14ac:dyDescent="0.15">
      <c r="R154" s="31"/>
      <c r="V154" s="31"/>
    </row>
    <row r="155" spans="18:28" x14ac:dyDescent="0.15">
      <c r="R155" s="31"/>
      <c r="V155" s="31"/>
      <c r="W155" s="31"/>
      <c r="X155" s="31"/>
      <c r="Y155" s="31"/>
      <c r="Z155" s="31"/>
      <c r="AA155" s="31"/>
      <c r="AB155" s="31"/>
    </row>
    <row r="156" spans="18:28" x14ac:dyDescent="0.15">
      <c r="R156" s="30"/>
      <c r="V156" s="30"/>
      <c r="W156" s="30"/>
      <c r="X156" s="30"/>
      <c r="Y156" s="30"/>
      <c r="Z156" s="30"/>
      <c r="AA156" s="30"/>
      <c r="AB156" s="30"/>
    </row>
    <row r="157" spans="18:28" x14ac:dyDescent="0.15">
      <c r="R157" s="31"/>
      <c r="V157" s="31"/>
      <c r="W157" s="31"/>
      <c r="X157" s="31"/>
      <c r="Y157" s="31"/>
      <c r="Z157" s="31"/>
      <c r="AA157" s="31"/>
      <c r="AB157" s="31"/>
    </row>
    <row r="158" spans="18:28" x14ac:dyDescent="0.15">
      <c r="R158" s="31"/>
      <c r="V158" s="31"/>
      <c r="W158" s="31"/>
      <c r="X158" s="31"/>
      <c r="Y158" s="31"/>
      <c r="Z158" s="31"/>
      <c r="AA158" s="31"/>
      <c r="AB158" s="31"/>
    </row>
    <row r="159" spans="18:28" x14ac:dyDescent="0.15">
      <c r="R159" s="31"/>
      <c r="V159" s="31"/>
      <c r="W159" s="31"/>
      <c r="X159" s="31"/>
      <c r="Y159" s="31"/>
      <c r="Z159" s="31"/>
      <c r="AA159" s="31"/>
      <c r="AB159" s="31"/>
    </row>
    <row r="160" spans="18:28" x14ac:dyDescent="0.15">
      <c r="R160" s="30"/>
      <c r="V160" s="30"/>
      <c r="W160" s="30"/>
      <c r="X160" s="30"/>
      <c r="Y160" s="30"/>
      <c r="Z160" s="30"/>
      <c r="AA160" s="30"/>
      <c r="AB160" s="30"/>
    </row>
    <row r="161" spans="18:28" x14ac:dyDescent="0.15">
      <c r="R161" s="31"/>
      <c r="V161" s="31"/>
      <c r="W161" s="31"/>
      <c r="X161" s="31"/>
      <c r="Y161" s="31"/>
      <c r="Z161" s="31"/>
      <c r="AA161" s="31"/>
      <c r="AB161" s="31"/>
    </row>
    <row r="162" spans="18:28" x14ac:dyDescent="0.15">
      <c r="R162" s="31"/>
      <c r="V162" s="31"/>
      <c r="W162" s="31"/>
      <c r="X162" s="31"/>
      <c r="Y162" s="31"/>
      <c r="Z162" s="31"/>
      <c r="AA162" s="31"/>
      <c r="AB162" s="31"/>
    </row>
    <row r="163" spans="18:28" x14ac:dyDescent="0.15">
      <c r="R163" s="31"/>
      <c r="S163" s="31"/>
      <c r="T163" s="31"/>
      <c r="U163" s="31"/>
    </row>
    <row r="164" spans="18:28" x14ac:dyDescent="0.15">
      <c r="R164" s="31"/>
      <c r="S164" s="31"/>
      <c r="T164" s="31"/>
      <c r="U164" s="31"/>
    </row>
    <row r="165" spans="18:28" x14ac:dyDescent="0.15">
      <c r="R165" s="31"/>
      <c r="S165" s="31"/>
      <c r="T165" s="31"/>
      <c r="U165" s="31"/>
    </row>
    <row r="166" spans="18:28" x14ac:dyDescent="0.15">
      <c r="R166" s="30"/>
      <c r="S166" s="30"/>
      <c r="T166" s="30"/>
      <c r="U166" s="30"/>
    </row>
    <row r="167" spans="18:28" x14ac:dyDescent="0.15">
      <c r="R167" s="31"/>
      <c r="S167" s="31"/>
      <c r="T167" s="31"/>
      <c r="U167" s="31"/>
    </row>
    <row r="168" spans="18:28" x14ac:dyDescent="0.15">
      <c r="R168" s="31"/>
      <c r="S168" s="31"/>
      <c r="T168" s="31"/>
      <c r="U168" s="31"/>
    </row>
    <row r="169" spans="18:28" x14ac:dyDescent="0.15">
      <c r="R169" s="31"/>
      <c r="S169" s="31"/>
      <c r="T169" s="31"/>
      <c r="U169" s="31"/>
    </row>
    <row r="170" spans="18:28" x14ac:dyDescent="0.15">
      <c r="R170" s="30"/>
      <c r="S170" s="30"/>
      <c r="T170" s="30"/>
      <c r="U170" s="30"/>
    </row>
    <row r="171" spans="18:28" x14ac:dyDescent="0.15">
      <c r="R171" s="31"/>
      <c r="S171" s="31"/>
      <c r="T171" s="31"/>
      <c r="U171" s="31"/>
    </row>
    <row r="172" spans="18:28" x14ac:dyDescent="0.15">
      <c r="R172" s="31"/>
      <c r="S172" s="31"/>
      <c r="T172" s="31"/>
      <c r="U172" s="31"/>
    </row>
  </sheetData>
  <mergeCells count="13">
    <mergeCell ref="C6:M6"/>
    <mergeCell ref="F1:J1"/>
    <mergeCell ref="F2:J2"/>
    <mergeCell ref="D3:F3"/>
    <mergeCell ref="H3:N3"/>
    <mergeCell ref="B5:C5"/>
    <mergeCell ref="C39:N39"/>
    <mergeCell ref="B7:C7"/>
    <mergeCell ref="B33:C33"/>
    <mergeCell ref="B34:C34"/>
    <mergeCell ref="B35:C35"/>
    <mergeCell ref="B36:C36"/>
    <mergeCell ref="B37:C37"/>
  </mergeCells>
  <hyperlinks>
    <hyperlink ref="A1" location="bkIndexATC1320" display="Index" xr:uid="{3D17256F-E72E-4615-A9DA-55DB90A7FA16}"/>
  </hyperlinks>
  <pageMargins left="0.41" right="0.24" top="0.25" bottom="0.33" header="0.2" footer="0.21"/>
  <pageSetup paperSize="9" scale="98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AF130-B05B-4106-98EC-991E0300DD2D}">
  <sheetPr>
    <pageSetUpPr fitToPage="1"/>
  </sheetPr>
  <dimension ref="A1:AD172"/>
  <sheetViews>
    <sheetView zoomScale="90" zoomScaleNormal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6640625" style="3" customWidth="1"/>
    <col min="3" max="13" width="7.33203125" style="3" customWidth="1"/>
    <col min="14" max="15" width="6.6640625" style="3" customWidth="1"/>
    <col min="16" max="16384" width="9.109375" style="3"/>
  </cols>
  <sheetData>
    <row r="1" spans="1:15" ht="14.4" x14ac:dyDescent="0.3">
      <c r="A1" s="32" t="s">
        <v>79</v>
      </c>
      <c r="E1" s="4"/>
      <c r="F1" s="39" t="s">
        <v>80</v>
      </c>
      <c r="G1" s="40"/>
      <c r="H1" s="40"/>
      <c r="I1" s="40"/>
      <c r="J1" s="40"/>
    </row>
    <row r="2" spans="1:15" ht="13.2" x14ac:dyDescent="0.25">
      <c r="E2" s="4"/>
      <c r="F2" s="39" t="s">
        <v>45</v>
      </c>
      <c r="G2" s="40"/>
      <c r="H2" s="40"/>
      <c r="I2" s="40"/>
      <c r="J2" s="40"/>
    </row>
    <row r="3" spans="1:15" ht="13.2" x14ac:dyDescent="0.25">
      <c r="D3" s="41" t="s">
        <v>98</v>
      </c>
      <c r="E3" s="40"/>
      <c r="F3" s="40"/>
      <c r="G3" s="4"/>
      <c r="H3" s="42" t="s">
        <v>23</v>
      </c>
      <c r="I3" s="40"/>
      <c r="J3" s="40"/>
      <c r="K3" s="40"/>
      <c r="L3" s="40"/>
      <c r="M3" s="40"/>
      <c r="N3" s="40"/>
    </row>
    <row r="4" spans="1:15" ht="24" customHeight="1" x14ac:dyDescent="0.15"/>
    <row r="5" spans="1:15" ht="9.4499999999999993" customHeight="1" x14ac:dyDescent="0.2">
      <c r="B5" s="45" t="s">
        <v>6</v>
      </c>
      <c r="C5" s="46"/>
      <c r="D5" s="11"/>
      <c r="O5" s="25"/>
    </row>
    <row r="6" spans="1:15" ht="9.4499999999999993" customHeight="1" x14ac:dyDescent="0.25">
      <c r="C6" s="43" t="s">
        <v>81</v>
      </c>
      <c r="D6" s="40"/>
      <c r="E6" s="40"/>
      <c r="F6" s="40"/>
      <c r="G6" s="40"/>
      <c r="H6" s="40"/>
      <c r="I6" s="40"/>
      <c r="J6" s="40"/>
      <c r="K6" s="40"/>
      <c r="L6" s="40"/>
      <c r="M6" s="40"/>
      <c r="O6" s="25"/>
    </row>
    <row r="7" spans="1:15" ht="9.4499999999999993" customHeight="1" x14ac:dyDescent="0.25">
      <c r="B7" s="44" t="s">
        <v>82</v>
      </c>
      <c r="C7" s="40"/>
      <c r="D7" s="16" t="s">
        <v>47</v>
      </c>
      <c r="E7" s="16" t="s">
        <v>48</v>
      </c>
      <c r="F7" s="16" t="s">
        <v>49</v>
      </c>
      <c r="G7" s="16" t="s">
        <v>50</v>
      </c>
      <c r="H7" s="16" t="s">
        <v>51</v>
      </c>
      <c r="I7" s="16" t="s">
        <v>52</v>
      </c>
      <c r="J7" s="16" t="s">
        <v>53</v>
      </c>
      <c r="K7" s="16"/>
      <c r="L7" s="16" t="s">
        <v>83</v>
      </c>
      <c r="M7" s="16" t="s">
        <v>84</v>
      </c>
      <c r="O7" s="25"/>
    </row>
    <row r="8" spans="1:15" ht="9.4499999999999993" customHeight="1" x14ac:dyDescent="0.15">
      <c r="C8" s="17">
        <v>0</v>
      </c>
      <c r="D8" s="36">
        <v>88.088888888888889</v>
      </c>
      <c r="E8" s="36">
        <v>82.784848484848482</v>
      </c>
      <c r="F8" s="36">
        <v>84.477272727272734</v>
      </c>
      <c r="G8" s="36">
        <v>89.624242424242439</v>
      </c>
      <c r="H8" s="36">
        <v>97.118181818181839</v>
      </c>
      <c r="I8" s="36">
        <v>139.83636363636364</v>
      </c>
      <c r="J8" s="36">
        <v>149.66363636363636</v>
      </c>
      <c r="L8" s="36">
        <f>AVERAGE(D8:H8)</f>
        <v>88.418686868686876</v>
      </c>
      <c r="M8" s="36">
        <f>AVERAGE(D8:J8)</f>
        <v>104.51334776334775</v>
      </c>
      <c r="O8" s="25"/>
    </row>
    <row r="9" spans="1:15" ht="9.4499999999999993" customHeight="1" x14ac:dyDescent="0.15">
      <c r="C9" s="17">
        <v>1</v>
      </c>
      <c r="D9" s="36">
        <v>60.501388888888897</v>
      </c>
      <c r="E9" s="36">
        <v>53.559090909090919</v>
      </c>
      <c r="F9" s="36">
        <v>54.513636363636373</v>
      </c>
      <c r="G9" s="36">
        <v>56.151515151515149</v>
      </c>
      <c r="H9" s="36">
        <v>62.368181818181817</v>
      </c>
      <c r="I9" s="36">
        <v>94.209090909090904</v>
      </c>
      <c r="J9" s="36">
        <v>106.37121212121211</v>
      </c>
      <c r="L9" s="36">
        <f t="shared" ref="L9:L31" si="0">AVERAGE(D9:H9)</f>
        <v>57.418762626262627</v>
      </c>
      <c r="M9" s="36">
        <f t="shared" ref="M9:M31" si="1">AVERAGE(D9:J9)</f>
        <v>69.667730880230877</v>
      </c>
      <c r="O9" s="25"/>
    </row>
    <row r="10" spans="1:15" ht="9.4499999999999993" customHeight="1" x14ac:dyDescent="0.15">
      <c r="C10" s="17">
        <v>2</v>
      </c>
      <c r="D10" s="36">
        <v>36.495833333333337</v>
      </c>
      <c r="E10" s="36">
        <v>38.883333333333333</v>
      </c>
      <c r="F10" s="36">
        <v>40.786363636363632</v>
      </c>
      <c r="G10" s="36">
        <v>41.759090909090908</v>
      </c>
      <c r="H10" s="36">
        <v>42.954545454545446</v>
      </c>
      <c r="I10" s="36">
        <v>65.736363636363649</v>
      </c>
      <c r="J10" s="36">
        <v>70.218181818181833</v>
      </c>
      <c r="L10" s="36">
        <f t="shared" si="0"/>
        <v>40.17583333333333</v>
      </c>
      <c r="M10" s="36">
        <f t="shared" si="1"/>
        <v>48.119101731601731</v>
      </c>
      <c r="O10" s="25"/>
    </row>
    <row r="11" spans="1:15" ht="9.4499999999999993" customHeight="1" x14ac:dyDescent="0.15">
      <c r="C11" s="17">
        <v>3</v>
      </c>
      <c r="D11" s="36">
        <v>33.127777777777773</v>
      </c>
      <c r="E11" s="36">
        <v>32.24848484848485</v>
      </c>
      <c r="F11" s="36">
        <v>31.171212121212122</v>
      </c>
      <c r="G11" s="36">
        <v>32.965151515151511</v>
      </c>
      <c r="H11" s="36">
        <v>34.695454545454545</v>
      </c>
      <c r="I11" s="36">
        <v>50.322727272727271</v>
      </c>
      <c r="J11" s="36">
        <v>51.057575757575755</v>
      </c>
      <c r="L11" s="36">
        <f t="shared" si="0"/>
        <v>32.841616161616159</v>
      </c>
      <c r="M11" s="36">
        <f t="shared" si="1"/>
        <v>37.941197691197679</v>
      </c>
      <c r="O11" s="25"/>
    </row>
    <row r="12" spans="1:15" ht="9.4499999999999993" customHeight="1" x14ac:dyDescent="0.15">
      <c r="C12" s="17">
        <v>4</v>
      </c>
      <c r="D12" s="36">
        <v>34.672222222222224</v>
      </c>
      <c r="E12" s="36">
        <v>35.084848484848486</v>
      </c>
      <c r="F12" s="36">
        <v>34.606060606060602</v>
      </c>
      <c r="G12" s="36">
        <v>35.86363636363636</v>
      </c>
      <c r="H12" s="36">
        <v>38.290909090909082</v>
      </c>
      <c r="I12" s="36">
        <v>44.827272727272721</v>
      </c>
      <c r="J12" s="36">
        <v>44.748484848484843</v>
      </c>
      <c r="L12" s="36">
        <f t="shared" si="0"/>
        <v>35.703535353535351</v>
      </c>
      <c r="M12" s="36">
        <f t="shared" si="1"/>
        <v>38.299062049062044</v>
      </c>
    </row>
    <row r="13" spans="1:15" ht="9.4499999999999993" customHeight="1" x14ac:dyDescent="0.15">
      <c r="C13" s="17">
        <v>5</v>
      </c>
      <c r="D13" s="36">
        <v>91.806944444444454</v>
      </c>
      <c r="E13" s="36">
        <v>86.827272727272728</v>
      </c>
      <c r="F13" s="36">
        <v>88.825757575757578</v>
      </c>
      <c r="G13" s="36">
        <v>92.146969696969691</v>
      </c>
      <c r="H13" s="36">
        <v>94.659090909090907</v>
      </c>
      <c r="I13" s="36">
        <v>69.768181818181816</v>
      </c>
      <c r="J13" s="36">
        <v>48.339393939393943</v>
      </c>
      <c r="L13" s="36">
        <f t="shared" si="0"/>
        <v>90.853207070707072</v>
      </c>
      <c r="M13" s="36">
        <f t="shared" si="1"/>
        <v>81.767658730158729</v>
      </c>
    </row>
    <row r="14" spans="1:15" ht="9.4499999999999993" customHeight="1" x14ac:dyDescent="0.15">
      <c r="C14" s="17">
        <v>6</v>
      </c>
      <c r="D14" s="36">
        <v>210.28888888888886</v>
      </c>
      <c r="E14" s="36">
        <v>217.54696969696968</v>
      </c>
      <c r="F14" s="36">
        <v>220.86060606060607</v>
      </c>
      <c r="G14" s="36">
        <v>223.20909090909092</v>
      </c>
      <c r="H14" s="36">
        <v>218.24090909090907</v>
      </c>
      <c r="I14" s="36">
        <v>118.57272727272729</v>
      </c>
      <c r="J14" s="36">
        <v>78.031818181818181</v>
      </c>
      <c r="L14" s="36">
        <f t="shared" si="0"/>
        <v>218.02929292929292</v>
      </c>
      <c r="M14" s="36">
        <f t="shared" si="1"/>
        <v>183.82157287157287</v>
      </c>
    </row>
    <row r="15" spans="1:15" ht="9.4499999999999993" customHeight="1" x14ac:dyDescent="0.15">
      <c r="C15" s="17">
        <v>7</v>
      </c>
      <c r="D15" s="36">
        <v>492.95694444444445</v>
      </c>
      <c r="E15" s="36">
        <v>498.02575757575755</v>
      </c>
      <c r="F15" s="36">
        <v>494.48333333333335</v>
      </c>
      <c r="G15" s="36">
        <v>498.93787878787879</v>
      </c>
      <c r="H15" s="36">
        <v>489.78181818181815</v>
      </c>
      <c r="I15" s="36">
        <v>232.32272727272729</v>
      </c>
      <c r="J15" s="36">
        <v>139.00454545454545</v>
      </c>
      <c r="L15" s="36">
        <f t="shared" si="0"/>
        <v>494.83714646464648</v>
      </c>
      <c r="M15" s="36">
        <f t="shared" si="1"/>
        <v>406.50185786435787</v>
      </c>
    </row>
    <row r="16" spans="1:15" ht="9.4499999999999993" customHeight="1" x14ac:dyDescent="0.15">
      <c r="C16" s="17">
        <v>8</v>
      </c>
      <c r="D16" s="36">
        <v>642.1680555555555</v>
      </c>
      <c r="E16" s="36">
        <v>631.31666666666672</v>
      </c>
      <c r="F16" s="36">
        <v>642.34242424242427</v>
      </c>
      <c r="G16" s="36">
        <v>672.64090909090908</v>
      </c>
      <c r="H16" s="36">
        <v>646.48181818181808</v>
      </c>
      <c r="I16" s="36">
        <v>376.69545454545454</v>
      </c>
      <c r="J16" s="36">
        <v>184.06515151515151</v>
      </c>
      <c r="L16" s="36">
        <f t="shared" si="0"/>
        <v>646.98997474747478</v>
      </c>
      <c r="M16" s="36">
        <f t="shared" si="1"/>
        <v>542.24435425685431</v>
      </c>
    </row>
    <row r="17" spans="3:13" ht="9.4499999999999993" customHeight="1" x14ac:dyDescent="0.15">
      <c r="C17" s="17">
        <v>9</v>
      </c>
      <c r="D17" s="36">
        <v>628.38194444444446</v>
      </c>
      <c r="E17" s="36">
        <v>625.14393939393938</v>
      </c>
      <c r="F17" s="36">
        <v>627.56212121212127</v>
      </c>
      <c r="G17" s="36">
        <v>654.5272727272727</v>
      </c>
      <c r="H17" s="36">
        <v>666.7590909090909</v>
      </c>
      <c r="I17" s="36">
        <v>560.7045454545455</v>
      </c>
      <c r="J17" s="36">
        <v>321.2469696969697</v>
      </c>
      <c r="L17" s="36">
        <f t="shared" si="0"/>
        <v>640.47487373737374</v>
      </c>
      <c r="M17" s="36">
        <f t="shared" si="1"/>
        <v>583.4751262626263</v>
      </c>
    </row>
    <row r="18" spans="3:13" ht="9.4499999999999993" customHeight="1" x14ac:dyDescent="0.15">
      <c r="C18" s="17">
        <v>10</v>
      </c>
      <c r="D18" s="36">
        <v>699.40972222222217</v>
      </c>
      <c r="E18" s="36">
        <v>682.4484848484849</v>
      </c>
      <c r="F18" s="36">
        <v>682.53030303030312</v>
      </c>
      <c r="G18" s="36">
        <v>712.01363636363635</v>
      </c>
      <c r="H18" s="36">
        <v>746.76818181818192</v>
      </c>
      <c r="I18" s="36">
        <v>752.54090909090917</v>
      </c>
      <c r="J18" s="36">
        <v>529.62121212121212</v>
      </c>
      <c r="L18" s="36">
        <f t="shared" si="0"/>
        <v>704.63406565656567</v>
      </c>
      <c r="M18" s="36">
        <f t="shared" si="1"/>
        <v>686.4760642135642</v>
      </c>
    </row>
    <row r="19" spans="3:13" ht="9.4499999999999993" customHeight="1" x14ac:dyDescent="0.15">
      <c r="C19" s="17">
        <v>11</v>
      </c>
      <c r="D19" s="36">
        <v>796.34861111111115</v>
      </c>
      <c r="E19" s="36">
        <v>775.88030303030314</v>
      </c>
      <c r="F19" s="36">
        <v>780.88030303030314</v>
      </c>
      <c r="G19" s="36">
        <v>799.65909090909088</v>
      </c>
      <c r="H19" s="36">
        <v>853.1</v>
      </c>
      <c r="I19" s="36">
        <v>878.78181818181827</v>
      </c>
      <c r="J19" s="36">
        <v>742.79090909090917</v>
      </c>
      <c r="L19" s="36">
        <f t="shared" si="0"/>
        <v>801.17366161616167</v>
      </c>
      <c r="M19" s="36">
        <f t="shared" si="1"/>
        <v>803.9201479076479</v>
      </c>
    </row>
    <row r="20" spans="3:13" ht="9.4499999999999993" customHeight="1" x14ac:dyDescent="0.15">
      <c r="C20" s="17">
        <v>12</v>
      </c>
      <c r="D20" s="36">
        <v>879.82777777777767</v>
      </c>
      <c r="E20" s="36">
        <v>857.06363636363642</v>
      </c>
      <c r="F20" s="36">
        <v>865.71666666666681</v>
      </c>
      <c r="G20" s="36">
        <v>891.56515151515157</v>
      </c>
      <c r="H20" s="36">
        <v>943.48636363636365</v>
      </c>
      <c r="I20" s="36">
        <v>993.97272727272718</v>
      </c>
      <c r="J20" s="36">
        <v>894.78181818181827</v>
      </c>
      <c r="L20" s="36">
        <f t="shared" si="0"/>
        <v>887.5319191919192</v>
      </c>
      <c r="M20" s="36">
        <f t="shared" si="1"/>
        <v>903.77344877344876</v>
      </c>
    </row>
    <row r="21" spans="3:13" ht="9.4499999999999993" customHeight="1" x14ac:dyDescent="0.15">
      <c r="C21" s="17">
        <v>13</v>
      </c>
      <c r="D21" s="36">
        <v>866.50555555555559</v>
      </c>
      <c r="E21" s="36">
        <v>840.74393939393951</v>
      </c>
      <c r="F21" s="36">
        <v>862.87575757575769</v>
      </c>
      <c r="G21" s="36">
        <v>877.30606060606067</v>
      </c>
      <c r="H21" s="36">
        <v>969.82727272727277</v>
      </c>
      <c r="I21" s="36">
        <v>982.87272727272727</v>
      </c>
      <c r="J21" s="36">
        <v>911.7409090909091</v>
      </c>
      <c r="L21" s="36">
        <f t="shared" si="0"/>
        <v>883.45171717171729</v>
      </c>
      <c r="M21" s="36">
        <f t="shared" si="1"/>
        <v>901.69603174603174</v>
      </c>
    </row>
    <row r="22" spans="3:13" ht="9.4499999999999993" customHeight="1" x14ac:dyDescent="0.15">
      <c r="C22" s="17">
        <v>14</v>
      </c>
      <c r="D22" s="36">
        <v>940.75972222222219</v>
      </c>
      <c r="E22" s="36">
        <v>919.57121212121206</v>
      </c>
      <c r="F22" s="36">
        <v>935.66060606060603</v>
      </c>
      <c r="G22" s="36">
        <v>954.2712121212121</v>
      </c>
      <c r="H22" s="36">
        <v>988.7227272727273</v>
      </c>
      <c r="I22" s="36">
        <v>963.2863636363636</v>
      </c>
      <c r="J22" s="36">
        <v>908.81666666666649</v>
      </c>
      <c r="L22" s="36">
        <f t="shared" si="0"/>
        <v>947.79709595959594</v>
      </c>
      <c r="M22" s="36">
        <f t="shared" si="1"/>
        <v>944.44121572871575</v>
      </c>
    </row>
    <row r="23" spans="3:13" ht="9.4499999999999993" customHeight="1" x14ac:dyDescent="0.15">
      <c r="C23" s="17">
        <v>15</v>
      </c>
      <c r="D23" s="36">
        <v>1005.3222222222224</v>
      </c>
      <c r="E23" s="36">
        <v>986.70303030303035</v>
      </c>
      <c r="F23" s="36">
        <v>1003.3409090909091</v>
      </c>
      <c r="G23" s="36">
        <v>1023.4015151515151</v>
      </c>
      <c r="H23" s="36">
        <v>1084.5818181818181</v>
      </c>
      <c r="I23" s="36">
        <v>938.67272727272723</v>
      </c>
      <c r="J23" s="36">
        <v>846.23333333333323</v>
      </c>
      <c r="L23" s="36">
        <f t="shared" si="0"/>
        <v>1020.6698989898989</v>
      </c>
      <c r="M23" s="36">
        <f t="shared" si="1"/>
        <v>984.03650793650797</v>
      </c>
    </row>
    <row r="24" spans="3:13" ht="9.4499999999999993" customHeight="1" x14ac:dyDescent="0.15">
      <c r="C24" s="17">
        <v>16</v>
      </c>
      <c r="D24" s="36">
        <v>1110.0249999999999</v>
      </c>
      <c r="E24" s="36">
        <v>1126.6469696969698</v>
      </c>
      <c r="F24" s="36">
        <v>1127.4227272727273</v>
      </c>
      <c r="G24" s="36">
        <v>1155.0166666666667</v>
      </c>
      <c r="H24" s="36">
        <v>1144.3727272727272</v>
      </c>
      <c r="I24" s="36">
        <v>907.16363636363633</v>
      </c>
      <c r="J24" s="36">
        <v>721.98939393939395</v>
      </c>
      <c r="L24" s="36">
        <f t="shared" si="0"/>
        <v>1132.6968181818181</v>
      </c>
      <c r="M24" s="36">
        <f t="shared" si="1"/>
        <v>1041.8053030303031</v>
      </c>
    </row>
    <row r="25" spans="3:13" ht="9.4499999999999993" customHeight="1" x14ac:dyDescent="0.15">
      <c r="C25" s="17">
        <v>17</v>
      </c>
      <c r="D25" s="36">
        <v>1066.2083333333333</v>
      </c>
      <c r="E25" s="36">
        <v>1079.310606060606</v>
      </c>
      <c r="F25" s="36">
        <v>1069.7681818181818</v>
      </c>
      <c r="G25" s="36">
        <v>1103.2454545454545</v>
      </c>
      <c r="H25" s="36">
        <v>1066.7409090909091</v>
      </c>
      <c r="I25" s="36">
        <v>825.44090909090914</v>
      </c>
      <c r="J25" s="36">
        <v>590.80909090909086</v>
      </c>
      <c r="L25" s="36">
        <f t="shared" si="0"/>
        <v>1077.054696969697</v>
      </c>
      <c r="M25" s="36">
        <f t="shared" si="1"/>
        <v>971.64621212121222</v>
      </c>
    </row>
    <row r="26" spans="3:13" ht="9.4499999999999993" customHeight="1" x14ac:dyDescent="0.15">
      <c r="C26" s="17">
        <v>18</v>
      </c>
      <c r="D26" s="36">
        <v>846.44027777777774</v>
      </c>
      <c r="E26" s="36">
        <v>838.39393939393926</v>
      </c>
      <c r="F26" s="36">
        <v>856.98030303030293</v>
      </c>
      <c r="G26" s="36">
        <v>875.38787878787878</v>
      </c>
      <c r="H26" s="36">
        <v>871.48636363636354</v>
      </c>
      <c r="I26" s="36">
        <v>690.7045454545455</v>
      </c>
      <c r="J26" s="36">
        <v>527.31666666666672</v>
      </c>
      <c r="L26" s="36">
        <f t="shared" si="0"/>
        <v>857.73775252525252</v>
      </c>
      <c r="M26" s="36">
        <f t="shared" si="1"/>
        <v>786.6728535353534</v>
      </c>
    </row>
    <row r="27" spans="3:13" ht="9.4499999999999993" customHeight="1" x14ac:dyDescent="0.15">
      <c r="C27" s="17">
        <v>19</v>
      </c>
      <c r="D27" s="36">
        <v>645.45416666666677</v>
      </c>
      <c r="E27" s="36">
        <v>650.88787878787878</v>
      </c>
      <c r="F27" s="36">
        <v>654.2318181818182</v>
      </c>
      <c r="G27" s="36">
        <v>695.26363636363646</v>
      </c>
      <c r="H27" s="36">
        <v>689.32727272727266</v>
      </c>
      <c r="I27" s="36">
        <v>561.96818181818173</v>
      </c>
      <c r="J27" s="36">
        <v>473.00909090909096</v>
      </c>
      <c r="L27" s="36">
        <f t="shared" si="0"/>
        <v>667.03295454545457</v>
      </c>
      <c r="M27" s="36">
        <f t="shared" si="1"/>
        <v>624.30600649350652</v>
      </c>
    </row>
    <row r="28" spans="3:13" ht="9.4499999999999993" customHeight="1" x14ac:dyDescent="0.15">
      <c r="C28" s="17">
        <v>20</v>
      </c>
      <c r="D28" s="36">
        <v>510.05972222222221</v>
      </c>
      <c r="E28" s="36">
        <v>497.48333333333335</v>
      </c>
      <c r="F28" s="36">
        <v>502.78181818181821</v>
      </c>
      <c r="G28" s="36">
        <v>530.55757575757571</v>
      </c>
      <c r="H28" s="36">
        <v>541.60454545454547</v>
      </c>
      <c r="I28" s="36">
        <v>461.74090909090904</v>
      </c>
      <c r="J28" s="36">
        <v>382.46060606060604</v>
      </c>
      <c r="L28" s="36">
        <f t="shared" si="0"/>
        <v>516.49739898989901</v>
      </c>
      <c r="M28" s="36">
        <f t="shared" si="1"/>
        <v>489.52693001443004</v>
      </c>
    </row>
    <row r="29" spans="3:13" ht="9.4499999999999993" customHeight="1" x14ac:dyDescent="0.15">
      <c r="C29" s="17">
        <v>21</v>
      </c>
      <c r="D29" s="36">
        <v>358.64305555555558</v>
      </c>
      <c r="E29" s="36">
        <v>349.04545454545456</v>
      </c>
      <c r="F29" s="36">
        <v>368.40757575757573</v>
      </c>
      <c r="G29" s="36">
        <v>387.61666666666662</v>
      </c>
      <c r="H29" s="36">
        <v>405.51363636363635</v>
      </c>
      <c r="I29" s="36">
        <v>367.89090909090913</v>
      </c>
      <c r="J29" s="36">
        <v>310.36060606060613</v>
      </c>
      <c r="L29" s="36">
        <f t="shared" si="0"/>
        <v>373.84527777777777</v>
      </c>
      <c r="M29" s="36">
        <f t="shared" si="1"/>
        <v>363.92541486291486</v>
      </c>
    </row>
    <row r="30" spans="3:13" ht="9.4499999999999993" customHeight="1" x14ac:dyDescent="0.15">
      <c r="C30" s="17">
        <v>22</v>
      </c>
      <c r="D30" s="36">
        <v>249.75416666666669</v>
      </c>
      <c r="E30" s="36">
        <v>249.70151515151517</v>
      </c>
      <c r="F30" s="36">
        <v>265.91515151515154</v>
      </c>
      <c r="G30" s="36">
        <v>274.83787878787882</v>
      </c>
      <c r="H30" s="36">
        <v>306.75454545454545</v>
      </c>
      <c r="I30" s="36">
        <v>285.39090909090908</v>
      </c>
      <c r="J30" s="36">
        <v>214.79999999999998</v>
      </c>
      <c r="L30" s="36">
        <f t="shared" si="0"/>
        <v>269.3926515151515</v>
      </c>
      <c r="M30" s="36">
        <f t="shared" si="1"/>
        <v>263.87916666666666</v>
      </c>
    </row>
    <row r="31" spans="3:13" ht="9.4499999999999993" customHeight="1" x14ac:dyDescent="0.15">
      <c r="C31" s="17">
        <v>23</v>
      </c>
      <c r="D31" s="36">
        <v>139.4</v>
      </c>
      <c r="E31" s="36">
        <v>136.97121212121212</v>
      </c>
      <c r="F31" s="36">
        <v>147.06060606060603</v>
      </c>
      <c r="G31" s="36">
        <v>159.35454545454547</v>
      </c>
      <c r="H31" s="36">
        <v>197.21363636363637</v>
      </c>
      <c r="I31" s="36">
        <v>205.7318181818182</v>
      </c>
      <c r="J31" s="36">
        <v>140.14696969696968</v>
      </c>
      <c r="L31" s="36">
        <f t="shared" si="0"/>
        <v>156</v>
      </c>
      <c r="M31" s="36">
        <f t="shared" si="1"/>
        <v>160.83982683982686</v>
      </c>
    </row>
    <row r="32" spans="3:13" ht="9.4499999999999993" customHeight="1" x14ac:dyDescent="0.15">
      <c r="C32" s="29" t="s">
        <v>85</v>
      </c>
    </row>
    <row r="33" spans="2:30" ht="9.4499999999999993" customHeight="1" x14ac:dyDescent="0.25">
      <c r="B33" s="44" t="s">
        <v>86</v>
      </c>
      <c r="C33" s="40"/>
      <c r="D33" s="36">
        <f>SUM(D15:D26)</f>
        <v>9974.3541666666661</v>
      </c>
      <c r="E33" s="36">
        <f t="shared" ref="E33:J33" si="2">SUM(E15:E26)</f>
        <v>9861.2484848484855</v>
      </c>
      <c r="F33" s="36">
        <f t="shared" si="2"/>
        <v>9949.5636363636368</v>
      </c>
      <c r="G33" s="36">
        <f t="shared" si="2"/>
        <v>10217.972727272727</v>
      </c>
      <c r="H33" s="36">
        <f t="shared" si="2"/>
        <v>10472.109090909091</v>
      </c>
      <c r="I33" s="36">
        <f t="shared" si="2"/>
        <v>9103.1590909090919</v>
      </c>
      <c r="J33" s="36">
        <f t="shared" si="2"/>
        <v>7318.416666666667</v>
      </c>
      <c r="L33" s="36">
        <f>SUM(L15:L26)</f>
        <v>10095.049621212122</v>
      </c>
      <c r="M33" s="36">
        <f>SUM(M15:M26)</f>
        <v>9556.6891233766237</v>
      </c>
      <c r="O33" s="36"/>
      <c r="P33" s="36"/>
    </row>
    <row r="34" spans="2:30" ht="9.4499999999999993" customHeight="1" x14ac:dyDescent="0.25">
      <c r="B34" s="44" t="s">
        <v>87</v>
      </c>
      <c r="C34" s="40"/>
      <c r="D34" s="36">
        <f>SUM(D15:D17)</f>
        <v>1763.5069444444443</v>
      </c>
      <c r="E34" s="36">
        <f t="shared" ref="E34:J34" si="3">SUM(E15:E17)</f>
        <v>1754.4863636363639</v>
      </c>
      <c r="F34" s="36">
        <f t="shared" si="3"/>
        <v>1764.3878787878789</v>
      </c>
      <c r="G34" s="36">
        <f t="shared" si="3"/>
        <v>1826.1060606060605</v>
      </c>
      <c r="H34" s="36">
        <f t="shared" si="3"/>
        <v>1803.022727272727</v>
      </c>
      <c r="I34" s="36">
        <f t="shared" si="3"/>
        <v>1169.7227272727273</v>
      </c>
      <c r="J34" s="36">
        <f t="shared" si="3"/>
        <v>644.31666666666661</v>
      </c>
      <c r="L34" s="36">
        <f>SUM(L15:L17)</f>
        <v>1782.3019949494951</v>
      </c>
      <c r="M34" s="36">
        <f>SUM(M15:M17)</f>
        <v>1532.2213383838384</v>
      </c>
      <c r="O34" s="36"/>
      <c r="P34" s="36"/>
    </row>
    <row r="35" spans="2:30" ht="9.4499999999999993" customHeight="1" x14ac:dyDescent="0.25">
      <c r="B35" s="44" t="s">
        <v>88</v>
      </c>
      <c r="C35" s="40"/>
      <c r="D35" s="36">
        <f>SUM(D18:D23)</f>
        <v>5188.1736111111104</v>
      </c>
      <c r="E35" s="36">
        <f t="shared" ref="E35:J35" si="4">SUM(E18:E23)</f>
        <v>5062.4106060606064</v>
      </c>
      <c r="F35" s="36">
        <f t="shared" si="4"/>
        <v>5131.0045454545461</v>
      </c>
      <c r="G35" s="36">
        <f t="shared" si="4"/>
        <v>5258.2166666666662</v>
      </c>
      <c r="H35" s="36">
        <f t="shared" si="4"/>
        <v>5586.4863636363643</v>
      </c>
      <c r="I35" s="36">
        <f t="shared" si="4"/>
        <v>5510.1272727272735</v>
      </c>
      <c r="J35" s="36">
        <f t="shared" si="4"/>
        <v>4833.984848484849</v>
      </c>
      <c r="L35" s="36">
        <f>SUM(L18:L23)</f>
        <v>5245.2583585858583</v>
      </c>
      <c r="M35" s="36">
        <f>SUM(M18:M23)</f>
        <v>5224.3434163059164</v>
      </c>
      <c r="O35" s="36"/>
      <c r="P35" s="36"/>
    </row>
    <row r="36" spans="2:30" ht="9.4499999999999993" customHeight="1" x14ac:dyDescent="0.25">
      <c r="B36" s="44" t="s">
        <v>89</v>
      </c>
      <c r="C36" s="40"/>
      <c r="D36" s="36">
        <f>SUM(D24:D26)</f>
        <v>3022.6736111111109</v>
      </c>
      <c r="E36" s="36">
        <f t="shared" ref="E36:J36" si="5">SUM(E24:E26)</f>
        <v>3044.3515151515148</v>
      </c>
      <c r="F36" s="36">
        <f t="shared" si="5"/>
        <v>3054.1712121212122</v>
      </c>
      <c r="G36" s="36">
        <f t="shared" si="5"/>
        <v>3133.65</v>
      </c>
      <c r="H36" s="36">
        <f t="shared" si="5"/>
        <v>3082.5999999999995</v>
      </c>
      <c r="I36" s="36">
        <f t="shared" si="5"/>
        <v>2423.3090909090911</v>
      </c>
      <c r="J36" s="36">
        <f t="shared" si="5"/>
        <v>1840.1151515151514</v>
      </c>
      <c r="L36" s="36">
        <f>SUM(L24:L26)</f>
        <v>3067.4892676767677</v>
      </c>
      <c r="M36" s="36">
        <f>SUM(M24:M26)</f>
        <v>2800.1243686868684</v>
      </c>
      <c r="O36" s="36"/>
      <c r="P36" s="36"/>
    </row>
    <row r="37" spans="2:30" ht="9.4499999999999993" customHeight="1" x14ac:dyDescent="0.25">
      <c r="B37" s="44" t="s">
        <v>90</v>
      </c>
      <c r="C37" s="40"/>
      <c r="D37" s="36">
        <f>SUM(D8:D31)</f>
        <v>12432.647222222224</v>
      </c>
      <c r="E37" s="36">
        <f t="shared" ref="E37:J37" si="6">SUM(E8:E31)</f>
        <v>12292.272727272728</v>
      </c>
      <c r="F37" s="36">
        <f t="shared" si="6"/>
        <v>12443.201515151513</v>
      </c>
      <c r="G37" s="36">
        <f t="shared" si="6"/>
        <v>12837.322727272727</v>
      </c>
      <c r="H37" s="36">
        <f t="shared" si="6"/>
        <v>13200.849999999999</v>
      </c>
      <c r="I37" s="36">
        <f t="shared" si="6"/>
        <v>11569.154545454545</v>
      </c>
      <c r="J37" s="36">
        <f t="shared" si="6"/>
        <v>9387.6242424242391</v>
      </c>
      <c r="L37" s="36">
        <f>SUM(L8:L31)</f>
        <v>12641.258838383837</v>
      </c>
      <c r="M37" s="36">
        <f>SUM(M8:M31)</f>
        <v>12023.296139971142</v>
      </c>
      <c r="O37" s="36"/>
      <c r="P37" s="36"/>
    </row>
    <row r="38" spans="2:30" ht="24" customHeight="1" x14ac:dyDescent="0.15">
      <c r="C38" s="8"/>
    </row>
    <row r="39" spans="2:30" ht="9.4499999999999993" customHeight="1" x14ac:dyDescent="0.25">
      <c r="C39" s="43" t="str">
        <f>C6</f>
        <v>Average traffic flows (excluding Bank Holidays etc)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2:30" ht="9.4499999999999993" customHeight="1" x14ac:dyDescent="0.15">
      <c r="C40" s="8"/>
    </row>
    <row r="41" spans="2:30" ht="9.4499999999999993" customHeight="1" x14ac:dyDescent="0.15">
      <c r="C41" s="29" t="s">
        <v>57</v>
      </c>
      <c r="D41" s="29" t="s">
        <v>58</v>
      </c>
      <c r="E41" s="29" t="s">
        <v>59</v>
      </c>
      <c r="F41" s="29" t="s">
        <v>60</v>
      </c>
      <c r="G41" s="29" t="s">
        <v>61</v>
      </c>
      <c r="H41" s="29" t="s">
        <v>62</v>
      </c>
      <c r="I41" s="29" t="s">
        <v>63</v>
      </c>
      <c r="J41" s="29" t="s">
        <v>64</v>
      </c>
      <c r="K41" s="29" t="s">
        <v>65</v>
      </c>
      <c r="L41" s="29" t="s">
        <v>66</v>
      </c>
      <c r="M41" s="29" t="s">
        <v>67</v>
      </c>
      <c r="N41" s="29" t="s">
        <v>68</v>
      </c>
    </row>
    <row r="42" spans="2:30" ht="9.4499999999999993" customHeight="1" x14ac:dyDescent="0.15">
      <c r="B42" s="8" t="s">
        <v>91</v>
      </c>
    </row>
    <row r="43" spans="2:30" ht="9.4499999999999993" customHeight="1" x14ac:dyDescent="0.15">
      <c r="B43" s="16" t="s">
        <v>92</v>
      </c>
      <c r="C43" s="31">
        <v>11832</v>
      </c>
      <c r="D43" s="31">
        <v>11657.216666666667</v>
      </c>
      <c r="E43" s="31">
        <v>10398.56</v>
      </c>
      <c r="F43" s="31">
        <v>6586.92</v>
      </c>
      <c r="G43" s="31">
        <v>8175.06</v>
      </c>
      <c r="H43" s="31">
        <v>9863.4299999999985</v>
      </c>
      <c r="I43" s="31">
        <v>10574.68</v>
      </c>
      <c r="J43" s="31">
        <v>10358.51</v>
      </c>
      <c r="K43" s="31">
        <v>11088.470000000001</v>
      </c>
      <c r="L43" s="31">
        <v>10400.32</v>
      </c>
      <c r="M43" s="31">
        <v>10148.950000000001</v>
      </c>
      <c r="N43" s="31">
        <v>11421.9</v>
      </c>
      <c r="O43" s="36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2:30" ht="9.4499999999999993" customHeight="1" x14ac:dyDescent="0.15">
      <c r="B44" s="16" t="s">
        <v>93</v>
      </c>
      <c r="C44" s="31">
        <v>14782</v>
      </c>
      <c r="D44" s="31">
        <v>14937.616666666665</v>
      </c>
      <c r="E44" s="31">
        <v>12986.079999999998</v>
      </c>
      <c r="F44" s="31">
        <v>8018.0600000000013</v>
      </c>
      <c r="G44" s="31">
        <v>10160.23</v>
      </c>
      <c r="H44" s="31">
        <v>12378.539999999999</v>
      </c>
      <c r="I44" s="31">
        <v>13359.030000000002</v>
      </c>
      <c r="J44" s="31">
        <v>13262.47</v>
      </c>
      <c r="K44" s="31">
        <v>13891.620000000003</v>
      </c>
      <c r="L44" s="31">
        <v>13029.260000000002</v>
      </c>
      <c r="M44" s="31">
        <v>12517.570000000002</v>
      </c>
      <c r="N44" s="31">
        <v>14043.499999999996</v>
      </c>
      <c r="P44" s="36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ht="9.4499999999999993" customHeight="1" x14ac:dyDescent="0.15">
      <c r="B45" s="1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ht="9.4499999999999993" customHeight="1" x14ac:dyDescent="0.15">
      <c r="B46" s="8" t="s">
        <v>94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2:30" ht="9.4499999999999993" customHeight="1" x14ac:dyDescent="0.15">
      <c r="B47" s="16" t="s">
        <v>92</v>
      </c>
      <c r="C47" s="31"/>
      <c r="D47" s="31">
        <v>10856.75</v>
      </c>
      <c r="E47" s="31">
        <v>9024.5</v>
      </c>
      <c r="F47" s="31">
        <v>5383</v>
      </c>
      <c r="G47" s="31">
        <v>7208.2000000000007</v>
      </c>
      <c r="H47" s="31">
        <v>8936</v>
      </c>
      <c r="I47" s="31">
        <v>9568.75</v>
      </c>
      <c r="J47" s="31">
        <v>9416.2000000000007</v>
      </c>
      <c r="K47" s="31">
        <v>10254</v>
      </c>
      <c r="L47" s="31">
        <v>9804.5999999999985</v>
      </c>
      <c r="M47" s="31">
        <v>8892.75</v>
      </c>
      <c r="N47" s="31">
        <v>10790</v>
      </c>
      <c r="O47" s="36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ht="9.4499999999999993" customHeight="1" x14ac:dyDescent="0.15">
      <c r="B48" s="16" t="s">
        <v>93</v>
      </c>
      <c r="C48" s="31"/>
      <c r="D48" s="31">
        <v>13911.25</v>
      </c>
      <c r="E48" s="31">
        <v>11435.25</v>
      </c>
      <c r="F48" s="31">
        <v>6715.25</v>
      </c>
      <c r="G48" s="31">
        <v>9132.7999999999993</v>
      </c>
      <c r="H48" s="31">
        <v>11587.5</v>
      </c>
      <c r="I48" s="31">
        <v>12401.75</v>
      </c>
      <c r="J48" s="31">
        <v>12164.599999999999</v>
      </c>
      <c r="K48" s="31">
        <v>13045.75</v>
      </c>
      <c r="L48" s="31">
        <v>12395.8</v>
      </c>
      <c r="M48" s="31">
        <v>11181.75</v>
      </c>
      <c r="N48" s="31">
        <v>13289</v>
      </c>
      <c r="P48" s="36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ht="9.4499999999999993" customHeight="1" x14ac:dyDescent="0.15">
      <c r="B49" s="1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P49" s="36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ht="9.4499999999999993" customHeight="1" x14ac:dyDescent="0.15">
      <c r="B50" s="8" t="s">
        <v>95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2:30" ht="9.4499999999999993" customHeight="1" x14ac:dyDescent="0.15">
      <c r="B51" s="16" t="s">
        <v>92</v>
      </c>
      <c r="C51" s="31"/>
      <c r="D51" s="31">
        <v>8461.3333333333339</v>
      </c>
      <c r="E51" s="31">
        <v>8375.75</v>
      </c>
      <c r="F51" s="31">
        <v>3758.75</v>
      </c>
      <c r="G51" s="31">
        <v>5554.7999999999993</v>
      </c>
      <c r="H51" s="31">
        <v>7141.5</v>
      </c>
      <c r="I51" s="31">
        <v>7662</v>
      </c>
      <c r="J51" s="31">
        <v>7651.8000000000011</v>
      </c>
      <c r="K51" s="31">
        <v>8611.25</v>
      </c>
      <c r="L51" s="31">
        <v>7941</v>
      </c>
      <c r="M51" s="31">
        <v>7067.4</v>
      </c>
      <c r="N51" s="31">
        <v>8277</v>
      </c>
      <c r="O51" s="36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ht="9.4499999999999993" customHeight="1" x14ac:dyDescent="0.15">
      <c r="B52" s="16" t="s">
        <v>93</v>
      </c>
      <c r="C52" s="31"/>
      <c r="D52" s="31">
        <v>11016.666666666664</v>
      </c>
      <c r="E52" s="31">
        <v>10677.75</v>
      </c>
      <c r="F52" s="31">
        <v>4743.25</v>
      </c>
      <c r="G52" s="31">
        <v>7123.4000000000005</v>
      </c>
      <c r="H52" s="31">
        <v>9371.5</v>
      </c>
      <c r="I52" s="31">
        <v>10194.75</v>
      </c>
      <c r="J52" s="31">
        <v>10084.800000000001</v>
      </c>
      <c r="K52" s="31">
        <v>10924.5</v>
      </c>
      <c r="L52" s="31">
        <v>10071.25</v>
      </c>
      <c r="M52" s="31">
        <v>8823.9999999999982</v>
      </c>
      <c r="N52" s="31">
        <v>10232</v>
      </c>
      <c r="P52" s="36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ht="9.4499999999999993" customHeight="1" x14ac:dyDescent="0.15">
      <c r="B53" s="1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R53" s="31"/>
      <c r="S53" s="31"/>
      <c r="T53" s="31"/>
      <c r="U53" s="31"/>
      <c r="V53" s="31"/>
      <c r="X53" s="31"/>
      <c r="Y53" s="31"/>
      <c r="Z53" s="31"/>
      <c r="AA53" s="31"/>
      <c r="AB53" s="31"/>
    </row>
    <row r="54" spans="2:30" ht="24" customHeight="1" x14ac:dyDescent="0.15">
      <c r="R54" s="31"/>
      <c r="S54" s="31"/>
      <c r="T54" s="31"/>
      <c r="U54" s="31"/>
      <c r="V54" s="31"/>
      <c r="X54" s="31"/>
      <c r="Y54" s="31"/>
      <c r="Z54" s="31"/>
      <c r="AA54" s="31"/>
      <c r="AB54" s="31"/>
    </row>
    <row r="55" spans="2:30" ht="8.85" customHeight="1" x14ac:dyDescent="0.15">
      <c r="R55" s="31"/>
      <c r="S55" s="31"/>
      <c r="T55" s="31"/>
      <c r="U55" s="31"/>
      <c r="V55" s="31"/>
      <c r="X55" s="31"/>
      <c r="Y55" s="31"/>
      <c r="Z55" s="31"/>
      <c r="AA55" s="31"/>
      <c r="AB55" s="31"/>
    </row>
    <row r="56" spans="2:30" ht="8.85" customHeight="1" x14ac:dyDescent="0.15">
      <c r="R56" s="30"/>
      <c r="S56" s="30"/>
      <c r="T56" s="30"/>
      <c r="U56" s="30"/>
      <c r="V56" s="30"/>
      <c r="X56" s="30"/>
      <c r="Y56" s="30"/>
      <c r="Z56" s="30"/>
      <c r="AA56" s="30"/>
      <c r="AB56" s="30"/>
    </row>
    <row r="57" spans="2:30" ht="8.85" customHeight="1" x14ac:dyDescent="0.15">
      <c r="R57" s="31"/>
      <c r="S57" s="31"/>
      <c r="T57" s="31"/>
      <c r="U57" s="31"/>
      <c r="V57" s="31"/>
      <c r="X57" s="31"/>
      <c r="Y57" s="31"/>
      <c r="Z57" s="31"/>
      <c r="AA57" s="31"/>
      <c r="AB57" s="31"/>
    </row>
    <row r="58" spans="2:30" ht="8.85" customHeight="1" x14ac:dyDescent="0.15">
      <c r="R58" s="31"/>
      <c r="S58" s="31"/>
      <c r="T58" s="31"/>
      <c r="U58" s="31"/>
      <c r="V58" s="31"/>
      <c r="X58" s="31"/>
      <c r="Y58" s="31"/>
      <c r="Z58" s="31"/>
      <c r="AA58" s="31"/>
      <c r="AB58" s="31"/>
    </row>
    <row r="59" spans="2:30" ht="8.85" customHeight="1" x14ac:dyDescent="0.15">
      <c r="R59" s="31"/>
      <c r="S59" s="31"/>
      <c r="T59" s="31"/>
      <c r="U59" s="31"/>
      <c r="V59" s="31"/>
      <c r="X59" s="31"/>
      <c r="Y59" s="31"/>
      <c r="Z59" s="31"/>
      <c r="AA59" s="31"/>
      <c r="AB59" s="31"/>
    </row>
    <row r="60" spans="2:30" ht="8.85" customHeight="1" x14ac:dyDescent="0.15">
      <c r="R60" s="30"/>
      <c r="S60" s="30"/>
      <c r="T60" s="30"/>
      <c r="U60" s="30"/>
      <c r="V60" s="30"/>
      <c r="X60" s="30"/>
      <c r="Y60" s="30"/>
      <c r="Z60" s="30"/>
      <c r="AA60" s="30"/>
      <c r="AB60" s="30"/>
    </row>
    <row r="61" spans="2:30" ht="8.85" customHeight="1" x14ac:dyDescent="0.15">
      <c r="R61" s="31"/>
      <c r="S61" s="31"/>
      <c r="T61" s="31"/>
      <c r="U61" s="31"/>
      <c r="V61" s="31"/>
      <c r="X61" s="31"/>
      <c r="Y61" s="31"/>
      <c r="Z61" s="31"/>
      <c r="AA61" s="31"/>
      <c r="AB61" s="31"/>
    </row>
    <row r="62" spans="2:30" ht="8.85" customHeight="1" x14ac:dyDescent="0.15">
      <c r="R62" s="31"/>
      <c r="S62" s="31"/>
      <c r="T62" s="31"/>
      <c r="U62" s="31"/>
      <c r="V62" s="31"/>
      <c r="X62" s="31"/>
      <c r="Y62" s="31"/>
      <c r="Z62" s="31"/>
      <c r="AA62" s="31"/>
      <c r="AB62" s="31"/>
    </row>
    <row r="63" spans="2:30" ht="8.85" customHeight="1" x14ac:dyDescent="0.15">
      <c r="R63" s="31"/>
      <c r="S63" s="31"/>
      <c r="T63" s="31"/>
      <c r="U63" s="31"/>
      <c r="V63" s="31"/>
      <c r="X63" s="31"/>
      <c r="Y63" s="31"/>
      <c r="Z63" s="31"/>
      <c r="AA63" s="31"/>
    </row>
    <row r="64" spans="2:30" ht="8.85" customHeight="1" x14ac:dyDescent="0.15">
      <c r="R64" s="31"/>
      <c r="S64" s="31"/>
      <c r="T64" s="31"/>
      <c r="U64" s="31"/>
      <c r="V64" s="31"/>
      <c r="X64" s="31"/>
      <c r="Y64" s="31"/>
      <c r="Z64" s="31"/>
      <c r="AA64" s="31"/>
    </row>
    <row r="65" spans="18:27" ht="8.85" customHeight="1" x14ac:dyDescent="0.15">
      <c r="R65" s="31"/>
      <c r="S65" s="31"/>
      <c r="T65" s="31"/>
      <c r="U65" s="31"/>
      <c r="V65" s="31"/>
      <c r="X65" s="31"/>
      <c r="Y65" s="31"/>
      <c r="Z65" s="31"/>
      <c r="AA65" s="31"/>
    </row>
    <row r="66" spans="18:27" ht="8.85" customHeight="1" x14ac:dyDescent="0.15">
      <c r="R66" s="30"/>
      <c r="S66" s="30"/>
      <c r="T66" s="30"/>
      <c r="U66" s="30"/>
      <c r="V66" s="30"/>
      <c r="X66" s="30"/>
      <c r="Y66" s="30"/>
      <c r="Z66" s="30"/>
      <c r="AA66" s="30"/>
    </row>
    <row r="67" spans="18:27" ht="8.85" customHeight="1" x14ac:dyDescent="0.15">
      <c r="R67" s="31"/>
      <c r="S67" s="31"/>
      <c r="T67" s="31"/>
      <c r="U67" s="31"/>
      <c r="V67" s="31"/>
      <c r="X67" s="31"/>
      <c r="Y67" s="31"/>
      <c r="Z67" s="31"/>
      <c r="AA67" s="31"/>
    </row>
    <row r="68" spans="18:27" ht="8.85" customHeight="1" x14ac:dyDescent="0.15">
      <c r="R68" s="31"/>
      <c r="S68" s="31"/>
      <c r="T68" s="31"/>
      <c r="U68" s="31"/>
      <c r="V68" s="31"/>
      <c r="X68" s="31"/>
      <c r="Y68" s="31"/>
      <c r="Z68" s="31"/>
      <c r="AA68" s="31"/>
    </row>
    <row r="69" spans="18:27" ht="8.85" customHeight="1" x14ac:dyDescent="0.15">
      <c r="R69" s="31"/>
      <c r="S69" s="31"/>
      <c r="T69" s="31"/>
      <c r="U69" s="31"/>
      <c r="V69" s="31"/>
      <c r="X69" s="31"/>
      <c r="Y69" s="31"/>
      <c r="Z69" s="31"/>
      <c r="AA69" s="31"/>
    </row>
    <row r="70" spans="18:27" ht="8.85" customHeight="1" x14ac:dyDescent="0.15">
      <c r="R70" s="30"/>
      <c r="S70" s="30"/>
      <c r="T70" s="30"/>
      <c r="U70" s="30"/>
      <c r="V70" s="30"/>
      <c r="X70" s="30"/>
      <c r="Y70" s="30"/>
      <c r="Z70" s="30"/>
      <c r="AA70" s="30"/>
    </row>
    <row r="71" spans="18:27" ht="8.85" customHeight="1" x14ac:dyDescent="0.15">
      <c r="R71" s="31"/>
      <c r="S71" s="31"/>
      <c r="T71" s="31"/>
      <c r="U71" s="31"/>
      <c r="V71" s="31"/>
      <c r="X71" s="31"/>
      <c r="Y71" s="31"/>
      <c r="Z71" s="31"/>
      <c r="AA71" s="31"/>
    </row>
    <row r="72" spans="18:27" ht="8.85" customHeight="1" x14ac:dyDescent="0.15">
      <c r="R72" s="31"/>
      <c r="S72" s="31"/>
      <c r="T72" s="31"/>
      <c r="U72" s="31"/>
      <c r="V72" s="31"/>
      <c r="X72" s="31"/>
      <c r="Y72" s="31"/>
      <c r="Z72" s="31"/>
      <c r="AA72" s="31"/>
    </row>
    <row r="73" spans="18:27" ht="8.85" customHeight="1" x14ac:dyDescent="0.15">
      <c r="R73" s="31"/>
      <c r="S73" s="31"/>
      <c r="T73" s="31"/>
      <c r="U73" s="31"/>
      <c r="V73" s="31"/>
      <c r="X73" s="31"/>
      <c r="Y73" s="31"/>
      <c r="Z73" s="31"/>
    </row>
    <row r="74" spans="18:27" ht="8.85" customHeight="1" x14ac:dyDescent="0.15">
      <c r="R74" s="31"/>
      <c r="S74" s="31"/>
      <c r="T74" s="31"/>
      <c r="U74" s="31"/>
      <c r="V74" s="31"/>
      <c r="X74" s="31"/>
      <c r="Y74" s="31"/>
      <c r="Z74" s="31"/>
    </row>
    <row r="75" spans="18:27" ht="8.85" customHeight="1" x14ac:dyDescent="0.15">
      <c r="R75" s="31"/>
      <c r="S75" s="31"/>
      <c r="T75" s="31"/>
      <c r="U75" s="31"/>
      <c r="V75" s="31"/>
      <c r="X75" s="31"/>
      <c r="Y75" s="31"/>
      <c r="Z75" s="31"/>
    </row>
    <row r="76" spans="18:27" ht="8.85" customHeight="1" x14ac:dyDescent="0.15">
      <c r="R76" s="30"/>
      <c r="S76" s="30"/>
      <c r="T76" s="30"/>
      <c r="U76" s="30"/>
      <c r="V76" s="30"/>
      <c r="X76" s="30"/>
      <c r="Y76" s="30"/>
      <c r="Z76" s="30"/>
    </row>
    <row r="77" spans="18:27" ht="8.85" customHeight="1" x14ac:dyDescent="0.15">
      <c r="R77" s="31"/>
      <c r="S77" s="31"/>
      <c r="T77" s="31"/>
      <c r="U77" s="31"/>
      <c r="V77" s="31"/>
      <c r="X77" s="31"/>
      <c r="Y77" s="31"/>
      <c r="Z77" s="31"/>
    </row>
    <row r="78" spans="18:27" ht="8.85" customHeight="1" x14ac:dyDescent="0.15">
      <c r="R78" s="31"/>
      <c r="S78" s="31"/>
      <c r="T78" s="31"/>
      <c r="U78" s="31"/>
      <c r="V78" s="31"/>
      <c r="X78" s="31"/>
      <c r="Y78" s="31"/>
      <c r="Z78" s="31"/>
    </row>
    <row r="79" spans="18:27" ht="8.85" customHeight="1" x14ac:dyDescent="0.15">
      <c r="R79" s="31"/>
      <c r="S79" s="31"/>
      <c r="T79" s="31"/>
      <c r="U79" s="31"/>
      <c r="V79" s="31"/>
      <c r="X79" s="31"/>
      <c r="Y79" s="31"/>
      <c r="Z79" s="31"/>
    </row>
    <row r="80" spans="18:27" ht="8.85" customHeight="1" x14ac:dyDescent="0.15">
      <c r="R80" s="30"/>
      <c r="S80" s="30"/>
      <c r="T80" s="30"/>
      <c r="U80" s="30"/>
      <c r="V80" s="30"/>
      <c r="X80" s="30"/>
      <c r="Y80" s="30"/>
      <c r="Z80" s="30"/>
    </row>
    <row r="81" spans="3:26" ht="8.85" customHeight="1" x14ac:dyDescent="0.15">
      <c r="R81" s="31"/>
      <c r="S81" s="31"/>
      <c r="T81" s="31"/>
      <c r="U81" s="31"/>
      <c r="V81" s="31"/>
      <c r="X81" s="31"/>
      <c r="Y81" s="31"/>
      <c r="Z81" s="31"/>
    </row>
    <row r="82" spans="3:26" ht="8.85" customHeight="1" x14ac:dyDescent="0.15">
      <c r="R82" s="31"/>
      <c r="S82" s="31"/>
      <c r="T82" s="31"/>
      <c r="U82" s="31"/>
      <c r="V82" s="31"/>
      <c r="X82" s="31"/>
      <c r="Y82" s="31"/>
      <c r="Z82" s="31"/>
    </row>
    <row r="83" spans="3:26" ht="8.85" customHeight="1" x14ac:dyDescent="0.15">
      <c r="R83" s="31"/>
      <c r="S83" s="31"/>
      <c r="T83" s="31"/>
      <c r="U83" s="31"/>
      <c r="V83" s="31"/>
      <c r="X83" s="31"/>
      <c r="Y83" s="31"/>
    </row>
    <row r="84" spans="3:26" ht="8.85" customHeight="1" x14ac:dyDescent="0.15">
      <c r="R84" s="31"/>
      <c r="S84" s="31"/>
      <c r="T84" s="31"/>
      <c r="U84" s="31"/>
      <c r="V84" s="31"/>
      <c r="X84" s="31"/>
      <c r="Y84" s="31"/>
    </row>
    <row r="85" spans="3:26" ht="8.85" customHeight="1" x14ac:dyDescent="0.15">
      <c r="M85" s="3" t="s">
        <v>76</v>
      </c>
      <c r="R85" s="31"/>
      <c r="S85" s="31"/>
      <c r="T85" s="31"/>
      <c r="U85" s="31"/>
      <c r="V85" s="31"/>
      <c r="X85" s="31"/>
      <c r="Y85" s="31"/>
    </row>
    <row r="86" spans="3:26" ht="5.4" customHeight="1" x14ac:dyDescent="0.15">
      <c r="R86" s="30"/>
      <c r="S86" s="30"/>
      <c r="T86" s="30"/>
      <c r="U86" s="30"/>
      <c r="V86" s="30"/>
      <c r="X86" s="30"/>
      <c r="Y86" s="30"/>
    </row>
    <row r="87" spans="3:26" ht="9.4499999999999993" customHeight="1" x14ac:dyDescent="0.15">
      <c r="R87" s="31"/>
      <c r="S87" s="31"/>
      <c r="T87" s="31"/>
      <c r="U87" s="31"/>
      <c r="V87" s="31"/>
      <c r="X87" s="31"/>
      <c r="Y87" s="31"/>
    </row>
    <row r="88" spans="3:26" ht="9.4499999999999993" customHeight="1" x14ac:dyDescent="0.15">
      <c r="R88" s="31"/>
      <c r="S88" s="31"/>
      <c r="T88" s="31"/>
      <c r="U88" s="31"/>
      <c r="V88" s="31"/>
      <c r="X88" s="31"/>
      <c r="Y88" s="31"/>
    </row>
    <row r="89" spans="3:26" x14ac:dyDescent="0.1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1"/>
      <c r="S89" s="31"/>
      <c r="T89" s="31"/>
      <c r="U89" s="31"/>
      <c r="V89" s="31"/>
      <c r="X89" s="31"/>
      <c r="Y89" s="31"/>
    </row>
    <row r="90" spans="3:26" x14ac:dyDescent="0.15">
      <c r="R90" s="30"/>
      <c r="S90" s="30"/>
      <c r="T90" s="30"/>
      <c r="U90" s="30"/>
      <c r="V90" s="30"/>
      <c r="X90" s="30"/>
      <c r="Y90" s="30"/>
    </row>
    <row r="91" spans="3:26" x14ac:dyDescent="0.15">
      <c r="R91" s="31"/>
      <c r="S91" s="31"/>
      <c r="T91" s="31"/>
      <c r="U91" s="31"/>
      <c r="V91" s="31"/>
      <c r="X91" s="31"/>
      <c r="Y91" s="31"/>
    </row>
    <row r="92" spans="3:26" x14ac:dyDescent="0.15">
      <c r="R92" s="31"/>
      <c r="S92" s="31"/>
      <c r="T92" s="31"/>
      <c r="U92" s="31"/>
      <c r="V92" s="31"/>
      <c r="X92" s="31"/>
      <c r="Y92" s="31"/>
    </row>
    <row r="93" spans="3:26" x14ac:dyDescent="0.15">
      <c r="R93" s="31"/>
      <c r="S93" s="31"/>
      <c r="T93" s="31"/>
      <c r="U93" s="31"/>
      <c r="V93" s="31"/>
      <c r="X93" s="31"/>
    </row>
    <row r="94" spans="3:26" x14ac:dyDescent="0.15">
      <c r="R94" s="31"/>
      <c r="S94" s="31"/>
      <c r="T94" s="31"/>
      <c r="U94" s="31"/>
      <c r="V94" s="31"/>
      <c r="X94" s="31"/>
    </row>
    <row r="95" spans="3:26" x14ac:dyDescent="0.15">
      <c r="R95" s="31"/>
      <c r="S95" s="31"/>
      <c r="T95" s="31"/>
      <c r="U95" s="31"/>
      <c r="V95" s="31"/>
      <c r="X95" s="31"/>
    </row>
    <row r="96" spans="3:26" x14ac:dyDescent="0.15">
      <c r="R96" s="30"/>
      <c r="S96" s="30"/>
      <c r="T96" s="30"/>
      <c r="U96" s="30"/>
      <c r="V96" s="30"/>
      <c r="X96" s="30"/>
    </row>
    <row r="97" spans="18:24" x14ac:dyDescent="0.15">
      <c r="R97" s="31"/>
      <c r="S97" s="31"/>
      <c r="T97" s="31"/>
      <c r="U97" s="31"/>
      <c r="V97" s="31"/>
      <c r="X97" s="31"/>
    </row>
    <row r="98" spans="18:24" x14ac:dyDescent="0.15">
      <c r="R98" s="31"/>
      <c r="S98" s="31"/>
      <c r="T98" s="31"/>
      <c r="U98" s="31"/>
      <c r="V98" s="31"/>
      <c r="X98" s="31"/>
    </row>
    <row r="99" spans="18:24" x14ac:dyDescent="0.15">
      <c r="R99" s="31"/>
      <c r="S99" s="31"/>
      <c r="T99" s="31"/>
      <c r="U99" s="31"/>
      <c r="V99" s="31"/>
      <c r="X99" s="31"/>
    </row>
    <row r="100" spans="18:24" x14ac:dyDescent="0.15">
      <c r="R100" s="30"/>
      <c r="S100" s="30"/>
      <c r="T100" s="30"/>
      <c r="U100" s="30"/>
      <c r="V100" s="30"/>
      <c r="X100" s="30"/>
    </row>
    <row r="101" spans="18:24" x14ac:dyDescent="0.15">
      <c r="R101" s="31"/>
      <c r="S101" s="31"/>
      <c r="T101" s="31"/>
      <c r="U101" s="31"/>
      <c r="V101" s="31"/>
      <c r="X101" s="31"/>
    </row>
    <row r="102" spans="18:24" x14ac:dyDescent="0.15">
      <c r="R102" s="31"/>
      <c r="S102" s="31"/>
      <c r="T102" s="31"/>
      <c r="U102" s="31"/>
      <c r="V102" s="31"/>
      <c r="X102" s="31"/>
    </row>
    <row r="103" spans="18:24" x14ac:dyDescent="0.15">
      <c r="R103" s="31"/>
      <c r="S103" s="31"/>
      <c r="T103" s="31"/>
      <c r="U103" s="31"/>
      <c r="V103" s="31"/>
    </row>
    <row r="104" spans="18:24" x14ac:dyDescent="0.15">
      <c r="R104" s="31"/>
      <c r="S104" s="31"/>
      <c r="T104" s="31"/>
      <c r="U104" s="31"/>
      <c r="V104" s="31"/>
    </row>
    <row r="105" spans="18:24" x14ac:dyDescent="0.15">
      <c r="R105" s="31"/>
      <c r="S105" s="31"/>
      <c r="T105" s="31"/>
      <c r="U105" s="31"/>
      <c r="V105" s="31"/>
    </row>
    <row r="106" spans="18:24" x14ac:dyDescent="0.15">
      <c r="R106" s="30"/>
      <c r="S106" s="30"/>
      <c r="T106" s="30"/>
      <c r="U106" s="30"/>
      <c r="V106" s="30"/>
    </row>
    <row r="107" spans="18:24" x14ac:dyDescent="0.15">
      <c r="R107" s="31"/>
      <c r="S107" s="31"/>
      <c r="T107" s="31"/>
      <c r="U107" s="31"/>
      <c r="V107" s="31"/>
    </row>
    <row r="108" spans="18:24" x14ac:dyDescent="0.15">
      <c r="R108" s="31"/>
      <c r="S108" s="31"/>
      <c r="T108" s="31"/>
      <c r="U108" s="31"/>
      <c r="V108" s="31"/>
    </row>
    <row r="109" spans="18:24" x14ac:dyDescent="0.15">
      <c r="R109" s="31"/>
      <c r="S109" s="31"/>
      <c r="T109" s="31"/>
      <c r="U109" s="31"/>
      <c r="V109" s="31"/>
    </row>
    <row r="110" spans="18:24" x14ac:dyDescent="0.15">
      <c r="R110" s="30"/>
      <c r="S110" s="30"/>
      <c r="T110" s="30"/>
      <c r="U110" s="30"/>
      <c r="V110" s="30"/>
    </row>
    <row r="111" spans="18:24" x14ac:dyDescent="0.15">
      <c r="R111" s="31"/>
      <c r="S111" s="31"/>
      <c r="T111" s="31"/>
      <c r="U111" s="31"/>
      <c r="V111" s="31"/>
    </row>
    <row r="112" spans="18:24" x14ac:dyDescent="0.15">
      <c r="R112" s="31"/>
      <c r="S112" s="31"/>
      <c r="T112" s="31"/>
      <c r="U112" s="31"/>
      <c r="V112" s="31"/>
    </row>
    <row r="113" spans="18:22" x14ac:dyDescent="0.15">
      <c r="R113" s="31"/>
      <c r="S113" s="31"/>
      <c r="T113" s="31"/>
      <c r="U113" s="31"/>
      <c r="V113" s="31"/>
    </row>
    <row r="114" spans="18:22" x14ac:dyDescent="0.15">
      <c r="R114" s="31"/>
      <c r="S114" s="31"/>
      <c r="T114" s="31"/>
      <c r="U114" s="31"/>
      <c r="V114" s="31"/>
    </row>
    <row r="115" spans="18:22" x14ac:dyDescent="0.15">
      <c r="R115" s="31"/>
      <c r="S115" s="31"/>
      <c r="T115" s="31"/>
      <c r="U115" s="31"/>
      <c r="V115" s="31"/>
    </row>
    <row r="116" spans="18:22" x14ac:dyDescent="0.15">
      <c r="R116" s="30"/>
      <c r="S116" s="30"/>
      <c r="T116" s="30"/>
      <c r="U116" s="30"/>
      <c r="V116" s="30"/>
    </row>
    <row r="117" spans="18:22" x14ac:dyDescent="0.15">
      <c r="R117" s="31"/>
      <c r="S117" s="31"/>
      <c r="T117" s="31"/>
      <c r="U117" s="31"/>
      <c r="V117" s="31"/>
    </row>
    <row r="118" spans="18:22" x14ac:dyDescent="0.15">
      <c r="R118" s="31"/>
      <c r="S118" s="31"/>
      <c r="T118" s="31"/>
      <c r="U118" s="31"/>
      <c r="V118" s="31"/>
    </row>
    <row r="119" spans="18:22" x14ac:dyDescent="0.15">
      <c r="R119" s="31"/>
      <c r="S119" s="31"/>
      <c r="T119" s="31"/>
      <c r="U119" s="31"/>
      <c r="V119" s="31"/>
    </row>
    <row r="120" spans="18:22" x14ac:dyDescent="0.15">
      <c r="R120" s="30"/>
      <c r="S120" s="30"/>
      <c r="T120" s="30"/>
      <c r="U120" s="30"/>
      <c r="V120" s="30"/>
    </row>
    <row r="121" spans="18:22" x14ac:dyDescent="0.15">
      <c r="R121" s="31"/>
      <c r="S121" s="31"/>
      <c r="T121" s="31"/>
      <c r="U121" s="31"/>
      <c r="V121" s="31"/>
    </row>
    <row r="122" spans="18:22" x14ac:dyDescent="0.15">
      <c r="R122" s="31"/>
      <c r="S122" s="31"/>
      <c r="T122" s="31"/>
      <c r="U122" s="31"/>
      <c r="V122" s="31"/>
    </row>
    <row r="123" spans="18:22" x14ac:dyDescent="0.15">
      <c r="R123" s="31"/>
      <c r="S123" s="31"/>
      <c r="T123" s="31"/>
      <c r="U123" s="31"/>
    </row>
    <row r="124" spans="18:22" x14ac:dyDescent="0.15">
      <c r="R124" s="31"/>
      <c r="S124" s="31"/>
      <c r="T124" s="31"/>
      <c r="U124" s="31"/>
    </row>
    <row r="125" spans="18:22" x14ac:dyDescent="0.15">
      <c r="R125" s="31"/>
      <c r="S125" s="31"/>
      <c r="T125" s="31"/>
      <c r="U125" s="31"/>
    </row>
    <row r="126" spans="18:22" x14ac:dyDescent="0.15">
      <c r="R126" s="30"/>
      <c r="S126" s="30"/>
      <c r="T126" s="30"/>
      <c r="U126" s="30"/>
    </row>
    <row r="127" spans="18:22" x14ac:dyDescent="0.15">
      <c r="R127" s="31"/>
      <c r="S127" s="31"/>
      <c r="T127" s="31"/>
      <c r="U127" s="31"/>
    </row>
    <row r="128" spans="18:22" x14ac:dyDescent="0.15">
      <c r="R128" s="31"/>
      <c r="S128" s="31"/>
      <c r="T128" s="31"/>
      <c r="U128" s="31"/>
    </row>
    <row r="129" spans="18:29" x14ac:dyDescent="0.15">
      <c r="R129" s="31"/>
      <c r="S129" s="31"/>
      <c r="T129" s="31"/>
      <c r="U129" s="31"/>
    </row>
    <row r="130" spans="18:29" x14ac:dyDescent="0.15">
      <c r="R130" s="30"/>
      <c r="S130" s="30"/>
      <c r="T130" s="30"/>
      <c r="U130" s="30"/>
    </row>
    <row r="131" spans="18:29" x14ac:dyDescent="0.15">
      <c r="R131" s="31"/>
      <c r="S131" s="31"/>
      <c r="T131" s="31"/>
      <c r="U131" s="31"/>
    </row>
    <row r="132" spans="18:29" x14ac:dyDescent="0.15">
      <c r="R132" s="31"/>
      <c r="S132" s="31"/>
      <c r="T132" s="31"/>
      <c r="U132" s="31"/>
    </row>
    <row r="133" spans="18:29" x14ac:dyDescent="0.15">
      <c r="R133" s="31"/>
      <c r="S133" s="31"/>
      <c r="T133" s="31"/>
    </row>
    <row r="134" spans="18:29" x14ac:dyDescent="0.15">
      <c r="R134" s="31"/>
      <c r="S134" s="31"/>
      <c r="T134" s="31"/>
    </row>
    <row r="135" spans="18:29" x14ac:dyDescent="0.15">
      <c r="R135" s="31"/>
      <c r="S135" s="31"/>
      <c r="T135" s="31"/>
    </row>
    <row r="136" spans="18:29" x14ac:dyDescent="0.15">
      <c r="R136" s="30"/>
      <c r="S136" s="30"/>
      <c r="T136" s="30"/>
    </row>
    <row r="137" spans="18:29" x14ac:dyDescent="0.15">
      <c r="R137" s="31"/>
      <c r="S137" s="31"/>
      <c r="T137" s="31"/>
    </row>
    <row r="138" spans="18:29" x14ac:dyDescent="0.15">
      <c r="R138" s="31"/>
      <c r="S138" s="31"/>
      <c r="T138" s="31"/>
    </row>
    <row r="139" spans="18:29" x14ac:dyDescent="0.15">
      <c r="R139" s="31"/>
      <c r="S139" s="31"/>
      <c r="T139" s="31"/>
    </row>
    <row r="140" spans="18:29" x14ac:dyDescent="0.15">
      <c r="R140" s="30"/>
      <c r="S140" s="30"/>
      <c r="T140" s="30"/>
    </row>
    <row r="141" spans="18:29" x14ac:dyDescent="0.15">
      <c r="R141" s="31"/>
      <c r="S141" s="31"/>
      <c r="T141" s="31"/>
    </row>
    <row r="142" spans="18:29" x14ac:dyDescent="0.15">
      <c r="R142" s="31"/>
      <c r="S142" s="31"/>
      <c r="T142" s="31"/>
    </row>
    <row r="143" spans="18:29" x14ac:dyDescent="0.15">
      <c r="R143" s="31"/>
      <c r="S143" s="31"/>
      <c r="W143" s="31"/>
      <c r="X143" s="31"/>
      <c r="Y143" s="31"/>
      <c r="Z143" s="31"/>
      <c r="AA143" s="31"/>
      <c r="AB143" s="31"/>
      <c r="AC143" s="31"/>
    </row>
    <row r="144" spans="18:29" x14ac:dyDescent="0.15">
      <c r="R144" s="31"/>
      <c r="S144" s="31"/>
      <c r="W144" s="31"/>
      <c r="X144" s="31"/>
      <c r="Y144" s="31"/>
      <c r="Z144" s="31"/>
      <c r="AA144" s="31"/>
      <c r="AB144" s="31"/>
      <c r="AC144" s="31"/>
    </row>
    <row r="145" spans="18:28" x14ac:dyDescent="0.15">
      <c r="R145" s="31"/>
      <c r="S145" s="31"/>
    </row>
    <row r="146" spans="18:28" x14ac:dyDescent="0.15">
      <c r="R146" s="30"/>
      <c r="S146" s="30"/>
    </row>
    <row r="147" spans="18:28" x14ac:dyDescent="0.15">
      <c r="R147" s="31"/>
      <c r="S147" s="31"/>
    </row>
    <row r="148" spans="18:28" x14ac:dyDescent="0.15">
      <c r="R148" s="31"/>
      <c r="S148" s="31"/>
    </row>
    <row r="149" spans="18:28" x14ac:dyDescent="0.15">
      <c r="R149" s="31"/>
      <c r="S149" s="31"/>
    </row>
    <row r="150" spans="18:28" x14ac:dyDescent="0.15">
      <c r="R150" s="30"/>
      <c r="S150" s="30"/>
    </row>
    <row r="151" spans="18:28" x14ac:dyDescent="0.15">
      <c r="R151" s="31"/>
      <c r="S151" s="31"/>
    </row>
    <row r="152" spans="18:28" x14ac:dyDescent="0.15">
      <c r="R152" s="31"/>
      <c r="S152" s="31"/>
    </row>
    <row r="153" spans="18:28" x14ac:dyDescent="0.15">
      <c r="R153" s="31"/>
      <c r="V153" s="31"/>
    </row>
    <row r="154" spans="18:28" x14ac:dyDescent="0.15">
      <c r="R154" s="31"/>
      <c r="V154" s="31"/>
    </row>
    <row r="155" spans="18:28" x14ac:dyDescent="0.15">
      <c r="R155" s="31"/>
      <c r="V155" s="31"/>
      <c r="W155" s="31"/>
      <c r="X155" s="31"/>
      <c r="Y155" s="31"/>
      <c r="Z155" s="31"/>
      <c r="AA155" s="31"/>
      <c r="AB155" s="31"/>
    </row>
    <row r="156" spans="18:28" x14ac:dyDescent="0.15">
      <c r="R156" s="30"/>
      <c r="V156" s="30"/>
      <c r="W156" s="30"/>
      <c r="X156" s="30"/>
      <c r="Y156" s="30"/>
      <c r="Z156" s="30"/>
      <c r="AA156" s="30"/>
      <c r="AB156" s="30"/>
    </row>
    <row r="157" spans="18:28" x14ac:dyDescent="0.15">
      <c r="R157" s="31"/>
      <c r="V157" s="31"/>
      <c r="W157" s="31"/>
      <c r="X157" s="31"/>
      <c r="Y157" s="31"/>
      <c r="Z157" s="31"/>
      <c r="AA157" s="31"/>
      <c r="AB157" s="31"/>
    </row>
    <row r="158" spans="18:28" x14ac:dyDescent="0.15">
      <c r="R158" s="31"/>
      <c r="V158" s="31"/>
      <c r="W158" s="31"/>
      <c r="X158" s="31"/>
      <c r="Y158" s="31"/>
      <c r="Z158" s="31"/>
      <c r="AA158" s="31"/>
      <c r="AB158" s="31"/>
    </row>
    <row r="159" spans="18:28" x14ac:dyDescent="0.15">
      <c r="R159" s="31"/>
      <c r="V159" s="31"/>
      <c r="W159" s="31"/>
      <c r="X159" s="31"/>
      <c r="Y159" s="31"/>
      <c r="Z159" s="31"/>
      <c r="AA159" s="31"/>
      <c r="AB159" s="31"/>
    </row>
    <row r="160" spans="18:28" x14ac:dyDescent="0.15">
      <c r="R160" s="30"/>
      <c r="V160" s="30"/>
      <c r="W160" s="30"/>
      <c r="X160" s="30"/>
      <c r="Y160" s="30"/>
      <c r="Z160" s="30"/>
      <c r="AA160" s="30"/>
      <c r="AB160" s="30"/>
    </row>
    <row r="161" spans="18:28" x14ac:dyDescent="0.15">
      <c r="R161" s="31"/>
      <c r="V161" s="31"/>
      <c r="W161" s="31"/>
      <c r="X161" s="31"/>
      <c r="Y161" s="31"/>
      <c r="Z161" s="31"/>
      <c r="AA161" s="31"/>
      <c r="AB161" s="31"/>
    </row>
    <row r="162" spans="18:28" x14ac:dyDescent="0.15">
      <c r="R162" s="31"/>
      <c r="V162" s="31"/>
      <c r="W162" s="31"/>
      <c r="X162" s="31"/>
      <c r="Y162" s="31"/>
      <c r="Z162" s="31"/>
      <c r="AA162" s="31"/>
      <c r="AB162" s="31"/>
    </row>
    <row r="163" spans="18:28" x14ac:dyDescent="0.15">
      <c r="R163" s="31"/>
      <c r="S163" s="31"/>
      <c r="T163" s="31"/>
      <c r="U163" s="31"/>
    </row>
    <row r="164" spans="18:28" x14ac:dyDescent="0.15">
      <c r="R164" s="31"/>
      <c r="S164" s="31"/>
      <c r="T164" s="31"/>
      <c r="U164" s="31"/>
    </row>
    <row r="165" spans="18:28" x14ac:dyDescent="0.15">
      <c r="R165" s="31"/>
      <c r="S165" s="31"/>
      <c r="T165" s="31"/>
      <c r="U165" s="31"/>
    </row>
    <row r="166" spans="18:28" x14ac:dyDescent="0.15">
      <c r="R166" s="30"/>
      <c r="S166" s="30"/>
      <c r="T166" s="30"/>
      <c r="U166" s="30"/>
    </row>
    <row r="167" spans="18:28" x14ac:dyDescent="0.15">
      <c r="R167" s="31"/>
      <c r="S167" s="31"/>
      <c r="T167" s="31"/>
      <c r="U167" s="31"/>
    </row>
    <row r="168" spans="18:28" x14ac:dyDescent="0.15">
      <c r="R168" s="31"/>
      <c r="S168" s="31"/>
      <c r="T168" s="31"/>
      <c r="U168" s="31"/>
    </row>
    <row r="169" spans="18:28" x14ac:dyDescent="0.15">
      <c r="R169" s="31"/>
      <c r="S169" s="31"/>
      <c r="T169" s="31"/>
      <c r="U169" s="31"/>
    </row>
    <row r="170" spans="18:28" x14ac:dyDescent="0.15">
      <c r="R170" s="30"/>
      <c r="S170" s="30"/>
      <c r="T170" s="30"/>
      <c r="U170" s="30"/>
    </row>
    <row r="171" spans="18:28" x14ac:dyDescent="0.15">
      <c r="R171" s="31"/>
      <c r="S171" s="31"/>
      <c r="T171" s="31"/>
      <c r="U171" s="31"/>
    </row>
    <row r="172" spans="18:28" x14ac:dyDescent="0.15">
      <c r="R172" s="31"/>
      <c r="S172" s="31"/>
      <c r="T172" s="31"/>
      <c r="U172" s="31"/>
    </row>
  </sheetData>
  <mergeCells count="13">
    <mergeCell ref="C6:M6"/>
    <mergeCell ref="F1:J1"/>
    <mergeCell ref="F2:J2"/>
    <mergeCell ref="D3:F3"/>
    <mergeCell ref="H3:N3"/>
    <mergeCell ref="B5:C5"/>
    <mergeCell ref="C39:N39"/>
    <mergeCell ref="B7:C7"/>
    <mergeCell ref="B33:C33"/>
    <mergeCell ref="B34:C34"/>
    <mergeCell ref="B35:C35"/>
    <mergeCell ref="B36:C36"/>
    <mergeCell ref="B37:C37"/>
  </mergeCells>
  <hyperlinks>
    <hyperlink ref="A1" location="bkIndexATC1320" display="Index" xr:uid="{F126CFFC-DCAA-4FFA-A0ED-360CBF434328}"/>
  </hyperlinks>
  <pageMargins left="0.41" right="0.24" top="0.25" bottom="0.33" header="0.2" footer="0.21"/>
  <pageSetup paperSize="9" scale="98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18B55-5951-4D47-B60F-44C8998C9D47}">
  <sheetPr>
    <pageSetUpPr fitToPage="1"/>
  </sheetPr>
  <dimension ref="A1:AA88"/>
  <sheetViews>
    <sheetView zoomScale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109375" style="3" customWidth="1"/>
    <col min="3" max="12" width="7.33203125" style="3" customWidth="1"/>
    <col min="13" max="13" width="9.88671875" style="3" customWidth="1"/>
    <col min="14" max="14" width="7.33203125" style="3" customWidth="1"/>
    <col min="15" max="15" width="9.109375" style="3"/>
    <col min="16" max="27" width="5.6640625" style="3" customWidth="1"/>
    <col min="28" max="16384" width="9.109375" style="3"/>
  </cols>
  <sheetData>
    <row r="1" spans="1:27" ht="14.4" x14ac:dyDescent="0.3">
      <c r="A1" s="32" t="s">
        <v>79</v>
      </c>
      <c r="E1" s="4"/>
      <c r="F1" s="39" t="s">
        <v>44</v>
      </c>
      <c r="G1" s="40"/>
      <c r="H1" s="40"/>
      <c r="I1" s="40"/>
      <c r="J1" s="40"/>
      <c r="P1" s="6"/>
    </row>
    <row r="2" spans="1:27" ht="13.2" x14ac:dyDescent="0.25">
      <c r="E2" s="4"/>
      <c r="F2" s="39" t="s">
        <v>45</v>
      </c>
      <c r="G2" s="40"/>
      <c r="H2" s="40"/>
      <c r="I2" s="40"/>
      <c r="J2" s="40"/>
      <c r="P2" s="7"/>
    </row>
    <row r="3" spans="1:27" ht="13.2" x14ac:dyDescent="0.25">
      <c r="D3" s="41" t="s">
        <v>99</v>
      </c>
      <c r="E3" s="40"/>
      <c r="F3" s="40"/>
      <c r="G3" s="4"/>
      <c r="H3" s="42" t="s">
        <v>25</v>
      </c>
      <c r="I3" s="40"/>
      <c r="J3" s="40"/>
      <c r="K3" s="40"/>
      <c r="L3" s="40"/>
      <c r="M3" s="40"/>
      <c r="N3" s="40"/>
      <c r="P3" s="6"/>
      <c r="Q3" s="8"/>
      <c r="R3" s="9" t="s">
        <v>46</v>
      </c>
    </row>
    <row r="4" spans="1:27" ht="24" customHeight="1" x14ac:dyDescent="0.15">
      <c r="Q4" s="8"/>
    </row>
    <row r="5" spans="1:27" ht="9.4499999999999993" customHeight="1" x14ac:dyDescent="0.2">
      <c r="A5" s="10"/>
      <c r="C5" s="10"/>
      <c r="D5" s="11"/>
      <c r="O5" s="12"/>
      <c r="P5" s="13" t="s">
        <v>47</v>
      </c>
      <c r="Q5" s="13" t="s">
        <v>48</v>
      </c>
      <c r="R5" s="13" t="s">
        <v>49</v>
      </c>
      <c r="S5" s="13" t="s">
        <v>50</v>
      </c>
      <c r="T5" s="13" t="s">
        <v>51</v>
      </c>
      <c r="U5" s="13" t="s">
        <v>52</v>
      </c>
      <c r="V5" s="13" t="s">
        <v>53</v>
      </c>
      <c r="W5" s="12"/>
      <c r="X5" s="12"/>
      <c r="Y5" s="12"/>
      <c r="Z5" s="12"/>
      <c r="AA5" s="12"/>
    </row>
    <row r="6" spans="1:27" ht="9.4499999999999993" customHeight="1" x14ac:dyDescent="0.15">
      <c r="C6" s="8"/>
      <c r="D6" s="8"/>
      <c r="E6" s="8"/>
      <c r="F6" s="8"/>
      <c r="G6" s="8"/>
      <c r="H6" s="8"/>
      <c r="O6" s="14" t="s">
        <v>54</v>
      </c>
      <c r="P6" s="15">
        <v>7396.0458333333336</v>
      </c>
      <c r="Q6" s="15">
        <v>7605.5416666666661</v>
      </c>
      <c r="R6" s="15">
        <v>8094.3909090909092</v>
      </c>
      <c r="S6" s="15">
        <v>8189.7727272727261</v>
      </c>
      <c r="T6" s="15">
        <v>8040.531944444444</v>
      </c>
      <c r="U6" s="15">
        <v>6740.3458333333328</v>
      </c>
      <c r="V6" s="15">
        <v>5519.9833333333327</v>
      </c>
      <c r="W6" s="12"/>
      <c r="X6" s="12"/>
      <c r="Y6" s="12"/>
      <c r="Z6" s="12"/>
      <c r="AA6" s="12"/>
    </row>
    <row r="7" spans="1:27" ht="9.4499999999999993" customHeight="1" x14ac:dyDescent="0.15"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O7" s="14" t="s">
        <v>55</v>
      </c>
      <c r="P7" s="15">
        <v>8095.7333333333336</v>
      </c>
      <c r="Q7" s="15">
        <v>8272.5041666666657</v>
      </c>
      <c r="R7" s="15">
        <v>8796.2818181818184</v>
      </c>
      <c r="S7" s="15">
        <v>8901.3484848484859</v>
      </c>
      <c r="T7" s="15">
        <v>8768.1416666666664</v>
      </c>
      <c r="U7" s="15">
        <v>7310.7166666666662</v>
      </c>
      <c r="V7" s="15">
        <v>5937.5611111111111</v>
      </c>
      <c r="W7" s="12"/>
      <c r="X7" s="12"/>
      <c r="Y7" s="12"/>
      <c r="Z7" s="12"/>
      <c r="AA7" s="12"/>
    </row>
    <row r="8" spans="1:27" ht="9.4499999999999993" customHeight="1" x14ac:dyDescent="0.15">
      <c r="C8" s="17"/>
      <c r="O8" s="14" t="s">
        <v>56</v>
      </c>
      <c r="P8" s="15">
        <f>SUM(P6:P7)</f>
        <v>15491.779166666667</v>
      </c>
      <c r="Q8" s="15">
        <f t="shared" ref="Q8:V8" si="0">SUM(Q6:Q7)</f>
        <v>15878.045833333332</v>
      </c>
      <c r="R8" s="15">
        <f t="shared" si="0"/>
        <v>16890.672727272729</v>
      </c>
      <c r="S8" s="15">
        <f t="shared" si="0"/>
        <v>17091.121212121212</v>
      </c>
      <c r="T8" s="15">
        <f t="shared" si="0"/>
        <v>16808.673611111109</v>
      </c>
      <c r="U8" s="15">
        <f t="shared" si="0"/>
        <v>14051.0625</v>
      </c>
      <c r="V8" s="15">
        <f t="shared" si="0"/>
        <v>11457.544444444444</v>
      </c>
      <c r="W8" s="12"/>
      <c r="X8" s="12"/>
      <c r="Y8" s="12"/>
      <c r="Z8" s="12"/>
      <c r="AA8" s="12"/>
    </row>
    <row r="9" spans="1:27" ht="9.4499999999999993" customHeight="1" x14ac:dyDescent="0.15">
      <c r="C9" s="17"/>
      <c r="O9" s="18"/>
      <c r="P9" s="13" t="s">
        <v>57</v>
      </c>
      <c r="Q9" s="13" t="s">
        <v>58</v>
      </c>
      <c r="R9" s="13" t="s">
        <v>59</v>
      </c>
      <c r="S9" s="13" t="s">
        <v>60</v>
      </c>
      <c r="T9" s="13" t="s">
        <v>61</v>
      </c>
      <c r="U9" s="13" t="s">
        <v>62</v>
      </c>
      <c r="V9" s="13" t="s">
        <v>63</v>
      </c>
      <c r="W9" s="13" t="s">
        <v>64</v>
      </c>
      <c r="X9" s="13" t="s">
        <v>65</v>
      </c>
      <c r="Y9" s="13" t="s">
        <v>66</v>
      </c>
      <c r="Z9" s="13" t="s">
        <v>67</v>
      </c>
      <c r="AA9" s="13" t="s">
        <v>68</v>
      </c>
    </row>
    <row r="10" spans="1:27" ht="9.4499999999999993" customHeight="1" x14ac:dyDescent="0.15">
      <c r="C10" s="17"/>
      <c r="O10" s="14" t="s">
        <v>69</v>
      </c>
      <c r="P10" s="15">
        <v>9247.5999999999985</v>
      </c>
      <c r="Q10" s="15">
        <v>9170.9666666666672</v>
      </c>
      <c r="R10" s="15">
        <v>4195.666666666667</v>
      </c>
      <c r="S10" s="15">
        <v>4597.72</v>
      </c>
      <c r="T10" s="15">
        <v>6388.8899999999994</v>
      </c>
      <c r="U10" s="15">
        <v>7794.28</v>
      </c>
      <c r="V10" s="15">
        <v>8333.2499999999982</v>
      </c>
      <c r="W10" s="15">
        <v>8325.4399999999987</v>
      </c>
      <c r="X10" s="15">
        <v>8753.64</v>
      </c>
      <c r="Y10" s="15">
        <v>9103.25</v>
      </c>
      <c r="Z10" s="15">
        <v>8730.66</v>
      </c>
      <c r="AA10" s="15">
        <v>8163.1500000000005</v>
      </c>
    </row>
    <row r="11" spans="1:27" ht="9.4499999999999993" customHeight="1" x14ac:dyDescent="0.15">
      <c r="C11" s="17"/>
      <c r="O11" s="14" t="s">
        <v>70</v>
      </c>
      <c r="P11" s="15">
        <v>10221.533333333331</v>
      </c>
      <c r="Q11" s="15">
        <v>10165.033333333335</v>
      </c>
      <c r="R11" s="15">
        <v>4640</v>
      </c>
      <c r="S11" s="15">
        <v>5043.7599999999993</v>
      </c>
      <c r="T11" s="15">
        <v>6981.6799999999976</v>
      </c>
      <c r="U11" s="15">
        <v>8619.48</v>
      </c>
      <c r="V11" s="15">
        <v>9094.2100000000028</v>
      </c>
      <c r="W11" s="15">
        <v>9041.09</v>
      </c>
      <c r="X11" s="15">
        <v>9568.52</v>
      </c>
      <c r="Y11" s="15">
        <v>9760.1500000000033</v>
      </c>
      <c r="Z11" s="15">
        <v>9153.4400000000023</v>
      </c>
      <c r="AA11" s="15">
        <v>8829.2000000000007</v>
      </c>
    </row>
    <row r="12" spans="1:27" ht="9.4499999999999993" customHeight="1" x14ac:dyDescent="0.15">
      <c r="C12" s="17"/>
      <c r="O12" s="14" t="s">
        <v>71</v>
      </c>
      <c r="P12" s="15">
        <f>SUM(P10:P11)</f>
        <v>19469.133333333331</v>
      </c>
      <c r="Q12" s="15">
        <f t="shared" ref="Q12:AA12" si="1">SUM(Q10:Q11)</f>
        <v>19336</v>
      </c>
      <c r="R12" s="15">
        <f t="shared" si="1"/>
        <v>8835.6666666666679</v>
      </c>
      <c r="S12" s="15">
        <f t="shared" si="1"/>
        <v>9641.48</v>
      </c>
      <c r="T12" s="15">
        <f t="shared" si="1"/>
        <v>13370.569999999996</v>
      </c>
      <c r="U12" s="15">
        <f t="shared" si="1"/>
        <v>16413.759999999998</v>
      </c>
      <c r="V12" s="15">
        <f t="shared" si="1"/>
        <v>17427.46</v>
      </c>
      <c r="W12" s="15">
        <f t="shared" si="1"/>
        <v>17366.53</v>
      </c>
      <c r="X12" s="15">
        <f t="shared" si="1"/>
        <v>18322.16</v>
      </c>
      <c r="Y12" s="15">
        <f t="shared" si="1"/>
        <v>18863.400000000001</v>
      </c>
      <c r="Z12" s="15">
        <f t="shared" si="1"/>
        <v>17884.100000000002</v>
      </c>
      <c r="AA12" s="15">
        <f t="shared" si="1"/>
        <v>16992.350000000002</v>
      </c>
    </row>
    <row r="13" spans="1:27" ht="9.4499999999999993" customHeight="1" x14ac:dyDescent="0.15">
      <c r="C13" s="17"/>
      <c r="O13" s="18"/>
      <c r="P13" s="18">
        <f t="shared" ref="P13:W13" si="2">Q13-1</f>
        <v>2011</v>
      </c>
      <c r="Q13" s="18">
        <f t="shared" si="2"/>
        <v>2012</v>
      </c>
      <c r="R13" s="18">
        <f t="shared" si="2"/>
        <v>2013</v>
      </c>
      <c r="S13" s="18">
        <f t="shared" si="2"/>
        <v>2014</v>
      </c>
      <c r="T13" s="18">
        <f t="shared" si="2"/>
        <v>2015</v>
      </c>
      <c r="U13" s="18">
        <f t="shared" si="2"/>
        <v>2016</v>
      </c>
      <c r="V13" s="18">
        <f t="shared" si="2"/>
        <v>2017</v>
      </c>
      <c r="W13" s="18">
        <f t="shared" si="2"/>
        <v>2018</v>
      </c>
      <c r="X13" s="18">
        <f>Y13-1</f>
        <v>2019</v>
      </c>
      <c r="Y13" s="19">
        <v>2020</v>
      </c>
      <c r="Z13" s="18"/>
      <c r="AA13" s="12"/>
    </row>
    <row r="14" spans="1:27" ht="9.4499999999999993" customHeight="1" x14ac:dyDescent="0.2">
      <c r="C14" s="17"/>
      <c r="O14" s="14" t="s">
        <v>72</v>
      </c>
      <c r="P14" s="20"/>
      <c r="Q14" s="20"/>
      <c r="R14" s="20">
        <v>9337.927764</v>
      </c>
      <c r="S14" s="20">
        <v>9382.2147524000011</v>
      </c>
      <c r="T14" s="21">
        <v>9554.9292276000015</v>
      </c>
      <c r="U14" s="21">
        <v>9577.4941536000006</v>
      </c>
      <c r="V14" s="21">
        <v>9436.2608192000007</v>
      </c>
      <c r="W14" s="21">
        <v>9490.0399999999991</v>
      </c>
      <c r="X14" s="21">
        <v>9469.7757575757569</v>
      </c>
      <c r="Y14" s="15">
        <v>7865.256616161616</v>
      </c>
      <c r="Z14" s="12"/>
      <c r="AA14" s="12"/>
    </row>
    <row r="15" spans="1:27" ht="9.4499999999999993" customHeight="1" x14ac:dyDescent="0.2">
      <c r="C15" s="17"/>
      <c r="O15" s="14" t="s">
        <v>73</v>
      </c>
      <c r="P15" s="37"/>
      <c r="Q15" s="20"/>
      <c r="R15" s="21">
        <v>10342.113319600001</v>
      </c>
      <c r="S15" s="21">
        <v>10317.354672000003</v>
      </c>
      <c r="T15" s="21">
        <v>10579.895995799998</v>
      </c>
      <c r="U15" s="21">
        <v>10617.5483198</v>
      </c>
      <c r="V15" s="21">
        <v>10407.532486200002</v>
      </c>
      <c r="W15" s="21">
        <v>10334.256666666666</v>
      </c>
      <c r="X15" s="21">
        <v>10484.521818181816</v>
      </c>
      <c r="Y15" s="15">
        <v>8566.8018939393933</v>
      </c>
      <c r="Z15" s="12"/>
      <c r="AA15" s="12"/>
    </row>
    <row r="16" spans="1:27" ht="9.4499999999999993" customHeight="1" x14ac:dyDescent="0.15">
      <c r="C16" s="17"/>
      <c r="O16" s="14" t="s">
        <v>74</v>
      </c>
      <c r="P16" s="12"/>
      <c r="Q16" s="12"/>
      <c r="R16" s="15">
        <f t="shared" ref="R16:X16" si="3">SUM(R14:R15)</f>
        <v>19680.041083600001</v>
      </c>
      <c r="S16" s="15">
        <f t="shared" si="3"/>
        <v>19699.569424400004</v>
      </c>
      <c r="T16" s="15">
        <f t="shared" si="3"/>
        <v>20134.825223399999</v>
      </c>
      <c r="U16" s="15">
        <f t="shared" si="3"/>
        <v>20195.042473400001</v>
      </c>
      <c r="V16" s="15">
        <f t="shared" si="3"/>
        <v>19843.793305400002</v>
      </c>
      <c r="W16" s="15">
        <f t="shared" si="3"/>
        <v>19824.296666666665</v>
      </c>
      <c r="X16" s="15">
        <f t="shared" si="3"/>
        <v>19954.297575757573</v>
      </c>
      <c r="Y16" s="15">
        <f>SUM(Y14:Y15)</f>
        <v>16432.058510101007</v>
      </c>
      <c r="Z16" s="12"/>
      <c r="AA16" s="12"/>
    </row>
    <row r="17" spans="3:21" ht="9.4499999999999993" customHeight="1" x14ac:dyDescent="0.15">
      <c r="C17" s="17"/>
    </row>
    <row r="18" spans="3:21" ht="9.4499999999999993" customHeight="1" x14ac:dyDescent="0.2">
      <c r="C18" s="17"/>
      <c r="P18" s="22"/>
      <c r="Q18" s="23"/>
    </row>
    <row r="19" spans="3:21" ht="9.4499999999999993" customHeight="1" x14ac:dyDescent="0.2">
      <c r="C19" s="17"/>
      <c r="P19" s="22"/>
      <c r="Q19" s="23"/>
    </row>
    <row r="20" spans="3:21" ht="9.4499999999999993" customHeight="1" x14ac:dyDescent="0.2">
      <c r="C20" s="17"/>
      <c r="P20" s="22"/>
      <c r="Q20" s="23"/>
    </row>
    <row r="21" spans="3:21" ht="9.4499999999999993" customHeight="1" x14ac:dyDescent="0.2">
      <c r="C21" s="17"/>
      <c r="P21" s="22"/>
      <c r="Q21" s="23"/>
      <c r="T21" s="22"/>
      <c r="U21" s="24"/>
    </row>
    <row r="22" spans="3:21" ht="9.4499999999999993" customHeight="1" x14ac:dyDescent="0.2">
      <c r="C22" s="17"/>
      <c r="P22" s="22"/>
      <c r="Q22" s="23"/>
      <c r="T22" s="22"/>
      <c r="U22" s="24"/>
    </row>
    <row r="23" spans="3:21" ht="9.4499999999999993" customHeight="1" x14ac:dyDescent="0.2">
      <c r="C23" s="17"/>
      <c r="P23" s="25"/>
      <c r="Q23" s="23"/>
      <c r="T23" s="25"/>
      <c r="U23" s="26"/>
    </row>
    <row r="24" spans="3:21" ht="9.4499999999999993" customHeight="1" x14ac:dyDescent="0.2">
      <c r="C24" s="17"/>
      <c r="P24" s="22"/>
      <c r="Q24" s="23"/>
      <c r="T24" s="22"/>
      <c r="U24" s="24"/>
    </row>
    <row r="25" spans="3:21" ht="9.4499999999999993" customHeight="1" x14ac:dyDescent="0.2">
      <c r="C25" s="17"/>
      <c r="P25" s="22"/>
      <c r="Q25" s="23"/>
      <c r="T25" s="22"/>
      <c r="U25" s="24"/>
    </row>
    <row r="26" spans="3:21" ht="9.4499999999999993" customHeight="1" x14ac:dyDescent="0.15">
      <c r="C26" s="17"/>
      <c r="P26" s="25"/>
    </row>
    <row r="27" spans="3:21" ht="9.4499999999999993" customHeight="1" x14ac:dyDescent="0.2">
      <c r="C27" s="17"/>
      <c r="P27" s="22"/>
      <c r="Q27" s="27"/>
    </row>
    <row r="28" spans="3:21" ht="9.4499999999999993" customHeight="1" x14ac:dyDescent="0.2">
      <c r="C28" s="17"/>
      <c r="P28" s="22"/>
      <c r="Q28" s="27"/>
    </row>
    <row r="29" spans="3:21" ht="19.2" customHeight="1" x14ac:dyDescent="0.15">
      <c r="C29" s="17"/>
    </row>
    <row r="30" spans="3:21" ht="9.4499999999999993" customHeight="1" x14ac:dyDescent="0.2">
      <c r="C30" s="17"/>
      <c r="P30" s="28"/>
      <c r="S30" s="27"/>
    </row>
    <row r="31" spans="3:21" ht="9.4499999999999993" customHeight="1" x14ac:dyDescent="0.2">
      <c r="C31" s="17"/>
      <c r="P31" s="28"/>
      <c r="S31" s="27"/>
    </row>
    <row r="32" spans="3:21" ht="9.4499999999999993" customHeight="1" x14ac:dyDescent="0.15">
      <c r="C32" s="29"/>
    </row>
    <row r="33" spans="2:20" ht="9.4499999999999993" customHeight="1" x14ac:dyDescent="0.15">
      <c r="C33" s="16"/>
    </row>
    <row r="34" spans="2:20" ht="9.4499999999999993" customHeight="1" x14ac:dyDescent="0.15">
      <c r="C34" s="16"/>
    </row>
    <row r="35" spans="2:20" ht="9.4499999999999993" customHeight="1" x14ac:dyDescent="0.15">
      <c r="C35" s="16"/>
    </row>
    <row r="36" spans="2:20" ht="9.4499999999999993" customHeight="1" x14ac:dyDescent="0.15">
      <c r="C36" s="16"/>
      <c r="T36" s="9"/>
    </row>
    <row r="37" spans="2:20" ht="9.4499999999999993" customHeight="1" x14ac:dyDescent="0.15">
      <c r="C37" s="16"/>
    </row>
    <row r="38" spans="2:20" ht="9.4499999999999993" customHeight="1" x14ac:dyDescent="0.15">
      <c r="C38" s="8"/>
    </row>
    <row r="39" spans="2:20" ht="9.4499999999999993" customHeight="1" x14ac:dyDescent="0.15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2:20" ht="9.4499999999999993" customHeight="1" x14ac:dyDescent="0.15">
      <c r="B40" s="16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2:20" ht="9.4499999999999993" customHeight="1" x14ac:dyDescent="0.15">
      <c r="B41" s="16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2:20" ht="9.4499999999999993" customHeight="1" x14ac:dyDescent="0.15">
      <c r="B42" s="1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2:20" ht="9.4499999999999993" customHeight="1" x14ac:dyDescent="0.15">
      <c r="B43" s="1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2:20" ht="9.4499999999999993" customHeight="1" x14ac:dyDescent="0.15">
      <c r="B44" s="25"/>
    </row>
    <row r="45" spans="2:20" ht="9.4499999999999993" customHeight="1" x14ac:dyDescent="0.15">
      <c r="B45" s="25"/>
      <c r="C45" s="8"/>
    </row>
    <row r="46" spans="2:20" ht="9.4499999999999993" customHeight="1" x14ac:dyDescent="0.1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2:20" ht="9.4499999999999993" customHeight="1" x14ac:dyDescent="0.15">
      <c r="B47" s="1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2:20" ht="9.4499999999999993" customHeight="1" x14ac:dyDescent="0.15"/>
    <row r="49" ht="9.4499999999999993" customHeight="1" x14ac:dyDescent="0.15"/>
    <row r="50" ht="9.4499999999999993" customHeight="1" x14ac:dyDescent="0.15"/>
    <row r="51" ht="9.4499999999999993" customHeight="1" x14ac:dyDescent="0.15"/>
    <row r="52" ht="9.4499999999999993" customHeight="1" x14ac:dyDescent="0.15"/>
    <row r="53" ht="9.4499999999999993" customHeight="1" x14ac:dyDescent="0.15"/>
    <row r="54" ht="19.2" customHeight="1" x14ac:dyDescent="0.15"/>
    <row r="55" ht="9.4499999999999993" customHeight="1" x14ac:dyDescent="0.15"/>
    <row r="56" ht="9.4499999999999993" customHeight="1" x14ac:dyDescent="0.15"/>
    <row r="57" ht="9.4499999999999993" customHeight="1" x14ac:dyDescent="0.15"/>
    <row r="58" ht="9.4499999999999993" customHeight="1" x14ac:dyDescent="0.15"/>
    <row r="59" ht="9.4499999999999993" customHeight="1" x14ac:dyDescent="0.15"/>
    <row r="60" ht="9.4499999999999993" customHeight="1" x14ac:dyDescent="0.15"/>
    <row r="61" ht="9.4499999999999993" customHeight="1" x14ac:dyDescent="0.15"/>
    <row r="62" ht="9.4499999999999993" customHeight="1" x14ac:dyDescent="0.15"/>
    <row r="63" ht="9.4499999999999993" customHeight="1" x14ac:dyDescent="0.15"/>
    <row r="64" ht="9.4499999999999993" customHeight="1" x14ac:dyDescent="0.15"/>
    <row r="65" ht="9.4499999999999993" customHeight="1" x14ac:dyDescent="0.15"/>
    <row r="66" ht="9.4499999999999993" customHeight="1" x14ac:dyDescent="0.15"/>
    <row r="67" ht="9.4499999999999993" customHeight="1" x14ac:dyDescent="0.15"/>
    <row r="68" ht="9.4499999999999993" customHeight="1" x14ac:dyDescent="0.15"/>
    <row r="69" ht="9.4499999999999993" customHeight="1" x14ac:dyDescent="0.15"/>
    <row r="70" ht="9.4499999999999993" customHeight="1" x14ac:dyDescent="0.15"/>
    <row r="71" ht="9.4499999999999993" customHeight="1" x14ac:dyDescent="0.15"/>
    <row r="72" ht="9.4499999999999993" customHeight="1" x14ac:dyDescent="0.15"/>
    <row r="73" ht="9.4499999999999993" customHeight="1" x14ac:dyDescent="0.15"/>
    <row r="74" ht="9.4499999999999993" customHeight="1" x14ac:dyDescent="0.15"/>
    <row r="75" ht="9.4499999999999993" customHeight="1" x14ac:dyDescent="0.15"/>
    <row r="76" ht="9.4499999999999993" customHeight="1" x14ac:dyDescent="0.15"/>
    <row r="77" ht="9.4499999999999993" customHeight="1" x14ac:dyDescent="0.15"/>
    <row r="78" ht="9.4499999999999993" customHeight="1" x14ac:dyDescent="0.15"/>
    <row r="79" ht="9.4499999999999993" customHeight="1" x14ac:dyDescent="0.15"/>
    <row r="80" ht="9.4499999999999993" customHeight="1" x14ac:dyDescent="0.15"/>
    <row r="81" spans="4:13" ht="9.4499999999999993" customHeight="1" x14ac:dyDescent="0.15"/>
    <row r="82" spans="4:13" ht="9.4499999999999993" customHeight="1" x14ac:dyDescent="0.15"/>
    <row r="83" spans="4:13" ht="9.4499999999999993" customHeight="1" x14ac:dyDescent="0.15">
      <c r="D83" s="25"/>
      <c r="F83" s="30"/>
      <c r="G83" s="31" t="s">
        <v>14</v>
      </c>
      <c r="I83" s="31" t="s">
        <v>13</v>
      </c>
      <c r="K83" s="30" t="s">
        <v>75</v>
      </c>
    </row>
    <row r="84" spans="4:13" ht="9.4499999999999993" customHeight="1" x14ac:dyDescent="0.15"/>
    <row r="85" spans="4:13" ht="9.4499999999999993" customHeight="1" x14ac:dyDescent="0.15">
      <c r="M85" s="3" t="s">
        <v>76</v>
      </c>
    </row>
    <row r="86" spans="4:13" ht="9.4499999999999993" customHeight="1" x14ac:dyDescent="0.15"/>
    <row r="87" spans="4:13" ht="9.4499999999999993" customHeight="1" x14ac:dyDescent="0.15"/>
    <row r="88" spans="4:13" ht="9.4499999999999993" customHeight="1" x14ac:dyDescent="0.15"/>
  </sheetData>
  <mergeCells count="4">
    <mergeCell ref="F1:J1"/>
    <mergeCell ref="F2:J2"/>
    <mergeCell ref="D3:F3"/>
    <mergeCell ref="H3:N3"/>
  </mergeCells>
  <hyperlinks>
    <hyperlink ref="A1" location="bkIndexATC1321" display="Index" xr:uid="{B8FEE3CA-F722-4880-A299-FAF1CE8FF460}"/>
  </hyperlinks>
  <pageMargins left="0.24" right="0.19685039370078741" top="0.24" bottom="0.28999999999999998" header="0.18" footer="0.24"/>
  <pageSetup paperSize="9" scale="96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204D0-6B99-4100-AF6C-81F00309EE44}">
  <sheetPr>
    <pageSetUpPr fitToPage="1"/>
  </sheetPr>
  <dimension ref="A1:AD172"/>
  <sheetViews>
    <sheetView zoomScale="90" zoomScaleNormal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6640625" style="3" customWidth="1"/>
    <col min="3" max="13" width="7.33203125" style="3" customWidth="1"/>
    <col min="14" max="15" width="6.6640625" style="3" customWidth="1"/>
    <col min="16" max="16384" width="9.109375" style="3"/>
  </cols>
  <sheetData>
    <row r="1" spans="1:15" ht="14.4" x14ac:dyDescent="0.3">
      <c r="A1" s="32" t="s">
        <v>79</v>
      </c>
      <c r="E1" s="4"/>
      <c r="F1" s="39" t="s">
        <v>80</v>
      </c>
      <c r="G1" s="40"/>
      <c r="H1" s="40"/>
      <c r="I1" s="40"/>
      <c r="J1" s="40"/>
    </row>
    <row r="2" spans="1:15" ht="13.2" x14ac:dyDescent="0.25">
      <c r="E2" s="4"/>
      <c r="F2" s="39" t="s">
        <v>45</v>
      </c>
      <c r="G2" s="40"/>
      <c r="H2" s="40"/>
      <c r="I2" s="40"/>
      <c r="J2" s="40"/>
    </row>
    <row r="3" spans="1:15" ht="13.2" x14ac:dyDescent="0.25">
      <c r="D3" s="41" t="s">
        <v>99</v>
      </c>
      <c r="E3" s="40"/>
      <c r="F3" s="40"/>
      <c r="G3" s="4"/>
      <c r="H3" s="42" t="s">
        <v>25</v>
      </c>
      <c r="I3" s="40"/>
      <c r="J3" s="40"/>
      <c r="K3" s="40"/>
      <c r="L3" s="40"/>
      <c r="M3" s="40"/>
      <c r="N3" s="40"/>
    </row>
    <row r="4" spans="1:15" ht="24" customHeight="1" x14ac:dyDescent="0.15"/>
    <row r="5" spans="1:15" ht="9.4499999999999993" customHeight="1" x14ac:dyDescent="0.2">
      <c r="B5" s="45" t="s">
        <v>14</v>
      </c>
      <c r="C5" s="46"/>
      <c r="D5" s="11"/>
      <c r="O5" s="25"/>
    </row>
    <row r="6" spans="1:15" ht="9.4499999999999993" customHeight="1" x14ac:dyDescent="0.25">
      <c r="C6" s="43" t="s">
        <v>81</v>
      </c>
      <c r="D6" s="40"/>
      <c r="E6" s="40"/>
      <c r="F6" s="40"/>
      <c r="G6" s="40"/>
      <c r="H6" s="40"/>
      <c r="I6" s="40"/>
      <c r="J6" s="40"/>
      <c r="K6" s="40"/>
      <c r="L6" s="40"/>
      <c r="M6" s="40"/>
      <c r="O6" s="25"/>
    </row>
    <row r="7" spans="1:15" ht="9.4499999999999993" customHeight="1" x14ac:dyDescent="0.25">
      <c r="B7" s="44" t="s">
        <v>82</v>
      </c>
      <c r="C7" s="40"/>
      <c r="D7" s="16" t="s">
        <v>47</v>
      </c>
      <c r="E7" s="16" t="s">
        <v>48</v>
      </c>
      <c r="F7" s="16" t="s">
        <v>49</v>
      </c>
      <c r="G7" s="16" t="s">
        <v>50</v>
      </c>
      <c r="H7" s="16" t="s">
        <v>51</v>
      </c>
      <c r="I7" s="16" t="s">
        <v>52</v>
      </c>
      <c r="J7" s="16" t="s">
        <v>53</v>
      </c>
      <c r="K7" s="16"/>
      <c r="L7" s="16" t="s">
        <v>83</v>
      </c>
      <c r="M7" s="16" t="s">
        <v>84</v>
      </c>
      <c r="O7" s="25"/>
    </row>
    <row r="8" spans="1:15" ht="9.4499999999999993" customHeight="1" x14ac:dyDescent="0.15">
      <c r="C8" s="17">
        <v>0</v>
      </c>
      <c r="D8" s="36">
        <v>37.816666666666663</v>
      </c>
      <c r="E8" s="36">
        <v>35.891666666666666</v>
      </c>
      <c r="F8" s="36">
        <v>36.4</v>
      </c>
      <c r="G8" s="36">
        <v>41.919696969696965</v>
      </c>
      <c r="H8" s="36">
        <v>41.641666666666666</v>
      </c>
      <c r="I8" s="36">
        <v>72.470833333333346</v>
      </c>
      <c r="J8" s="36">
        <v>76.927777777777763</v>
      </c>
      <c r="L8" s="36">
        <f>AVERAGE(D8:H8)</f>
        <v>38.733939393939387</v>
      </c>
      <c r="M8" s="36">
        <f>AVERAGE(D8:J8)</f>
        <v>49.009758297258294</v>
      </c>
      <c r="O8" s="25"/>
    </row>
    <row r="9" spans="1:15" ht="9.4499999999999993" customHeight="1" x14ac:dyDescent="0.15">
      <c r="C9" s="17">
        <v>1</v>
      </c>
      <c r="D9" s="36">
        <v>22.074999999999999</v>
      </c>
      <c r="E9" s="36">
        <v>19.95</v>
      </c>
      <c r="F9" s="36">
        <v>21.628787878787879</v>
      </c>
      <c r="G9" s="36">
        <v>22.965151515151515</v>
      </c>
      <c r="H9" s="36">
        <v>25.023611111111109</v>
      </c>
      <c r="I9" s="36">
        <v>49.608333333333327</v>
      </c>
      <c r="J9" s="36">
        <v>52.349999999999994</v>
      </c>
      <c r="L9" s="36">
        <f t="shared" ref="L9:L31" si="0">AVERAGE(D9:H9)</f>
        <v>22.328510101010103</v>
      </c>
      <c r="M9" s="36">
        <f t="shared" ref="M9:M31" si="1">AVERAGE(D9:J9)</f>
        <v>30.514411976911976</v>
      </c>
      <c r="O9" s="25"/>
    </row>
    <row r="10" spans="1:15" ht="9.4499999999999993" customHeight="1" x14ac:dyDescent="0.15">
      <c r="C10" s="17">
        <v>2</v>
      </c>
      <c r="D10" s="36">
        <v>13.158333333333331</v>
      </c>
      <c r="E10" s="36">
        <v>12.241666666666665</v>
      </c>
      <c r="F10" s="36">
        <v>14.166666666666664</v>
      </c>
      <c r="G10" s="36">
        <v>13.496969696969694</v>
      </c>
      <c r="H10" s="36">
        <v>16.544444444444441</v>
      </c>
      <c r="I10" s="36">
        <v>33.679166666666667</v>
      </c>
      <c r="J10" s="36">
        <v>32.233333333333334</v>
      </c>
      <c r="L10" s="36">
        <f t="shared" si="0"/>
        <v>13.921616161616161</v>
      </c>
      <c r="M10" s="36">
        <f t="shared" si="1"/>
        <v>19.360082972582973</v>
      </c>
      <c r="O10" s="25"/>
    </row>
    <row r="11" spans="1:15" ht="9.4499999999999993" customHeight="1" x14ac:dyDescent="0.15">
      <c r="C11" s="17">
        <v>3</v>
      </c>
      <c r="D11" s="36">
        <v>15.066666666666665</v>
      </c>
      <c r="E11" s="36">
        <v>15.475000000000001</v>
      </c>
      <c r="F11" s="36">
        <v>16.303030303030301</v>
      </c>
      <c r="G11" s="36">
        <v>15.556060606060607</v>
      </c>
      <c r="H11" s="36">
        <v>16.359722222222221</v>
      </c>
      <c r="I11" s="36">
        <v>24.991666666666671</v>
      </c>
      <c r="J11" s="36">
        <v>20.81111111111111</v>
      </c>
      <c r="L11" s="36">
        <f t="shared" si="0"/>
        <v>15.752095959595959</v>
      </c>
      <c r="M11" s="36">
        <f t="shared" si="1"/>
        <v>17.794751082251082</v>
      </c>
      <c r="O11" s="25"/>
    </row>
    <row r="12" spans="1:15" ht="9.4499999999999993" customHeight="1" x14ac:dyDescent="0.15">
      <c r="C12" s="17">
        <v>4</v>
      </c>
      <c r="D12" s="36">
        <v>18.5625</v>
      </c>
      <c r="E12" s="36">
        <v>16.129166666666666</v>
      </c>
      <c r="F12" s="36">
        <v>18.527272727272727</v>
      </c>
      <c r="G12" s="36">
        <v>19.674242424242422</v>
      </c>
      <c r="H12" s="36">
        <v>20.569444444444446</v>
      </c>
      <c r="I12" s="36">
        <v>21.574999999999999</v>
      </c>
      <c r="J12" s="36">
        <v>19.205555555555556</v>
      </c>
      <c r="L12" s="36">
        <f t="shared" si="0"/>
        <v>18.69252525252525</v>
      </c>
      <c r="M12" s="36">
        <f t="shared" si="1"/>
        <v>19.177597402597403</v>
      </c>
    </row>
    <row r="13" spans="1:15" ht="9.4499999999999993" customHeight="1" x14ac:dyDescent="0.15">
      <c r="C13" s="17">
        <v>5</v>
      </c>
      <c r="D13" s="36">
        <v>58.970833333333331</v>
      </c>
      <c r="E13" s="36">
        <v>58.008333333333333</v>
      </c>
      <c r="F13" s="36">
        <v>61.987878787878778</v>
      </c>
      <c r="G13" s="36">
        <v>58.95</v>
      </c>
      <c r="H13" s="36">
        <v>58.17499999999999</v>
      </c>
      <c r="I13" s="36">
        <v>36.800000000000004</v>
      </c>
      <c r="J13" s="36">
        <v>23.738888888888887</v>
      </c>
      <c r="L13" s="36">
        <f t="shared" si="0"/>
        <v>59.218409090909084</v>
      </c>
      <c r="M13" s="36">
        <f t="shared" si="1"/>
        <v>50.947276334776333</v>
      </c>
    </row>
    <row r="14" spans="1:15" ht="9.4499999999999993" customHeight="1" x14ac:dyDescent="0.15">
      <c r="C14" s="17">
        <v>6</v>
      </c>
      <c r="D14" s="36">
        <v>132.70833333333334</v>
      </c>
      <c r="E14" s="36">
        <v>145.22499999999999</v>
      </c>
      <c r="F14" s="36">
        <v>147.91666666666666</v>
      </c>
      <c r="G14" s="36">
        <v>145.11969696969697</v>
      </c>
      <c r="H14" s="36">
        <v>144.17638888888888</v>
      </c>
      <c r="I14" s="36">
        <v>72.041666666666671</v>
      </c>
      <c r="J14" s="36">
        <v>50.077777777777783</v>
      </c>
      <c r="L14" s="36">
        <f t="shared" si="0"/>
        <v>143.02921717171716</v>
      </c>
      <c r="M14" s="36">
        <f t="shared" si="1"/>
        <v>119.60936147186146</v>
      </c>
    </row>
    <row r="15" spans="1:15" ht="9.4499999999999993" customHeight="1" x14ac:dyDescent="0.15">
      <c r="C15" s="17">
        <v>7</v>
      </c>
      <c r="D15" s="36">
        <v>307.29583333333329</v>
      </c>
      <c r="E15" s="36">
        <v>339.96249999999998</v>
      </c>
      <c r="F15" s="36">
        <v>347.54393939393941</v>
      </c>
      <c r="G15" s="36">
        <v>343.81969696969696</v>
      </c>
      <c r="H15" s="36">
        <v>319.68194444444447</v>
      </c>
      <c r="I15" s="36">
        <v>145.15833333333333</v>
      </c>
      <c r="J15" s="36">
        <v>87.62222222222222</v>
      </c>
      <c r="L15" s="36">
        <f t="shared" si="0"/>
        <v>331.66078282828278</v>
      </c>
      <c r="M15" s="36">
        <f t="shared" si="1"/>
        <v>270.15492424242422</v>
      </c>
    </row>
    <row r="16" spans="1:15" ht="9.4499999999999993" customHeight="1" x14ac:dyDescent="0.15">
      <c r="C16" s="17">
        <v>8</v>
      </c>
      <c r="D16" s="36">
        <v>429.35416666666669</v>
      </c>
      <c r="E16" s="36">
        <v>444.29166666666669</v>
      </c>
      <c r="F16" s="36">
        <v>475.88030303030303</v>
      </c>
      <c r="G16" s="36">
        <v>487.29696969696965</v>
      </c>
      <c r="H16" s="36">
        <v>452.88333333333327</v>
      </c>
      <c r="I16" s="36">
        <v>239.30833333333337</v>
      </c>
      <c r="J16" s="36">
        <v>128.21666666666667</v>
      </c>
      <c r="L16" s="36">
        <f t="shared" si="0"/>
        <v>457.94128787878788</v>
      </c>
      <c r="M16" s="36">
        <f t="shared" si="1"/>
        <v>379.60449134199138</v>
      </c>
    </row>
    <row r="17" spans="3:13" ht="9.4499999999999993" customHeight="1" x14ac:dyDescent="0.15">
      <c r="C17" s="17">
        <v>9</v>
      </c>
      <c r="D17" s="36">
        <v>418.14166666666665</v>
      </c>
      <c r="E17" s="36">
        <v>427.62916666666661</v>
      </c>
      <c r="F17" s="36">
        <v>455.51969696969695</v>
      </c>
      <c r="G17" s="36">
        <v>465.73030303030299</v>
      </c>
      <c r="H17" s="36">
        <v>452.5958333333333</v>
      </c>
      <c r="I17" s="36">
        <v>359.51666666666671</v>
      </c>
      <c r="J17" s="36">
        <v>206.28333333333336</v>
      </c>
      <c r="L17" s="36">
        <f t="shared" si="0"/>
        <v>443.92333333333335</v>
      </c>
      <c r="M17" s="36">
        <f t="shared" si="1"/>
        <v>397.91666666666669</v>
      </c>
    </row>
    <row r="18" spans="3:13" ht="9.4499999999999993" customHeight="1" x14ac:dyDescent="0.15">
      <c r="C18" s="17">
        <v>10</v>
      </c>
      <c r="D18" s="36">
        <v>440.65416666666664</v>
      </c>
      <c r="E18" s="36">
        <v>459.28749999999997</v>
      </c>
      <c r="F18" s="36">
        <v>478.89393939393938</v>
      </c>
      <c r="G18" s="36">
        <v>489.35606060606062</v>
      </c>
      <c r="H18" s="36">
        <v>482.21111111111105</v>
      </c>
      <c r="I18" s="36">
        <v>459.66666666666674</v>
      </c>
      <c r="J18" s="36">
        <v>323.97777777777782</v>
      </c>
      <c r="L18" s="36">
        <f t="shared" si="0"/>
        <v>470.08055555555558</v>
      </c>
      <c r="M18" s="36">
        <f t="shared" si="1"/>
        <v>447.72103174603171</v>
      </c>
    </row>
    <row r="19" spans="3:13" ht="9.4499999999999993" customHeight="1" x14ac:dyDescent="0.15">
      <c r="C19" s="17">
        <v>11</v>
      </c>
      <c r="D19" s="36">
        <v>496.7208333333333</v>
      </c>
      <c r="E19" s="36">
        <v>490.91249999999997</v>
      </c>
      <c r="F19" s="36">
        <v>527.69696969696963</v>
      </c>
      <c r="G19" s="36">
        <v>536.06212121212127</v>
      </c>
      <c r="H19" s="36">
        <v>538.91250000000002</v>
      </c>
      <c r="I19" s="36">
        <v>543.18750000000011</v>
      </c>
      <c r="J19" s="36">
        <v>454.01666666666665</v>
      </c>
      <c r="L19" s="36">
        <f t="shared" si="0"/>
        <v>518.06098484848485</v>
      </c>
      <c r="M19" s="36">
        <f t="shared" si="1"/>
        <v>512.50129870129865</v>
      </c>
    </row>
    <row r="20" spans="3:13" ht="9.4499999999999993" customHeight="1" x14ac:dyDescent="0.15">
      <c r="C20" s="17">
        <v>12</v>
      </c>
      <c r="D20" s="36">
        <v>548.08749999999998</v>
      </c>
      <c r="E20" s="36">
        <v>541.81666666666672</v>
      </c>
      <c r="F20" s="36">
        <v>579.4666666666667</v>
      </c>
      <c r="G20" s="36">
        <v>578.77575757575755</v>
      </c>
      <c r="H20" s="36">
        <v>591.87777777777785</v>
      </c>
      <c r="I20" s="36">
        <v>592.26666666666665</v>
      </c>
      <c r="J20" s="36">
        <v>519.74444444444441</v>
      </c>
      <c r="L20" s="36">
        <f t="shared" si="0"/>
        <v>568.00487373737383</v>
      </c>
      <c r="M20" s="36">
        <f t="shared" si="1"/>
        <v>564.57649711399711</v>
      </c>
    </row>
    <row r="21" spans="3:13" ht="9.4499999999999993" customHeight="1" x14ac:dyDescent="0.15">
      <c r="C21" s="17">
        <v>13</v>
      </c>
      <c r="D21" s="36">
        <v>541.35833333333335</v>
      </c>
      <c r="E21" s="36">
        <v>534.7791666666667</v>
      </c>
      <c r="F21" s="36">
        <v>567.82424242424247</v>
      </c>
      <c r="G21" s="36">
        <v>564.22878787878778</v>
      </c>
      <c r="H21" s="36">
        <v>593.50277777777774</v>
      </c>
      <c r="I21" s="36">
        <v>589.14583333333337</v>
      </c>
      <c r="J21" s="36">
        <v>555.06111111111113</v>
      </c>
      <c r="L21" s="36">
        <f t="shared" si="0"/>
        <v>560.33866161616163</v>
      </c>
      <c r="M21" s="36">
        <f t="shared" si="1"/>
        <v>563.70003607503611</v>
      </c>
    </row>
    <row r="22" spans="3:13" ht="9.4499999999999993" customHeight="1" x14ac:dyDescent="0.15">
      <c r="C22" s="17">
        <v>14</v>
      </c>
      <c r="D22" s="36">
        <v>599.91666666666663</v>
      </c>
      <c r="E22" s="36">
        <v>594.12916666666672</v>
      </c>
      <c r="F22" s="36">
        <v>630.91969696969693</v>
      </c>
      <c r="G22" s="36">
        <v>636.65303030303028</v>
      </c>
      <c r="H22" s="36">
        <v>642.04305555555561</v>
      </c>
      <c r="I22" s="36">
        <v>562.3416666666667</v>
      </c>
      <c r="J22" s="36">
        <v>538.45555555555563</v>
      </c>
      <c r="L22" s="36">
        <f t="shared" si="0"/>
        <v>620.73232323232332</v>
      </c>
      <c r="M22" s="36">
        <f t="shared" si="1"/>
        <v>600.63697691197706</v>
      </c>
    </row>
    <row r="23" spans="3:13" ht="9.4499999999999993" customHeight="1" x14ac:dyDescent="0.15">
      <c r="C23" s="17">
        <v>15</v>
      </c>
      <c r="D23" s="36">
        <v>617.99166666666667</v>
      </c>
      <c r="E23" s="36">
        <v>620.45833333333337</v>
      </c>
      <c r="F23" s="36">
        <v>662.55757575757571</v>
      </c>
      <c r="G23" s="36">
        <v>671.90757575757573</v>
      </c>
      <c r="H23" s="36">
        <v>664.32499999999993</v>
      </c>
      <c r="I23" s="36">
        <v>536.37916666666661</v>
      </c>
      <c r="J23" s="36">
        <v>513.76666666666665</v>
      </c>
      <c r="L23" s="36">
        <f t="shared" si="0"/>
        <v>647.44803030303024</v>
      </c>
      <c r="M23" s="36">
        <f t="shared" si="1"/>
        <v>612.48371212121208</v>
      </c>
    </row>
    <row r="24" spans="3:13" ht="9.4499999999999993" customHeight="1" x14ac:dyDescent="0.15">
      <c r="C24" s="17">
        <v>16</v>
      </c>
      <c r="D24" s="36">
        <v>665.29583333333335</v>
      </c>
      <c r="E24" s="36">
        <v>684.75</v>
      </c>
      <c r="F24" s="36">
        <v>729.33181818181822</v>
      </c>
      <c r="G24" s="36">
        <v>724.9606060606061</v>
      </c>
      <c r="H24" s="36">
        <v>676.92361111111109</v>
      </c>
      <c r="I24" s="36">
        <v>513.52499999999998</v>
      </c>
      <c r="J24" s="36">
        <v>447.31111111111113</v>
      </c>
      <c r="L24" s="36">
        <f t="shared" si="0"/>
        <v>696.25237373737377</v>
      </c>
      <c r="M24" s="36">
        <f t="shared" si="1"/>
        <v>634.58542568542566</v>
      </c>
    </row>
    <row r="25" spans="3:13" ht="9.4499999999999993" customHeight="1" x14ac:dyDescent="0.15">
      <c r="C25" s="17">
        <v>17</v>
      </c>
      <c r="D25" s="36">
        <v>635.4083333333333</v>
      </c>
      <c r="E25" s="36">
        <v>668.22916666666663</v>
      </c>
      <c r="F25" s="36">
        <v>707.29242424242409</v>
      </c>
      <c r="G25" s="36">
        <v>698.08181818181811</v>
      </c>
      <c r="H25" s="36">
        <v>643.16388888888889</v>
      </c>
      <c r="I25" s="36">
        <v>471.35833333333335</v>
      </c>
      <c r="J25" s="36">
        <v>345.73333333333335</v>
      </c>
      <c r="L25" s="36">
        <f t="shared" si="0"/>
        <v>670.43512626262623</v>
      </c>
      <c r="M25" s="36">
        <f t="shared" si="1"/>
        <v>595.60961399711402</v>
      </c>
    </row>
    <row r="26" spans="3:13" ht="9.4499999999999993" customHeight="1" x14ac:dyDescent="0.15">
      <c r="C26" s="17">
        <v>18</v>
      </c>
      <c r="D26" s="36">
        <v>474.42916666666673</v>
      </c>
      <c r="E26" s="36">
        <v>497.57916666666665</v>
      </c>
      <c r="F26" s="36">
        <v>538.26060606060605</v>
      </c>
      <c r="G26" s="36">
        <v>543.84696969696972</v>
      </c>
      <c r="H26" s="36">
        <v>506.59027777777777</v>
      </c>
      <c r="I26" s="36">
        <v>396.97916666666669</v>
      </c>
      <c r="J26" s="36">
        <v>318.15000000000003</v>
      </c>
      <c r="L26" s="36">
        <f t="shared" si="0"/>
        <v>512.14123737373734</v>
      </c>
      <c r="M26" s="36">
        <f t="shared" si="1"/>
        <v>467.97647907647905</v>
      </c>
    </row>
    <row r="27" spans="3:13" ht="9.4499999999999993" customHeight="1" x14ac:dyDescent="0.15">
      <c r="C27" s="17">
        <v>19</v>
      </c>
      <c r="D27" s="36">
        <v>340.88333333333333</v>
      </c>
      <c r="E27" s="36">
        <v>361.05833333333334</v>
      </c>
      <c r="F27" s="36">
        <v>390.99242424242419</v>
      </c>
      <c r="G27" s="36">
        <v>409.93030303030304</v>
      </c>
      <c r="H27" s="36">
        <v>386.50138888888887</v>
      </c>
      <c r="I27" s="36">
        <v>322.45416666666665</v>
      </c>
      <c r="J27" s="36">
        <v>269.46666666666664</v>
      </c>
      <c r="L27" s="36">
        <f t="shared" si="0"/>
        <v>377.87315656565659</v>
      </c>
      <c r="M27" s="36">
        <f t="shared" si="1"/>
        <v>354.46951659451662</v>
      </c>
    </row>
    <row r="28" spans="3:13" ht="9.4499999999999993" customHeight="1" x14ac:dyDescent="0.15">
      <c r="C28" s="17">
        <v>20</v>
      </c>
      <c r="D28" s="36">
        <v>248.52083333333334</v>
      </c>
      <c r="E28" s="36">
        <v>265.89583333333331</v>
      </c>
      <c r="F28" s="36">
        <v>285.51363636363635</v>
      </c>
      <c r="G28" s="36">
        <v>304.11060606060607</v>
      </c>
      <c r="H28" s="36">
        <v>294.28750000000002</v>
      </c>
      <c r="I28" s="36">
        <v>248.14166666666668</v>
      </c>
      <c r="J28" s="36">
        <v>211.7</v>
      </c>
      <c r="L28" s="36">
        <f t="shared" si="0"/>
        <v>279.66568181818184</v>
      </c>
      <c r="M28" s="36">
        <f t="shared" si="1"/>
        <v>265.452867965368</v>
      </c>
    </row>
    <row r="29" spans="3:13" ht="9.4499999999999993" customHeight="1" x14ac:dyDescent="0.15">
      <c r="C29" s="17">
        <v>21</v>
      </c>
      <c r="D29" s="36">
        <v>166.12916666666669</v>
      </c>
      <c r="E29" s="36">
        <v>185.8416666666667</v>
      </c>
      <c r="F29" s="36">
        <v>190.219696969697</v>
      </c>
      <c r="G29" s="36">
        <v>204.10000000000002</v>
      </c>
      <c r="H29" s="36">
        <v>208.02638888888887</v>
      </c>
      <c r="I29" s="36">
        <v>188.02500000000001</v>
      </c>
      <c r="J29" s="36">
        <v>156.21111111111111</v>
      </c>
      <c r="L29" s="36">
        <f t="shared" si="0"/>
        <v>190.86338383838387</v>
      </c>
      <c r="M29" s="36">
        <f t="shared" si="1"/>
        <v>185.50757575757578</v>
      </c>
    </row>
    <row r="30" spans="3:13" ht="9.4499999999999993" customHeight="1" x14ac:dyDescent="0.15">
      <c r="C30" s="17">
        <v>22</v>
      </c>
      <c r="D30" s="36">
        <v>111.71666666666668</v>
      </c>
      <c r="E30" s="36">
        <v>127.92916666666666</v>
      </c>
      <c r="F30" s="36">
        <v>141.14393939393941</v>
      </c>
      <c r="G30" s="36">
        <v>140.90909090909091</v>
      </c>
      <c r="H30" s="36">
        <v>160.93472222222223</v>
      </c>
      <c r="I30" s="36">
        <v>151.52500000000001</v>
      </c>
      <c r="J30" s="36">
        <v>107.16111111111111</v>
      </c>
      <c r="L30" s="36">
        <f t="shared" si="0"/>
        <v>136.52671717171717</v>
      </c>
      <c r="M30" s="36">
        <f t="shared" si="1"/>
        <v>134.47424242424242</v>
      </c>
    </row>
    <row r="31" spans="3:13" ht="9.4499999999999993" customHeight="1" x14ac:dyDescent="0.15">
      <c r="C31" s="17">
        <v>23</v>
      </c>
      <c r="D31" s="36">
        <v>55.783333333333331</v>
      </c>
      <c r="E31" s="36">
        <v>58.070833333333333</v>
      </c>
      <c r="F31" s="36">
        <v>68.403030303030292</v>
      </c>
      <c r="G31" s="36">
        <v>72.321212121212113</v>
      </c>
      <c r="H31" s="36">
        <v>103.58055555555556</v>
      </c>
      <c r="I31" s="36">
        <v>110.2</v>
      </c>
      <c r="J31" s="36">
        <v>61.761111111111113</v>
      </c>
      <c r="L31" s="36">
        <f t="shared" si="0"/>
        <v>71.631792929292928</v>
      </c>
      <c r="M31" s="36">
        <f t="shared" si="1"/>
        <v>75.731439393939382</v>
      </c>
    </row>
    <row r="32" spans="3:13" ht="9.4499999999999993" customHeight="1" x14ac:dyDescent="0.15">
      <c r="C32" s="29" t="s">
        <v>85</v>
      </c>
    </row>
    <row r="33" spans="2:30" ht="9.4499999999999993" customHeight="1" x14ac:dyDescent="0.25">
      <c r="B33" s="44" t="s">
        <v>86</v>
      </c>
      <c r="C33" s="40"/>
      <c r="D33" s="36">
        <f>SUM(D15:D26)</f>
        <v>6174.6541666666672</v>
      </c>
      <c r="E33" s="36">
        <f t="shared" ref="E33:J33" si="2">SUM(E15:E26)</f>
        <v>6303.8249999999998</v>
      </c>
      <c r="F33" s="36">
        <f t="shared" si="2"/>
        <v>6701.1878787878786</v>
      </c>
      <c r="G33" s="36">
        <f t="shared" si="2"/>
        <v>6740.7196969696961</v>
      </c>
      <c r="H33" s="36">
        <f t="shared" si="2"/>
        <v>6564.7111111111108</v>
      </c>
      <c r="I33" s="36">
        <f t="shared" si="2"/>
        <v>5408.8333333333339</v>
      </c>
      <c r="J33" s="36">
        <f t="shared" si="2"/>
        <v>4438.3388888888894</v>
      </c>
      <c r="L33" s="36">
        <f>SUM(L15:L26)</f>
        <v>6497.0195707070707</v>
      </c>
      <c r="M33" s="36">
        <f>SUM(M15:M26)</f>
        <v>6047.4671536796541</v>
      </c>
      <c r="O33" s="36"/>
      <c r="P33" s="36"/>
    </row>
    <row r="34" spans="2:30" ht="9.4499999999999993" customHeight="1" x14ac:dyDescent="0.25">
      <c r="B34" s="44" t="s">
        <v>87</v>
      </c>
      <c r="C34" s="40"/>
      <c r="D34" s="36">
        <f>SUM(D15:D17)</f>
        <v>1154.7916666666665</v>
      </c>
      <c r="E34" s="36">
        <f t="shared" ref="E34:J34" si="3">SUM(E15:E17)</f>
        <v>1211.8833333333332</v>
      </c>
      <c r="F34" s="36">
        <f t="shared" si="3"/>
        <v>1278.9439393939394</v>
      </c>
      <c r="G34" s="36">
        <f t="shared" si="3"/>
        <v>1296.8469696969696</v>
      </c>
      <c r="H34" s="36">
        <f t="shared" si="3"/>
        <v>1225.161111111111</v>
      </c>
      <c r="I34" s="36">
        <f t="shared" si="3"/>
        <v>743.98333333333335</v>
      </c>
      <c r="J34" s="36">
        <f t="shared" si="3"/>
        <v>422.12222222222226</v>
      </c>
      <c r="L34" s="36">
        <f>SUM(L15:L17)</f>
        <v>1233.5254040404041</v>
      </c>
      <c r="M34" s="36">
        <f>SUM(M15:M17)</f>
        <v>1047.6760822510823</v>
      </c>
      <c r="O34" s="36"/>
      <c r="P34" s="36"/>
    </row>
    <row r="35" spans="2:30" ht="9.4499999999999993" customHeight="1" x14ac:dyDescent="0.25">
      <c r="B35" s="44" t="s">
        <v>88</v>
      </c>
      <c r="C35" s="40"/>
      <c r="D35" s="36">
        <f>SUM(D18:D23)</f>
        <v>3244.729166666667</v>
      </c>
      <c r="E35" s="36">
        <f t="shared" ref="E35:J35" si="4">SUM(E18:E23)</f>
        <v>3241.3833333333337</v>
      </c>
      <c r="F35" s="36">
        <f t="shared" si="4"/>
        <v>3447.3590909090908</v>
      </c>
      <c r="G35" s="36">
        <f t="shared" si="4"/>
        <v>3476.9833333333331</v>
      </c>
      <c r="H35" s="36">
        <f t="shared" si="4"/>
        <v>3512.8722222222223</v>
      </c>
      <c r="I35" s="36">
        <f t="shared" si="4"/>
        <v>3282.9875000000002</v>
      </c>
      <c r="J35" s="36">
        <f t="shared" si="4"/>
        <v>2905.0222222222228</v>
      </c>
      <c r="L35" s="36">
        <f>SUM(L18:L23)</f>
        <v>3384.6654292929297</v>
      </c>
      <c r="M35" s="36">
        <f>SUM(M18:M23)</f>
        <v>3301.6195526695528</v>
      </c>
      <c r="O35" s="36"/>
      <c r="P35" s="36"/>
    </row>
    <row r="36" spans="2:30" ht="9.4499999999999993" customHeight="1" x14ac:dyDescent="0.25">
      <c r="B36" s="44" t="s">
        <v>89</v>
      </c>
      <c r="C36" s="40"/>
      <c r="D36" s="36">
        <f>SUM(D24:D26)</f>
        <v>1775.1333333333334</v>
      </c>
      <c r="E36" s="36">
        <f t="shared" ref="E36:J36" si="5">SUM(E24:E26)</f>
        <v>1850.5583333333332</v>
      </c>
      <c r="F36" s="36">
        <f t="shared" si="5"/>
        <v>1974.8848484848484</v>
      </c>
      <c r="G36" s="36">
        <f t="shared" si="5"/>
        <v>1966.8893939393938</v>
      </c>
      <c r="H36" s="36">
        <f t="shared" si="5"/>
        <v>1826.6777777777779</v>
      </c>
      <c r="I36" s="36">
        <f t="shared" si="5"/>
        <v>1381.8625</v>
      </c>
      <c r="J36" s="36">
        <f t="shared" si="5"/>
        <v>1111.1944444444446</v>
      </c>
      <c r="L36" s="36">
        <f>SUM(L24:L26)</f>
        <v>1878.8287373737373</v>
      </c>
      <c r="M36" s="36">
        <f>SUM(M24:M26)</f>
        <v>1698.1715187590187</v>
      </c>
      <c r="O36" s="36"/>
      <c r="P36" s="36"/>
    </row>
    <row r="37" spans="2:30" ht="9.4499999999999993" customHeight="1" x14ac:dyDescent="0.25">
      <c r="B37" s="44" t="s">
        <v>90</v>
      </c>
      <c r="C37" s="40"/>
      <c r="D37" s="36">
        <f>SUM(D8:D31)</f>
        <v>7396.0458333333336</v>
      </c>
      <c r="E37" s="36">
        <f t="shared" ref="E37:J37" si="6">SUM(E8:E31)</f>
        <v>7605.5416666666661</v>
      </c>
      <c r="F37" s="36">
        <f t="shared" si="6"/>
        <v>8094.3909090909092</v>
      </c>
      <c r="G37" s="36">
        <f t="shared" si="6"/>
        <v>8189.7727272727261</v>
      </c>
      <c r="H37" s="36">
        <f t="shared" si="6"/>
        <v>8040.531944444444</v>
      </c>
      <c r="I37" s="36">
        <f t="shared" si="6"/>
        <v>6740.3458333333328</v>
      </c>
      <c r="J37" s="36">
        <f t="shared" si="6"/>
        <v>5519.9833333333327</v>
      </c>
      <c r="L37" s="36">
        <f>SUM(L8:L31)</f>
        <v>7865.256616161616</v>
      </c>
      <c r="M37" s="36">
        <f>SUM(M8:M31)</f>
        <v>7369.5160353535357</v>
      </c>
      <c r="O37" s="36"/>
      <c r="P37" s="36"/>
    </row>
    <row r="38" spans="2:30" ht="24" customHeight="1" x14ac:dyDescent="0.15">
      <c r="C38" s="8"/>
    </row>
    <row r="39" spans="2:30" ht="9.4499999999999993" customHeight="1" x14ac:dyDescent="0.25">
      <c r="C39" s="43" t="str">
        <f>C6</f>
        <v>Average traffic flows (excluding Bank Holidays etc)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2:30" ht="9.4499999999999993" customHeight="1" x14ac:dyDescent="0.15">
      <c r="C40" s="8"/>
    </row>
    <row r="41" spans="2:30" ht="9.4499999999999993" customHeight="1" x14ac:dyDescent="0.15">
      <c r="C41" s="29" t="s">
        <v>57</v>
      </c>
      <c r="D41" s="29" t="s">
        <v>58</v>
      </c>
      <c r="E41" s="29" t="s">
        <v>59</v>
      </c>
      <c r="F41" s="29" t="s">
        <v>60</v>
      </c>
      <c r="G41" s="29" t="s">
        <v>61</v>
      </c>
      <c r="H41" s="29" t="s">
        <v>62</v>
      </c>
      <c r="I41" s="29" t="s">
        <v>63</v>
      </c>
      <c r="J41" s="29" t="s">
        <v>64</v>
      </c>
      <c r="K41" s="29" t="s">
        <v>65</v>
      </c>
      <c r="L41" s="29" t="s">
        <v>66</v>
      </c>
      <c r="M41" s="29" t="s">
        <v>67</v>
      </c>
      <c r="N41" s="29" t="s">
        <v>68</v>
      </c>
    </row>
    <row r="42" spans="2:30" ht="9.4499999999999993" customHeight="1" x14ac:dyDescent="0.15">
      <c r="B42" s="8" t="s">
        <v>91</v>
      </c>
    </row>
    <row r="43" spans="2:30" ht="9.4499999999999993" customHeight="1" x14ac:dyDescent="0.15">
      <c r="B43" s="16" t="s">
        <v>92</v>
      </c>
      <c r="C43" s="31">
        <v>7411.666666666667</v>
      </c>
      <c r="D43" s="31">
        <v>7387.8166666666657</v>
      </c>
      <c r="E43" s="31">
        <v>3548.333333333333</v>
      </c>
      <c r="F43" s="31">
        <v>3855.53</v>
      </c>
      <c r="G43" s="31">
        <v>5314.7799999999988</v>
      </c>
      <c r="H43" s="31">
        <v>6438.54</v>
      </c>
      <c r="I43" s="31">
        <v>6824.8199999999988</v>
      </c>
      <c r="J43" s="31">
        <v>6743.739999999998</v>
      </c>
      <c r="K43" s="31">
        <v>7265.8999999999987</v>
      </c>
      <c r="L43" s="31">
        <v>7634.45</v>
      </c>
      <c r="M43" s="31">
        <v>7447.61</v>
      </c>
      <c r="N43" s="31">
        <v>6822</v>
      </c>
      <c r="O43" s="36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2:30" ht="9.4499999999999993" customHeight="1" x14ac:dyDescent="0.15">
      <c r="B44" s="16" t="s">
        <v>93</v>
      </c>
      <c r="C44" s="31">
        <v>9247.5999999999985</v>
      </c>
      <c r="D44" s="31">
        <v>9170.9666666666672</v>
      </c>
      <c r="E44" s="31">
        <v>4195.666666666667</v>
      </c>
      <c r="F44" s="31">
        <v>4597.72</v>
      </c>
      <c r="G44" s="31">
        <v>6388.8899999999994</v>
      </c>
      <c r="H44" s="31">
        <v>7794.28</v>
      </c>
      <c r="I44" s="31">
        <v>8333.2499999999982</v>
      </c>
      <c r="J44" s="31">
        <v>8325.4399999999987</v>
      </c>
      <c r="K44" s="31">
        <v>8753.64</v>
      </c>
      <c r="L44" s="31">
        <v>9103.25</v>
      </c>
      <c r="M44" s="31">
        <v>8730.66</v>
      </c>
      <c r="N44" s="31">
        <v>8163.1500000000005</v>
      </c>
      <c r="P44" s="36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ht="9.4499999999999993" customHeight="1" x14ac:dyDescent="0.15">
      <c r="B45" s="1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ht="9.4499999999999993" customHeight="1" x14ac:dyDescent="0.15">
      <c r="B46" s="8" t="s">
        <v>94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2:30" ht="9.4499999999999993" customHeight="1" x14ac:dyDescent="0.15">
      <c r="B47" s="16" t="s">
        <v>92</v>
      </c>
      <c r="C47" s="31">
        <v>6584</v>
      </c>
      <c r="D47" s="31">
        <v>6407.7999999999993</v>
      </c>
      <c r="E47" s="31">
        <v>2635</v>
      </c>
      <c r="F47" s="31">
        <v>2958.75</v>
      </c>
      <c r="G47" s="31">
        <v>4395.2</v>
      </c>
      <c r="H47" s="31">
        <v>5687.25</v>
      </c>
      <c r="I47" s="31">
        <v>5962.25</v>
      </c>
      <c r="J47" s="31">
        <v>5951.7999999999993</v>
      </c>
      <c r="K47" s="31">
        <v>6168.75</v>
      </c>
      <c r="L47" s="31">
        <v>6377.2</v>
      </c>
      <c r="M47" s="31">
        <v>5918.5</v>
      </c>
      <c r="N47" s="31">
        <v>5859.5</v>
      </c>
      <c r="O47" s="36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ht="9.4499999999999993" customHeight="1" x14ac:dyDescent="0.15">
      <c r="B48" s="16" t="s">
        <v>93</v>
      </c>
      <c r="C48" s="31">
        <v>8401</v>
      </c>
      <c r="D48" s="31">
        <v>8265.9999999999982</v>
      </c>
      <c r="E48" s="31">
        <v>3142</v>
      </c>
      <c r="F48" s="31">
        <v>3633.75</v>
      </c>
      <c r="G48" s="31">
        <v>5420.3999999999987</v>
      </c>
      <c r="H48" s="31">
        <v>7110.5</v>
      </c>
      <c r="I48" s="31">
        <v>7633</v>
      </c>
      <c r="J48" s="31">
        <v>7585.7999999999993</v>
      </c>
      <c r="K48" s="31">
        <v>7720</v>
      </c>
      <c r="L48" s="31">
        <v>7807.1999999999989</v>
      </c>
      <c r="M48" s="31">
        <v>7075.5</v>
      </c>
      <c r="N48" s="31">
        <v>7089</v>
      </c>
      <c r="P48" s="36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ht="9.4499999999999993" customHeight="1" x14ac:dyDescent="0.15">
      <c r="B49" s="1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P49" s="36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ht="9.4499999999999993" customHeight="1" x14ac:dyDescent="0.15">
      <c r="B50" s="8" t="s">
        <v>95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2:30" ht="9.4499999999999993" customHeight="1" x14ac:dyDescent="0.15">
      <c r="B51" s="16" t="s">
        <v>92</v>
      </c>
      <c r="C51" s="31"/>
      <c r="D51" s="31"/>
      <c r="E51" s="31"/>
      <c r="F51" s="31">
        <v>2150.25</v>
      </c>
      <c r="G51" s="31">
        <v>3569</v>
      </c>
      <c r="H51" s="31">
        <v>4584.5</v>
      </c>
      <c r="I51" s="31">
        <v>4998</v>
      </c>
      <c r="J51" s="31">
        <v>4803</v>
      </c>
      <c r="K51" s="31">
        <v>4891.5</v>
      </c>
      <c r="L51" s="31">
        <v>5415</v>
      </c>
      <c r="M51" s="31">
        <v>4863.7999999999993</v>
      </c>
      <c r="N51" s="31">
        <v>4670</v>
      </c>
      <c r="O51" s="36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ht="9.4499999999999993" customHeight="1" x14ac:dyDescent="0.15">
      <c r="B52" s="16" t="s">
        <v>93</v>
      </c>
      <c r="C52" s="31"/>
      <c r="D52" s="31"/>
      <c r="E52" s="31"/>
      <c r="F52" s="31">
        <v>2670.25</v>
      </c>
      <c r="G52" s="31">
        <v>4445.8</v>
      </c>
      <c r="H52" s="31">
        <v>5743.25</v>
      </c>
      <c r="I52" s="31">
        <v>6456.5</v>
      </c>
      <c r="J52" s="31">
        <v>6148.5999999999985</v>
      </c>
      <c r="K52" s="31">
        <v>6156.25</v>
      </c>
      <c r="L52" s="31">
        <v>6524.5</v>
      </c>
      <c r="M52" s="31">
        <v>5818.2</v>
      </c>
      <c r="N52" s="31">
        <v>5716.5</v>
      </c>
      <c r="P52" s="36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ht="9.4499999999999993" customHeight="1" x14ac:dyDescent="0.15">
      <c r="B53" s="1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R53" s="31"/>
      <c r="S53" s="31"/>
      <c r="T53" s="31"/>
      <c r="U53" s="31"/>
      <c r="V53" s="31"/>
      <c r="X53" s="31"/>
      <c r="Y53" s="31"/>
      <c r="Z53" s="31"/>
      <c r="AA53" s="31"/>
      <c r="AB53" s="31"/>
    </row>
    <row r="54" spans="2:30" ht="24" customHeight="1" x14ac:dyDescent="0.15">
      <c r="R54" s="31"/>
      <c r="S54" s="31"/>
      <c r="T54" s="31"/>
      <c r="U54" s="31"/>
      <c r="V54" s="31"/>
      <c r="X54" s="31"/>
      <c r="Y54" s="31"/>
      <c r="Z54" s="31"/>
      <c r="AA54" s="31"/>
      <c r="AB54" s="31"/>
    </row>
    <row r="55" spans="2:30" ht="8.85" customHeight="1" x14ac:dyDescent="0.15">
      <c r="R55" s="31"/>
      <c r="S55" s="31"/>
      <c r="T55" s="31"/>
      <c r="U55" s="31"/>
      <c r="V55" s="31"/>
      <c r="X55" s="31"/>
      <c r="Y55" s="31"/>
      <c r="Z55" s="31"/>
      <c r="AA55" s="31"/>
      <c r="AB55" s="31"/>
    </row>
    <row r="56" spans="2:30" ht="8.85" customHeight="1" x14ac:dyDescent="0.15">
      <c r="R56" s="30"/>
      <c r="S56" s="30"/>
      <c r="T56" s="30"/>
      <c r="U56" s="30"/>
      <c r="V56" s="30"/>
      <c r="X56" s="30"/>
      <c r="Y56" s="30"/>
      <c r="Z56" s="30"/>
      <c r="AA56" s="30"/>
      <c r="AB56" s="30"/>
    </row>
    <row r="57" spans="2:30" ht="8.85" customHeight="1" x14ac:dyDescent="0.15">
      <c r="R57" s="31"/>
      <c r="S57" s="31"/>
      <c r="T57" s="31"/>
      <c r="U57" s="31"/>
      <c r="V57" s="31"/>
      <c r="X57" s="31"/>
      <c r="Y57" s="31"/>
      <c r="Z57" s="31"/>
      <c r="AA57" s="31"/>
      <c r="AB57" s="31"/>
    </row>
    <row r="58" spans="2:30" ht="8.85" customHeight="1" x14ac:dyDescent="0.15">
      <c r="R58" s="31"/>
      <c r="S58" s="31"/>
      <c r="T58" s="31"/>
      <c r="U58" s="31"/>
      <c r="V58" s="31"/>
      <c r="X58" s="31"/>
      <c r="Y58" s="31"/>
      <c r="Z58" s="31"/>
      <c r="AA58" s="31"/>
      <c r="AB58" s="31"/>
    </row>
    <row r="59" spans="2:30" ht="8.85" customHeight="1" x14ac:dyDescent="0.15">
      <c r="R59" s="31"/>
      <c r="S59" s="31"/>
      <c r="T59" s="31"/>
      <c r="U59" s="31"/>
      <c r="V59" s="31"/>
      <c r="X59" s="31"/>
      <c r="Y59" s="31"/>
      <c r="Z59" s="31"/>
      <c r="AA59" s="31"/>
      <c r="AB59" s="31"/>
    </row>
    <row r="60" spans="2:30" ht="8.85" customHeight="1" x14ac:dyDescent="0.15">
      <c r="R60" s="30"/>
      <c r="S60" s="30"/>
      <c r="T60" s="30"/>
      <c r="U60" s="30"/>
      <c r="V60" s="30"/>
      <c r="X60" s="30"/>
      <c r="Y60" s="30"/>
      <c r="Z60" s="30"/>
      <c r="AA60" s="30"/>
      <c r="AB60" s="30"/>
    </row>
    <row r="61" spans="2:30" ht="8.85" customHeight="1" x14ac:dyDescent="0.15">
      <c r="R61" s="31"/>
      <c r="S61" s="31"/>
      <c r="T61" s="31"/>
      <c r="U61" s="31"/>
      <c r="V61" s="31"/>
      <c r="X61" s="31"/>
      <c r="Y61" s="31"/>
      <c r="Z61" s="31"/>
      <c r="AA61" s="31"/>
      <c r="AB61" s="31"/>
    </row>
    <row r="62" spans="2:30" ht="8.85" customHeight="1" x14ac:dyDescent="0.15">
      <c r="R62" s="31"/>
      <c r="S62" s="31"/>
      <c r="T62" s="31"/>
      <c r="U62" s="31"/>
      <c r="V62" s="31"/>
      <c r="X62" s="31"/>
      <c r="Y62" s="31"/>
      <c r="Z62" s="31"/>
      <c r="AA62" s="31"/>
      <c r="AB62" s="31"/>
    </row>
    <row r="63" spans="2:30" ht="8.85" customHeight="1" x14ac:dyDescent="0.15">
      <c r="R63" s="31"/>
      <c r="S63" s="31"/>
      <c r="T63" s="31"/>
      <c r="U63" s="31"/>
      <c r="V63" s="31"/>
      <c r="X63" s="31"/>
      <c r="Y63" s="31"/>
      <c r="Z63" s="31"/>
      <c r="AA63" s="31"/>
    </row>
    <row r="64" spans="2:30" ht="8.85" customHeight="1" x14ac:dyDescent="0.15">
      <c r="R64" s="31"/>
      <c r="S64" s="31"/>
      <c r="T64" s="31"/>
      <c r="U64" s="31"/>
      <c r="V64" s="31"/>
      <c r="X64" s="31"/>
      <c r="Y64" s="31"/>
      <c r="Z64" s="31"/>
      <c r="AA64" s="31"/>
    </row>
    <row r="65" spans="18:27" ht="8.85" customHeight="1" x14ac:dyDescent="0.15">
      <c r="R65" s="31"/>
      <c r="S65" s="31"/>
      <c r="T65" s="31"/>
      <c r="U65" s="31"/>
      <c r="V65" s="31"/>
      <c r="X65" s="31"/>
      <c r="Y65" s="31"/>
      <c r="Z65" s="31"/>
      <c r="AA65" s="31"/>
    </row>
    <row r="66" spans="18:27" ht="8.85" customHeight="1" x14ac:dyDescent="0.15">
      <c r="R66" s="30"/>
      <c r="S66" s="30"/>
      <c r="T66" s="30"/>
      <c r="U66" s="30"/>
      <c r="V66" s="30"/>
      <c r="X66" s="30"/>
      <c r="Y66" s="30"/>
      <c r="Z66" s="30"/>
      <c r="AA66" s="30"/>
    </row>
    <row r="67" spans="18:27" ht="8.85" customHeight="1" x14ac:dyDescent="0.15">
      <c r="R67" s="31"/>
      <c r="S67" s="31"/>
      <c r="T67" s="31"/>
      <c r="U67" s="31"/>
      <c r="V67" s="31"/>
      <c r="X67" s="31"/>
      <c r="Y67" s="31"/>
      <c r="Z67" s="31"/>
      <c r="AA67" s="31"/>
    </row>
    <row r="68" spans="18:27" ht="8.85" customHeight="1" x14ac:dyDescent="0.15">
      <c r="R68" s="31"/>
      <c r="S68" s="31"/>
      <c r="T68" s="31"/>
      <c r="U68" s="31"/>
      <c r="V68" s="31"/>
      <c r="X68" s="31"/>
      <c r="Y68" s="31"/>
      <c r="Z68" s="31"/>
      <c r="AA68" s="31"/>
    </row>
    <row r="69" spans="18:27" ht="8.85" customHeight="1" x14ac:dyDescent="0.15">
      <c r="R69" s="31"/>
      <c r="S69" s="31"/>
      <c r="T69" s="31"/>
      <c r="U69" s="31"/>
      <c r="V69" s="31"/>
      <c r="X69" s="31"/>
      <c r="Y69" s="31"/>
      <c r="Z69" s="31"/>
      <c r="AA69" s="31"/>
    </row>
    <row r="70" spans="18:27" ht="8.85" customHeight="1" x14ac:dyDescent="0.15">
      <c r="R70" s="30"/>
      <c r="S70" s="30"/>
      <c r="T70" s="30"/>
      <c r="U70" s="30"/>
      <c r="V70" s="30"/>
      <c r="X70" s="30"/>
      <c r="Y70" s="30"/>
      <c r="Z70" s="30"/>
      <c r="AA70" s="30"/>
    </row>
    <row r="71" spans="18:27" ht="8.85" customHeight="1" x14ac:dyDescent="0.15">
      <c r="R71" s="31"/>
      <c r="S71" s="31"/>
      <c r="T71" s="31"/>
      <c r="U71" s="31"/>
      <c r="V71" s="31"/>
      <c r="X71" s="31"/>
      <c r="Y71" s="31"/>
      <c r="Z71" s="31"/>
      <c r="AA71" s="31"/>
    </row>
    <row r="72" spans="18:27" ht="8.85" customHeight="1" x14ac:dyDescent="0.15">
      <c r="R72" s="31"/>
      <c r="S72" s="31"/>
      <c r="T72" s="31"/>
      <c r="U72" s="31"/>
      <c r="V72" s="31"/>
      <c r="X72" s="31"/>
      <c r="Y72" s="31"/>
      <c r="Z72" s="31"/>
      <c r="AA72" s="31"/>
    </row>
    <row r="73" spans="18:27" ht="8.85" customHeight="1" x14ac:dyDescent="0.15">
      <c r="R73" s="31"/>
      <c r="S73" s="31"/>
      <c r="T73" s="31"/>
      <c r="U73" s="31"/>
      <c r="V73" s="31"/>
      <c r="X73" s="31"/>
      <c r="Y73" s="31"/>
      <c r="Z73" s="31"/>
    </row>
    <row r="74" spans="18:27" ht="8.85" customHeight="1" x14ac:dyDescent="0.15">
      <c r="R74" s="31"/>
      <c r="S74" s="31"/>
      <c r="T74" s="31"/>
      <c r="U74" s="31"/>
      <c r="V74" s="31"/>
      <c r="X74" s="31"/>
      <c r="Y74" s="31"/>
      <c r="Z74" s="31"/>
    </row>
    <row r="75" spans="18:27" ht="8.85" customHeight="1" x14ac:dyDescent="0.15">
      <c r="R75" s="31"/>
      <c r="S75" s="31"/>
      <c r="T75" s="31"/>
      <c r="U75" s="31"/>
      <c r="V75" s="31"/>
      <c r="X75" s="31"/>
      <c r="Y75" s="31"/>
      <c r="Z75" s="31"/>
    </row>
    <row r="76" spans="18:27" ht="8.85" customHeight="1" x14ac:dyDescent="0.15">
      <c r="R76" s="30"/>
      <c r="S76" s="30"/>
      <c r="T76" s="30"/>
      <c r="U76" s="30"/>
      <c r="V76" s="30"/>
      <c r="X76" s="30"/>
      <c r="Y76" s="30"/>
      <c r="Z76" s="30"/>
    </row>
    <row r="77" spans="18:27" ht="8.85" customHeight="1" x14ac:dyDescent="0.15">
      <c r="R77" s="31"/>
      <c r="S77" s="31"/>
      <c r="T77" s="31"/>
      <c r="U77" s="31"/>
      <c r="V77" s="31"/>
      <c r="X77" s="31"/>
      <c r="Y77" s="31"/>
      <c r="Z77" s="31"/>
    </row>
    <row r="78" spans="18:27" ht="8.85" customHeight="1" x14ac:dyDescent="0.15">
      <c r="R78" s="31"/>
      <c r="S78" s="31"/>
      <c r="T78" s="31"/>
      <c r="U78" s="31"/>
      <c r="V78" s="31"/>
      <c r="X78" s="31"/>
      <c r="Y78" s="31"/>
      <c r="Z78" s="31"/>
    </row>
    <row r="79" spans="18:27" ht="8.85" customHeight="1" x14ac:dyDescent="0.15">
      <c r="R79" s="31"/>
      <c r="S79" s="31"/>
      <c r="T79" s="31"/>
      <c r="U79" s="31"/>
      <c r="V79" s="31"/>
      <c r="X79" s="31"/>
      <c r="Y79" s="31"/>
      <c r="Z79" s="31"/>
    </row>
    <row r="80" spans="18:27" ht="8.85" customHeight="1" x14ac:dyDescent="0.15">
      <c r="R80" s="30"/>
      <c r="S80" s="30"/>
      <c r="T80" s="30"/>
      <c r="U80" s="30"/>
      <c r="V80" s="30"/>
      <c r="X80" s="30"/>
      <c r="Y80" s="30"/>
      <c r="Z80" s="30"/>
    </row>
    <row r="81" spans="3:26" ht="8.85" customHeight="1" x14ac:dyDescent="0.15">
      <c r="R81" s="31"/>
      <c r="S81" s="31"/>
      <c r="T81" s="31"/>
      <c r="U81" s="31"/>
      <c r="V81" s="31"/>
      <c r="X81" s="31"/>
      <c r="Y81" s="31"/>
      <c r="Z81" s="31"/>
    </row>
    <row r="82" spans="3:26" ht="8.85" customHeight="1" x14ac:dyDescent="0.15">
      <c r="R82" s="31"/>
      <c r="S82" s="31"/>
      <c r="T82" s="31"/>
      <c r="U82" s="31"/>
      <c r="V82" s="31"/>
      <c r="X82" s="31"/>
      <c r="Y82" s="31"/>
      <c r="Z82" s="31"/>
    </row>
    <row r="83" spans="3:26" ht="8.85" customHeight="1" x14ac:dyDescent="0.15">
      <c r="R83" s="31"/>
      <c r="S83" s="31"/>
      <c r="T83" s="31"/>
      <c r="U83" s="31"/>
      <c r="V83" s="31"/>
      <c r="X83" s="31"/>
      <c r="Y83" s="31"/>
    </row>
    <row r="84" spans="3:26" ht="8.85" customHeight="1" x14ac:dyDescent="0.15">
      <c r="R84" s="31"/>
      <c r="S84" s="31"/>
      <c r="T84" s="31"/>
      <c r="U84" s="31"/>
      <c r="V84" s="31"/>
      <c r="X84" s="31"/>
      <c r="Y84" s="31"/>
    </row>
    <row r="85" spans="3:26" ht="8.85" customHeight="1" x14ac:dyDescent="0.15">
      <c r="M85" s="3" t="s">
        <v>76</v>
      </c>
      <c r="R85" s="31"/>
      <c r="S85" s="31"/>
      <c r="T85" s="31"/>
      <c r="U85" s="31"/>
      <c r="V85" s="31"/>
      <c r="X85" s="31"/>
      <c r="Y85" s="31"/>
    </row>
    <row r="86" spans="3:26" ht="5.4" customHeight="1" x14ac:dyDescent="0.15">
      <c r="R86" s="30"/>
      <c r="S86" s="30"/>
      <c r="T86" s="30"/>
      <c r="U86" s="30"/>
      <c r="V86" s="30"/>
      <c r="X86" s="30"/>
      <c r="Y86" s="30"/>
    </row>
    <row r="87" spans="3:26" ht="9.4499999999999993" customHeight="1" x14ac:dyDescent="0.15">
      <c r="R87" s="31"/>
      <c r="S87" s="31"/>
      <c r="T87" s="31"/>
      <c r="U87" s="31"/>
      <c r="V87" s="31"/>
      <c r="X87" s="31"/>
      <c r="Y87" s="31"/>
    </row>
    <row r="88" spans="3:26" ht="9.4499999999999993" customHeight="1" x14ac:dyDescent="0.15">
      <c r="R88" s="31"/>
      <c r="S88" s="31"/>
      <c r="T88" s="31"/>
      <c r="U88" s="31"/>
      <c r="V88" s="31"/>
      <c r="X88" s="31"/>
      <c r="Y88" s="31"/>
    </row>
    <row r="89" spans="3:26" x14ac:dyDescent="0.1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1"/>
      <c r="S89" s="31"/>
      <c r="T89" s="31"/>
      <c r="U89" s="31"/>
      <c r="V89" s="31"/>
      <c r="X89" s="31"/>
      <c r="Y89" s="31"/>
    </row>
    <row r="90" spans="3:26" x14ac:dyDescent="0.15">
      <c r="R90" s="30"/>
      <c r="S90" s="30"/>
      <c r="T90" s="30"/>
      <c r="U90" s="30"/>
      <c r="V90" s="30"/>
      <c r="X90" s="30"/>
      <c r="Y90" s="30"/>
    </row>
    <row r="91" spans="3:26" x14ac:dyDescent="0.15">
      <c r="R91" s="31"/>
      <c r="S91" s="31"/>
      <c r="T91" s="31"/>
      <c r="U91" s="31"/>
      <c r="V91" s="31"/>
      <c r="X91" s="31"/>
      <c r="Y91" s="31"/>
    </row>
    <row r="92" spans="3:26" x14ac:dyDescent="0.15">
      <c r="R92" s="31"/>
      <c r="S92" s="31"/>
      <c r="T92" s="31"/>
      <c r="U92" s="31"/>
      <c r="V92" s="31"/>
      <c r="X92" s="31"/>
      <c r="Y92" s="31"/>
    </row>
    <row r="93" spans="3:26" x14ac:dyDescent="0.15">
      <c r="R93" s="31"/>
      <c r="S93" s="31"/>
      <c r="T93" s="31"/>
      <c r="U93" s="31"/>
      <c r="V93" s="31"/>
      <c r="X93" s="31"/>
    </row>
    <row r="94" spans="3:26" x14ac:dyDescent="0.15">
      <c r="R94" s="31"/>
      <c r="S94" s="31"/>
      <c r="T94" s="31"/>
      <c r="U94" s="31"/>
      <c r="V94" s="31"/>
      <c r="X94" s="31"/>
    </row>
    <row r="95" spans="3:26" x14ac:dyDescent="0.15">
      <c r="R95" s="31"/>
      <c r="S95" s="31"/>
      <c r="T95" s="31"/>
      <c r="U95" s="31"/>
      <c r="V95" s="31"/>
      <c r="X95" s="31"/>
    </row>
    <row r="96" spans="3:26" x14ac:dyDescent="0.15">
      <c r="R96" s="30"/>
      <c r="S96" s="30"/>
      <c r="T96" s="30"/>
      <c r="U96" s="30"/>
      <c r="V96" s="30"/>
      <c r="X96" s="30"/>
    </row>
    <row r="97" spans="18:24" x14ac:dyDescent="0.15">
      <c r="R97" s="31"/>
      <c r="S97" s="31"/>
      <c r="T97" s="31"/>
      <c r="U97" s="31"/>
      <c r="V97" s="31"/>
      <c r="X97" s="31"/>
    </row>
    <row r="98" spans="18:24" x14ac:dyDescent="0.15">
      <c r="R98" s="31"/>
      <c r="S98" s="31"/>
      <c r="T98" s="31"/>
      <c r="U98" s="31"/>
      <c r="V98" s="31"/>
      <c r="X98" s="31"/>
    </row>
    <row r="99" spans="18:24" x14ac:dyDescent="0.15">
      <c r="R99" s="31"/>
      <c r="S99" s="31"/>
      <c r="T99" s="31"/>
      <c r="U99" s="31"/>
      <c r="V99" s="31"/>
      <c r="X99" s="31"/>
    </row>
    <row r="100" spans="18:24" x14ac:dyDescent="0.15">
      <c r="R100" s="30"/>
      <c r="S100" s="30"/>
      <c r="T100" s="30"/>
      <c r="U100" s="30"/>
      <c r="V100" s="30"/>
      <c r="X100" s="30"/>
    </row>
    <row r="101" spans="18:24" x14ac:dyDescent="0.15">
      <c r="R101" s="31"/>
      <c r="S101" s="31"/>
      <c r="T101" s="31"/>
      <c r="U101" s="31"/>
      <c r="V101" s="31"/>
      <c r="X101" s="31"/>
    </row>
    <row r="102" spans="18:24" x14ac:dyDescent="0.15">
      <c r="R102" s="31"/>
      <c r="S102" s="31"/>
      <c r="T102" s="31"/>
      <c r="U102" s="31"/>
      <c r="V102" s="31"/>
      <c r="X102" s="31"/>
    </row>
    <row r="103" spans="18:24" x14ac:dyDescent="0.15">
      <c r="R103" s="31"/>
      <c r="S103" s="31"/>
      <c r="T103" s="31"/>
      <c r="U103" s="31"/>
      <c r="V103" s="31"/>
    </row>
    <row r="104" spans="18:24" x14ac:dyDescent="0.15">
      <c r="R104" s="31"/>
      <c r="S104" s="31"/>
      <c r="T104" s="31"/>
      <c r="U104" s="31"/>
      <c r="V104" s="31"/>
    </row>
    <row r="105" spans="18:24" x14ac:dyDescent="0.15">
      <c r="R105" s="31"/>
      <c r="S105" s="31"/>
      <c r="T105" s="31"/>
      <c r="U105" s="31"/>
      <c r="V105" s="31"/>
    </row>
    <row r="106" spans="18:24" x14ac:dyDescent="0.15">
      <c r="R106" s="30"/>
      <c r="S106" s="30"/>
      <c r="T106" s="30"/>
      <c r="U106" s="30"/>
      <c r="V106" s="30"/>
    </row>
    <row r="107" spans="18:24" x14ac:dyDescent="0.15">
      <c r="R107" s="31"/>
      <c r="S107" s="31"/>
      <c r="T107" s="31"/>
      <c r="U107" s="31"/>
      <c r="V107" s="31"/>
    </row>
    <row r="108" spans="18:24" x14ac:dyDescent="0.15">
      <c r="R108" s="31"/>
      <c r="S108" s="31"/>
      <c r="T108" s="31"/>
      <c r="U108" s="31"/>
      <c r="V108" s="31"/>
    </row>
    <row r="109" spans="18:24" x14ac:dyDescent="0.15">
      <c r="R109" s="31"/>
      <c r="S109" s="31"/>
      <c r="T109" s="31"/>
      <c r="U109" s="31"/>
      <c r="V109" s="31"/>
    </row>
    <row r="110" spans="18:24" x14ac:dyDescent="0.15">
      <c r="R110" s="30"/>
      <c r="S110" s="30"/>
      <c r="T110" s="30"/>
      <c r="U110" s="30"/>
      <c r="V110" s="30"/>
    </row>
    <row r="111" spans="18:24" x14ac:dyDescent="0.15">
      <c r="R111" s="31"/>
      <c r="S111" s="31"/>
      <c r="T111" s="31"/>
      <c r="U111" s="31"/>
      <c r="V111" s="31"/>
    </row>
    <row r="112" spans="18:24" x14ac:dyDescent="0.15">
      <c r="R112" s="31"/>
      <c r="S112" s="31"/>
      <c r="T112" s="31"/>
      <c r="U112" s="31"/>
      <c r="V112" s="31"/>
    </row>
    <row r="113" spans="18:22" x14ac:dyDescent="0.15">
      <c r="R113" s="31"/>
      <c r="S113" s="31"/>
      <c r="T113" s="31"/>
      <c r="U113" s="31"/>
      <c r="V113" s="31"/>
    </row>
    <row r="114" spans="18:22" x14ac:dyDescent="0.15">
      <c r="R114" s="31"/>
      <c r="S114" s="31"/>
      <c r="T114" s="31"/>
      <c r="U114" s="31"/>
      <c r="V114" s="31"/>
    </row>
    <row r="115" spans="18:22" x14ac:dyDescent="0.15">
      <c r="R115" s="31"/>
      <c r="S115" s="31"/>
      <c r="T115" s="31"/>
      <c r="U115" s="31"/>
      <c r="V115" s="31"/>
    </row>
    <row r="116" spans="18:22" x14ac:dyDescent="0.15">
      <c r="R116" s="30"/>
      <c r="S116" s="30"/>
      <c r="T116" s="30"/>
      <c r="U116" s="30"/>
      <c r="V116" s="30"/>
    </row>
    <row r="117" spans="18:22" x14ac:dyDescent="0.15">
      <c r="R117" s="31"/>
      <c r="S117" s="31"/>
      <c r="T117" s="31"/>
      <c r="U117" s="31"/>
      <c r="V117" s="31"/>
    </row>
    <row r="118" spans="18:22" x14ac:dyDescent="0.15">
      <c r="R118" s="31"/>
      <c r="S118" s="31"/>
      <c r="T118" s="31"/>
      <c r="U118" s="31"/>
      <c r="V118" s="31"/>
    </row>
    <row r="119" spans="18:22" x14ac:dyDescent="0.15">
      <c r="R119" s="31"/>
      <c r="S119" s="31"/>
      <c r="T119" s="31"/>
      <c r="U119" s="31"/>
      <c r="V119" s="31"/>
    </row>
    <row r="120" spans="18:22" x14ac:dyDescent="0.15">
      <c r="R120" s="30"/>
      <c r="S120" s="30"/>
      <c r="T120" s="30"/>
      <c r="U120" s="30"/>
      <c r="V120" s="30"/>
    </row>
    <row r="121" spans="18:22" x14ac:dyDescent="0.15">
      <c r="R121" s="31"/>
      <c r="S121" s="31"/>
      <c r="T121" s="31"/>
      <c r="U121" s="31"/>
      <c r="V121" s="31"/>
    </row>
    <row r="122" spans="18:22" x14ac:dyDescent="0.15">
      <c r="R122" s="31"/>
      <c r="S122" s="31"/>
      <c r="T122" s="31"/>
      <c r="U122" s="31"/>
      <c r="V122" s="31"/>
    </row>
    <row r="123" spans="18:22" x14ac:dyDescent="0.15">
      <c r="R123" s="31"/>
      <c r="S123" s="31"/>
      <c r="T123" s="31"/>
      <c r="U123" s="31"/>
    </row>
    <row r="124" spans="18:22" x14ac:dyDescent="0.15">
      <c r="R124" s="31"/>
      <c r="S124" s="31"/>
      <c r="T124" s="31"/>
      <c r="U124" s="31"/>
    </row>
    <row r="125" spans="18:22" x14ac:dyDescent="0.15">
      <c r="R125" s="31"/>
      <c r="S125" s="31"/>
      <c r="T125" s="31"/>
      <c r="U125" s="31"/>
    </row>
    <row r="126" spans="18:22" x14ac:dyDescent="0.15">
      <c r="R126" s="30"/>
      <c r="S126" s="30"/>
      <c r="T126" s="30"/>
      <c r="U126" s="30"/>
    </row>
    <row r="127" spans="18:22" x14ac:dyDescent="0.15">
      <c r="R127" s="31"/>
      <c r="S127" s="31"/>
      <c r="T127" s="31"/>
      <c r="U127" s="31"/>
    </row>
    <row r="128" spans="18:22" x14ac:dyDescent="0.15">
      <c r="R128" s="31"/>
      <c r="S128" s="31"/>
      <c r="T128" s="31"/>
      <c r="U128" s="31"/>
    </row>
    <row r="129" spans="18:29" x14ac:dyDescent="0.15">
      <c r="R129" s="31"/>
      <c r="S129" s="31"/>
      <c r="T129" s="31"/>
      <c r="U129" s="31"/>
    </row>
    <row r="130" spans="18:29" x14ac:dyDescent="0.15">
      <c r="R130" s="30"/>
      <c r="S130" s="30"/>
      <c r="T130" s="30"/>
      <c r="U130" s="30"/>
    </row>
    <row r="131" spans="18:29" x14ac:dyDescent="0.15">
      <c r="R131" s="31"/>
      <c r="S131" s="31"/>
      <c r="T131" s="31"/>
      <c r="U131" s="31"/>
    </row>
    <row r="132" spans="18:29" x14ac:dyDescent="0.15">
      <c r="R132" s="31"/>
      <c r="S132" s="31"/>
      <c r="T132" s="31"/>
      <c r="U132" s="31"/>
    </row>
    <row r="133" spans="18:29" x14ac:dyDescent="0.15">
      <c r="R133" s="31"/>
      <c r="S133" s="31"/>
      <c r="T133" s="31"/>
    </row>
    <row r="134" spans="18:29" x14ac:dyDescent="0.15">
      <c r="R134" s="31"/>
      <c r="S134" s="31"/>
      <c r="T134" s="31"/>
    </row>
    <row r="135" spans="18:29" x14ac:dyDescent="0.15">
      <c r="R135" s="31"/>
      <c r="S135" s="31"/>
      <c r="T135" s="31"/>
    </row>
    <row r="136" spans="18:29" x14ac:dyDescent="0.15">
      <c r="R136" s="30"/>
      <c r="S136" s="30"/>
      <c r="T136" s="30"/>
    </row>
    <row r="137" spans="18:29" x14ac:dyDescent="0.15">
      <c r="R137" s="31"/>
      <c r="S137" s="31"/>
      <c r="T137" s="31"/>
    </row>
    <row r="138" spans="18:29" x14ac:dyDescent="0.15">
      <c r="R138" s="31"/>
      <c r="S138" s="31"/>
      <c r="T138" s="31"/>
    </row>
    <row r="139" spans="18:29" x14ac:dyDescent="0.15">
      <c r="R139" s="31"/>
      <c r="S139" s="31"/>
      <c r="T139" s="31"/>
    </row>
    <row r="140" spans="18:29" x14ac:dyDescent="0.15">
      <c r="R140" s="30"/>
      <c r="S140" s="30"/>
      <c r="T140" s="30"/>
    </row>
    <row r="141" spans="18:29" x14ac:dyDescent="0.15">
      <c r="R141" s="31"/>
      <c r="S141" s="31"/>
      <c r="T141" s="31"/>
    </row>
    <row r="142" spans="18:29" x14ac:dyDescent="0.15">
      <c r="R142" s="31"/>
      <c r="S142" s="31"/>
      <c r="T142" s="31"/>
    </row>
    <row r="143" spans="18:29" x14ac:dyDescent="0.15">
      <c r="R143" s="31"/>
      <c r="S143" s="31"/>
      <c r="W143" s="31"/>
      <c r="X143" s="31"/>
      <c r="Y143" s="31"/>
      <c r="Z143" s="31"/>
      <c r="AA143" s="31"/>
      <c r="AB143" s="31"/>
      <c r="AC143" s="31"/>
    </row>
    <row r="144" spans="18:29" x14ac:dyDescent="0.15">
      <c r="R144" s="31"/>
      <c r="S144" s="31"/>
      <c r="W144" s="31"/>
      <c r="X144" s="31"/>
      <c r="Y144" s="31"/>
      <c r="Z144" s="31"/>
      <c r="AA144" s="31"/>
      <c r="AB144" s="31"/>
      <c r="AC144" s="31"/>
    </row>
    <row r="145" spans="18:28" x14ac:dyDescent="0.15">
      <c r="R145" s="31"/>
      <c r="S145" s="31"/>
    </row>
    <row r="146" spans="18:28" x14ac:dyDescent="0.15">
      <c r="R146" s="30"/>
      <c r="S146" s="30"/>
    </row>
    <row r="147" spans="18:28" x14ac:dyDescent="0.15">
      <c r="R147" s="31"/>
      <c r="S147" s="31"/>
    </row>
    <row r="148" spans="18:28" x14ac:dyDescent="0.15">
      <c r="R148" s="31"/>
      <c r="S148" s="31"/>
    </row>
    <row r="149" spans="18:28" x14ac:dyDescent="0.15">
      <c r="R149" s="31"/>
      <c r="S149" s="31"/>
    </row>
    <row r="150" spans="18:28" x14ac:dyDescent="0.15">
      <c r="R150" s="30"/>
      <c r="S150" s="30"/>
    </row>
    <row r="151" spans="18:28" x14ac:dyDescent="0.15">
      <c r="R151" s="31"/>
      <c r="S151" s="31"/>
    </row>
    <row r="152" spans="18:28" x14ac:dyDescent="0.15">
      <c r="R152" s="31"/>
      <c r="S152" s="31"/>
    </row>
    <row r="153" spans="18:28" x14ac:dyDescent="0.15">
      <c r="R153" s="31"/>
      <c r="V153" s="31"/>
    </row>
    <row r="154" spans="18:28" x14ac:dyDescent="0.15">
      <c r="R154" s="31"/>
      <c r="V154" s="31"/>
    </row>
    <row r="155" spans="18:28" x14ac:dyDescent="0.15">
      <c r="R155" s="31"/>
      <c r="V155" s="31"/>
      <c r="W155" s="31"/>
      <c r="X155" s="31"/>
      <c r="Y155" s="31"/>
      <c r="Z155" s="31"/>
      <c r="AA155" s="31"/>
      <c r="AB155" s="31"/>
    </row>
    <row r="156" spans="18:28" x14ac:dyDescent="0.15">
      <c r="R156" s="30"/>
      <c r="V156" s="30"/>
      <c r="W156" s="30"/>
      <c r="X156" s="30"/>
      <c r="Y156" s="30"/>
      <c r="Z156" s="30"/>
      <c r="AA156" s="30"/>
      <c r="AB156" s="30"/>
    </row>
    <row r="157" spans="18:28" x14ac:dyDescent="0.15">
      <c r="R157" s="31"/>
      <c r="V157" s="31"/>
      <c r="W157" s="31"/>
      <c r="X157" s="31"/>
      <c r="Y157" s="31"/>
      <c r="Z157" s="31"/>
      <c r="AA157" s="31"/>
      <c r="AB157" s="31"/>
    </row>
    <row r="158" spans="18:28" x14ac:dyDescent="0.15">
      <c r="R158" s="31"/>
      <c r="V158" s="31"/>
      <c r="W158" s="31"/>
      <c r="X158" s="31"/>
      <c r="Y158" s="31"/>
      <c r="Z158" s="31"/>
      <c r="AA158" s="31"/>
      <c r="AB158" s="31"/>
    </row>
    <row r="159" spans="18:28" x14ac:dyDescent="0.15">
      <c r="R159" s="31"/>
      <c r="V159" s="31"/>
      <c r="W159" s="31"/>
      <c r="X159" s="31"/>
      <c r="Y159" s="31"/>
      <c r="Z159" s="31"/>
      <c r="AA159" s="31"/>
      <c r="AB159" s="31"/>
    </row>
    <row r="160" spans="18:28" x14ac:dyDescent="0.15">
      <c r="R160" s="30"/>
      <c r="V160" s="30"/>
      <c r="W160" s="30"/>
      <c r="X160" s="30"/>
      <c r="Y160" s="30"/>
      <c r="Z160" s="30"/>
      <c r="AA160" s="30"/>
      <c r="AB160" s="30"/>
    </row>
    <row r="161" spans="18:28" x14ac:dyDescent="0.15">
      <c r="R161" s="31"/>
      <c r="V161" s="31"/>
      <c r="W161" s="31"/>
      <c r="X161" s="31"/>
      <c r="Y161" s="31"/>
      <c r="Z161" s="31"/>
      <c r="AA161" s="31"/>
      <c r="AB161" s="31"/>
    </row>
    <row r="162" spans="18:28" x14ac:dyDescent="0.15">
      <c r="R162" s="31"/>
      <c r="V162" s="31"/>
      <c r="W162" s="31"/>
      <c r="X162" s="31"/>
      <c r="Y162" s="31"/>
      <c r="Z162" s="31"/>
      <c r="AA162" s="31"/>
      <c r="AB162" s="31"/>
    </row>
    <row r="163" spans="18:28" x14ac:dyDescent="0.15">
      <c r="R163" s="31"/>
      <c r="S163" s="31"/>
      <c r="T163" s="31"/>
      <c r="U163" s="31"/>
    </row>
    <row r="164" spans="18:28" x14ac:dyDescent="0.15">
      <c r="R164" s="31"/>
      <c r="S164" s="31"/>
      <c r="T164" s="31"/>
      <c r="U164" s="31"/>
    </row>
    <row r="165" spans="18:28" x14ac:dyDescent="0.15">
      <c r="R165" s="31"/>
      <c r="S165" s="31"/>
      <c r="T165" s="31"/>
      <c r="U165" s="31"/>
    </row>
    <row r="166" spans="18:28" x14ac:dyDescent="0.15">
      <c r="R166" s="30"/>
      <c r="S166" s="30"/>
      <c r="T166" s="30"/>
      <c r="U166" s="30"/>
    </row>
    <row r="167" spans="18:28" x14ac:dyDescent="0.15">
      <c r="R167" s="31"/>
      <c r="S167" s="31"/>
      <c r="T167" s="31"/>
      <c r="U167" s="31"/>
    </row>
    <row r="168" spans="18:28" x14ac:dyDescent="0.15">
      <c r="R168" s="31"/>
      <c r="S168" s="31"/>
      <c r="T168" s="31"/>
      <c r="U168" s="31"/>
    </row>
    <row r="169" spans="18:28" x14ac:dyDescent="0.15">
      <c r="R169" s="31"/>
      <c r="S169" s="31"/>
      <c r="T169" s="31"/>
      <c r="U169" s="31"/>
    </row>
    <row r="170" spans="18:28" x14ac:dyDescent="0.15">
      <c r="R170" s="30"/>
      <c r="S170" s="30"/>
      <c r="T170" s="30"/>
      <c r="U170" s="30"/>
    </row>
    <row r="171" spans="18:28" x14ac:dyDescent="0.15">
      <c r="R171" s="31"/>
      <c r="S171" s="31"/>
      <c r="T171" s="31"/>
      <c r="U171" s="31"/>
    </row>
    <row r="172" spans="18:28" x14ac:dyDescent="0.15">
      <c r="R172" s="31"/>
      <c r="S172" s="31"/>
      <c r="T172" s="31"/>
      <c r="U172" s="31"/>
    </row>
  </sheetData>
  <mergeCells count="13">
    <mergeCell ref="C6:M6"/>
    <mergeCell ref="F1:J1"/>
    <mergeCell ref="F2:J2"/>
    <mergeCell ref="D3:F3"/>
    <mergeCell ref="H3:N3"/>
    <mergeCell ref="B5:C5"/>
    <mergeCell ref="C39:N39"/>
    <mergeCell ref="B7:C7"/>
    <mergeCell ref="B33:C33"/>
    <mergeCell ref="B34:C34"/>
    <mergeCell ref="B35:C35"/>
    <mergeCell ref="B36:C36"/>
    <mergeCell ref="B37:C37"/>
  </mergeCells>
  <hyperlinks>
    <hyperlink ref="A1" location="bkIndexATC1321" display="Index" xr:uid="{1BFDDD47-AF6E-44BE-B547-1A3361BFDEC8}"/>
  </hyperlinks>
  <pageMargins left="0.41" right="0.24" top="0.25" bottom="0.33" header="0.2" footer="0.21"/>
  <pageSetup paperSize="9" scale="98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2FD18-2168-459E-878E-E6B1583B5E7F}">
  <sheetPr>
    <pageSetUpPr fitToPage="1"/>
  </sheetPr>
  <dimension ref="A1:AD172"/>
  <sheetViews>
    <sheetView zoomScale="90" zoomScaleNormal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6640625" style="3" customWidth="1"/>
    <col min="3" max="13" width="7.33203125" style="3" customWidth="1"/>
    <col min="14" max="15" width="6.6640625" style="3" customWidth="1"/>
    <col min="16" max="16384" width="9.109375" style="3"/>
  </cols>
  <sheetData>
    <row r="1" spans="1:15" ht="14.4" x14ac:dyDescent="0.3">
      <c r="A1" s="32" t="s">
        <v>79</v>
      </c>
      <c r="E1" s="4"/>
      <c r="F1" s="39" t="s">
        <v>80</v>
      </c>
      <c r="G1" s="40"/>
      <c r="H1" s="40"/>
      <c r="I1" s="40"/>
      <c r="J1" s="40"/>
    </row>
    <row r="2" spans="1:15" ht="13.2" x14ac:dyDescent="0.25">
      <c r="E2" s="4"/>
      <c r="F2" s="39" t="s">
        <v>45</v>
      </c>
      <c r="G2" s="40"/>
      <c r="H2" s="40"/>
      <c r="I2" s="40"/>
      <c r="J2" s="40"/>
    </row>
    <row r="3" spans="1:15" ht="13.2" x14ac:dyDescent="0.25">
      <c r="D3" s="41" t="s">
        <v>99</v>
      </c>
      <c r="E3" s="40"/>
      <c r="F3" s="40"/>
      <c r="G3" s="4"/>
      <c r="H3" s="42" t="s">
        <v>25</v>
      </c>
      <c r="I3" s="40"/>
      <c r="J3" s="40"/>
      <c r="K3" s="40"/>
      <c r="L3" s="40"/>
      <c r="M3" s="40"/>
      <c r="N3" s="40"/>
    </row>
    <row r="4" spans="1:15" ht="24" customHeight="1" x14ac:dyDescent="0.15"/>
    <row r="5" spans="1:15" ht="9.4499999999999993" customHeight="1" x14ac:dyDescent="0.2">
      <c r="B5" s="45" t="s">
        <v>13</v>
      </c>
      <c r="C5" s="46"/>
      <c r="D5" s="11"/>
      <c r="O5" s="25"/>
    </row>
    <row r="6" spans="1:15" ht="9.4499999999999993" customHeight="1" x14ac:dyDescent="0.25">
      <c r="C6" s="43" t="s">
        <v>81</v>
      </c>
      <c r="D6" s="40"/>
      <c r="E6" s="40"/>
      <c r="F6" s="40"/>
      <c r="G6" s="40"/>
      <c r="H6" s="40"/>
      <c r="I6" s="40"/>
      <c r="J6" s="40"/>
      <c r="K6" s="40"/>
      <c r="L6" s="40"/>
      <c r="M6" s="40"/>
      <c r="O6" s="25"/>
    </row>
    <row r="7" spans="1:15" ht="9.4499999999999993" customHeight="1" x14ac:dyDescent="0.25">
      <c r="B7" s="44" t="s">
        <v>82</v>
      </c>
      <c r="C7" s="40"/>
      <c r="D7" s="16" t="s">
        <v>47</v>
      </c>
      <c r="E7" s="16" t="s">
        <v>48</v>
      </c>
      <c r="F7" s="16" t="s">
        <v>49</v>
      </c>
      <c r="G7" s="16" t="s">
        <v>50</v>
      </c>
      <c r="H7" s="16" t="s">
        <v>51</v>
      </c>
      <c r="I7" s="16" t="s">
        <v>52</v>
      </c>
      <c r="J7" s="16" t="s">
        <v>53</v>
      </c>
      <c r="K7" s="16"/>
      <c r="L7" s="16" t="s">
        <v>83</v>
      </c>
      <c r="M7" s="16" t="s">
        <v>84</v>
      </c>
      <c r="O7" s="25"/>
    </row>
    <row r="8" spans="1:15" ht="9.4499999999999993" customHeight="1" x14ac:dyDescent="0.15">
      <c r="C8" s="17">
        <v>0</v>
      </c>
      <c r="D8" s="36">
        <v>44.1875</v>
      </c>
      <c r="E8" s="36">
        <v>38.291666666666664</v>
      </c>
      <c r="F8" s="36">
        <v>39.351515151515152</v>
      </c>
      <c r="G8" s="36">
        <v>45.659090909090907</v>
      </c>
      <c r="H8" s="36">
        <v>45.786111111111119</v>
      </c>
      <c r="I8" s="36">
        <v>85.141666666666666</v>
      </c>
      <c r="J8" s="36">
        <v>87.205555555555563</v>
      </c>
      <c r="L8" s="36">
        <f>AVERAGE(D8:H8)</f>
        <v>42.655176767676764</v>
      </c>
      <c r="M8" s="36">
        <f>AVERAGE(D8:J8)</f>
        <v>55.089015151515149</v>
      </c>
      <c r="O8" s="25"/>
    </row>
    <row r="9" spans="1:15" ht="9.4499999999999993" customHeight="1" x14ac:dyDescent="0.15">
      <c r="C9" s="17">
        <v>1</v>
      </c>
      <c r="D9" s="36">
        <v>27.920833333333334</v>
      </c>
      <c r="E9" s="36">
        <v>24.912499999999998</v>
      </c>
      <c r="F9" s="36">
        <v>26.671212121212122</v>
      </c>
      <c r="G9" s="36">
        <v>27.263636363636362</v>
      </c>
      <c r="H9" s="36">
        <v>29.768055555555552</v>
      </c>
      <c r="I9" s="36">
        <v>60.81666666666667</v>
      </c>
      <c r="J9" s="36">
        <v>60.677777777777777</v>
      </c>
      <c r="L9" s="36">
        <f t="shared" ref="L9:L31" si="0">AVERAGE(D9:H9)</f>
        <v>27.307247474747477</v>
      </c>
      <c r="M9" s="36">
        <f t="shared" ref="M9:M31" si="1">AVERAGE(D9:J9)</f>
        <v>36.86152597402598</v>
      </c>
      <c r="O9" s="25"/>
    </row>
    <row r="10" spans="1:15" ht="9.4499999999999993" customHeight="1" x14ac:dyDescent="0.15">
      <c r="C10" s="17">
        <v>2</v>
      </c>
      <c r="D10" s="36">
        <v>15.737499999999999</v>
      </c>
      <c r="E10" s="36">
        <v>13.262500000000001</v>
      </c>
      <c r="F10" s="36">
        <v>14.242424242424244</v>
      </c>
      <c r="G10" s="36">
        <v>15.239393939393938</v>
      </c>
      <c r="H10" s="36">
        <v>17.908333333333335</v>
      </c>
      <c r="I10" s="36">
        <v>43.054166666666653</v>
      </c>
      <c r="J10" s="36">
        <v>41.716666666666669</v>
      </c>
      <c r="L10" s="36">
        <f t="shared" si="0"/>
        <v>15.278030303030302</v>
      </c>
      <c r="M10" s="36">
        <f t="shared" si="1"/>
        <v>23.022997835497836</v>
      </c>
      <c r="O10" s="25"/>
    </row>
    <row r="11" spans="1:15" ht="9.4499999999999993" customHeight="1" x14ac:dyDescent="0.15">
      <c r="C11" s="17">
        <v>3</v>
      </c>
      <c r="D11" s="36">
        <v>22.191666666666666</v>
      </c>
      <c r="E11" s="36">
        <v>20.108333333333334</v>
      </c>
      <c r="F11" s="36">
        <v>20.993939393939396</v>
      </c>
      <c r="G11" s="36">
        <v>21.122727272727275</v>
      </c>
      <c r="H11" s="36">
        <v>20.366666666666667</v>
      </c>
      <c r="I11" s="36">
        <v>30.745833333333334</v>
      </c>
      <c r="J11" s="36">
        <v>28.138888888888889</v>
      </c>
      <c r="L11" s="36">
        <f t="shared" si="0"/>
        <v>20.956666666666667</v>
      </c>
      <c r="M11" s="36">
        <f t="shared" si="1"/>
        <v>23.381150793650793</v>
      </c>
      <c r="O11" s="25"/>
    </row>
    <row r="12" spans="1:15" ht="9.4499999999999993" customHeight="1" x14ac:dyDescent="0.15">
      <c r="C12" s="17">
        <v>4</v>
      </c>
      <c r="D12" s="36">
        <v>37.837499999999999</v>
      </c>
      <c r="E12" s="36">
        <v>36.55833333333333</v>
      </c>
      <c r="F12" s="36">
        <v>38.490909090909092</v>
      </c>
      <c r="G12" s="36">
        <v>39.474242424242426</v>
      </c>
      <c r="H12" s="36">
        <v>38.044444444444444</v>
      </c>
      <c r="I12" s="36">
        <v>30.408333333333331</v>
      </c>
      <c r="J12" s="36">
        <v>24.788888888888888</v>
      </c>
      <c r="L12" s="36">
        <f t="shared" si="0"/>
        <v>38.081085858585858</v>
      </c>
      <c r="M12" s="36">
        <f t="shared" si="1"/>
        <v>35.086093073593069</v>
      </c>
    </row>
    <row r="13" spans="1:15" ht="9.4499999999999993" customHeight="1" x14ac:dyDescent="0.15">
      <c r="C13" s="17">
        <v>5</v>
      </c>
      <c r="D13" s="36">
        <v>121.76249999999999</v>
      </c>
      <c r="E13" s="36">
        <v>123.29166666666667</v>
      </c>
      <c r="F13" s="36">
        <v>129.38484848484848</v>
      </c>
      <c r="G13" s="36">
        <v>123.73333333333333</v>
      </c>
      <c r="H13" s="36">
        <v>119.00138888888888</v>
      </c>
      <c r="I13" s="36">
        <v>62.050000000000004</v>
      </c>
      <c r="J13" s="36">
        <v>39.461111111111109</v>
      </c>
      <c r="L13" s="36">
        <f t="shared" si="0"/>
        <v>123.43474747474747</v>
      </c>
      <c r="M13" s="36">
        <f t="shared" si="1"/>
        <v>102.66926406926406</v>
      </c>
    </row>
    <row r="14" spans="1:15" ht="9.4499999999999993" customHeight="1" x14ac:dyDescent="0.15">
      <c r="C14" s="17">
        <v>6</v>
      </c>
      <c r="D14" s="36">
        <v>320.01666666666665</v>
      </c>
      <c r="E14" s="36">
        <v>330.48333333333329</v>
      </c>
      <c r="F14" s="36">
        <v>355.65454545454548</v>
      </c>
      <c r="G14" s="36">
        <v>349.26666666666665</v>
      </c>
      <c r="H14" s="36">
        <v>318.94583333333333</v>
      </c>
      <c r="I14" s="36">
        <v>106.325</v>
      </c>
      <c r="J14" s="36">
        <v>60.63333333333334</v>
      </c>
      <c r="L14" s="36">
        <f t="shared" si="0"/>
        <v>334.87340909090909</v>
      </c>
      <c r="M14" s="36">
        <f t="shared" si="1"/>
        <v>263.04648268398267</v>
      </c>
    </row>
    <row r="15" spans="1:15" ht="9.4499999999999993" customHeight="1" x14ac:dyDescent="0.15">
      <c r="C15" s="17">
        <v>7</v>
      </c>
      <c r="D15" s="36">
        <v>644.9666666666667</v>
      </c>
      <c r="E15" s="36">
        <v>693.85833333333323</v>
      </c>
      <c r="F15" s="36">
        <v>717.20909090909095</v>
      </c>
      <c r="G15" s="36">
        <v>710.2893939393939</v>
      </c>
      <c r="H15" s="36">
        <v>649.00277777777774</v>
      </c>
      <c r="I15" s="36">
        <v>211.17499999999998</v>
      </c>
      <c r="J15" s="36">
        <v>112.13888888888889</v>
      </c>
      <c r="L15" s="36">
        <f t="shared" si="0"/>
        <v>683.0652525252525</v>
      </c>
      <c r="M15" s="36">
        <f t="shared" si="1"/>
        <v>534.0914502164502</v>
      </c>
    </row>
    <row r="16" spans="1:15" ht="9.4499999999999993" customHeight="1" x14ac:dyDescent="0.15">
      <c r="C16" s="17">
        <v>8</v>
      </c>
      <c r="D16" s="36">
        <v>611.70833333333337</v>
      </c>
      <c r="E16" s="36">
        <v>634.99166666666667</v>
      </c>
      <c r="F16" s="36">
        <v>658.65151515151513</v>
      </c>
      <c r="G16" s="36">
        <v>663.60151515151517</v>
      </c>
      <c r="H16" s="36">
        <v>627.64027777777778</v>
      </c>
      <c r="I16" s="36">
        <v>345.87916666666666</v>
      </c>
      <c r="J16" s="36">
        <v>137.47222222222223</v>
      </c>
      <c r="L16" s="36">
        <f t="shared" si="0"/>
        <v>639.31866161616165</v>
      </c>
      <c r="M16" s="36">
        <f t="shared" si="1"/>
        <v>525.70638528138522</v>
      </c>
    </row>
    <row r="17" spans="3:13" ht="9.4499999999999993" customHeight="1" x14ac:dyDescent="0.15">
      <c r="C17" s="17">
        <v>9</v>
      </c>
      <c r="D17" s="36">
        <v>562.42499999999995</v>
      </c>
      <c r="E17" s="36">
        <v>574.6541666666667</v>
      </c>
      <c r="F17" s="36">
        <v>601.7287878787879</v>
      </c>
      <c r="G17" s="36">
        <v>617.4757575757576</v>
      </c>
      <c r="H17" s="36">
        <v>592.11111111111109</v>
      </c>
      <c r="I17" s="36">
        <v>458.20416666666665</v>
      </c>
      <c r="J17" s="36">
        <v>247.30555555555554</v>
      </c>
      <c r="L17" s="36">
        <f t="shared" si="0"/>
        <v>589.67896464646469</v>
      </c>
      <c r="M17" s="36">
        <f t="shared" si="1"/>
        <v>521.98636363636365</v>
      </c>
    </row>
    <row r="18" spans="3:13" ht="9.4499999999999993" customHeight="1" x14ac:dyDescent="0.15">
      <c r="C18" s="17">
        <v>10</v>
      </c>
      <c r="D18" s="36">
        <v>531.68333333333328</v>
      </c>
      <c r="E18" s="36">
        <v>537.90833333333342</v>
      </c>
      <c r="F18" s="36">
        <v>569.49242424242414</v>
      </c>
      <c r="G18" s="36">
        <v>586.29090909090905</v>
      </c>
      <c r="H18" s="36">
        <v>571.50416666666672</v>
      </c>
      <c r="I18" s="36">
        <v>552.0916666666667</v>
      </c>
      <c r="J18" s="36">
        <v>431.90555555555557</v>
      </c>
      <c r="L18" s="36">
        <f t="shared" si="0"/>
        <v>559.37583333333328</v>
      </c>
      <c r="M18" s="36">
        <f t="shared" si="1"/>
        <v>540.12519841269841</v>
      </c>
    </row>
    <row r="19" spans="3:13" ht="9.4499999999999993" customHeight="1" x14ac:dyDescent="0.15">
      <c r="C19" s="17">
        <v>11</v>
      </c>
      <c r="D19" s="36">
        <v>554.125</v>
      </c>
      <c r="E19" s="36">
        <v>550.03333333333342</v>
      </c>
      <c r="F19" s="36">
        <v>588.20303030303035</v>
      </c>
      <c r="G19" s="36">
        <v>584.9969696969697</v>
      </c>
      <c r="H19" s="36">
        <v>594.9666666666667</v>
      </c>
      <c r="I19" s="36">
        <v>611.12916666666672</v>
      </c>
      <c r="J19" s="36">
        <v>502.98888888888882</v>
      </c>
      <c r="L19" s="36">
        <f t="shared" si="0"/>
        <v>574.46500000000003</v>
      </c>
      <c r="M19" s="36">
        <f t="shared" si="1"/>
        <v>569.49186507936508</v>
      </c>
    </row>
    <row r="20" spans="3:13" ht="9.4499999999999993" customHeight="1" x14ac:dyDescent="0.15">
      <c r="C20" s="17">
        <v>12</v>
      </c>
      <c r="D20" s="36">
        <v>568.74166666666667</v>
      </c>
      <c r="E20" s="36">
        <v>564.72500000000002</v>
      </c>
      <c r="F20" s="36">
        <v>604.0454545454545</v>
      </c>
      <c r="G20" s="36">
        <v>602.67121212121208</v>
      </c>
      <c r="H20" s="36">
        <v>620.24166666666667</v>
      </c>
      <c r="I20" s="36">
        <v>625.3125</v>
      </c>
      <c r="J20" s="36">
        <v>549.62222222222226</v>
      </c>
      <c r="L20" s="36">
        <f t="shared" si="0"/>
        <v>592.08500000000004</v>
      </c>
      <c r="M20" s="36">
        <f t="shared" si="1"/>
        <v>590.7656746031746</v>
      </c>
    </row>
    <row r="21" spans="3:13" ht="9.4499999999999993" customHeight="1" x14ac:dyDescent="0.15">
      <c r="C21" s="17">
        <v>13</v>
      </c>
      <c r="D21" s="36">
        <v>583.60416666666663</v>
      </c>
      <c r="E21" s="36">
        <v>577.8458333333333</v>
      </c>
      <c r="F21" s="36">
        <v>619.11363636363637</v>
      </c>
      <c r="G21" s="36">
        <v>604.76666666666665</v>
      </c>
      <c r="H21" s="36">
        <v>622.47916666666663</v>
      </c>
      <c r="I21" s="36">
        <v>630.48333333333323</v>
      </c>
      <c r="J21" s="36">
        <v>565.87222222222226</v>
      </c>
      <c r="L21" s="36">
        <f t="shared" si="0"/>
        <v>601.56189393939394</v>
      </c>
      <c r="M21" s="36">
        <f t="shared" si="1"/>
        <v>600.5950036075036</v>
      </c>
    </row>
    <row r="22" spans="3:13" ht="9.4499999999999993" customHeight="1" x14ac:dyDescent="0.15">
      <c r="C22" s="17">
        <v>14</v>
      </c>
      <c r="D22" s="36">
        <v>559.82916666666665</v>
      </c>
      <c r="E22" s="36">
        <v>562.37916666666672</v>
      </c>
      <c r="F22" s="36">
        <v>602.42878787878783</v>
      </c>
      <c r="G22" s="36">
        <v>605.95151515151508</v>
      </c>
      <c r="H22" s="36">
        <v>615.93611111111113</v>
      </c>
      <c r="I22" s="36">
        <v>572.0625</v>
      </c>
      <c r="J22" s="36">
        <v>532.86666666666667</v>
      </c>
      <c r="L22" s="36">
        <f t="shared" si="0"/>
        <v>589.30494949494948</v>
      </c>
      <c r="M22" s="36">
        <f t="shared" si="1"/>
        <v>578.77913059163063</v>
      </c>
    </row>
    <row r="23" spans="3:13" ht="9.4499999999999993" customHeight="1" x14ac:dyDescent="0.15">
      <c r="C23" s="17">
        <v>15</v>
      </c>
      <c r="D23" s="36">
        <v>604.22500000000002</v>
      </c>
      <c r="E23" s="36">
        <v>603.89166666666665</v>
      </c>
      <c r="F23" s="36">
        <v>635.32121212121217</v>
      </c>
      <c r="G23" s="36">
        <v>651.60454545454547</v>
      </c>
      <c r="H23" s="36">
        <v>634.51527777777778</v>
      </c>
      <c r="I23" s="36">
        <v>523.3458333333333</v>
      </c>
      <c r="J23" s="36">
        <v>477.88333333333344</v>
      </c>
      <c r="L23" s="36">
        <f t="shared" si="0"/>
        <v>625.91154040404058</v>
      </c>
      <c r="M23" s="36">
        <f t="shared" si="1"/>
        <v>590.11240981240996</v>
      </c>
    </row>
    <row r="24" spans="3:13" ht="9.4499999999999993" customHeight="1" x14ac:dyDescent="0.15">
      <c r="C24" s="17">
        <v>16</v>
      </c>
      <c r="D24" s="36">
        <v>531.74583333333328</v>
      </c>
      <c r="E24" s="36">
        <v>544.63333333333333</v>
      </c>
      <c r="F24" s="36">
        <v>575.15151515151513</v>
      </c>
      <c r="G24" s="36">
        <v>579.35454545454547</v>
      </c>
      <c r="H24" s="36">
        <v>556.73888888888882</v>
      </c>
      <c r="I24" s="36">
        <v>487.8458333333333</v>
      </c>
      <c r="J24" s="36">
        <v>426.42777777777775</v>
      </c>
      <c r="L24" s="36">
        <f t="shared" si="0"/>
        <v>557.52482323232323</v>
      </c>
      <c r="M24" s="36">
        <f t="shared" si="1"/>
        <v>528.84253246753246</v>
      </c>
    </row>
    <row r="25" spans="3:13" ht="9.4499999999999993" customHeight="1" x14ac:dyDescent="0.15">
      <c r="C25" s="17">
        <v>17</v>
      </c>
      <c r="D25" s="36">
        <v>481.00416666666666</v>
      </c>
      <c r="E25" s="36">
        <v>503.59999999999997</v>
      </c>
      <c r="F25" s="36">
        <v>535.72424242424245</v>
      </c>
      <c r="G25" s="36">
        <v>546.88181818181829</v>
      </c>
      <c r="H25" s="36">
        <v>514.91527777777776</v>
      </c>
      <c r="I25" s="36">
        <v>428.79999999999995</v>
      </c>
      <c r="J25" s="36">
        <v>366.93888888888887</v>
      </c>
      <c r="L25" s="36">
        <f t="shared" si="0"/>
        <v>516.425101010101</v>
      </c>
      <c r="M25" s="36">
        <f t="shared" si="1"/>
        <v>482.55205627705629</v>
      </c>
    </row>
    <row r="26" spans="3:13" ht="9.4499999999999993" customHeight="1" x14ac:dyDescent="0.15">
      <c r="C26" s="17">
        <v>18</v>
      </c>
      <c r="D26" s="36">
        <v>401.30833333333334</v>
      </c>
      <c r="E26" s="36">
        <v>417.54166666666669</v>
      </c>
      <c r="F26" s="36">
        <v>450.11363636363637</v>
      </c>
      <c r="G26" s="36">
        <v>455.59696969696967</v>
      </c>
      <c r="H26" s="36">
        <v>454.91805555555555</v>
      </c>
      <c r="I26" s="36">
        <v>377.57916666666671</v>
      </c>
      <c r="J26" s="36">
        <v>338.36111111111109</v>
      </c>
      <c r="L26" s="36">
        <f t="shared" si="0"/>
        <v>435.89573232323227</v>
      </c>
      <c r="M26" s="36">
        <f t="shared" si="1"/>
        <v>413.6312770562771</v>
      </c>
    </row>
    <row r="27" spans="3:13" ht="9.4499999999999993" customHeight="1" x14ac:dyDescent="0.15">
      <c r="C27" s="17">
        <v>19</v>
      </c>
      <c r="D27" s="36">
        <v>316.7</v>
      </c>
      <c r="E27" s="36">
        <v>325.11666666666662</v>
      </c>
      <c r="F27" s="36">
        <v>350.87575757575758</v>
      </c>
      <c r="G27" s="36">
        <v>370.58939393939391</v>
      </c>
      <c r="H27" s="36">
        <v>356.86805555555549</v>
      </c>
      <c r="I27" s="36">
        <v>313.09166666666664</v>
      </c>
      <c r="J27" s="36">
        <v>295.26666666666665</v>
      </c>
      <c r="L27" s="36">
        <f t="shared" si="0"/>
        <v>344.02997474747474</v>
      </c>
      <c r="M27" s="36">
        <f t="shared" si="1"/>
        <v>332.64402958152954</v>
      </c>
    </row>
    <row r="28" spans="3:13" ht="9.4499999999999993" customHeight="1" x14ac:dyDescent="0.15">
      <c r="C28" s="17">
        <v>20</v>
      </c>
      <c r="D28" s="36">
        <v>217.4375</v>
      </c>
      <c r="E28" s="36">
        <v>229.56666666666669</v>
      </c>
      <c r="F28" s="36">
        <v>255.57575757575759</v>
      </c>
      <c r="G28" s="36">
        <v>269.38939393939393</v>
      </c>
      <c r="H28" s="36">
        <v>269.11111111111109</v>
      </c>
      <c r="I28" s="36">
        <v>250.6</v>
      </c>
      <c r="J28" s="36">
        <v>232.81111111111113</v>
      </c>
      <c r="L28" s="36">
        <f t="shared" si="0"/>
        <v>248.21608585858584</v>
      </c>
      <c r="M28" s="36">
        <f t="shared" si="1"/>
        <v>246.35593434343431</v>
      </c>
    </row>
    <row r="29" spans="3:13" ht="9.4499999999999993" customHeight="1" x14ac:dyDescent="0.15">
      <c r="C29" s="17">
        <v>21</v>
      </c>
      <c r="D29" s="36">
        <v>162.78333333333333</v>
      </c>
      <c r="E29" s="36">
        <v>173.80833333333331</v>
      </c>
      <c r="F29" s="36">
        <v>190.29090909090908</v>
      </c>
      <c r="G29" s="36">
        <v>201.50151515151512</v>
      </c>
      <c r="H29" s="36">
        <v>210.34444444444443</v>
      </c>
      <c r="I29" s="36">
        <v>204.55833333333337</v>
      </c>
      <c r="J29" s="36">
        <v>176.92222222222225</v>
      </c>
      <c r="L29" s="36">
        <f t="shared" si="0"/>
        <v>187.74570707070706</v>
      </c>
      <c r="M29" s="36">
        <f t="shared" si="1"/>
        <v>188.6012987012987</v>
      </c>
    </row>
    <row r="30" spans="3:13" ht="9.4499999999999993" customHeight="1" x14ac:dyDescent="0.15">
      <c r="C30" s="17">
        <v>22</v>
      </c>
      <c r="D30" s="36">
        <v>112.32499999999999</v>
      </c>
      <c r="E30" s="36">
        <v>122.41666666666667</v>
      </c>
      <c r="F30" s="36">
        <v>139.24848484848488</v>
      </c>
      <c r="G30" s="36">
        <v>145.17575757575759</v>
      </c>
      <c r="H30" s="36">
        <v>171.58194444444447</v>
      </c>
      <c r="I30" s="36">
        <v>175.07083333333333</v>
      </c>
      <c r="J30" s="36">
        <v>127.5</v>
      </c>
      <c r="L30" s="36">
        <f t="shared" si="0"/>
        <v>138.14957070707072</v>
      </c>
      <c r="M30" s="36">
        <f t="shared" si="1"/>
        <v>141.90266955266955</v>
      </c>
    </row>
    <row r="31" spans="3:13" ht="9.4499999999999993" customHeight="1" x14ac:dyDescent="0.15">
      <c r="C31" s="17">
        <v>23</v>
      </c>
      <c r="D31" s="36">
        <v>61.466666666666669</v>
      </c>
      <c r="E31" s="36">
        <v>68.625</v>
      </c>
      <c r="F31" s="36">
        <v>78.318181818181813</v>
      </c>
      <c r="G31" s="36">
        <v>83.451515151515153</v>
      </c>
      <c r="H31" s="36">
        <v>115.44583333333334</v>
      </c>
      <c r="I31" s="36">
        <v>124.94583333333333</v>
      </c>
      <c r="J31" s="36">
        <v>72.655555555555537</v>
      </c>
      <c r="L31" s="36">
        <f t="shared" si="0"/>
        <v>81.461439393939401</v>
      </c>
      <c r="M31" s="36">
        <f t="shared" si="1"/>
        <v>86.415512265512263</v>
      </c>
    </row>
    <row r="32" spans="3:13" ht="9.4499999999999993" customHeight="1" x14ac:dyDescent="0.15">
      <c r="C32" s="29" t="s">
        <v>85</v>
      </c>
    </row>
    <row r="33" spans="2:30" ht="9.4499999999999993" customHeight="1" x14ac:dyDescent="0.25">
      <c r="B33" s="44" t="s">
        <v>86</v>
      </c>
      <c r="C33" s="40"/>
      <c r="D33" s="36">
        <f>SUM(D15:D26)</f>
        <v>6635.3666666666668</v>
      </c>
      <c r="E33" s="36">
        <f t="shared" ref="E33:J33" si="2">SUM(E15:E26)</f>
        <v>6766.0625</v>
      </c>
      <c r="F33" s="36">
        <f t="shared" si="2"/>
        <v>7157.1833333333325</v>
      </c>
      <c r="G33" s="36">
        <f t="shared" si="2"/>
        <v>7209.4818181818191</v>
      </c>
      <c r="H33" s="36">
        <f t="shared" si="2"/>
        <v>7054.9694444444449</v>
      </c>
      <c r="I33" s="36">
        <f t="shared" si="2"/>
        <v>5823.9083333333319</v>
      </c>
      <c r="J33" s="36">
        <f t="shared" si="2"/>
        <v>4689.7833333333338</v>
      </c>
      <c r="L33" s="36">
        <f>SUM(L15:L26)</f>
        <v>6964.6127525252514</v>
      </c>
      <c r="M33" s="36">
        <f>SUM(M15:M26)</f>
        <v>6476.6793470418479</v>
      </c>
      <c r="O33" s="36"/>
      <c r="P33" s="36"/>
    </row>
    <row r="34" spans="2:30" ht="9.4499999999999993" customHeight="1" x14ac:dyDescent="0.25">
      <c r="B34" s="44" t="s">
        <v>87</v>
      </c>
      <c r="C34" s="40"/>
      <c r="D34" s="36">
        <f>SUM(D15:D17)</f>
        <v>1819.1000000000001</v>
      </c>
      <c r="E34" s="36">
        <f t="shared" ref="E34:J34" si="3">SUM(E15:E17)</f>
        <v>1903.5041666666666</v>
      </c>
      <c r="F34" s="36">
        <f t="shared" si="3"/>
        <v>1977.5893939393941</v>
      </c>
      <c r="G34" s="36">
        <f t="shared" si="3"/>
        <v>1991.3666666666668</v>
      </c>
      <c r="H34" s="36">
        <f t="shared" si="3"/>
        <v>1868.7541666666666</v>
      </c>
      <c r="I34" s="36">
        <f t="shared" si="3"/>
        <v>1015.2583333333333</v>
      </c>
      <c r="J34" s="36">
        <f t="shared" si="3"/>
        <v>496.91666666666663</v>
      </c>
      <c r="L34" s="36">
        <f>SUM(L15:L17)</f>
        <v>1912.0628787878788</v>
      </c>
      <c r="M34" s="36">
        <f>SUM(M15:M17)</f>
        <v>1581.7841991341991</v>
      </c>
      <c r="O34" s="36"/>
      <c r="P34" s="36"/>
    </row>
    <row r="35" spans="2:30" ht="9.4499999999999993" customHeight="1" x14ac:dyDescent="0.25">
      <c r="B35" s="44" t="s">
        <v>88</v>
      </c>
      <c r="C35" s="40"/>
      <c r="D35" s="36">
        <f>SUM(D18:D23)</f>
        <v>3402.2083333333335</v>
      </c>
      <c r="E35" s="36">
        <f t="shared" ref="E35:J35" si="4">SUM(E18:E23)</f>
        <v>3396.7833333333338</v>
      </c>
      <c r="F35" s="36">
        <f t="shared" si="4"/>
        <v>3618.6045454545456</v>
      </c>
      <c r="G35" s="36">
        <f t="shared" si="4"/>
        <v>3636.2818181818184</v>
      </c>
      <c r="H35" s="36">
        <f t="shared" si="4"/>
        <v>3659.6430555555553</v>
      </c>
      <c r="I35" s="36">
        <f t="shared" si="4"/>
        <v>3514.4249999999997</v>
      </c>
      <c r="J35" s="36">
        <f t="shared" si="4"/>
        <v>3061.1388888888887</v>
      </c>
      <c r="L35" s="36">
        <f>SUM(L18:L23)</f>
        <v>3542.7042171717176</v>
      </c>
      <c r="M35" s="36">
        <f>SUM(M18:M23)</f>
        <v>3469.8692821067825</v>
      </c>
      <c r="O35" s="36"/>
      <c r="P35" s="36"/>
    </row>
    <row r="36" spans="2:30" ht="9.4499999999999993" customHeight="1" x14ac:dyDescent="0.25">
      <c r="B36" s="44" t="s">
        <v>89</v>
      </c>
      <c r="C36" s="40"/>
      <c r="D36" s="36">
        <f>SUM(D24:D26)</f>
        <v>1414.0583333333334</v>
      </c>
      <c r="E36" s="36">
        <f t="shared" ref="E36:J36" si="5">SUM(E24:E26)</f>
        <v>1465.7750000000001</v>
      </c>
      <c r="F36" s="36">
        <f t="shared" si="5"/>
        <v>1560.9893939393942</v>
      </c>
      <c r="G36" s="36">
        <f t="shared" si="5"/>
        <v>1581.8333333333335</v>
      </c>
      <c r="H36" s="36">
        <f t="shared" si="5"/>
        <v>1526.5722222222223</v>
      </c>
      <c r="I36" s="36">
        <f t="shared" si="5"/>
        <v>1294.2249999999999</v>
      </c>
      <c r="J36" s="36">
        <f t="shared" si="5"/>
        <v>1131.7277777777776</v>
      </c>
      <c r="L36" s="36">
        <f>SUM(L24:L26)</f>
        <v>1509.8456565656566</v>
      </c>
      <c r="M36" s="36">
        <f>SUM(M24:M26)</f>
        <v>1425.0258658008659</v>
      </c>
      <c r="O36" s="36"/>
      <c r="P36" s="36"/>
    </row>
    <row r="37" spans="2:30" ht="9.4499999999999993" customHeight="1" x14ac:dyDescent="0.25">
      <c r="B37" s="44" t="s">
        <v>90</v>
      </c>
      <c r="C37" s="40"/>
      <c r="D37" s="36">
        <f>SUM(D8:D31)</f>
        <v>8095.7333333333336</v>
      </c>
      <c r="E37" s="36">
        <f t="shared" ref="E37:J37" si="6">SUM(E8:E31)</f>
        <v>8272.5041666666657</v>
      </c>
      <c r="F37" s="36">
        <f t="shared" si="6"/>
        <v>8796.2818181818184</v>
      </c>
      <c r="G37" s="36">
        <f t="shared" si="6"/>
        <v>8901.3484848484859</v>
      </c>
      <c r="H37" s="36">
        <f t="shared" si="6"/>
        <v>8768.1416666666664</v>
      </c>
      <c r="I37" s="36">
        <f t="shared" si="6"/>
        <v>7310.7166666666662</v>
      </c>
      <c r="J37" s="36">
        <f t="shared" si="6"/>
        <v>5937.5611111111111</v>
      </c>
      <c r="L37" s="36">
        <f>SUM(L8:L31)</f>
        <v>8566.8018939393933</v>
      </c>
      <c r="M37" s="36">
        <f>SUM(M8:M31)</f>
        <v>8011.7553210678225</v>
      </c>
      <c r="O37" s="36"/>
      <c r="P37" s="36"/>
    </row>
    <row r="38" spans="2:30" ht="24" customHeight="1" x14ac:dyDescent="0.15">
      <c r="C38" s="8"/>
    </row>
    <row r="39" spans="2:30" ht="9.4499999999999993" customHeight="1" x14ac:dyDescent="0.25">
      <c r="C39" s="43" t="str">
        <f>C6</f>
        <v>Average traffic flows (excluding Bank Holidays etc)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2:30" ht="9.4499999999999993" customHeight="1" x14ac:dyDescent="0.15">
      <c r="C40" s="8"/>
    </row>
    <row r="41" spans="2:30" ht="9.4499999999999993" customHeight="1" x14ac:dyDescent="0.15">
      <c r="C41" s="29" t="s">
        <v>57</v>
      </c>
      <c r="D41" s="29" t="s">
        <v>58</v>
      </c>
      <c r="E41" s="29" t="s">
        <v>59</v>
      </c>
      <c r="F41" s="29" t="s">
        <v>60</v>
      </c>
      <c r="G41" s="29" t="s">
        <v>61</v>
      </c>
      <c r="H41" s="29" t="s">
        <v>62</v>
      </c>
      <c r="I41" s="29" t="s">
        <v>63</v>
      </c>
      <c r="J41" s="29" t="s">
        <v>64</v>
      </c>
      <c r="K41" s="29" t="s">
        <v>65</v>
      </c>
      <c r="L41" s="29" t="s">
        <v>66</v>
      </c>
      <c r="M41" s="29" t="s">
        <v>67</v>
      </c>
      <c r="N41" s="29" t="s">
        <v>68</v>
      </c>
    </row>
    <row r="42" spans="2:30" ht="9.4499999999999993" customHeight="1" x14ac:dyDescent="0.15">
      <c r="B42" s="8" t="s">
        <v>91</v>
      </c>
    </row>
    <row r="43" spans="2:30" ht="9.4499999999999993" customHeight="1" x14ac:dyDescent="0.15">
      <c r="B43" s="16" t="s">
        <v>92</v>
      </c>
      <c r="C43" s="31">
        <v>8188.9333333333334</v>
      </c>
      <c r="D43" s="31">
        <v>8138.666666666667</v>
      </c>
      <c r="E43" s="31">
        <v>3825.3333333333335</v>
      </c>
      <c r="F43" s="31">
        <v>4142.9800000000005</v>
      </c>
      <c r="G43" s="31">
        <v>5597.76</v>
      </c>
      <c r="H43" s="31">
        <v>6920.8099999999995</v>
      </c>
      <c r="I43" s="31">
        <v>7293.26</v>
      </c>
      <c r="J43" s="31">
        <v>7207.6</v>
      </c>
      <c r="K43" s="31">
        <v>7833.6900000000005</v>
      </c>
      <c r="L43" s="31">
        <v>8097.08</v>
      </c>
      <c r="M43" s="31">
        <v>7657.8899999999994</v>
      </c>
      <c r="N43" s="31">
        <v>7328.1500000000005</v>
      </c>
      <c r="O43" s="36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2:30" ht="9.4499999999999993" customHeight="1" x14ac:dyDescent="0.15">
      <c r="B44" s="16" t="s">
        <v>93</v>
      </c>
      <c r="C44" s="31">
        <v>10221.533333333331</v>
      </c>
      <c r="D44" s="31">
        <v>10165.033333333335</v>
      </c>
      <c r="E44" s="31">
        <v>4640</v>
      </c>
      <c r="F44" s="31">
        <v>5043.7599999999993</v>
      </c>
      <c r="G44" s="31">
        <v>6981.6799999999976</v>
      </c>
      <c r="H44" s="31">
        <v>8619.48</v>
      </c>
      <c r="I44" s="31">
        <v>9094.2100000000028</v>
      </c>
      <c r="J44" s="31">
        <v>9041.09</v>
      </c>
      <c r="K44" s="31">
        <v>9568.52</v>
      </c>
      <c r="L44" s="31">
        <v>9760.1500000000033</v>
      </c>
      <c r="M44" s="31">
        <v>9153.4400000000023</v>
      </c>
      <c r="N44" s="31">
        <v>8829.2000000000007</v>
      </c>
      <c r="P44" s="36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ht="9.4499999999999993" customHeight="1" x14ac:dyDescent="0.15">
      <c r="B45" s="1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ht="9.4499999999999993" customHeight="1" x14ac:dyDescent="0.15">
      <c r="B46" s="8" t="s">
        <v>94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2:30" ht="9.4499999999999993" customHeight="1" x14ac:dyDescent="0.15">
      <c r="B47" s="16" t="s">
        <v>92</v>
      </c>
      <c r="C47" s="31">
        <v>7374</v>
      </c>
      <c r="D47" s="31">
        <v>7195.4000000000005</v>
      </c>
      <c r="E47" s="31">
        <v>2813</v>
      </c>
      <c r="F47" s="31">
        <v>3195.25</v>
      </c>
      <c r="G47" s="31">
        <v>4698.5999999999995</v>
      </c>
      <c r="H47" s="31">
        <v>6132.5</v>
      </c>
      <c r="I47" s="31">
        <v>6377.5</v>
      </c>
      <c r="J47" s="31">
        <v>6316.7999999999993</v>
      </c>
      <c r="K47" s="31">
        <v>6596.5</v>
      </c>
      <c r="L47" s="31">
        <v>6777.6</v>
      </c>
      <c r="M47" s="31">
        <v>6083.75</v>
      </c>
      <c r="N47" s="31">
        <v>6326</v>
      </c>
      <c r="O47" s="36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ht="9.4499999999999993" customHeight="1" x14ac:dyDescent="0.15">
      <c r="B48" s="16" t="s">
        <v>93</v>
      </c>
      <c r="C48" s="31">
        <v>9400</v>
      </c>
      <c r="D48" s="31">
        <v>9238.0000000000018</v>
      </c>
      <c r="E48" s="31">
        <v>3434</v>
      </c>
      <c r="F48" s="31">
        <v>3972.75</v>
      </c>
      <c r="G48" s="31">
        <v>5936.6</v>
      </c>
      <c r="H48" s="31">
        <v>7802.75</v>
      </c>
      <c r="I48" s="31">
        <v>8235.75</v>
      </c>
      <c r="J48" s="31">
        <v>8115.9999999999991</v>
      </c>
      <c r="K48" s="31">
        <v>8276.5</v>
      </c>
      <c r="L48" s="31">
        <v>8285</v>
      </c>
      <c r="M48" s="31">
        <v>7365.75</v>
      </c>
      <c r="N48" s="31">
        <v>7665.5</v>
      </c>
      <c r="P48" s="36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ht="9.4499999999999993" customHeight="1" x14ac:dyDescent="0.15">
      <c r="B49" s="1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P49" s="36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ht="9.4499999999999993" customHeight="1" x14ac:dyDescent="0.15">
      <c r="B50" s="8" t="s">
        <v>95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2:30" ht="9.4499999999999993" customHeight="1" x14ac:dyDescent="0.15">
      <c r="B51" s="16" t="s">
        <v>92</v>
      </c>
      <c r="C51" s="31"/>
      <c r="D51" s="31"/>
      <c r="E51" s="31"/>
      <c r="F51" s="31">
        <v>2366.5</v>
      </c>
      <c r="G51" s="31">
        <v>3734.6</v>
      </c>
      <c r="H51" s="31">
        <v>4928</v>
      </c>
      <c r="I51" s="31">
        <v>5273.75</v>
      </c>
      <c r="J51" s="31">
        <v>4965.4000000000015</v>
      </c>
      <c r="K51" s="31">
        <v>5248</v>
      </c>
      <c r="L51" s="31">
        <v>5584</v>
      </c>
      <c r="M51" s="31">
        <v>5096.8</v>
      </c>
      <c r="N51" s="31">
        <v>5011</v>
      </c>
      <c r="O51" s="36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ht="9.4499999999999993" customHeight="1" x14ac:dyDescent="0.15">
      <c r="B52" s="16" t="s">
        <v>93</v>
      </c>
      <c r="C52" s="31"/>
      <c r="D52" s="31"/>
      <c r="E52" s="31"/>
      <c r="F52" s="31">
        <v>2980.5</v>
      </c>
      <c r="G52" s="31">
        <v>4820.5999999999995</v>
      </c>
      <c r="H52" s="31">
        <v>6306.25</v>
      </c>
      <c r="I52" s="31">
        <v>6994.75</v>
      </c>
      <c r="J52" s="31">
        <v>6529.6000000000013</v>
      </c>
      <c r="K52" s="31">
        <v>6695.75</v>
      </c>
      <c r="L52" s="31">
        <v>6814.5</v>
      </c>
      <c r="M52" s="31">
        <v>6147.5999999999995</v>
      </c>
      <c r="N52" s="31">
        <v>6148.5</v>
      </c>
      <c r="P52" s="36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ht="9.4499999999999993" customHeight="1" x14ac:dyDescent="0.15">
      <c r="B53" s="1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R53" s="31"/>
      <c r="S53" s="31"/>
      <c r="T53" s="31"/>
      <c r="U53" s="31"/>
      <c r="V53" s="31"/>
      <c r="X53" s="31"/>
      <c r="Y53" s="31"/>
      <c r="Z53" s="31"/>
      <c r="AA53" s="31"/>
      <c r="AB53" s="31"/>
    </row>
    <row r="54" spans="2:30" ht="24" customHeight="1" x14ac:dyDescent="0.15">
      <c r="R54" s="31"/>
      <c r="S54" s="31"/>
      <c r="T54" s="31"/>
      <c r="U54" s="31"/>
      <c r="V54" s="31"/>
      <c r="X54" s="31"/>
      <c r="Y54" s="31"/>
      <c r="Z54" s="31"/>
      <c r="AA54" s="31"/>
      <c r="AB54" s="31"/>
    </row>
    <row r="55" spans="2:30" ht="8.85" customHeight="1" x14ac:dyDescent="0.15">
      <c r="R55" s="31"/>
      <c r="S55" s="31"/>
      <c r="T55" s="31"/>
      <c r="U55" s="31"/>
      <c r="V55" s="31"/>
      <c r="X55" s="31"/>
      <c r="Y55" s="31"/>
      <c r="Z55" s="31"/>
      <c r="AA55" s="31"/>
      <c r="AB55" s="31"/>
    </row>
    <row r="56" spans="2:30" ht="8.85" customHeight="1" x14ac:dyDescent="0.15">
      <c r="R56" s="30"/>
      <c r="S56" s="30"/>
      <c r="T56" s="30"/>
      <c r="U56" s="30"/>
      <c r="V56" s="30"/>
      <c r="X56" s="30"/>
      <c r="Y56" s="30"/>
      <c r="Z56" s="30"/>
      <c r="AA56" s="30"/>
      <c r="AB56" s="30"/>
    </row>
    <row r="57" spans="2:30" ht="8.85" customHeight="1" x14ac:dyDescent="0.15">
      <c r="R57" s="31"/>
      <c r="S57" s="31"/>
      <c r="T57" s="31"/>
      <c r="U57" s="31"/>
      <c r="V57" s="31"/>
      <c r="X57" s="31"/>
      <c r="Y57" s="31"/>
      <c r="Z57" s="31"/>
      <c r="AA57" s="31"/>
      <c r="AB57" s="31"/>
    </row>
    <row r="58" spans="2:30" ht="8.85" customHeight="1" x14ac:dyDescent="0.15">
      <c r="R58" s="31"/>
      <c r="S58" s="31"/>
      <c r="T58" s="31"/>
      <c r="U58" s="31"/>
      <c r="V58" s="31"/>
      <c r="X58" s="31"/>
      <c r="Y58" s="31"/>
      <c r="Z58" s="31"/>
      <c r="AA58" s="31"/>
      <c r="AB58" s="31"/>
    </row>
    <row r="59" spans="2:30" ht="8.85" customHeight="1" x14ac:dyDescent="0.15">
      <c r="R59" s="31"/>
      <c r="S59" s="31"/>
      <c r="T59" s="31"/>
      <c r="U59" s="31"/>
      <c r="V59" s="31"/>
      <c r="X59" s="31"/>
      <c r="Y59" s="31"/>
      <c r="Z59" s="31"/>
      <c r="AA59" s="31"/>
      <c r="AB59" s="31"/>
    </row>
    <row r="60" spans="2:30" ht="8.85" customHeight="1" x14ac:dyDescent="0.15">
      <c r="R60" s="30"/>
      <c r="S60" s="30"/>
      <c r="T60" s="30"/>
      <c r="U60" s="30"/>
      <c r="V60" s="30"/>
      <c r="X60" s="30"/>
      <c r="Y60" s="30"/>
      <c r="Z60" s="30"/>
      <c r="AA60" s="30"/>
      <c r="AB60" s="30"/>
    </row>
    <row r="61" spans="2:30" ht="8.85" customHeight="1" x14ac:dyDescent="0.15">
      <c r="R61" s="31"/>
      <c r="S61" s="31"/>
      <c r="T61" s="31"/>
      <c r="U61" s="31"/>
      <c r="V61" s="31"/>
      <c r="X61" s="31"/>
      <c r="Y61" s="31"/>
      <c r="Z61" s="31"/>
      <c r="AA61" s="31"/>
      <c r="AB61" s="31"/>
    </row>
    <row r="62" spans="2:30" ht="8.85" customHeight="1" x14ac:dyDescent="0.15">
      <c r="R62" s="31"/>
      <c r="S62" s="31"/>
      <c r="T62" s="31"/>
      <c r="U62" s="31"/>
      <c r="V62" s="31"/>
      <c r="X62" s="31"/>
      <c r="Y62" s="31"/>
      <c r="Z62" s="31"/>
      <c r="AA62" s="31"/>
      <c r="AB62" s="31"/>
    </row>
    <row r="63" spans="2:30" ht="8.85" customHeight="1" x14ac:dyDescent="0.15">
      <c r="R63" s="31"/>
      <c r="S63" s="31"/>
      <c r="T63" s="31"/>
      <c r="U63" s="31"/>
      <c r="V63" s="31"/>
      <c r="X63" s="31"/>
      <c r="Y63" s="31"/>
      <c r="Z63" s="31"/>
      <c r="AA63" s="31"/>
    </row>
    <row r="64" spans="2:30" ht="8.85" customHeight="1" x14ac:dyDescent="0.15">
      <c r="R64" s="31"/>
      <c r="S64" s="31"/>
      <c r="T64" s="31"/>
      <c r="U64" s="31"/>
      <c r="V64" s="31"/>
      <c r="X64" s="31"/>
      <c r="Y64" s="31"/>
      <c r="Z64" s="31"/>
      <c r="AA64" s="31"/>
    </row>
    <row r="65" spans="18:27" ht="8.85" customHeight="1" x14ac:dyDescent="0.15">
      <c r="R65" s="31"/>
      <c r="S65" s="31"/>
      <c r="T65" s="31"/>
      <c r="U65" s="31"/>
      <c r="V65" s="31"/>
      <c r="X65" s="31"/>
      <c r="Y65" s="31"/>
      <c r="Z65" s="31"/>
      <c r="AA65" s="31"/>
    </row>
    <row r="66" spans="18:27" ht="8.85" customHeight="1" x14ac:dyDescent="0.15">
      <c r="R66" s="30"/>
      <c r="S66" s="30"/>
      <c r="T66" s="30"/>
      <c r="U66" s="30"/>
      <c r="V66" s="30"/>
      <c r="X66" s="30"/>
      <c r="Y66" s="30"/>
      <c r="Z66" s="30"/>
      <c r="AA66" s="30"/>
    </row>
    <row r="67" spans="18:27" ht="8.85" customHeight="1" x14ac:dyDescent="0.15">
      <c r="R67" s="31"/>
      <c r="S67" s="31"/>
      <c r="T67" s="31"/>
      <c r="U67" s="31"/>
      <c r="V67" s="31"/>
      <c r="X67" s="31"/>
      <c r="Y67" s="31"/>
      <c r="Z67" s="31"/>
      <c r="AA67" s="31"/>
    </row>
    <row r="68" spans="18:27" ht="8.85" customHeight="1" x14ac:dyDescent="0.15">
      <c r="R68" s="31"/>
      <c r="S68" s="31"/>
      <c r="T68" s="31"/>
      <c r="U68" s="31"/>
      <c r="V68" s="31"/>
      <c r="X68" s="31"/>
      <c r="Y68" s="31"/>
      <c r="Z68" s="31"/>
      <c r="AA68" s="31"/>
    </row>
    <row r="69" spans="18:27" ht="8.85" customHeight="1" x14ac:dyDescent="0.15">
      <c r="R69" s="31"/>
      <c r="S69" s="31"/>
      <c r="T69" s="31"/>
      <c r="U69" s="31"/>
      <c r="V69" s="31"/>
      <c r="X69" s="31"/>
      <c r="Y69" s="31"/>
      <c r="Z69" s="31"/>
      <c r="AA69" s="31"/>
    </row>
    <row r="70" spans="18:27" ht="8.85" customHeight="1" x14ac:dyDescent="0.15">
      <c r="R70" s="30"/>
      <c r="S70" s="30"/>
      <c r="T70" s="30"/>
      <c r="U70" s="30"/>
      <c r="V70" s="30"/>
      <c r="X70" s="30"/>
      <c r="Y70" s="30"/>
      <c r="Z70" s="30"/>
      <c r="AA70" s="30"/>
    </row>
    <row r="71" spans="18:27" ht="8.85" customHeight="1" x14ac:dyDescent="0.15">
      <c r="R71" s="31"/>
      <c r="S71" s="31"/>
      <c r="T71" s="31"/>
      <c r="U71" s="31"/>
      <c r="V71" s="31"/>
      <c r="X71" s="31"/>
      <c r="Y71" s="31"/>
      <c r="Z71" s="31"/>
      <c r="AA71" s="31"/>
    </row>
    <row r="72" spans="18:27" ht="8.85" customHeight="1" x14ac:dyDescent="0.15">
      <c r="R72" s="31"/>
      <c r="S72" s="31"/>
      <c r="T72" s="31"/>
      <c r="U72" s="31"/>
      <c r="V72" s="31"/>
      <c r="X72" s="31"/>
      <c r="Y72" s="31"/>
      <c r="Z72" s="31"/>
      <c r="AA72" s="31"/>
    </row>
    <row r="73" spans="18:27" ht="8.85" customHeight="1" x14ac:dyDescent="0.15">
      <c r="R73" s="31"/>
      <c r="S73" s="31"/>
      <c r="T73" s="31"/>
      <c r="U73" s="31"/>
      <c r="V73" s="31"/>
      <c r="X73" s="31"/>
      <c r="Y73" s="31"/>
      <c r="Z73" s="31"/>
    </row>
    <row r="74" spans="18:27" ht="8.85" customHeight="1" x14ac:dyDescent="0.15">
      <c r="R74" s="31"/>
      <c r="S74" s="31"/>
      <c r="T74" s="31"/>
      <c r="U74" s="31"/>
      <c r="V74" s="31"/>
      <c r="X74" s="31"/>
      <c r="Y74" s="31"/>
      <c r="Z74" s="31"/>
    </row>
    <row r="75" spans="18:27" ht="8.85" customHeight="1" x14ac:dyDescent="0.15">
      <c r="R75" s="31"/>
      <c r="S75" s="31"/>
      <c r="T75" s="31"/>
      <c r="U75" s="31"/>
      <c r="V75" s="31"/>
      <c r="X75" s="31"/>
      <c r="Y75" s="31"/>
      <c r="Z75" s="31"/>
    </row>
    <row r="76" spans="18:27" ht="8.85" customHeight="1" x14ac:dyDescent="0.15">
      <c r="R76" s="30"/>
      <c r="S76" s="30"/>
      <c r="T76" s="30"/>
      <c r="U76" s="30"/>
      <c r="V76" s="30"/>
      <c r="X76" s="30"/>
      <c r="Y76" s="30"/>
      <c r="Z76" s="30"/>
    </row>
    <row r="77" spans="18:27" ht="8.85" customHeight="1" x14ac:dyDescent="0.15">
      <c r="R77" s="31"/>
      <c r="S77" s="31"/>
      <c r="T77" s="31"/>
      <c r="U77" s="31"/>
      <c r="V77" s="31"/>
      <c r="X77" s="31"/>
      <c r="Y77" s="31"/>
      <c r="Z77" s="31"/>
    </row>
    <row r="78" spans="18:27" ht="8.85" customHeight="1" x14ac:dyDescent="0.15">
      <c r="R78" s="31"/>
      <c r="S78" s="31"/>
      <c r="T78" s="31"/>
      <c r="U78" s="31"/>
      <c r="V78" s="31"/>
      <c r="X78" s="31"/>
      <c r="Y78" s="31"/>
      <c r="Z78" s="31"/>
    </row>
    <row r="79" spans="18:27" ht="8.85" customHeight="1" x14ac:dyDescent="0.15">
      <c r="R79" s="31"/>
      <c r="S79" s="31"/>
      <c r="T79" s="31"/>
      <c r="U79" s="31"/>
      <c r="V79" s="31"/>
      <c r="X79" s="31"/>
      <c r="Y79" s="31"/>
      <c r="Z79" s="31"/>
    </row>
    <row r="80" spans="18:27" ht="8.85" customHeight="1" x14ac:dyDescent="0.15">
      <c r="R80" s="30"/>
      <c r="S80" s="30"/>
      <c r="T80" s="30"/>
      <c r="U80" s="30"/>
      <c r="V80" s="30"/>
      <c r="X80" s="30"/>
      <c r="Y80" s="30"/>
      <c r="Z80" s="30"/>
    </row>
    <row r="81" spans="3:26" ht="8.85" customHeight="1" x14ac:dyDescent="0.15">
      <c r="R81" s="31"/>
      <c r="S81" s="31"/>
      <c r="T81" s="31"/>
      <c r="U81" s="31"/>
      <c r="V81" s="31"/>
      <c r="X81" s="31"/>
      <c r="Y81" s="31"/>
      <c r="Z81" s="31"/>
    </row>
    <row r="82" spans="3:26" ht="8.85" customHeight="1" x14ac:dyDescent="0.15">
      <c r="R82" s="31"/>
      <c r="S82" s="31"/>
      <c r="T82" s="31"/>
      <c r="U82" s="31"/>
      <c r="V82" s="31"/>
      <c r="X82" s="31"/>
      <c r="Y82" s="31"/>
      <c r="Z82" s="31"/>
    </row>
    <row r="83" spans="3:26" ht="8.85" customHeight="1" x14ac:dyDescent="0.15">
      <c r="R83" s="31"/>
      <c r="S83" s="31"/>
      <c r="T83" s="31"/>
      <c r="U83" s="31"/>
      <c r="V83" s="31"/>
      <c r="X83" s="31"/>
      <c r="Y83" s="31"/>
    </row>
    <row r="84" spans="3:26" ht="8.85" customHeight="1" x14ac:dyDescent="0.15">
      <c r="R84" s="31"/>
      <c r="S84" s="31"/>
      <c r="T84" s="31"/>
      <c r="U84" s="31"/>
      <c r="V84" s="31"/>
      <c r="X84" s="31"/>
      <c r="Y84" s="31"/>
    </row>
    <row r="85" spans="3:26" ht="8.85" customHeight="1" x14ac:dyDescent="0.15">
      <c r="M85" s="3" t="s">
        <v>76</v>
      </c>
      <c r="R85" s="31"/>
      <c r="S85" s="31"/>
      <c r="T85" s="31"/>
      <c r="U85" s="31"/>
      <c r="V85" s="31"/>
      <c r="X85" s="31"/>
      <c r="Y85" s="31"/>
    </row>
    <row r="86" spans="3:26" ht="5.4" customHeight="1" x14ac:dyDescent="0.15">
      <c r="R86" s="30"/>
      <c r="S86" s="30"/>
      <c r="T86" s="30"/>
      <c r="U86" s="30"/>
      <c r="V86" s="30"/>
      <c r="X86" s="30"/>
      <c r="Y86" s="30"/>
    </row>
    <row r="87" spans="3:26" ht="9.4499999999999993" customHeight="1" x14ac:dyDescent="0.15">
      <c r="R87" s="31"/>
      <c r="S87" s="31"/>
      <c r="T87" s="31"/>
      <c r="U87" s="31"/>
      <c r="V87" s="31"/>
      <c r="X87" s="31"/>
      <c r="Y87" s="31"/>
    </row>
    <row r="88" spans="3:26" ht="9.4499999999999993" customHeight="1" x14ac:dyDescent="0.15">
      <c r="R88" s="31"/>
      <c r="S88" s="31"/>
      <c r="T88" s="31"/>
      <c r="U88" s="31"/>
      <c r="V88" s="31"/>
      <c r="X88" s="31"/>
      <c r="Y88" s="31"/>
    </row>
    <row r="89" spans="3:26" x14ac:dyDescent="0.1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1"/>
      <c r="S89" s="31"/>
      <c r="T89" s="31"/>
      <c r="U89" s="31"/>
      <c r="V89" s="31"/>
      <c r="X89" s="31"/>
      <c r="Y89" s="31"/>
    </row>
    <row r="90" spans="3:26" x14ac:dyDescent="0.15">
      <c r="R90" s="30"/>
      <c r="S90" s="30"/>
      <c r="T90" s="30"/>
      <c r="U90" s="30"/>
      <c r="V90" s="30"/>
      <c r="X90" s="30"/>
      <c r="Y90" s="30"/>
    </row>
    <row r="91" spans="3:26" x14ac:dyDescent="0.15">
      <c r="R91" s="31"/>
      <c r="S91" s="31"/>
      <c r="T91" s="31"/>
      <c r="U91" s="31"/>
      <c r="V91" s="31"/>
      <c r="X91" s="31"/>
      <c r="Y91" s="31"/>
    </row>
    <row r="92" spans="3:26" x14ac:dyDescent="0.15">
      <c r="R92" s="31"/>
      <c r="S92" s="31"/>
      <c r="T92" s="31"/>
      <c r="U92" s="31"/>
      <c r="V92" s="31"/>
      <c r="X92" s="31"/>
      <c r="Y92" s="31"/>
    </row>
    <row r="93" spans="3:26" x14ac:dyDescent="0.15">
      <c r="R93" s="31"/>
      <c r="S93" s="31"/>
      <c r="T93" s="31"/>
      <c r="U93" s="31"/>
      <c r="V93" s="31"/>
      <c r="X93" s="31"/>
    </row>
    <row r="94" spans="3:26" x14ac:dyDescent="0.15">
      <c r="R94" s="31"/>
      <c r="S94" s="31"/>
      <c r="T94" s="31"/>
      <c r="U94" s="31"/>
      <c r="V94" s="31"/>
      <c r="X94" s="31"/>
    </row>
    <row r="95" spans="3:26" x14ac:dyDescent="0.15">
      <c r="R95" s="31"/>
      <c r="S95" s="31"/>
      <c r="T95" s="31"/>
      <c r="U95" s="31"/>
      <c r="V95" s="31"/>
      <c r="X95" s="31"/>
    </row>
    <row r="96" spans="3:26" x14ac:dyDescent="0.15">
      <c r="R96" s="30"/>
      <c r="S96" s="30"/>
      <c r="T96" s="30"/>
      <c r="U96" s="30"/>
      <c r="V96" s="30"/>
      <c r="X96" s="30"/>
    </row>
    <row r="97" spans="18:24" x14ac:dyDescent="0.15">
      <c r="R97" s="31"/>
      <c r="S97" s="31"/>
      <c r="T97" s="31"/>
      <c r="U97" s="31"/>
      <c r="V97" s="31"/>
      <c r="X97" s="31"/>
    </row>
    <row r="98" spans="18:24" x14ac:dyDescent="0.15">
      <c r="R98" s="31"/>
      <c r="S98" s="31"/>
      <c r="T98" s="31"/>
      <c r="U98" s="31"/>
      <c r="V98" s="31"/>
      <c r="X98" s="31"/>
    </row>
    <row r="99" spans="18:24" x14ac:dyDescent="0.15">
      <c r="R99" s="31"/>
      <c r="S99" s="31"/>
      <c r="T99" s="31"/>
      <c r="U99" s="31"/>
      <c r="V99" s="31"/>
      <c r="X99" s="31"/>
    </row>
    <row r="100" spans="18:24" x14ac:dyDescent="0.15">
      <c r="R100" s="30"/>
      <c r="S100" s="30"/>
      <c r="T100" s="30"/>
      <c r="U100" s="30"/>
      <c r="V100" s="30"/>
      <c r="X100" s="30"/>
    </row>
    <row r="101" spans="18:24" x14ac:dyDescent="0.15">
      <c r="R101" s="31"/>
      <c r="S101" s="31"/>
      <c r="T101" s="31"/>
      <c r="U101" s="31"/>
      <c r="V101" s="31"/>
      <c r="X101" s="31"/>
    </row>
    <row r="102" spans="18:24" x14ac:dyDescent="0.15">
      <c r="R102" s="31"/>
      <c r="S102" s="31"/>
      <c r="T102" s="31"/>
      <c r="U102" s="31"/>
      <c r="V102" s="31"/>
      <c r="X102" s="31"/>
    </row>
    <row r="103" spans="18:24" x14ac:dyDescent="0.15">
      <c r="R103" s="31"/>
      <c r="S103" s="31"/>
      <c r="T103" s="31"/>
      <c r="U103" s="31"/>
      <c r="V103" s="31"/>
    </row>
    <row r="104" spans="18:24" x14ac:dyDescent="0.15">
      <c r="R104" s="31"/>
      <c r="S104" s="31"/>
      <c r="T104" s="31"/>
      <c r="U104" s="31"/>
      <c r="V104" s="31"/>
    </row>
    <row r="105" spans="18:24" x14ac:dyDescent="0.15">
      <c r="R105" s="31"/>
      <c r="S105" s="31"/>
      <c r="T105" s="31"/>
      <c r="U105" s="31"/>
      <c r="V105" s="31"/>
    </row>
    <row r="106" spans="18:24" x14ac:dyDescent="0.15">
      <c r="R106" s="30"/>
      <c r="S106" s="30"/>
      <c r="T106" s="30"/>
      <c r="U106" s="30"/>
      <c r="V106" s="30"/>
    </row>
    <row r="107" spans="18:24" x14ac:dyDescent="0.15">
      <c r="R107" s="31"/>
      <c r="S107" s="31"/>
      <c r="T107" s="31"/>
      <c r="U107" s="31"/>
      <c r="V107" s="31"/>
    </row>
    <row r="108" spans="18:24" x14ac:dyDescent="0.15">
      <c r="R108" s="31"/>
      <c r="S108" s="31"/>
      <c r="T108" s="31"/>
      <c r="U108" s="31"/>
      <c r="V108" s="31"/>
    </row>
    <row r="109" spans="18:24" x14ac:dyDescent="0.15">
      <c r="R109" s="31"/>
      <c r="S109" s="31"/>
      <c r="T109" s="31"/>
      <c r="U109" s="31"/>
      <c r="V109" s="31"/>
    </row>
    <row r="110" spans="18:24" x14ac:dyDescent="0.15">
      <c r="R110" s="30"/>
      <c r="S110" s="30"/>
      <c r="T110" s="30"/>
      <c r="U110" s="30"/>
      <c r="V110" s="30"/>
    </row>
    <row r="111" spans="18:24" x14ac:dyDescent="0.15">
      <c r="R111" s="31"/>
      <c r="S111" s="31"/>
      <c r="T111" s="31"/>
      <c r="U111" s="31"/>
      <c r="V111" s="31"/>
    </row>
    <row r="112" spans="18:24" x14ac:dyDescent="0.15">
      <c r="R112" s="31"/>
      <c r="S112" s="31"/>
      <c r="T112" s="31"/>
      <c r="U112" s="31"/>
      <c r="V112" s="31"/>
    </row>
    <row r="113" spans="18:22" x14ac:dyDescent="0.15">
      <c r="R113" s="31"/>
      <c r="S113" s="31"/>
      <c r="T113" s="31"/>
      <c r="U113" s="31"/>
      <c r="V113" s="31"/>
    </row>
    <row r="114" spans="18:22" x14ac:dyDescent="0.15">
      <c r="R114" s="31"/>
      <c r="S114" s="31"/>
      <c r="T114" s="31"/>
      <c r="U114" s="31"/>
      <c r="V114" s="31"/>
    </row>
    <row r="115" spans="18:22" x14ac:dyDescent="0.15">
      <c r="R115" s="31"/>
      <c r="S115" s="31"/>
      <c r="T115" s="31"/>
      <c r="U115" s="31"/>
      <c r="V115" s="31"/>
    </row>
    <row r="116" spans="18:22" x14ac:dyDescent="0.15">
      <c r="R116" s="30"/>
      <c r="S116" s="30"/>
      <c r="T116" s="30"/>
      <c r="U116" s="30"/>
      <c r="V116" s="30"/>
    </row>
    <row r="117" spans="18:22" x14ac:dyDescent="0.15">
      <c r="R117" s="31"/>
      <c r="S117" s="31"/>
      <c r="T117" s="31"/>
      <c r="U117" s="31"/>
      <c r="V117" s="31"/>
    </row>
    <row r="118" spans="18:22" x14ac:dyDescent="0.15">
      <c r="R118" s="31"/>
      <c r="S118" s="31"/>
      <c r="T118" s="31"/>
      <c r="U118" s="31"/>
      <c r="V118" s="31"/>
    </row>
    <row r="119" spans="18:22" x14ac:dyDescent="0.15">
      <c r="R119" s="31"/>
      <c r="S119" s="31"/>
      <c r="T119" s="31"/>
      <c r="U119" s="31"/>
      <c r="V119" s="31"/>
    </row>
    <row r="120" spans="18:22" x14ac:dyDescent="0.15">
      <c r="R120" s="30"/>
      <c r="S120" s="30"/>
      <c r="T120" s="30"/>
      <c r="U120" s="30"/>
      <c r="V120" s="30"/>
    </row>
    <row r="121" spans="18:22" x14ac:dyDescent="0.15">
      <c r="R121" s="31"/>
      <c r="S121" s="31"/>
      <c r="T121" s="31"/>
      <c r="U121" s="31"/>
      <c r="V121" s="31"/>
    </row>
    <row r="122" spans="18:22" x14ac:dyDescent="0.15">
      <c r="R122" s="31"/>
      <c r="S122" s="31"/>
      <c r="T122" s="31"/>
      <c r="U122" s="31"/>
      <c r="V122" s="31"/>
    </row>
    <row r="123" spans="18:22" x14ac:dyDescent="0.15">
      <c r="R123" s="31"/>
      <c r="S123" s="31"/>
      <c r="T123" s="31"/>
      <c r="U123" s="31"/>
    </row>
    <row r="124" spans="18:22" x14ac:dyDescent="0.15">
      <c r="R124" s="31"/>
      <c r="S124" s="31"/>
      <c r="T124" s="31"/>
      <c r="U124" s="31"/>
    </row>
    <row r="125" spans="18:22" x14ac:dyDescent="0.15">
      <c r="R125" s="31"/>
      <c r="S125" s="31"/>
      <c r="T125" s="31"/>
      <c r="U125" s="31"/>
    </row>
    <row r="126" spans="18:22" x14ac:dyDescent="0.15">
      <c r="R126" s="30"/>
      <c r="S126" s="30"/>
      <c r="T126" s="30"/>
      <c r="U126" s="30"/>
    </row>
    <row r="127" spans="18:22" x14ac:dyDescent="0.15">
      <c r="R127" s="31"/>
      <c r="S127" s="31"/>
      <c r="T127" s="31"/>
      <c r="U127" s="31"/>
    </row>
    <row r="128" spans="18:22" x14ac:dyDescent="0.15">
      <c r="R128" s="31"/>
      <c r="S128" s="31"/>
      <c r="T128" s="31"/>
      <c r="U128" s="31"/>
    </row>
    <row r="129" spans="18:29" x14ac:dyDescent="0.15">
      <c r="R129" s="31"/>
      <c r="S129" s="31"/>
      <c r="T129" s="31"/>
      <c r="U129" s="31"/>
    </row>
    <row r="130" spans="18:29" x14ac:dyDescent="0.15">
      <c r="R130" s="30"/>
      <c r="S130" s="30"/>
      <c r="T130" s="30"/>
      <c r="U130" s="30"/>
    </row>
    <row r="131" spans="18:29" x14ac:dyDescent="0.15">
      <c r="R131" s="31"/>
      <c r="S131" s="31"/>
      <c r="T131" s="31"/>
      <c r="U131" s="31"/>
    </row>
    <row r="132" spans="18:29" x14ac:dyDescent="0.15">
      <c r="R132" s="31"/>
      <c r="S132" s="31"/>
      <c r="T132" s="31"/>
      <c r="U132" s="31"/>
    </row>
    <row r="133" spans="18:29" x14ac:dyDescent="0.15">
      <c r="R133" s="31"/>
      <c r="S133" s="31"/>
      <c r="T133" s="31"/>
    </row>
    <row r="134" spans="18:29" x14ac:dyDescent="0.15">
      <c r="R134" s="31"/>
      <c r="S134" s="31"/>
      <c r="T134" s="31"/>
    </row>
    <row r="135" spans="18:29" x14ac:dyDescent="0.15">
      <c r="R135" s="31"/>
      <c r="S135" s="31"/>
      <c r="T135" s="31"/>
    </row>
    <row r="136" spans="18:29" x14ac:dyDescent="0.15">
      <c r="R136" s="30"/>
      <c r="S136" s="30"/>
      <c r="T136" s="30"/>
    </row>
    <row r="137" spans="18:29" x14ac:dyDescent="0.15">
      <c r="R137" s="31"/>
      <c r="S137" s="31"/>
      <c r="T137" s="31"/>
    </row>
    <row r="138" spans="18:29" x14ac:dyDescent="0.15">
      <c r="R138" s="31"/>
      <c r="S138" s="31"/>
      <c r="T138" s="31"/>
    </row>
    <row r="139" spans="18:29" x14ac:dyDescent="0.15">
      <c r="R139" s="31"/>
      <c r="S139" s="31"/>
      <c r="T139" s="31"/>
    </row>
    <row r="140" spans="18:29" x14ac:dyDescent="0.15">
      <c r="R140" s="30"/>
      <c r="S140" s="30"/>
      <c r="T140" s="30"/>
    </row>
    <row r="141" spans="18:29" x14ac:dyDescent="0.15">
      <c r="R141" s="31"/>
      <c r="S141" s="31"/>
      <c r="T141" s="31"/>
    </row>
    <row r="142" spans="18:29" x14ac:dyDescent="0.15">
      <c r="R142" s="31"/>
      <c r="S142" s="31"/>
      <c r="T142" s="31"/>
    </row>
    <row r="143" spans="18:29" x14ac:dyDescent="0.15">
      <c r="R143" s="31"/>
      <c r="S143" s="31"/>
      <c r="W143" s="31"/>
      <c r="X143" s="31"/>
      <c r="Y143" s="31"/>
      <c r="Z143" s="31"/>
      <c r="AA143" s="31"/>
      <c r="AB143" s="31"/>
      <c r="AC143" s="31"/>
    </row>
    <row r="144" spans="18:29" x14ac:dyDescent="0.15">
      <c r="R144" s="31"/>
      <c r="S144" s="31"/>
      <c r="W144" s="31"/>
      <c r="X144" s="31"/>
      <c r="Y144" s="31"/>
      <c r="Z144" s="31"/>
      <c r="AA144" s="31"/>
      <c r="AB144" s="31"/>
      <c r="AC144" s="31"/>
    </row>
    <row r="145" spans="18:28" x14ac:dyDescent="0.15">
      <c r="R145" s="31"/>
      <c r="S145" s="31"/>
    </row>
    <row r="146" spans="18:28" x14ac:dyDescent="0.15">
      <c r="R146" s="30"/>
      <c r="S146" s="30"/>
    </row>
    <row r="147" spans="18:28" x14ac:dyDescent="0.15">
      <c r="R147" s="31"/>
      <c r="S147" s="31"/>
    </row>
    <row r="148" spans="18:28" x14ac:dyDescent="0.15">
      <c r="R148" s="31"/>
      <c r="S148" s="31"/>
    </row>
    <row r="149" spans="18:28" x14ac:dyDescent="0.15">
      <c r="R149" s="31"/>
      <c r="S149" s="31"/>
    </row>
    <row r="150" spans="18:28" x14ac:dyDescent="0.15">
      <c r="R150" s="30"/>
      <c r="S150" s="30"/>
    </row>
    <row r="151" spans="18:28" x14ac:dyDescent="0.15">
      <c r="R151" s="31"/>
      <c r="S151" s="31"/>
    </row>
    <row r="152" spans="18:28" x14ac:dyDescent="0.15">
      <c r="R152" s="31"/>
      <c r="S152" s="31"/>
    </row>
    <row r="153" spans="18:28" x14ac:dyDescent="0.15">
      <c r="R153" s="31"/>
      <c r="V153" s="31"/>
    </row>
    <row r="154" spans="18:28" x14ac:dyDescent="0.15">
      <c r="R154" s="31"/>
      <c r="V154" s="31"/>
    </row>
    <row r="155" spans="18:28" x14ac:dyDescent="0.15">
      <c r="R155" s="31"/>
      <c r="V155" s="31"/>
      <c r="W155" s="31"/>
      <c r="X155" s="31"/>
      <c r="Y155" s="31"/>
      <c r="Z155" s="31"/>
      <c r="AA155" s="31"/>
      <c r="AB155" s="31"/>
    </row>
    <row r="156" spans="18:28" x14ac:dyDescent="0.15">
      <c r="R156" s="30"/>
      <c r="V156" s="30"/>
      <c r="W156" s="30"/>
      <c r="X156" s="30"/>
      <c r="Y156" s="30"/>
      <c r="Z156" s="30"/>
      <c r="AA156" s="30"/>
      <c r="AB156" s="30"/>
    </row>
    <row r="157" spans="18:28" x14ac:dyDescent="0.15">
      <c r="R157" s="31"/>
      <c r="V157" s="31"/>
      <c r="W157" s="31"/>
      <c r="X157" s="31"/>
      <c r="Y157" s="31"/>
      <c r="Z157" s="31"/>
      <c r="AA157" s="31"/>
      <c r="AB157" s="31"/>
    </row>
    <row r="158" spans="18:28" x14ac:dyDescent="0.15">
      <c r="R158" s="31"/>
      <c r="V158" s="31"/>
      <c r="W158" s="31"/>
      <c r="X158" s="31"/>
      <c r="Y158" s="31"/>
      <c r="Z158" s="31"/>
      <c r="AA158" s="31"/>
      <c r="AB158" s="31"/>
    </row>
    <row r="159" spans="18:28" x14ac:dyDescent="0.15">
      <c r="R159" s="31"/>
      <c r="V159" s="31"/>
      <c r="W159" s="31"/>
      <c r="X159" s="31"/>
      <c r="Y159" s="31"/>
      <c r="Z159" s="31"/>
      <c r="AA159" s="31"/>
      <c r="AB159" s="31"/>
    </row>
    <row r="160" spans="18:28" x14ac:dyDescent="0.15">
      <c r="R160" s="30"/>
      <c r="V160" s="30"/>
      <c r="W160" s="30"/>
      <c r="X160" s="30"/>
      <c r="Y160" s="30"/>
      <c r="Z160" s="30"/>
      <c r="AA160" s="30"/>
      <c r="AB160" s="30"/>
    </row>
    <row r="161" spans="18:28" x14ac:dyDescent="0.15">
      <c r="R161" s="31"/>
      <c r="V161" s="31"/>
      <c r="W161" s="31"/>
      <c r="X161" s="31"/>
      <c r="Y161" s="31"/>
      <c r="Z161" s="31"/>
      <c r="AA161" s="31"/>
      <c r="AB161" s="31"/>
    </row>
    <row r="162" spans="18:28" x14ac:dyDescent="0.15">
      <c r="R162" s="31"/>
      <c r="V162" s="31"/>
      <c r="W162" s="31"/>
      <c r="X162" s="31"/>
      <c r="Y162" s="31"/>
      <c r="Z162" s="31"/>
      <c r="AA162" s="31"/>
      <c r="AB162" s="31"/>
    </row>
    <row r="163" spans="18:28" x14ac:dyDescent="0.15">
      <c r="R163" s="31"/>
      <c r="S163" s="31"/>
      <c r="T163" s="31"/>
      <c r="U163" s="31"/>
    </row>
    <row r="164" spans="18:28" x14ac:dyDescent="0.15">
      <c r="R164" s="31"/>
      <c r="S164" s="31"/>
      <c r="T164" s="31"/>
      <c r="U164" s="31"/>
    </row>
    <row r="165" spans="18:28" x14ac:dyDescent="0.15">
      <c r="R165" s="31"/>
      <c r="S165" s="31"/>
      <c r="T165" s="31"/>
      <c r="U165" s="31"/>
    </row>
    <row r="166" spans="18:28" x14ac:dyDescent="0.15">
      <c r="R166" s="30"/>
      <c r="S166" s="30"/>
      <c r="T166" s="30"/>
      <c r="U166" s="30"/>
    </row>
    <row r="167" spans="18:28" x14ac:dyDescent="0.15">
      <c r="R167" s="31"/>
      <c r="S167" s="31"/>
      <c r="T167" s="31"/>
      <c r="U167" s="31"/>
    </row>
    <row r="168" spans="18:28" x14ac:dyDescent="0.15">
      <c r="R168" s="31"/>
      <c r="S168" s="31"/>
      <c r="T168" s="31"/>
      <c r="U168" s="31"/>
    </row>
    <row r="169" spans="18:28" x14ac:dyDescent="0.15">
      <c r="R169" s="31"/>
      <c r="S169" s="31"/>
      <c r="T169" s="31"/>
      <c r="U169" s="31"/>
    </row>
    <row r="170" spans="18:28" x14ac:dyDescent="0.15">
      <c r="R170" s="30"/>
      <c r="S170" s="30"/>
      <c r="T170" s="30"/>
      <c r="U170" s="30"/>
    </row>
    <row r="171" spans="18:28" x14ac:dyDescent="0.15">
      <c r="R171" s="31"/>
      <c r="S171" s="31"/>
      <c r="T171" s="31"/>
      <c r="U171" s="31"/>
    </row>
    <row r="172" spans="18:28" x14ac:dyDescent="0.15">
      <c r="R172" s="31"/>
      <c r="S172" s="31"/>
      <c r="T172" s="31"/>
      <c r="U172" s="31"/>
    </row>
  </sheetData>
  <mergeCells count="13">
    <mergeCell ref="C6:M6"/>
    <mergeCell ref="F1:J1"/>
    <mergeCell ref="F2:J2"/>
    <mergeCell ref="D3:F3"/>
    <mergeCell ref="H3:N3"/>
    <mergeCell ref="B5:C5"/>
    <mergeCell ref="C39:N39"/>
    <mergeCell ref="B7:C7"/>
    <mergeCell ref="B33:C33"/>
    <mergeCell ref="B34:C34"/>
    <mergeCell ref="B35:C35"/>
    <mergeCell ref="B36:C36"/>
    <mergeCell ref="B37:C37"/>
  </mergeCells>
  <hyperlinks>
    <hyperlink ref="A1" location="bkIndexATC1321" display="Index" xr:uid="{BCA48B02-178F-420E-8CA0-DD60AA0EDE61}"/>
  </hyperlinks>
  <pageMargins left="0.41" right="0.24" top="0.25" bottom="0.33" header="0.2" footer="0.21"/>
  <pageSetup paperSize="9" scale="98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AB376-DF7D-4A17-9949-2181FB0DB312}">
  <sheetPr>
    <pageSetUpPr fitToPage="1"/>
  </sheetPr>
  <dimension ref="A1:AA88"/>
  <sheetViews>
    <sheetView zoomScale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109375" style="3" customWidth="1"/>
    <col min="3" max="12" width="7.33203125" style="3" customWidth="1"/>
    <col min="13" max="13" width="9.88671875" style="3" customWidth="1"/>
    <col min="14" max="14" width="7.33203125" style="3" customWidth="1"/>
    <col min="15" max="15" width="9.109375" style="3"/>
    <col min="16" max="27" width="5.6640625" style="3" customWidth="1"/>
    <col min="28" max="16384" width="9.109375" style="3"/>
  </cols>
  <sheetData>
    <row r="1" spans="1:27" ht="14.4" x14ac:dyDescent="0.3">
      <c r="A1" s="32" t="s">
        <v>79</v>
      </c>
      <c r="E1" s="4"/>
      <c r="F1" s="39" t="s">
        <v>44</v>
      </c>
      <c r="G1" s="40"/>
      <c r="H1" s="40"/>
      <c r="I1" s="40"/>
      <c r="J1" s="40"/>
      <c r="P1" s="6"/>
    </row>
    <row r="2" spans="1:27" ht="13.2" x14ac:dyDescent="0.25">
      <c r="E2" s="4"/>
      <c r="F2" s="39" t="s">
        <v>45</v>
      </c>
      <c r="G2" s="40"/>
      <c r="H2" s="40"/>
      <c r="I2" s="40"/>
      <c r="J2" s="40"/>
      <c r="P2" s="7"/>
    </row>
    <row r="3" spans="1:27" ht="13.2" x14ac:dyDescent="0.25">
      <c r="D3" s="41" t="s">
        <v>100</v>
      </c>
      <c r="E3" s="40"/>
      <c r="F3" s="40"/>
      <c r="G3" s="4"/>
      <c r="H3" s="42" t="s">
        <v>27</v>
      </c>
      <c r="I3" s="40"/>
      <c r="J3" s="40"/>
      <c r="K3" s="40"/>
      <c r="L3" s="40"/>
      <c r="M3" s="40"/>
      <c r="N3" s="40"/>
      <c r="P3" s="6"/>
      <c r="Q3" s="8"/>
      <c r="R3" s="9" t="s">
        <v>46</v>
      </c>
    </row>
    <row r="4" spans="1:27" ht="24" customHeight="1" x14ac:dyDescent="0.15">
      <c r="Q4" s="8"/>
    </row>
    <row r="5" spans="1:27" ht="9.4499999999999993" customHeight="1" x14ac:dyDescent="0.2">
      <c r="A5" s="10"/>
      <c r="C5" s="10"/>
      <c r="D5" s="11"/>
      <c r="O5" s="12"/>
      <c r="P5" s="13" t="s">
        <v>47</v>
      </c>
      <c r="Q5" s="13" t="s">
        <v>48</v>
      </c>
      <c r="R5" s="13" t="s">
        <v>49</v>
      </c>
      <c r="S5" s="13" t="s">
        <v>50</v>
      </c>
      <c r="T5" s="13" t="s">
        <v>51</v>
      </c>
      <c r="U5" s="13" t="s">
        <v>52</v>
      </c>
      <c r="V5" s="13" t="s">
        <v>53</v>
      </c>
      <c r="W5" s="12"/>
      <c r="X5" s="12"/>
      <c r="Y5" s="12"/>
      <c r="Z5" s="12"/>
      <c r="AA5" s="12"/>
    </row>
    <row r="6" spans="1:27" ht="9.4499999999999993" customHeight="1" x14ac:dyDescent="0.15">
      <c r="C6" s="8"/>
      <c r="D6" s="8"/>
      <c r="E6" s="8"/>
      <c r="F6" s="8"/>
      <c r="G6" s="8"/>
      <c r="H6" s="8"/>
      <c r="O6" s="14" t="s">
        <v>54</v>
      </c>
      <c r="P6" s="15">
        <v>2306.875</v>
      </c>
      <c r="Q6" s="15">
        <v>2249.25</v>
      </c>
      <c r="R6" s="15">
        <v>2417.75</v>
      </c>
      <c r="S6" s="15">
        <v>2502.5</v>
      </c>
      <c r="T6" s="15">
        <v>2535.2499999999995</v>
      </c>
      <c r="U6" s="15">
        <v>1757.4999999999998</v>
      </c>
      <c r="V6" s="15">
        <v>1626.3333333333333</v>
      </c>
      <c r="W6" s="12"/>
      <c r="X6" s="12"/>
      <c r="Y6" s="12"/>
      <c r="Z6" s="12"/>
      <c r="AA6" s="12"/>
    </row>
    <row r="7" spans="1:27" ht="9.4499999999999993" customHeight="1" x14ac:dyDescent="0.15"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O7" s="14" t="s">
        <v>55</v>
      </c>
      <c r="P7" s="15">
        <v>2172.5</v>
      </c>
      <c r="Q7" s="15">
        <v>2127.875</v>
      </c>
      <c r="R7" s="15">
        <v>2267.5</v>
      </c>
      <c r="S7" s="15">
        <v>2332.25</v>
      </c>
      <c r="T7" s="15">
        <v>2337.7499999999995</v>
      </c>
      <c r="U7" s="15">
        <v>1698.5000000000002</v>
      </c>
      <c r="V7" s="15">
        <v>1667.5</v>
      </c>
      <c r="W7" s="12"/>
      <c r="X7" s="12"/>
      <c r="Y7" s="12"/>
      <c r="Z7" s="12"/>
      <c r="AA7" s="12"/>
    </row>
    <row r="8" spans="1:27" ht="9.4499999999999993" customHeight="1" x14ac:dyDescent="0.15">
      <c r="C8" s="17"/>
      <c r="O8" s="14" t="s">
        <v>56</v>
      </c>
      <c r="P8" s="15">
        <f>SUM(P6:P7)</f>
        <v>4479.375</v>
      </c>
      <c r="Q8" s="15">
        <f t="shared" ref="Q8:V8" si="0">SUM(Q6:Q7)</f>
        <v>4377.125</v>
      </c>
      <c r="R8" s="15">
        <f t="shared" si="0"/>
        <v>4685.25</v>
      </c>
      <c r="S8" s="15">
        <f t="shared" si="0"/>
        <v>4834.75</v>
      </c>
      <c r="T8" s="15">
        <f t="shared" si="0"/>
        <v>4872.9999999999991</v>
      </c>
      <c r="U8" s="15">
        <f t="shared" si="0"/>
        <v>3456</v>
      </c>
      <c r="V8" s="15">
        <f t="shared" si="0"/>
        <v>3293.833333333333</v>
      </c>
      <c r="W8" s="12"/>
      <c r="X8" s="12"/>
      <c r="Y8" s="12"/>
      <c r="Z8" s="12"/>
      <c r="AA8" s="12"/>
    </row>
    <row r="9" spans="1:27" ht="9.4499999999999993" customHeight="1" x14ac:dyDescent="0.15">
      <c r="C9" s="17"/>
      <c r="O9" s="18"/>
      <c r="P9" s="13" t="s">
        <v>57</v>
      </c>
      <c r="Q9" s="13" t="s">
        <v>58</v>
      </c>
      <c r="R9" s="13" t="s">
        <v>59</v>
      </c>
      <c r="S9" s="13" t="s">
        <v>60</v>
      </c>
      <c r="T9" s="13" t="s">
        <v>61</v>
      </c>
      <c r="U9" s="13" t="s">
        <v>62</v>
      </c>
      <c r="V9" s="13" t="s">
        <v>63</v>
      </c>
      <c r="W9" s="13" t="s">
        <v>64</v>
      </c>
      <c r="X9" s="13" t="s">
        <v>65</v>
      </c>
      <c r="Y9" s="13" t="s">
        <v>66</v>
      </c>
      <c r="Z9" s="13" t="s">
        <v>67</v>
      </c>
      <c r="AA9" s="13" t="s">
        <v>68</v>
      </c>
    </row>
    <row r="10" spans="1:27" ht="9.4499999999999993" customHeight="1" x14ac:dyDescent="0.15">
      <c r="C10" s="17"/>
      <c r="O10" s="14" t="s">
        <v>69</v>
      </c>
      <c r="P10" s="15">
        <v>2441.7499999999995</v>
      </c>
      <c r="Q10" s="15">
        <v>2362.8999999999996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ht="9.4499999999999993" customHeight="1" x14ac:dyDescent="0.15">
      <c r="C11" s="17"/>
      <c r="O11" s="14" t="s">
        <v>70</v>
      </c>
      <c r="P11" s="15">
        <v>2302.85</v>
      </c>
      <c r="Q11" s="15">
        <v>2192.2999999999993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9.4499999999999993" customHeight="1" x14ac:dyDescent="0.15">
      <c r="C12" s="17"/>
      <c r="O12" s="14" t="s">
        <v>71</v>
      </c>
      <c r="P12" s="15">
        <f>SUM(P10:P11)</f>
        <v>4744.5999999999995</v>
      </c>
      <c r="Q12" s="15">
        <f t="shared" ref="Q12" si="1">SUM(Q10:Q11)</f>
        <v>4555.1999999999989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ht="9.4499999999999993" customHeight="1" x14ac:dyDescent="0.15">
      <c r="C13" s="17"/>
      <c r="O13" s="18"/>
      <c r="P13" s="18">
        <f t="shared" ref="P13:W13" si="2">Q13-1</f>
        <v>2011</v>
      </c>
      <c r="Q13" s="18">
        <f t="shared" si="2"/>
        <v>2012</v>
      </c>
      <c r="R13" s="18">
        <f t="shared" si="2"/>
        <v>2013</v>
      </c>
      <c r="S13" s="18">
        <f t="shared" si="2"/>
        <v>2014</v>
      </c>
      <c r="T13" s="18">
        <f t="shared" si="2"/>
        <v>2015</v>
      </c>
      <c r="U13" s="18">
        <f t="shared" si="2"/>
        <v>2016</v>
      </c>
      <c r="V13" s="18">
        <f t="shared" si="2"/>
        <v>2017</v>
      </c>
      <c r="W13" s="18">
        <f t="shared" si="2"/>
        <v>2018</v>
      </c>
      <c r="X13" s="18">
        <f>Y13-1</f>
        <v>2019</v>
      </c>
      <c r="Y13" s="19">
        <v>2020</v>
      </c>
      <c r="Z13" s="18"/>
      <c r="AA13" s="12"/>
    </row>
    <row r="14" spans="1:27" ht="9.4499999999999993" customHeight="1" x14ac:dyDescent="0.2">
      <c r="C14" s="17"/>
      <c r="O14" s="14" t="s">
        <v>72</v>
      </c>
      <c r="P14" s="20"/>
      <c r="Q14" s="20"/>
      <c r="R14" s="20">
        <v>2095.4870814000001</v>
      </c>
      <c r="S14" s="20">
        <v>2128.9042831999996</v>
      </c>
      <c r="T14" s="21">
        <v>2271.0521081999996</v>
      </c>
      <c r="U14" s="21">
        <v>2417.1924690000001</v>
      </c>
      <c r="V14" s="21">
        <v>2486.1926520000002</v>
      </c>
      <c r="W14" s="21">
        <v>2612.163333333333</v>
      </c>
      <c r="X14" s="21">
        <v>2584.2584848484848</v>
      </c>
      <c r="Y14" s="15">
        <v>2402.3249999999994</v>
      </c>
      <c r="Z14" s="12"/>
      <c r="AA14" s="12"/>
    </row>
    <row r="15" spans="1:27" ht="9.4499999999999993" customHeight="1" x14ac:dyDescent="0.2">
      <c r="C15" s="17"/>
      <c r="O15" s="14" t="s">
        <v>73</v>
      </c>
      <c r="P15" s="20"/>
      <c r="Q15" s="20"/>
      <c r="R15" s="21">
        <v>1953.4121928</v>
      </c>
      <c r="S15" s="21">
        <v>1974.5182295999996</v>
      </c>
      <c r="T15" s="21">
        <v>2115.9936227999997</v>
      </c>
      <c r="U15" s="21">
        <v>2203.1598398000001</v>
      </c>
      <c r="V15" s="21">
        <v>2286.3231078000008</v>
      </c>
      <c r="W15" s="21">
        <v>2422.6766666666663</v>
      </c>
      <c r="X15" s="21">
        <v>2398.6939393939397</v>
      </c>
      <c r="Y15" s="15">
        <v>2247.5750000000003</v>
      </c>
      <c r="Z15" s="12"/>
      <c r="AA15" s="12"/>
    </row>
    <row r="16" spans="1:27" ht="9.4499999999999993" customHeight="1" x14ac:dyDescent="0.15">
      <c r="C16" s="17"/>
      <c r="O16" s="14" t="s">
        <v>74</v>
      </c>
      <c r="P16" s="12"/>
      <c r="Q16" s="12"/>
      <c r="R16" s="15">
        <f t="shared" ref="R16:X16" si="3">SUM(R14:R15)</f>
        <v>4048.8992742</v>
      </c>
      <c r="S16" s="15">
        <f t="shared" si="3"/>
        <v>4103.4225127999989</v>
      </c>
      <c r="T16" s="15">
        <f t="shared" si="3"/>
        <v>4387.0457309999993</v>
      </c>
      <c r="U16" s="15">
        <f t="shared" si="3"/>
        <v>4620.3523088000002</v>
      </c>
      <c r="V16" s="15">
        <f t="shared" si="3"/>
        <v>4772.5157598000005</v>
      </c>
      <c r="W16" s="15">
        <f t="shared" si="3"/>
        <v>5034.8399999999992</v>
      </c>
      <c r="X16" s="15">
        <f t="shared" si="3"/>
        <v>4982.952424242425</v>
      </c>
      <c r="Y16" s="15">
        <f>SUM(Y14:Y15)</f>
        <v>4649.8999999999996</v>
      </c>
      <c r="Z16" s="12"/>
      <c r="AA16" s="12"/>
    </row>
    <row r="17" spans="3:21" ht="9.4499999999999993" customHeight="1" x14ac:dyDescent="0.15">
      <c r="C17" s="17"/>
    </row>
    <row r="18" spans="3:21" ht="9.4499999999999993" customHeight="1" x14ac:dyDescent="0.2">
      <c r="C18" s="17"/>
      <c r="P18" s="22"/>
      <c r="Q18" s="23"/>
    </row>
    <row r="19" spans="3:21" ht="9.4499999999999993" customHeight="1" x14ac:dyDescent="0.2">
      <c r="C19" s="17"/>
      <c r="P19" s="22"/>
      <c r="Q19" s="23"/>
    </row>
    <row r="20" spans="3:21" ht="9.4499999999999993" customHeight="1" x14ac:dyDescent="0.2">
      <c r="C20" s="17"/>
      <c r="P20" s="22"/>
      <c r="Q20" s="23"/>
    </row>
    <row r="21" spans="3:21" ht="9.4499999999999993" customHeight="1" x14ac:dyDescent="0.2">
      <c r="C21" s="17"/>
      <c r="P21" s="22"/>
      <c r="Q21" s="23"/>
      <c r="T21" s="22"/>
      <c r="U21" s="24"/>
    </row>
    <row r="22" spans="3:21" ht="9.4499999999999993" customHeight="1" x14ac:dyDescent="0.2">
      <c r="C22" s="17"/>
      <c r="P22" s="22"/>
      <c r="Q22" s="23"/>
      <c r="T22" s="22"/>
      <c r="U22" s="24"/>
    </row>
    <row r="23" spans="3:21" ht="9.4499999999999993" customHeight="1" x14ac:dyDescent="0.2">
      <c r="C23" s="17"/>
      <c r="P23" s="25"/>
      <c r="Q23" s="23"/>
      <c r="T23" s="25"/>
      <c r="U23" s="26"/>
    </row>
    <row r="24" spans="3:21" ht="9.4499999999999993" customHeight="1" x14ac:dyDescent="0.2">
      <c r="C24" s="17"/>
      <c r="P24" s="22"/>
      <c r="Q24" s="23"/>
      <c r="T24" s="22"/>
      <c r="U24" s="24"/>
    </row>
    <row r="25" spans="3:21" ht="9.4499999999999993" customHeight="1" x14ac:dyDescent="0.2">
      <c r="C25" s="17"/>
      <c r="P25" s="22"/>
      <c r="Q25" s="23"/>
      <c r="T25" s="22"/>
      <c r="U25" s="24"/>
    </row>
    <row r="26" spans="3:21" ht="9.4499999999999993" customHeight="1" x14ac:dyDescent="0.15">
      <c r="C26" s="17"/>
      <c r="P26" s="25"/>
    </row>
    <row r="27" spans="3:21" ht="9.4499999999999993" customHeight="1" x14ac:dyDescent="0.2">
      <c r="C27" s="17"/>
      <c r="P27" s="22"/>
      <c r="Q27" s="27"/>
    </row>
    <row r="28" spans="3:21" ht="9.4499999999999993" customHeight="1" x14ac:dyDescent="0.2">
      <c r="C28" s="17"/>
      <c r="P28" s="22"/>
      <c r="Q28" s="27"/>
    </row>
    <row r="29" spans="3:21" ht="19.2" customHeight="1" x14ac:dyDescent="0.15">
      <c r="C29" s="17"/>
    </row>
    <row r="30" spans="3:21" ht="9.4499999999999993" customHeight="1" x14ac:dyDescent="0.2">
      <c r="C30" s="17"/>
      <c r="P30" s="28"/>
      <c r="S30" s="27"/>
    </row>
    <row r="31" spans="3:21" ht="9.4499999999999993" customHeight="1" x14ac:dyDescent="0.2">
      <c r="C31" s="17"/>
      <c r="P31" s="28"/>
      <c r="S31" s="27"/>
    </row>
    <row r="32" spans="3:21" ht="9.4499999999999993" customHeight="1" x14ac:dyDescent="0.15">
      <c r="C32" s="29"/>
    </row>
    <row r="33" spans="2:20" ht="9.4499999999999993" customHeight="1" x14ac:dyDescent="0.15">
      <c r="C33" s="16"/>
    </row>
    <row r="34" spans="2:20" ht="9.4499999999999993" customHeight="1" x14ac:dyDescent="0.15">
      <c r="C34" s="16"/>
    </row>
    <row r="35" spans="2:20" ht="9.4499999999999993" customHeight="1" x14ac:dyDescent="0.15">
      <c r="C35" s="16"/>
    </row>
    <row r="36" spans="2:20" ht="9.4499999999999993" customHeight="1" x14ac:dyDescent="0.15">
      <c r="C36" s="16"/>
      <c r="T36" s="9"/>
    </row>
    <row r="37" spans="2:20" ht="9.4499999999999993" customHeight="1" x14ac:dyDescent="0.15">
      <c r="C37" s="16"/>
    </row>
    <row r="38" spans="2:20" ht="9.4499999999999993" customHeight="1" x14ac:dyDescent="0.15">
      <c r="C38" s="8"/>
    </row>
    <row r="39" spans="2:20" ht="9.4499999999999993" customHeight="1" x14ac:dyDescent="0.15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2:20" ht="9.4499999999999993" customHeight="1" x14ac:dyDescent="0.15">
      <c r="B40" s="16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2:20" ht="9.4499999999999993" customHeight="1" x14ac:dyDescent="0.15">
      <c r="B41" s="16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2:20" ht="9.4499999999999993" customHeight="1" x14ac:dyDescent="0.15">
      <c r="B42" s="1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2:20" ht="9.4499999999999993" customHeight="1" x14ac:dyDescent="0.15">
      <c r="B43" s="1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2:20" ht="9.4499999999999993" customHeight="1" x14ac:dyDescent="0.15">
      <c r="B44" s="25"/>
    </row>
    <row r="45" spans="2:20" ht="9.4499999999999993" customHeight="1" x14ac:dyDescent="0.15">
      <c r="B45" s="25"/>
      <c r="C45" s="8"/>
    </row>
    <row r="46" spans="2:20" ht="9.4499999999999993" customHeight="1" x14ac:dyDescent="0.1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2:20" ht="9.4499999999999993" customHeight="1" x14ac:dyDescent="0.15">
      <c r="B47" s="1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2:20" ht="9.4499999999999993" customHeight="1" x14ac:dyDescent="0.15"/>
    <row r="49" ht="9.4499999999999993" customHeight="1" x14ac:dyDescent="0.15"/>
    <row r="50" ht="9.4499999999999993" customHeight="1" x14ac:dyDescent="0.15"/>
    <row r="51" ht="9.4499999999999993" customHeight="1" x14ac:dyDescent="0.15"/>
    <row r="52" ht="9.4499999999999993" customHeight="1" x14ac:dyDescent="0.15"/>
    <row r="53" ht="9.4499999999999993" customHeight="1" x14ac:dyDescent="0.15"/>
    <row r="54" ht="19.2" customHeight="1" x14ac:dyDescent="0.15"/>
    <row r="55" ht="9.4499999999999993" customHeight="1" x14ac:dyDescent="0.15"/>
    <row r="56" ht="9.4499999999999993" customHeight="1" x14ac:dyDescent="0.15"/>
    <row r="57" ht="9.4499999999999993" customHeight="1" x14ac:dyDescent="0.15"/>
    <row r="58" ht="9.4499999999999993" customHeight="1" x14ac:dyDescent="0.15"/>
    <row r="59" ht="9.4499999999999993" customHeight="1" x14ac:dyDescent="0.15"/>
    <row r="60" ht="9.4499999999999993" customHeight="1" x14ac:dyDescent="0.15"/>
    <row r="61" ht="9.4499999999999993" customHeight="1" x14ac:dyDescent="0.15"/>
    <row r="62" ht="9.4499999999999993" customHeight="1" x14ac:dyDescent="0.15"/>
    <row r="63" ht="9.4499999999999993" customHeight="1" x14ac:dyDescent="0.15"/>
    <row r="64" ht="9.4499999999999993" customHeight="1" x14ac:dyDescent="0.15"/>
    <row r="65" ht="9.4499999999999993" customHeight="1" x14ac:dyDescent="0.15"/>
    <row r="66" ht="9.4499999999999993" customHeight="1" x14ac:dyDescent="0.15"/>
    <row r="67" ht="9.4499999999999993" customHeight="1" x14ac:dyDescent="0.15"/>
    <row r="68" ht="9.4499999999999993" customHeight="1" x14ac:dyDescent="0.15"/>
    <row r="69" ht="9.4499999999999993" customHeight="1" x14ac:dyDescent="0.15"/>
    <row r="70" ht="9.4499999999999993" customHeight="1" x14ac:dyDescent="0.15"/>
    <row r="71" ht="9.4499999999999993" customHeight="1" x14ac:dyDescent="0.15"/>
    <row r="72" ht="9.4499999999999993" customHeight="1" x14ac:dyDescent="0.15"/>
    <row r="73" ht="9.4499999999999993" customHeight="1" x14ac:dyDescent="0.15"/>
    <row r="74" ht="9.4499999999999993" customHeight="1" x14ac:dyDescent="0.15"/>
    <row r="75" ht="9.4499999999999993" customHeight="1" x14ac:dyDescent="0.15"/>
    <row r="76" ht="9.4499999999999993" customHeight="1" x14ac:dyDescent="0.15"/>
    <row r="77" ht="9.4499999999999993" customHeight="1" x14ac:dyDescent="0.15"/>
    <row r="78" ht="9.4499999999999993" customHeight="1" x14ac:dyDescent="0.15"/>
    <row r="79" ht="9.4499999999999993" customHeight="1" x14ac:dyDescent="0.15"/>
    <row r="80" ht="9.4499999999999993" customHeight="1" x14ac:dyDescent="0.15"/>
    <row r="81" spans="4:13" ht="9.4499999999999993" customHeight="1" x14ac:dyDescent="0.15"/>
    <row r="82" spans="4:13" ht="9.4499999999999993" customHeight="1" x14ac:dyDescent="0.15"/>
    <row r="83" spans="4:13" ht="9.4499999999999993" customHeight="1" x14ac:dyDescent="0.15">
      <c r="D83" s="25"/>
      <c r="F83" s="30"/>
      <c r="G83" s="31" t="s">
        <v>10</v>
      </c>
      <c r="I83" s="31" t="s">
        <v>11</v>
      </c>
      <c r="K83" s="30" t="s">
        <v>75</v>
      </c>
    </row>
    <row r="84" spans="4:13" ht="9.4499999999999993" customHeight="1" x14ac:dyDescent="0.15"/>
    <row r="85" spans="4:13" ht="9.4499999999999993" customHeight="1" x14ac:dyDescent="0.15">
      <c r="M85" s="3" t="s">
        <v>76</v>
      </c>
    </row>
    <row r="86" spans="4:13" ht="9.4499999999999993" customHeight="1" x14ac:dyDescent="0.15"/>
    <row r="87" spans="4:13" ht="9.4499999999999993" customHeight="1" x14ac:dyDescent="0.15"/>
    <row r="88" spans="4:13" ht="9.4499999999999993" customHeight="1" x14ac:dyDescent="0.15"/>
  </sheetData>
  <mergeCells count="4">
    <mergeCell ref="F1:J1"/>
    <mergeCell ref="F2:J2"/>
    <mergeCell ref="D3:F3"/>
    <mergeCell ref="H3:N3"/>
  </mergeCells>
  <hyperlinks>
    <hyperlink ref="A1" location="bkIndexATC1327" display="Index" xr:uid="{D62F4A74-2F2E-4DAA-A4B1-E898D996B4BD}"/>
  </hyperlinks>
  <pageMargins left="0.24" right="0.19685039370078741" top="0.24" bottom="0.28999999999999998" header="0.18" footer="0.24"/>
  <pageSetup paperSize="9" scale="96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3D132-5438-4112-B360-F4B6EA06C7B0}">
  <sheetPr>
    <pageSetUpPr fitToPage="1"/>
  </sheetPr>
  <dimension ref="A1:AD172"/>
  <sheetViews>
    <sheetView zoomScale="90" zoomScaleNormal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6640625" style="3" customWidth="1"/>
    <col min="3" max="13" width="7.33203125" style="3" customWidth="1"/>
    <col min="14" max="15" width="6.6640625" style="3" customWidth="1"/>
    <col min="16" max="16384" width="9.109375" style="3"/>
  </cols>
  <sheetData>
    <row r="1" spans="1:15" ht="14.4" x14ac:dyDescent="0.3">
      <c r="A1" s="32" t="s">
        <v>79</v>
      </c>
      <c r="E1" s="4"/>
      <c r="F1" s="39" t="s">
        <v>80</v>
      </c>
      <c r="G1" s="40"/>
      <c r="H1" s="40"/>
      <c r="I1" s="40"/>
      <c r="J1" s="40"/>
    </row>
    <row r="2" spans="1:15" ht="13.2" x14ac:dyDescent="0.25">
      <c r="E2" s="4"/>
      <c r="F2" s="39" t="s">
        <v>45</v>
      </c>
      <c r="G2" s="40"/>
      <c r="H2" s="40"/>
      <c r="I2" s="40"/>
      <c r="J2" s="40"/>
    </row>
    <row r="3" spans="1:15" ht="13.2" x14ac:dyDescent="0.25">
      <c r="D3" s="41" t="s">
        <v>100</v>
      </c>
      <c r="E3" s="40"/>
      <c r="F3" s="40"/>
      <c r="G3" s="4"/>
      <c r="H3" s="42" t="s">
        <v>27</v>
      </c>
      <c r="I3" s="40"/>
      <c r="J3" s="40"/>
      <c r="K3" s="40"/>
      <c r="L3" s="40"/>
      <c r="M3" s="40"/>
      <c r="N3" s="40"/>
    </row>
    <row r="4" spans="1:15" ht="24" customHeight="1" x14ac:dyDescent="0.15"/>
    <row r="5" spans="1:15" ht="9.4499999999999993" customHeight="1" x14ac:dyDescent="0.2">
      <c r="B5" s="45" t="s">
        <v>10</v>
      </c>
      <c r="C5" s="46"/>
      <c r="D5" s="11"/>
      <c r="O5" s="25"/>
    </row>
    <row r="6" spans="1:15" ht="9.4499999999999993" customHeight="1" x14ac:dyDescent="0.25">
      <c r="C6" s="43" t="s">
        <v>81</v>
      </c>
      <c r="D6" s="40"/>
      <c r="E6" s="40"/>
      <c r="F6" s="40"/>
      <c r="G6" s="40"/>
      <c r="H6" s="40"/>
      <c r="I6" s="40"/>
      <c r="J6" s="40"/>
      <c r="K6" s="40"/>
      <c r="L6" s="40"/>
      <c r="M6" s="40"/>
      <c r="O6" s="25"/>
    </row>
    <row r="7" spans="1:15" ht="9.4499999999999993" customHeight="1" x14ac:dyDescent="0.25">
      <c r="B7" s="44" t="s">
        <v>82</v>
      </c>
      <c r="C7" s="40"/>
      <c r="D7" s="16" t="s">
        <v>47</v>
      </c>
      <c r="E7" s="16" t="s">
        <v>48</v>
      </c>
      <c r="F7" s="16" t="s">
        <v>49</v>
      </c>
      <c r="G7" s="16" t="s">
        <v>50</v>
      </c>
      <c r="H7" s="16" t="s">
        <v>51</v>
      </c>
      <c r="I7" s="16" t="s">
        <v>52</v>
      </c>
      <c r="J7" s="16" t="s">
        <v>53</v>
      </c>
      <c r="K7" s="16"/>
      <c r="L7" s="16" t="s">
        <v>83</v>
      </c>
      <c r="M7" s="16" t="s">
        <v>84</v>
      </c>
      <c r="O7" s="25"/>
    </row>
    <row r="8" spans="1:15" ht="9.4499999999999993" customHeight="1" x14ac:dyDescent="0.15">
      <c r="C8" s="17">
        <v>0</v>
      </c>
      <c r="D8" s="36">
        <v>5.125</v>
      </c>
      <c r="E8" s="36">
        <v>7</v>
      </c>
      <c r="F8" s="36">
        <v>5.625</v>
      </c>
      <c r="G8" s="36">
        <v>7.5</v>
      </c>
      <c r="H8" s="36">
        <v>4.5833333333333339</v>
      </c>
      <c r="I8" s="36">
        <v>10.833333333333332</v>
      </c>
      <c r="J8" s="36">
        <v>18.25</v>
      </c>
      <c r="L8" s="36">
        <f>AVERAGE(D8:H8)</f>
        <v>5.9666666666666668</v>
      </c>
      <c r="M8" s="36">
        <f>AVERAGE(D8:J8)</f>
        <v>8.4166666666666679</v>
      </c>
      <c r="O8" s="25"/>
    </row>
    <row r="9" spans="1:15" ht="9.4499999999999993" customHeight="1" x14ac:dyDescent="0.15">
      <c r="C9" s="17">
        <v>1</v>
      </c>
      <c r="D9" s="36">
        <v>4</v>
      </c>
      <c r="E9" s="36">
        <v>2.125</v>
      </c>
      <c r="F9" s="36">
        <v>3.125</v>
      </c>
      <c r="G9" s="36">
        <v>3.5</v>
      </c>
      <c r="H9" s="36">
        <v>4.25</v>
      </c>
      <c r="I9" s="36">
        <v>5.1666666666666661</v>
      </c>
      <c r="J9" s="36">
        <v>7.5</v>
      </c>
      <c r="L9" s="36">
        <f t="shared" ref="L9:L31" si="0">AVERAGE(D9:H9)</f>
        <v>3.4</v>
      </c>
      <c r="M9" s="36">
        <f t="shared" ref="M9:M31" si="1">AVERAGE(D9:J9)</f>
        <v>4.2380952380952381</v>
      </c>
      <c r="O9" s="25"/>
    </row>
    <row r="10" spans="1:15" ht="9.4499999999999993" customHeight="1" x14ac:dyDescent="0.15">
      <c r="C10" s="17">
        <v>2</v>
      </c>
      <c r="D10" s="36">
        <v>2.875</v>
      </c>
      <c r="E10" s="36">
        <v>2.625</v>
      </c>
      <c r="F10" s="36">
        <v>3.375</v>
      </c>
      <c r="G10" s="36">
        <v>3.125</v>
      </c>
      <c r="H10" s="36">
        <v>4.6666666666666661</v>
      </c>
      <c r="I10" s="36">
        <v>4.5</v>
      </c>
      <c r="J10" s="36">
        <v>5.3333333333333339</v>
      </c>
      <c r="L10" s="36">
        <f t="shared" si="0"/>
        <v>3.333333333333333</v>
      </c>
      <c r="M10" s="36">
        <f t="shared" si="1"/>
        <v>3.7857142857142856</v>
      </c>
      <c r="O10" s="25"/>
    </row>
    <row r="11" spans="1:15" ht="9.4499999999999993" customHeight="1" x14ac:dyDescent="0.15">
      <c r="C11" s="17">
        <v>3</v>
      </c>
      <c r="D11" s="36">
        <v>6.375</v>
      </c>
      <c r="E11" s="36">
        <v>5</v>
      </c>
      <c r="F11" s="36">
        <v>6</v>
      </c>
      <c r="G11" s="36">
        <v>6</v>
      </c>
      <c r="H11" s="36">
        <v>5.5833333333333339</v>
      </c>
      <c r="I11" s="36">
        <v>7.8333333333333339</v>
      </c>
      <c r="J11" s="36">
        <v>7.5833333333333339</v>
      </c>
      <c r="L11" s="36">
        <f t="shared" si="0"/>
        <v>5.791666666666667</v>
      </c>
      <c r="M11" s="36">
        <f t="shared" si="1"/>
        <v>6.3392857142857153</v>
      </c>
      <c r="O11" s="25"/>
    </row>
    <row r="12" spans="1:15" ht="9.4499999999999993" customHeight="1" x14ac:dyDescent="0.15">
      <c r="C12" s="17">
        <v>4</v>
      </c>
      <c r="D12" s="36">
        <v>11.5</v>
      </c>
      <c r="E12" s="36">
        <v>12.125</v>
      </c>
      <c r="F12" s="36">
        <v>9.375</v>
      </c>
      <c r="G12" s="36">
        <v>10.75</v>
      </c>
      <c r="H12" s="36">
        <v>14.166666666666668</v>
      </c>
      <c r="I12" s="36">
        <v>9.6666666666666679</v>
      </c>
      <c r="J12" s="36">
        <v>7.6666666666666661</v>
      </c>
      <c r="L12" s="36">
        <f t="shared" si="0"/>
        <v>11.583333333333334</v>
      </c>
      <c r="M12" s="36">
        <f t="shared" si="1"/>
        <v>10.750000000000002</v>
      </c>
    </row>
    <row r="13" spans="1:15" ht="9.4499999999999993" customHeight="1" x14ac:dyDescent="0.15">
      <c r="C13" s="17">
        <v>5</v>
      </c>
      <c r="D13" s="36">
        <v>63.25</v>
      </c>
      <c r="E13" s="36">
        <v>52.25</v>
      </c>
      <c r="F13" s="36">
        <v>53</v>
      </c>
      <c r="G13" s="36">
        <v>54.875</v>
      </c>
      <c r="H13" s="36">
        <v>47.416666666666671</v>
      </c>
      <c r="I13" s="36">
        <v>12.166666666666666</v>
      </c>
      <c r="J13" s="36">
        <v>9.0833333333333321</v>
      </c>
      <c r="L13" s="36">
        <f t="shared" si="0"/>
        <v>54.158333333333339</v>
      </c>
      <c r="M13" s="36">
        <f t="shared" si="1"/>
        <v>41.720238095238095</v>
      </c>
    </row>
    <row r="14" spans="1:15" ht="9.4499999999999993" customHeight="1" x14ac:dyDescent="0.15">
      <c r="C14" s="17">
        <v>6</v>
      </c>
      <c r="D14" s="36">
        <v>240.75</v>
      </c>
      <c r="E14" s="36">
        <v>230.625</v>
      </c>
      <c r="F14" s="36">
        <v>215.625</v>
      </c>
      <c r="G14" s="36">
        <v>220.625</v>
      </c>
      <c r="H14" s="36">
        <v>180.16666666666669</v>
      </c>
      <c r="I14" s="36">
        <v>30.833333333333336</v>
      </c>
      <c r="J14" s="36">
        <v>18.083333333333336</v>
      </c>
      <c r="L14" s="36">
        <f t="shared" si="0"/>
        <v>217.55833333333334</v>
      </c>
      <c r="M14" s="36">
        <f t="shared" si="1"/>
        <v>162.38690476190476</v>
      </c>
    </row>
    <row r="15" spans="1:15" ht="9.4499999999999993" customHeight="1" x14ac:dyDescent="0.15">
      <c r="C15" s="17">
        <v>7</v>
      </c>
      <c r="D15" s="36">
        <v>346.5</v>
      </c>
      <c r="E15" s="36">
        <v>323.5</v>
      </c>
      <c r="F15" s="36">
        <v>327.375</v>
      </c>
      <c r="G15" s="36">
        <v>338.5</v>
      </c>
      <c r="H15" s="36">
        <v>274</v>
      </c>
      <c r="I15" s="36">
        <v>47.833333333333336</v>
      </c>
      <c r="J15" s="36">
        <v>24.166666666666664</v>
      </c>
      <c r="L15" s="36">
        <f t="shared" si="0"/>
        <v>321.97500000000002</v>
      </c>
      <c r="M15" s="36">
        <f t="shared" si="1"/>
        <v>240.26785714285714</v>
      </c>
    </row>
    <row r="16" spans="1:15" ht="9.4499999999999993" customHeight="1" x14ac:dyDescent="0.15">
      <c r="C16" s="17">
        <v>8</v>
      </c>
      <c r="D16" s="36">
        <v>263.25</v>
      </c>
      <c r="E16" s="36">
        <v>246.875</v>
      </c>
      <c r="F16" s="36">
        <v>268.75</v>
      </c>
      <c r="G16" s="36">
        <v>254</v>
      </c>
      <c r="H16" s="36">
        <v>219.75</v>
      </c>
      <c r="I16" s="36">
        <v>79.5</v>
      </c>
      <c r="J16" s="36">
        <v>47.666666666666671</v>
      </c>
      <c r="L16" s="36">
        <f t="shared" si="0"/>
        <v>250.52500000000001</v>
      </c>
      <c r="M16" s="36">
        <f t="shared" si="1"/>
        <v>197.11309523809524</v>
      </c>
    </row>
    <row r="17" spans="3:13" ht="9.4499999999999993" customHeight="1" x14ac:dyDescent="0.15">
      <c r="C17" s="17">
        <v>9</v>
      </c>
      <c r="D17" s="36">
        <v>190.875</v>
      </c>
      <c r="E17" s="36">
        <v>168.75</v>
      </c>
      <c r="F17" s="36">
        <v>188.375</v>
      </c>
      <c r="G17" s="36">
        <v>183.75</v>
      </c>
      <c r="H17" s="36">
        <v>155.75</v>
      </c>
      <c r="I17" s="36">
        <v>110</v>
      </c>
      <c r="J17" s="36">
        <v>71.5</v>
      </c>
      <c r="L17" s="36">
        <f t="shared" si="0"/>
        <v>177.5</v>
      </c>
      <c r="M17" s="36">
        <f t="shared" si="1"/>
        <v>152.71428571428572</v>
      </c>
    </row>
    <row r="18" spans="3:13" ht="9.4499999999999993" customHeight="1" x14ac:dyDescent="0.15">
      <c r="C18" s="17">
        <v>10</v>
      </c>
      <c r="D18" s="36">
        <v>115.75</v>
      </c>
      <c r="E18" s="36">
        <v>104.25</v>
      </c>
      <c r="F18" s="36">
        <v>122.375</v>
      </c>
      <c r="G18" s="36">
        <v>125.625</v>
      </c>
      <c r="H18" s="36">
        <v>116.41666666666666</v>
      </c>
      <c r="I18" s="36">
        <v>138.33333333333331</v>
      </c>
      <c r="J18" s="36">
        <v>114.83333333333333</v>
      </c>
      <c r="L18" s="36">
        <f t="shared" si="0"/>
        <v>116.88333333333333</v>
      </c>
      <c r="M18" s="36">
        <f t="shared" si="1"/>
        <v>119.65476190476191</v>
      </c>
    </row>
    <row r="19" spans="3:13" ht="9.4499999999999993" customHeight="1" x14ac:dyDescent="0.15">
      <c r="C19" s="17">
        <v>11</v>
      </c>
      <c r="D19" s="36">
        <v>107.125</v>
      </c>
      <c r="E19" s="36">
        <v>90.625</v>
      </c>
      <c r="F19" s="36">
        <v>99</v>
      </c>
      <c r="G19" s="36">
        <v>107.125</v>
      </c>
      <c r="H19" s="36">
        <v>118.41666666666666</v>
      </c>
      <c r="I19" s="36">
        <v>156</v>
      </c>
      <c r="J19" s="36">
        <v>146.41666666666669</v>
      </c>
      <c r="L19" s="36">
        <f t="shared" si="0"/>
        <v>104.45833333333333</v>
      </c>
      <c r="M19" s="36">
        <f t="shared" si="1"/>
        <v>117.81547619047618</v>
      </c>
    </row>
    <row r="20" spans="3:13" ht="9.4499999999999993" customHeight="1" x14ac:dyDescent="0.15">
      <c r="C20" s="17">
        <v>12</v>
      </c>
      <c r="D20" s="36">
        <v>97.5</v>
      </c>
      <c r="E20" s="36">
        <v>91</v>
      </c>
      <c r="F20" s="36">
        <v>106.5</v>
      </c>
      <c r="G20" s="36">
        <v>105.125</v>
      </c>
      <c r="H20" s="36">
        <v>124.91666666666666</v>
      </c>
      <c r="I20" s="36">
        <v>173.83333333333331</v>
      </c>
      <c r="J20" s="36">
        <v>159.66666666666669</v>
      </c>
      <c r="L20" s="36">
        <f t="shared" si="0"/>
        <v>105.00833333333333</v>
      </c>
      <c r="M20" s="36">
        <f t="shared" si="1"/>
        <v>122.64880952380953</v>
      </c>
    </row>
    <row r="21" spans="3:13" ht="9.4499999999999993" customHeight="1" x14ac:dyDescent="0.15">
      <c r="C21" s="17">
        <v>13</v>
      </c>
      <c r="D21" s="36">
        <v>108.625</v>
      </c>
      <c r="E21" s="36">
        <v>95.75</v>
      </c>
      <c r="F21" s="36">
        <v>97.25</v>
      </c>
      <c r="G21" s="36">
        <v>113.25</v>
      </c>
      <c r="H21" s="36">
        <v>145.58333333333334</v>
      </c>
      <c r="I21" s="36">
        <v>171</v>
      </c>
      <c r="J21" s="36">
        <v>165.5</v>
      </c>
      <c r="L21" s="36">
        <f t="shared" si="0"/>
        <v>112.09166666666667</v>
      </c>
      <c r="M21" s="36">
        <f t="shared" si="1"/>
        <v>128.13690476190476</v>
      </c>
    </row>
    <row r="22" spans="3:13" ht="9.4499999999999993" customHeight="1" x14ac:dyDescent="0.15">
      <c r="C22" s="17">
        <v>14</v>
      </c>
      <c r="D22" s="36">
        <v>104.875</v>
      </c>
      <c r="E22" s="36">
        <v>100.75</v>
      </c>
      <c r="F22" s="36">
        <v>119.375</v>
      </c>
      <c r="G22" s="36">
        <v>129.625</v>
      </c>
      <c r="H22" s="36">
        <v>192.58333333333331</v>
      </c>
      <c r="I22" s="36">
        <v>154</v>
      </c>
      <c r="J22" s="36">
        <v>161.91666666666669</v>
      </c>
      <c r="L22" s="36">
        <f t="shared" si="0"/>
        <v>129.44166666666666</v>
      </c>
      <c r="M22" s="36">
        <f t="shared" si="1"/>
        <v>137.58928571428572</v>
      </c>
    </row>
    <row r="23" spans="3:13" ht="9.4499999999999993" customHeight="1" x14ac:dyDescent="0.15">
      <c r="C23" s="17">
        <v>15</v>
      </c>
      <c r="D23" s="36">
        <v>122.125</v>
      </c>
      <c r="E23" s="36">
        <v>127.125</v>
      </c>
      <c r="F23" s="36">
        <v>143.875</v>
      </c>
      <c r="G23" s="36">
        <v>140.625</v>
      </c>
      <c r="H23" s="36">
        <v>200.5</v>
      </c>
      <c r="I23" s="36">
        <v>150</v>
      </c>
      <c r="J23" s="36">
        <v>166.83333333333331</v>
      </c>
      <c r="L23" s="36">
        <f t="shared" si="0"/>
        <v>146.85</v>
      </c>
      <c r="M23" s="36">
        <f t="shared" si="1"/>
        <v>150.1547619047619</v>
      </c>
    </row>
    <row r="24" spans="3:13" ht="9.4499999999999993" customHeight="1" x14ac:dyDescent="0.15">
      <c r="C24" s="17">
        <v>16</v>
      </c>
      <c r="D24" s="36">
        <v>149.75</v>
      </c>
      <c r="E24" s="36">
        <v>156.375</v>
      </c>
      <c r="F24" s="36">
        <v>181.125</v>
      </c>
      <c r="G24" s="36">
        <v>192.125</v>
      </c>
      <c r="H24" s="36">
        <v>224.41666666666669</v>
      </c>
      <c r="I24" s="36">
        <v>138</v>
      </c>
      <c r="J24" s="36">
        <v>143.75</v>
      </c>
      <c r="L24" s="36">
        <f t="shared" si="0"/>
        <v>180.75833333333335</v>
      </c>
      <c r="M24" s="36">
        <f t="shared" si="1"/>
        <v>169.36309523809524</v>
      </c>
    </row>
    <row r="25" spans="3:13" ht="9.4499999999999993" customHeight="1" x14ac:dyDescent="0.15">
      <c r="C25" s="17">
        <v>17</v>
      </c>
      <c r="D25" s="36">
        <v>145.625</v>
      </c>
      <c r="E25" s="36">
        <v>165.375</v>
      </c>
      <c r="F25" s="36">
        <v>182.25</v>
      </c>
      <c r="G25" s="36">
        <v>184.75</v>
      </c>
      <c r="H25" s="36">
        <v>187.58333333333331</v>
      </c>
      <c r="I25" s="36">
        <v>94</v>
      </c>
      <c r="J25" s="36">
        <v>102.25</v>
      </c>
      <c r="L25" s="36">
        <f t="shared" si="0"/>
        <v>173.11666666666665</v>
      </c>
      <c r="M25" s="36">
        <f t="shared" si="1"/>
        <v>151.69047619047618</v>
      </c>
    </row>
    <row r="26" spans="3:13" ht="9.4499999999999993" customHeight="1" x14ac:dyDescent="0.15">
      <c r="C26" s="17">
        <v>18</v>
      </c>
      <c r="D26" s="36">
        <v>89</v>
      </c>
      <c r="E26" s="36">
        <v>120.875</v>
      </c>
      <c r="F26" s="36">
        <v>118.75</v>
      </c>
      <c r="G26" s="36">
        <v>125.75</v>
      </c>
      <c r="H26" s="36">
        <v>119.66666666666666</v>
      </c>
      <c r="I26" s="36">
        <v>75.333333333333343</v>
      </c>
      <c r="J26" s="36">
        <v>82.083333333333343</v>
      </c>
      <c r="L26" s="36">
        <f t="shared" si="0"/>
        <v>114.80833333333332</v>
      </c>
      <c r="M26" s="36">
        <f t="shared" si="1"/>
        <v>104.49404761904762</v>
      </c>
    </row>
    <row r="27" spans="3:13" ht="9.4499999999999993" customHeight="1" x14ac:dyDescent="0.15">
      <c r="C27" s="17">
        <v>19</v>
      </c>
      <c r="D27" s="36">
        <v>51.75</v>
      </c>
      <c r="E27" s="36">
        <v>59.875</v>
      </c>
      <c r="F27" s="36">
        <v>64.125</v>
      </c>
      <c r="G27" s="36">
        <v>76.625</v>
      </c>
      <c r="H27" s="36">
        <v>69.166666666666657</v>
      </c>
      <c r="I27" s="36">
        <v>54.333333333333329</v>
      </c>
      <c r="J27" s="36">
        <v>65.833333333333343</v>
      </c>
      <c r="L27" s="36">
        <f t="shared" si="0"/>
        <v>64.308333333333323</v>
      </c>
      <c r="M27" s="36">
        <f t="shared" si="1"/>
        <v>63.101190476190467</v>
      </c>
    </row>
    <row r="28" spans="3:13" ht="9.4499999999999993" customHeight="1" x14ac:dyDescent="0.15">
      <c r="C28" s="17">
        <v>20</v>
      </c>
      <c r="D28" s="36">
        <v>30.875</v>
      </c>
      <c r="E28" s="36">
        <v>28.625</v>
      </c>
      <c r="F28" s="36">
        <v>41.125</v>
      </c>
      <c r="G28" s="36">
        <v>47</v>
      </c>
      <c r="H28" s="36">
        <v>43.166666666666671</v>
      </c>
      <c r="I28" s="36">
        <v>39</v>
      </c>
      <c r="J28" s="36">
        <v>42.333333333333329</v>
      </c>
      <c r="L28" s="36">
        <f t="shared" si="0"/>
        <v>38.158333333333339</v>
      </c>
      <c r="M28" s="36">
        <f t="shared" si="1"/>
        <v>38.875</v>
      </c>
    </row>
    <row r="29" spans="3:13" ht="9.4499999999999993" customHeight="1" x14ac:dyDescent="0.15">
      <c r="C29" s="17">
        <v>21</v>
      </c>
      <c r="D29" s="36">
        <v>26.75</v>
      </c>
      <c r="E29" s="36">
        <v>25.25</v>
      </c>
      <c r="F29" s="36">
        <v>30.625</v>
      </c>
      <c r="G29" s="36">
        <v>39.375</v>
      </c>
      <c r="H29" s="36">
        <v>35.25</v>
      </c>
      <c r="I29" s="36">
        <v>27.333333333333336</v>
      </c>
      <c r="J29" s="36">
        <v>25.666666666666664</v>
      </c>
      <c r="L29" s="36">
        <f t="shared" si="0"/>
        <v>31.45</v>
      </c>
      <c r="M29" s="36">
        <f t="shared" si="1"/>
        <v>30.035714285714285</v>
      </c>
    </row>
    <row r="30" spans="3:13" ht="9.4499999999999993" customHeight="1" x14ac:dyDescent="0.15">
      <c r="C30" s="17">
        <v>22</v>
      </c>
      <c r="D30" s="36">
        <v>13.75</v>
      </c>
      <c r="E30" s="36">
        <v>22.5</v>
      </c>
      <c r="F30" s="36">
        <v>22.375</v>
      </c>
      <c r="G30" s="36">
        <v>20.125</v>
      </c>
      <c r="H30" s="36">
        <v>29.25</v>
      </c>
      <c r="I30" s="36">
        <v>32.833333333333336</v>
      </c>
      <c r="J30" s="36">
        <v>18.75</v>
      </c>
      <c r="L30" s="36">
        <f t="shared" si="0"/>
        <v>21.6</v>
      </c>
      <c r="M30" s="36">
        <f t="shared" si="1"/>
        <v>22.797619047619047</v>
      </c>
    </row>
    <row r="31" spans="3:13" ht="9.4499999999999993" customHeight="1" x14ac:dyDescent="0.15">
      <c r="C31" s="17">
        <v>23</v>
      </c>
      <c r="D31" s="36">
        <v>8.875</v>
      </c>
      <c r="E31" s="36">
        <v>10</v>
      </c>
      <c r="F31" s="36">
        <v>8.375</v>
      </c>
      <c r="G31" s="36">
        <v>12.75</v>
      </c>
      <c r="H31" s="36">
        <v>18</v>
      </c>
      <c r="I31" s="36">
        <v>35.166666666666664</v>
      </c>
      <c r="J31" s="36">
        <v>13.666666666666668</v>
      </c>
      <c r="L31" s="36">
        <f t="shared" si="0"/>
        <v>11.6</v>
      </c>
      <c r="M31" s="36">
        <f t="shared" si="1"/>
        <v>15.261904761904761</v>
      </c>
    </row>
    <row r="32" spans="3:13" ht="9.4499999999999993" customHeight="1" x14ac:dyDescent="0.15">
      <c r="C32" s="29" t="s">
        <v>85</v>
      </c>
    </row>
    <row r="33" spans="2:30" ht="9.4499999999999993" customHeight="1" x14ac:dyDescent="0.25">
      <c r="B33" s="44" t="s">
        <v>86</v>
      </c>
      <c r="C33" s="40"/>
      <c r="D33" s="36">
        <f>SUM(D15:D26)</f>
        <v>1841</v>
      </c>
      <c r="E33" s="36">
        <f t="shared" ref="E33:J33" si="2">SUM(E15:E26)</f>
        <v>1791.25</v>
      </c>
      <c r="F33" s="36">
        <f t="shared" si="2"/>
        <v>1955</v>
      </c>
      <c r="G33" s="36">
        <f t="shared" si="2"/>
        <v>2000.25</v>
      </c>
      <c r="H33" s="36">
        <f t="shared" si="2"/>
        <v>2079.583333333333</v>
      </c>
      <c r="I33" s="36">
        <f t="shared" si="2"/>
        <v>1487.8333333333333</v>
      </c>
      <c r="J33" s="36">
        <f t="shared" si="2"/>
        <v>1386.5833333333333</v>
      </c>
      <c r="L33" s="36">
        <f>SUM(L15:L26)</f>
        <v>1933.4166666666665</v>
      </c>
      <c r="M33" s="36">
        <f>SUM(M15:M26)</f>
        <v>1791.6428571428571</v>
      </c>
      <c r="O33" s="36"/>
      <c r="P33" s="36"/>
    </row>
    <row r="34" spans="2:30" ht="9.4499999999999993" customHeight="1" x14ac:dyDescent="0.25">
      <c r="B34" s="44" t="s">
        <v>87</v>
      </c>
      <c r="C34" s="40"/>
      <c r="D34" s="36">
        <f>SUM(D15:D17)</f>
        <v>800.625</v>
      </c>
      <c r="E34" s="36">
        <f t="shared" ref="E34:J34" si="3">SUM(E15:E17)</f>
        <v>739.125</v>
      </c>
      <c r="F34" s="36">
        <f t="shared" si="3"/>
        <v>784.5</v>
      </c>
      <c r="G34" s="36">
        <f t="shared" si="3"/>
        <v>776.25</v>
      </c>
      <c r="H34" s="36">
        <f t="shared" si="3"/>
        <v>649.5</v>
      </c>
      <c r="I34" s="36">
        <f t="shared" si="3"/>
        <v>237.33333333333334</v>
      </c>
      <c r="J34" s="36">
        <f t="shared" si="3"/>
        <v>143.33333333333334</v>
      </c>
      <c r="L34" s="36">
        <f>SUM(L15:L17)</f>
        <v>750</v>
      </c>
      <c r="M34" s="36">
        <f>SUM(M15:M17)</f>
        <v>590.09523809523807</v>
      </c>
      <c r="O34" s="36"/>
      <c r="P34" s="36"/>
    </row>
    <row r="35" spans="2:30" ht="9.4499999999999993" customHeight="1" x14ac:dyDescent="0.25">
      <c r="B35" s="44" t="s">
        <v>88</v>
      </c>
      <c r="C35" s="40"/>
      <c r="D35" s="36">
        <f>SUM(D18:D23)</f>
        <v>656</v>
      </c>
      <c r="E35" s="36">
        <f t="shared" ref="E35:J35" si="4">SUM(E18:E23)</f>
        <v>609.5</v>
      </c>
      <c r="F35" s="36">
        <f t="shared" si="4"/>
        <v>688.375</v>
      </c>
      <c r="G35" s="36">
        <f t="shared" si="4"/>
        <v>721.375</v>
      </c>
      <c r="H35" s="36">
        <f t="shared" si="4"/>
        <v>898.41666666666674</v>
      </c>
      <c r="I35" s="36">
        <f t="shared" si="4"/>
        <v>943.16666666666663</v>
      </c>
      <c r="J35" s="36">
        <f t="shared" si="4"/>
        <v>915.16666666666674</v>
      </c>
      <c r="L35" s="36">
        <f>SUM(L18:L23)</f>
        <v>714.73333333333323</v>
      </c>
      <c r="M35" s="36">
        <f>SUM(M18:M23)</f>
        <v>776</v>
      </c>
      <c r="O35" s="36"/>
      <c r="P35" s="36"/>
    </row>
    <row r="36" spans="2:30" ht="9.4499999999999993" customHeight="1" x14ac:dyDescent="0.25">
      <c r="B36" s="44" t="s">
        <v>89</v>
      </c>
      <c r="C36" s="40"/>
      <c r="D36" s="36">
        <f>SUM(D24:D26)</f>
        <v>384.375</v>
      </c>
      <c r="E36" s="36">
        <f t="shared" ref="E36:J36" si="5">SUM(E24:E26)</f>
        <v>442.625</v>
      </c>
      <c r="F36" s="36">
        <f t="shared" si="5"/>
        <v>482.125</v>
      </c>
      <c r="G36" s="36">
        <f t="shared" si="5"/>
        <v>502.625</v>
      </c>
      <c r="H36" s="36">
        <f t="shared" si="5"/>
        <v>531.66666666666663</v>
      </c>
      <c r="I36" s="36">
        <f t="shared" si="5"/>
        <v>307.33333333333337</v>
      </c>
      <c r="J36" s="36">
        <f t="shared" si="5"/>
        <v>328.08333333333337</v>
      </c>
      <c r="L36" s="36">
        <f>SUM(L24:L26)</f>
        <v>468.68333333333334</v>
      </c>
      <c r="M36" s="36">
        <f>SUM(M24:M26)</f>
        <v>425.54761904761904</v>
      </c>
      <c r="O36" s="36"/>
      <c r="P36" s="36"/>
    </row>
    <row r="37" spans="2:30" ht="9.4499999999999993" customHeight="1" x14ac:dyDescent="0.25">
      <c r="B37" s="44" t="s">
        <v>90</v>
      </c>
      <c r="C37" s="40"/>
      <c r="D37" s="36">
        <f>SUM(D8:D31)</f>
        <v>2306.875</v>
      </c>
      <c r="E37" s="36">
        <f t="shared" ref="E37:J37" si="6">SUM(E8:E31)</f>
        <v>2249.25</v>
      </c>
      <c r="F37" s="36">
        <f t="shared" si="6"/>
        <v>2417.75</v>
      </c>
      <c r="G37" s="36">
        <f t="shared" si="6"/>
        <v>2502.5</v>
      </c>
      <c r="H37" s="36">
        <f t="shared" si="6"/>
        <v>2535.2499999999995</v>
      </c>
      <c r="I37" s="36">
        <f t="shared" si="6"/>
        <v>1757.4999999999998</v>
      </c>
      <c r="J37" s="36">
        <f t="shared" si="6"/>
        <v>1626.3333333333333</v>
      </c>
      <c r="L37" s="36">
        <f>SUM(L8:L31)</f>
        <v>2402.3249999999994</v>
      </c>
      <c r="M37" s="36">
        <f>SUM(M8:M31)</f>
        <v>2199.3511904761908</v>
      </c>
      <c r="O37" s="36"/>
      <c r="P37" s="36"/>
    </row>
    <row r="38" spans="2:30" ht="24" customHeight="1" x14ac:dyDescent="0.15">
      <c r="C38" s="8"/>
    </row>
    <row r="39" spans="2:30" ht="9.4499999999999993" customHeight="1" x14ac:dyDescent="0.25">
      <c r="C39" s="43" t="str">
        <f>C6</f>
        <v>Average traffic flows (excluding Bank Holidays etc)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2:30" ht="9.4499999999999993" customHeight="1" x14ac:dyDescent="0.15">
      <c r="C40" s="8"/>
    </row>
    <row r="41" spans="2:30" ht="9.4499999999999993" customHeight="1" x14ac:dyDescent="0.15">
      <c r="C41" s="29" t="s">
        <v>57</v>
      </c>
      <c r="D41" s="29" t="s">
        <v>58</v>
      </c>
      <c r="E41" s="29" t="s">
        <v>59</v>
      </c>
      <c r="F41" s="29" t="s">
        <v>60</v>
      </c>
      <c r="G41" s="29" t="s">
        <v>61</v>
      </c>
      <c r="H41" s="29" t="s">
        <v>62</v>
      </c>
      <c r="I41" s="29" t="s">
        <v>63</v>
      </c>
      <c r="J41" s="29" t="s">
        <v>64</v>
      </c>
      <c r="K41" s="29" t="s">
        <v>65</v>
      </c>
      <c r="L41" s="29" t="s">
        <v>66</v>
      </c>
      <c r="M41" s="29" t="s">
        <v>67</v>
      </c>
      <c r="N41" s="29" t="s">
        <v>68</v>
      </c>
    </row>
    <row r="42" spans="2:30" ht="9.4499999999999993" customHeight="1" x14ac:dyDescent="0.15">
      <c r="B42" s="8" t="s">
        <v>91</v>
      </c>
    </row>
    <row r="43" spans="2:30" ht="9.4499999999999993" customHeight="1" x14ac:dyDescent="0.15">
      <c r="B43" s="16" t="s">
        <v>92</v>
      </c>
      <c r="C43" s="31">
        <v>1964.0333333333331</v>
      </c>
      <c r="D43" s="31">
        <v>1902.7999999999997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6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2:30" ht="9.4499999999999993" customHeight="1" x14ac:dyDescent="0.15">
      <c r="B44" s="16" t="s">
        <v>93</v>
      </c>
      <c r="C44" s="31">
        <v>2441.7499999999995</v>
      </c>
      <c r="D44" s="31">
        <v>2362.8999999999996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P44" s="36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ht="9.4499999999999993" customHeight="1" x14ac:dyDescent="0.15">
      <c r="B45" s="1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ht="9.4499999999999993" customHeight="1" x14ac:dyDescent="0.15">
      <c r="B46" s="8" t="s">
        <v>94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2:30" ht="9.4499999999999993" customHeight="1" x14ac:dyDescent="0.15">
      <c r="B47" s="16" t="s">
        <v>92</v>
      </c>
      <c r="C47" s="31">
        <v>1566.9999999999998</v>
      </c>
      <c r="D47" s="31">
        <v>1408.6666666666667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6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ht="9.4499999999999993" customHeight="1" x14ac:dyDescent="0.15">
      <c r="B48" s="16" t="s">
        <v>93</v>
      </c>
      <c r="C48" s="31">
        <v>1845.6666666666667</v>
      </c>
      <c r="D48" s="31">
        <v>1669.3333333333337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P48" s="36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ht="9.4499999999999993" customHeight="1" x14ac:dyDescent="0.15">
      <c r="B49" s="1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P49" s="36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ht="9.4499999999999993" customHeight="1" x14ac:dyDescent="0.15">
      <c r="B50" s="8" t="s">
        <v>95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2:30" ht="9.4499999999999993" customHeight="1" x14ac:dyDescent="0.15">
      <c r="B51" s="16" t="s">
        <v>92</v>
      </c>
      <c r="C51" s="31">
        <v>1479.666666666667</v>
      </c>
      <c r="D51" s="31">
        <v>1293.5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6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ht="9.4499999999999993" customHeight="1" x14ac:dyDescent="0.15">
      <c r="B52" s="16" t="s">
        <v>93</v>
      </c>
      <c r="C52" s="31">
        <v>1726.6666666666667</v>
      </c>
      <c r="D52" s="31">
        <v>1526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P52" s="36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ht="9.4499999999999993" customHeight="1" x14ac:dyDescent="0.15">
      <c r="B53" s="1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R53" s="31"/>
      <c r="S53" s="31"/>
      <c r="T53" s="31"/>
      <c r="U53" s="31"/>
      <c r="V53" s="31"/>
      <c r="X53" s="31"/>
      <c r="Y53" s="31"/>
      <c r="Z53" s="31"/>
      <c r="AA53" s="31"/>
      <c r="AB53" s="31"/>
    </row>
    <row r="54" spans="2:30" ht="24" customHeight="1" x14ac:dyDescent="0.15">
      <c r="R54" s="31"/>
      <c r="S54" s="31"/>
      <c r="T54" s="31"/>
      <c r="U54" s="31"/>
      <c r="V54" s="31"/>
      <c r="X54" s="31"/>
      <c r="Y54" s="31"/>
      <c r="Z54" s="31"/>
      <c r="AA54" s="31"/>
      <c r="AB54" s="31"/>
    </row>
    <row r="55" spans="2:30" ht="8.85" customHeight="1" x14ac:dyDescent="0.15">
      <c r="R55" s="31"/>
      <c r="S55" s="31"/>
      <c r="T55" s="31"/>
      <c r="U55" s="31"/>
      <c r="V55" s="31"/>
      <c r="X55" s="31"/>
      <c r="Y55" s="31"/>
      <c r="Z55" s="31"/>
      <c r="AA55" s="31"/>
      <c r="AB55" s="31"/>
    </row>
    <row r="56" spans="2:30" ht="8.85" customHeight="1" x14ac:dyDescent="0.15">
      <c r="R56" s="30"/>
      <c r="S56" s="30"/>
      <c r="T56" s="30"/>
      <c r="U56" s="30"/>
      <c r="V56" s="30"/>
      <c r="X56" s="30"/>
      <c r="Y56" s="30"/>
      <c r="Z56" s="30"/>
      <c r="AA56" s="30"/>
      <c r="AB56" s="30"/>
    </row>
    <row r="57" spans="2:30" ht="8.85" customHeight="1" x14ac:dyDescent="0.15">
      <c r="R57" s="31"/>
      <c r="S57" s="31"/>
      <c r="T57" s="31"/>
      <c r="U57" s="31"/>
      <c r="V57" s="31"/>
      <c r="X57" s="31"/>
      <c r="Y57" s="31"/>
      <c r="Z57" s="31"/>
      <c r="AA57" s="31"/>
      <c r="AB57" s="31"/>
    </row>
    <row r="58" spans="2:30" ht="8.85" customHeight="1" x14ac:dyDescent="0.15">
      <c r="R58" s="31"/>
      <c r="S58" s="31"/>
      <c r="T58" s="31"/>
      <c r="U58" s="31"/>
      <c r="V58" s="31"/>
      <c r="X58" s="31"/>
      <c r="Y58" s="31"/>
      <c r="Z58" s="31"/>
      <c r="AA58" s="31"/>
      <c r="AB58" s="31"/>
    </row>
    <row r="59" spans="2:30" ht="8.85" customHeight="1" x14ac:dyDescent="0.15">
      <c r="R59" s="31"/>
      <c r="S59" s="31"/>
      <c r="T59" s="31"/>
      <c r="U59" s="31"/>
      <c r="V59" s="31"/>
      <c r="X59" s="31"/>
      <c r="Y59" s="31"/>
      <c r="Z59" s="31"/>
      <c r="AA59" s="31"/>
      <c r="AB59" s="31"/>
    </row>
    <row r="60" spans="2:30" ht="8.85" customHeight="1" x14ac:dyDescent="0.15">
      <c r="R60" s="30"/>
      <c r="S60" s="30"/>
      <c r="T60" s="30"/>
      <c r="U60" s="30"/>
      <c r="V60" s="30"/>
      <c r="X60" s="30"/>
      <c r="Y60" s="30"/>
      <c r="Z60" s="30"/>
      <c r="AA60" s="30"/>
      <c r="AB60" s="30"/>
    </row>
    <row r="61" spans="2:30" ht="8.85" customHeight="1" x14ac:dyDescent="0.15">
      <c r="R61" s="31"/>
      <c r="S61" s="31"/>
      <c r="T61" s="31"/>
      <c r="U61" s="31"/>
      <c r="V61" s="31"/>
      <c r="X61" s="31"/>
      <c r="Y61" s="31"/>
      <c r="Z61" s="31"/>
      <c r="AA61" s="31"/>
      <c r="AB61" s="31"/>
    </row>
    <row r="62" spans="2:30" ht="8.85" customHeight="1" x14ac:dyDescent="0.15">
      <c r="R62" s="31"/>
      <c r="S62" s="31"/>
      <c r="T62" s="31"/>
      <c r="U62" s="31"/>
      <c r="V62" s="31"/>
      <c r="X62" s="31"/>
      <c r="Y62" s="31"/>
      <c r="Z62" s="31"/>
      <c r="AA62" s="31"/>
      <c r="AB62" s="31"/>
    </row>
    <row r="63" spans="2:30" ht="8.85" customHeight="1" x14ac:dyDescent="0.15">
      <c r="R63" s="31"/>
      <c r="S63" s="31"/>
      <c r="T63" s="31"/>
      <c r="U63" s="31"/>
      <c r="V63" s="31"/>
      <c r="X63" s="31"/>
      <c r="Y63" s="31"/>
      <c r="Z63" s="31"/>
      <c r="AA63" s="31"/>
    </row>
    <row r="64" spans="2:30" ht="8.85" customHeight="1" x14ac:dyDescent="0.15">
      <c r="R64" s="31"/>
      <c r="S64" s="31"/>
      <c r="T64" s="31"/>
      <c r="U64" s="31"/>
      <c r="V64" s="31"/>
      <c r="X64" s="31"/>
      <c r="Y64" s="31"/>
      <c r="Z64" s="31"/>
      <c r="AA64" s="31"/>
    </row>
    <row r="65" spans="18:27" ht="8.85" customHeight="1" x14ac:dyDescent="0.15">
      <c r="R65" s="31"/>
      <c r="S65" s="31"/>
      <c r="T65" s="31"/>
      <c r="U65" s="31"/>
      <c r="V65" s="31"/>
      <c r="X65" s="31"/>
      <c r="Y65" s="31"/>
      <c r="Z65" s="31"/>
      <c r="AA65" s="31"/>
    </row>
    <row r="66" spans="18:27" ht="8.85" customHeight="1" x14ac:dyDescent="0.15">
      <c r="R66" s="30"/>
      <c r="S66" s="30"/>
      <c r="T66" s="30"/>
      <c r="U66" s="30"/>
      <c r="V66" s="30"/>
      <c r="X66" s="30"/>
      <c r="Y66" s="30"/>
      <c r="Z66" s="30"/>
      <c r="AA66" s="30"/>
    </row>
    <row r="67" spans="18:27" ht="8.85" customHeight="1" x14ac:dyDescent="0.15">
      <c r="R67" s="31"/>
      <c r="S67" s="31"/>
      <c r="T67" s="31"/>
      <c r="U67" s="31"/>
      <c r="V67" s="31"/>
      <c r="X67" s="31"/>
      <c r="Y67" s="31"/>
      <c r="Z67" s="31"/>
      <c r="AA67" s="31"/>
    </row>
    <row r="68" spans="18:27" ht="8.85" customHeight="1" x14ac:dyDescent="0.15">
      <c r="R68" s="31"/>
      <c r="S68" s="31"/>
      <c r="T68" s="31"/>
      <c r="U68" s="31"/>
      <c r="V68" s="31"/>
      <c r="X68" s="31"/>
      <c r="Y68" s="31"/>
      <c r="Z68" s="31"/>
      <c r="AA68" s="31"/>
    </row>
    <row r="69" spans="18:27" ht="8.85" customHeight="1" x14ac:dyDescent="0.15">
      <c r="R69" s="31"/>
      <c r="S69" s="31"/>
      <c r="T69" s="31"/>
      <c r="U69" s="31"/>
      <c r="V69" s="31"/>
      <c r="X69" s="31"/>
      <c r="Y69" s="31"/>
      <c r="Z69" s="31"/>
      <c r="AA69" s="31"/>
    </row>
    <row r="70" spans="18:27" ht="8.85" customHeight="1" x14ac:dyDescent="0.15">
      <c r="R70" s="30"/>
      <c r="S70" s="30"/>
      <c r="T70" s="30"/>
      <c r="U70" s="30"/>
      <c r="V70" s="30"/>
      <c r="X70" s="30"/>
      <c r="Y70" s="30"/>
      <c r="Z70" s="30"/>
      <c r="AA70" s="30"/>
    </row>
    <row r="71" spans="18:27" ht="8.85" customHeight="1" x14ac:dyDescent="0.15">
      <c r="R71" s="31"/>
      <c r="S71" s="31"/>
      <c r="T71" s="31"/>
      <c r="U71" s="31"/>
      <c r="V71" s="31"/>
      <c r="X71" s="31"/>
      <c r="Y71" s="31"/>
      <c r="Z71" s="31"/>
      <c r="AA71" s="31"/>
    </row>
    <row r="72" spans="18:27" ht="8.85" customHeight="1" x14ac:dyDescent="0.15">
      <c r="R72" s="31"/>
      <c r="S72" s="31"/>
      <c r="T72" s="31"/>
      <c r="U72" s="31"/>
      <c r="V72" s="31"/>
      <c r="X72" s="31"/>
      <c r="Y72" s="31"/>
      <c r="Z72" s="31"/>
      <c r="AA72" s="31"/>
    </row>
    <row r="73" spans="18:27" ht="8.85" customHeight="1" x14ac:dyDescent="0.15">
      <c r="R73" s="31"/>
      <c r="S73" s="31"/>
      <c r="T73" s="31"/>
      <c r="U73" s="31"/>
      <c r="V73" s="31"/>
      <c r="X73" s="31"/>
      <c r="Y73" s="31"/>
      <c r="Z73" s="31"/>
    </row>
    <row r="74" spans="18:27" ht="8.85" customHeight="1" x14ac:dyDescent="0.15">
      <c r="R74" s="31"/>
      <c r="S74" s="31"/>
      <c r="T74" s="31"/>
      <c r="U74" s="31"/>
      <c r="V74" s="31"/>
      <c r="X74" s="31"/>
      <c r="Y74" s="31"/>
      <c r="Z74" s="31"/>
    </row>
    <row r="75" spans="18:27" ht="8.85" customHeight="1" x14ac:dyDescent="0.15">
      <c r="R75" s="31"/>
      <c r="S75" s="31"/>
      <c r="T75" s="31"/>
      <c r="U75" s="31"/>
      <c r="V75" s="31"/>
      <c r="X75" s="31"/>
      <c r="Y75" s="31"/>
      <c r="Z75" s="31"/>
    </row>
    <row r="76" spans="18:27" ht="8.85" customHeight="1" x14ac:dyDescent="0.15">
      <c r="R76" s="30"/>
      <c r="S76" s="30"/>
      <c r="T76" s="30"/>
      <c r="U76" s="30"/>
      <c r="V76" s="30"/>
      <c r="X76" s="30"/>
      <c r="Y76" s="30"/>
      <c r="Z76" s="30"/>
    </row>
    <row r="77" spans="18:27" ht="8.85" customHeight="1" x14ac:dyDescent="0.15">
      <c r="R77" s="31"/>
      <c r="S77" s="31"/>
      <c r="T77" s="31"/>
      <c r="U77" s="31"/>
      <c r="V77" s="31"/>
      <c r="X77" s="31"/>
      <c r="Y77" s="31"/>
      <c r="Z77" s="31"/>
    </row>
    <row r="78" spans="18:27" ht="8.85" customHeight="1" x14ac:dyDescent="0.15">
      <c r="R78" s="31"/>
      <c r="S78" s="31"/>
      <c r="T78" s="31"/>
      <c r="U78" s="31"/>
      <c r="V78" s="31"/>
      <c r="X78" s="31"/>
      <c r="Y78" s="31"/>
      <c r="Z78" s="31"/>
    </row>
    <row r="79" spans="18:27" ht="8.85" customHeight="1" x14ac:dyDescent="0.15">
      <c r="R79" s="31"/>
      <c r="S79" s="31"/>
      <c r="T79" s="31"/>
      <c r="U79" s="31"/>
      <c r="V79" s="31"/>
      <c r="X79" s="31"/>
      <c r="Y79" s="31"/>
      <c r="Z79" s="31"/>
    </row>
    <row r="80" spans="18:27" ht="8.85" customHeight="1" x14ac:dyDescent="0.15">
      <c r="R80" s="30"/>
      <c r="S80" s="30"/>
      <c r="T80" s="30"/>
      <c r="U80" s="30"/>
      <c r="V80" s="30"/>
      <c r="X80" s="30"/>
      <c r="Y80" s="30"/>
      <c r="Z80" s="30"/>
    </row>
    <row r="81" spans="3:26" ht="8.85" customHeight="1" x14ac:dyDescent="0.15">
      <c r="R81" s="31"/>
      <c r="S81" s="31"/>
      <c r="T81" s="31"/>
      <c r="U81" s="31"/>
      <c r="V81" s="31"/>
      <c r="X81" s="31"/>
      <c r="Y81" s="31"/>
      <c r="Z81" s="31"/>
    </row>
    <row r="82" spans="3:26" ht="8.85" customHeight="1" x14ac:dyDescent="0.15">
      <c r="R82" s="31"/>
      <c r="S82" s="31"/>
      <c r="T82" s="31"/>
      <c r="U82" s="31"/>
      <c r="V82" s="31"/>
      <c r="X82" s="31"/>
      <c r="Y82" s="31"/>
      <c r="Z82" s="31"/>
    </row>
    <row r="83" spans="3:26" ht="8.85" customHeight="1" x14ac:dyDescent="0.15">
      <c r="R83" s="31"/>
      <c r="S83" s="31"/>
      <c r="T83" s="31"/>
      <c r="U83" s="31"/>
      <c r="V83" s="31"/>
      <c r="X83" s="31"/>
      <c r="Y83" s="31"/>
    </row>
    <row r="84" spans="3:26" ht="8.85" customHeight="1" x14ac:dyDescent="0.15">
      <c r="R84" s="31"/>
      <c r="S84" s="31"/>
      <c r="T84" s="31"/>
      <c r="U84" s="31"/>
      <c r="V84" s="31"/>
      <c r="X84" s="31"/>
      <c r="Y84" s="31"/>
    </row>
    <row r="85" spans="3:26" ht="8.85" customHeight="1" x14ac:dyDescent="0.15">
      <c r="M85" s="3" t="s">
        <v>76</v>
      </c>
      <c r="R85" s="31"/>
      <c r="S85" s="31"/>
      <c r="T85" s="31"/>
      <c r="U85" s="31"/>
      <c r="V85" s="31"/>
      <c r="X85" s="31"/>
      <c r="Y85" s="31"/>
    </row>
    <row r="86" spans="3:26" ht="5.4" customHeight="1" x14ac:dyDescent="0.15">
      <c r="R86" s="30"/>
      <c r="S86" s="30"/>
      <c r="T86" s="30"/>
      <c r="U86" s="30"/>
      <c r="V86" s="30"/>
      <c r="X86" s="30"/>
      <c r="Y86" s="30"/>
    </row>
    <row r="87" spans="3:26" ht="9.4499999999999993" customHeight="1" x14ac:dyDescent="0.15">
      <c r="R87" s="31"/>
      <c r="S87" s="31"/>
      <c r="T87" s="31"/>
      <c r="U87" s="31"/>
      <c r="V87" s="31"/>
      <c r="X87" s="31"/>
      <c r="Y87" s="31"/>
    </row>
    <row r="88" spans="3:26" ht="9.4499999999999993" customHeight="1" x14ac:dyDescent="0.15">
      <c r="R88" s="31"/>
      <c r="S88" s="31"/>
      <c r="T88" s="31"/>
      <c r="U88" s="31"/>
      <c r="V88" s="31"/>
      <c r="X88" s="31"/>
      <c r="Y88" s="31"/>
    </row>
    <row r="89" spans="3:26" x14ac:dyDescent="0.1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1"/>
      <c r="S89" s="31"/>
      <c r="T89" s="31"/>
      <c r="U89" s="31"/>
      <c r="V89" s="31"/>
      <c r="X89" s="31"/>
      <c r="Y89" s="31"/>
    </row>
    <row r="90" spans="3:26" x14ac:dyDescent="0.15">
      <c r="R90" s="30"/>
      <c r="S90" s="30"/>
      <c r="T90" s="30"/>
      <c r="U90" s="30"/>
      <c r="V90" s="30"/>
      <c r="X90" s="30"/>
      <c r="Y90" s="30"/>
    </row>
    <row r="91" spans="3:26" x14ac:dyDescent="0.15">
      <c r="R91" s="31"/>
      <c r="S91" s="31"/>
      <c r="T91" s="31"/>
      <c r="U91" s="31"/>
      <c r="V91" s="31"/>
      <c r="X91" s="31"/>
      <c r="Y91" s="31"/>
    </row>
    <row r="92" spans="3:26" x14ac:dyDescent="0.15">
      <c r="R92" s="31"/>
      <c r="S92" s="31"/>
      <c r="T92" s="31"/>
      <c r="U92" s="31"/>
      <c r="V92" s="31"/>
      <c r="X92" s="31"/>
      <c r="Y92" s="31"/>
    </row>
    <row r="93" spans="3:26" x14ac:dyDescent="0.15">
      <c r="R93" s="31"/>
      <c r="S93" s="31"/>
      <c r="T93" s="31"/>
      <c r="U93" s="31"/>
      <c r="V93" s="31"/>
      <c r="X93" s="31"/>
    </row>
    <row r="94" spans="3:26" x14ac:dyDescent="0.15">
      <c r="R94" s="31"/>
      <c r="S94" s="31"/>
      <c r="T94" s="31"/>
      <c r="U94" s="31"/>
      <c r="V94" s="31"/>
      <c r="X94" s="31"/>
    </row>
    <row r="95" spans="3:26" x14ac:dyDescent="0.15">
      <c r="R95" s="31"/>
      <c r="S95" s="31"/>
      <c r="T95" s="31"/>
      <c r="U95" s="31"/>
      <c r="V95" s="31"/>
      <c r="X95" s="31"/>
    </row>
    <row r="96" spans="3:26" x14ac:dyDescent="0.15">
      <c r="R96" s="30"/>
      <c r="S96" s="30"/>
      <c r="T96" s="30"/>
      <c r="U96" s="30"/>
      <c r="V96" s="30"/>
      <c r="X96" s="30"/>
    </row>
    <row r="97" spans="18:24" x14ac:dyDescent="0.15">
      <c r="R97" s="31"/>
      <c r="S97" s="31"/>
      <c r="T97" s="31"/>
      <c r="U97" s="31"/>
      <c r="V97" s="31"/>
      <c r="X97" s="31"/>
    </row>
    <row r="98" spans="18:24" x14ac:dyDescent="0.15">
      <c r="R98" s="31"/>
      <c r="S98" s="31"/>
      <c r="T98" s="31"/>
      <c r="U98" s="31"/>
      <c r="V98" s="31"/>
      <c r="X98" s="31"/>
    </row>
    <row r="99" spans="18:24" x14ac:dyDescent="0.15">
      <c r="R99" s="31"/>
      <c r="S99" s="31"/>
      <c r="T99" s="31"/>
      <c r="U99" s="31"/>
      <c r="V99" s="31"/>
      <c r="X99" s="31"/>
    </row>
    <row r="100" spans="18:24" x14ac:dyDescent="0.15">
      <c r="R100" s="30"/>
      <c r="S100" s="30"/>
      <c r="T100" s="30"/>
      <c r="U100" s="30"/>
      <c r="V100" s="30"/>
      <c r="X100" s="30"/>
    </row>
    <row r="101" spans="18:24" x14ac:dyDescent="0.15">
      <c r="R101" s="31"/>
      <c r="S101" s="31"/>
      <c r="T101" s="31"/>
      <c r="U101" s="31"/>
      <c r="V101" s="31"/>
      <c r="X101" s="31"/>
    </row>
    <row r="102" spans="18:24" x14ac:dyDescent="0.15">
      <c r="R102" s="31"/>
      <c r="S102" s="31"/>
      <c r="T102" s="31"/>
      <c r="U102" s="31"/>
      <c r="V102" s="31"/>
      <c r="X102" s="31"/>
    </row>
    <row r="103" spans="18:24" x14ac:dyDescent="0.15">
      <c r="R103" s="31"/>
      <c r="S103" s="31"/>
      <c r="T103" s="31"/>
      <c r="U103" s="31"/>
      <c r="V103" s="31"/>
    </row>
    <row r="104" spans="18:24" x14ac:dyDescent="0.15">
      <c r="R104" s="31"/>
      <c r="S104" s="31"/>
      <c r="T104" s="31"/>
      <c r="U104" s="31"/>
      <c r="V104" s="31"/>
    </row>
    <row r="105" spans="18:24" x14ac:dyDescent="0.15">
      <c r="R105" s="31"/>
      <c r="S105" s="31"/>
      <c r="T105" s="31"/>
      <c r="U105" s="31"/>
      <c r="V105" s="31"/>
    </row>
    <row r="106" spans="18:24" x14ac:dyDescent="0.15">
      <c r="R106" s="30"/>
      <c r="S106" s="30"/>
      <c r="T106" s="30"/>
      <c r="U106" s="30"/>
      <c r="V106" s="30"/>
    </row>
    <row r="107" spans="18:24" x14ac:dyDescent="0.15">
      <c r="R107" s="31"/>
      <c r="S107" s="31"/>
      <c r="T107" s="31"/>
      <c r="U107" s="31"/>
      <c r="V107" s="31"/>
    </row>
    <row r="108" spans="18:24" x14ac:dyDescent="0.15">
      <c r="R108" s="31"/>
      <c r="S108" s="31"/>
      <c r="T108" s="31"/>
      <c r="U108" s="31"/>
      <c r="V108" s="31"/>
    </row>
    <row r="109" spans="18:24" x14ac:dyDescent="0.15">
      <c r="R109" s="31"/>
      <c r="S109" s="31"/>
      <c r="T109" s="31"/>
      <c r="U109" s="31"/>
      <c r="V109" s="31"/>
    </row>
    <row r="110" spans="18:24" x14ac:dyDescent="0.15">
      <c r="R110" s="30"/>
      <c r="S110" s="30"/>
      <c r="T110" s="30"/>
      <c r="U110" s="30"/>
      <c r="V110" s="30"/>
    </row>
    <row r="111" spans="18:24" x14ac:dyDescent="0.15">
      <c r="R111" s="31"/>
      <c r="S111" s="31"/>
      <c r="T111" s="31"/>
      <c r="U111" s="31"/>
      <c r="V111" s="31"/>
    </row>
    <row r="112" spans="18:24" x14ac:dyDescent="0.15">
      <c r="R112" s="31"/>
      <c r="S112" s="31"/>
      <c r="T112" s="31"/>
      <c r="U112" s="31"/>
      <c r="V112" s="31"/>
    </row>
    <row r="113" spans="18:22" x14ac:dyDescent="0.15">
      <c r="R113" s="31"/>
      <c r="S113" s="31"/>
      <c r="T113" s="31"/>
      <c r="U113" s="31"/>
      <c r="V113" s="31"/>
    </row>
    <row r="114" spans="18:22" x14ac:dyDescent="0.15">
      <c r="R114" s="31"/>
      <c r="S114" s="31"/>
      <c r="T114" s="31"/>
      <c r="U114" s="31"/>
      <c r="V114" s="31"/>
    </row>
    <row r="115" spans="18:22" x14ac:dyDescent="0.15">
      <c r="R115" s="31"/>
      <c r="S115" s="31"/>
      <c r="T115" s="31"/>
      <c r="U115" s="31"/>
      <c r="V115" s="31"/>
    </row>
    <row r="116" spans="18:22" x14ac:dyDescent="0.15">
      <c r="R116" s="30"/>
      <c r="S116" s="30"/>
      <c r="T116" s="30"/>
      <c r="U116" s="30"/>
      <c r="V116" s="30"/>
    </row>
    <row r="117" spans="18:22" x14ac:dyDescent="0.15">
      <c r="R117" s="31"/>
      <c r="S117" s="31"/>
      <c r="T117" s="31"/>
      <c r="U117" s="31"/>
      <c r="V117" s="31"/>
    </row>
    <row r="118" spans="18:22" x14ac:dyDescent="0.15">
      <c r="R118" s="31"/>
      <c r="S118" s="31"/>
      <c r="T118" s="31"/>
      <c r="U118" s="31"/>
      <c r="V118" s="31"/>
    </row>
    <row r="119" spans="18:22" x14ac:dyDescent="0.15">
      <c r="R119" s="31"/>
      <c r="S119" s="31"/>
      <c r="T119" s="31"/>
      <c r="U119" s="31"/>
      <c r="V119" s="31"/>
    </row>
    <row r="120" spans="18:22" x14ac:dyDescent="0.15">
      <c r="R120" s="30"/>
      <c r="S120" s="30"/>
      <c r="T120" s="30"/>
      <c r="U120" s="30"/>
      <c r="V120" s="30"/>
    </row>
    <row r="121" spans="18:22" x14ac:dyDescent="0.15">
      <c r="R121" s="31"/>
      <c r="S121" s="31"/>
      <c r="T121" s="31"/>
      <c r="U121" s="31"/>
      <c r="V121" s="31"/>
    </row>
    <row r="122" spans="18:22" x14ac:dyDescent="0.15">
      <c r="R122" s="31"/>
      <c r="S122" s="31"/>
      <c r="T122" s="31"/>
      <c r="U122" s="31"/>
      <c r="V122" s="31"/>
    </row>
    <row r="123" spans="18:22" x14ac:dyDescent="0.15">
      <c r="R123" s="31"/>
      <c r="S123" s="31"/>
      <c r="T123" s="31"/>
      <c r="U123" s="31"/>
    </row>
    <row r="124" spans="18:22" x14ac:dyDescent="0.15">
      <c r="R124" s="31"/>
      <c r="S124" s="31"/>
      <c r="T124" s="31"/>
      <c r="U124" s="31"/>
    </row>
    <row r="125" spans="18:22" x14ac:dyDescent="0.15">
      <c r="R125" s="31"/>
      <c r="S125" s="31"/>
      <c r="T125" s="31"/>
      <c r="U125" s="31"/>
    </row>
    <row r="126" spans="18:22" x14ac:dyDescent="0.15">
      <c r="R126" s="30"/>
      <c r="S126" s="30"/>
      <c r="T126" s="30"/>
      <c r="U126" s="30"/>
    </row>
    <row r="127" spans="18:22" x14ac:dyDescent="0.15">
      <c r="R127" s="31"/>
      <c r="S127" s="31"/>
      <c r="T127" s="31"/>
      <c r="U127" s="31"/>
    </row>
    <row r="128" spans="18:22" x14ac:dyDescent="0.15">
      <c r="R128" s="31"/>
      <c r="S128" s="31"/>
      <c r="T128" s="31"/>
      <c r="U128" s="31"/>
    </row>
    <row r="129" spans="18:29" x14ac:dyDescent="0.15">
      <c r="R129" s="31"/>
      <c r="S129" s="31"/>
      <c r="T129" s="31"/>
      <c r="U129" s="31"/>
    </row>
    <row r="130" spans="18:29" x14ac:dyDescent="0.15">
      <c r="R130" s="30"/>
      <c r="S130" s="30"/>
      <c r="T130" s="30"/>
      <c r="U130" s="30"/>
    </row>
    <row r="131" spans="18:29" x14ac:dyDescent="0.15">
      <c r="R131" s="31"/>
      <c r="S131" s="31"/>
      <c r="T131" s="31"/>
      <c r="U131" s="31"/>
    </row>
    <row r="132" spans="18:29" x14ac:dyDescent="0.15">
      <c r="R132" s="31"/>
      <c r="S132" s="31"/>
      <c r="T132" s="31"/>
      <c r="U132" s="31"/>
    </row>
    <row r="133" spans="18:29" x14ac:dyDescent="0.15">
      <c r="R133" s="31"/>
      <c r="S133" s="31"/>
      <c r="T133" s="31"/>
    </row>
    <row r="134" spans="18:29" x14ac:dyDescent="0.15">
      <c r="R134" s="31"/>
      <c r="S134" s="31"/>
      <c r="T134" s="31"/>
    </row>
    <row r="135" spans="18:29" x14ac:dyDescent="0.15">
      <c r="R135" s="31"/>
      <c r="S135" s="31"/>
      <c r="T135" s="31"/>
    </row>
    <row r="136" spans="18:29" x14ac:dyDescent="0.15">
      <c r="R136" s="30"/>
      <c r="S136" s="30"/>
      <c r="T136" s="30"/>
    </row>
    <row r="137" spans="18:29" x14ac:dyDescent="0.15">
      <c r="R137" s="31"/>
      <c r="S137" s="31"/>
      <c r="T137" s="31"/>
    </row>
    <row r="138" spans="18:29" x14ac:dyDescent="0.15">
      <c r="R138" s="31"/>
      <c r="S138" s="31"/>
      <c r="T138" s="31"/>
    </row>
    <row r="139" spans="18:29" x14ac:dyDescent="0.15">
      <c r="R139" s="31"/>
      <c r="S139" s="31"/>
      <c r="T139" s="31"/>
    </row>
    <row r="140" spans="18:29" x14ac:dyDescent="0.15">
      <c r="R140" s="30"/>
      <c r="S140" s="30"/>
      <c r="T140" s="30"/>
    </row>
    <row r="141" spans="18:29" x14ac:dyDescent="0.15">
      <c r="R141" s="31"/>
      <c r="S141" s="31"/>
      <c r="T141" s="31"/>
    </row>
    <row r="142" spans="18:29" x14ac:dyDescent="0.15">
      <c r="R142" s="31"/>
      <c r="S142" s="31"/>
      <c r="T142" s="31"/>
    </row>
    <row r="143" spans="18:29" x14ac:dyDescent="0.15">
      <c r="R143" s="31"/>
      <c r="S143" s="31"/>
      <c r="W143" s="31"/>
      <c r="X143" s="31"/>
      <c r="Y143" s="31"/>
      <c r="Z143" s="31"/>
      <c r="AA143" s="31"/>
      <c r="AB143" s="31"/>
      <c r="AC143" s="31"/>
    </row>
    <row r="144" spans="18:29" x14ac:dyDescent="0.15">
      <c r="R144" s="31"/>
      <c r="S144" s="31"/>
      <c r="W144" s="31"/>
      <c r="X144" s="31"/>
      <c r="Y144" s="31"/>
      <c r="Z144" s="31"/>
      <c r="AA144" s="31"/>
      <c r="AB144" s="31"/>
      <c r="AC144" s="31"/>
    </row>
    <row r="145" spans="18:28" x14ac:dyDescent="0.15">
      <c r="R145" s="31"/>
      <c r="S145" s="31"/>
    </row>
    <row r="146" spans="18:28" x14ac:dyDescent="0.15">
      <c r="R146" s="30"/>
      <c r="S146" s="30"/>
    </row>
    <row r="147" spans="18:28" x14ac:dyDescent="0.15">
      <c r="R147" s="31"/>
      <c r="S147" s="31"/>
    </row>
    <row r="148" spans="18:28" x14ac:dyDescent="0.15">
      <c r="R148" s="31"/>
      <c r="S148" s="31"/>
    </row>
    <row r="149" spans="18:28" x14ac:dyDescent="0.15">
      <c r="R149" s="31"/>
      <c r="S149" s="31"/>
    </row>
    <row r="150" spans="18:28" x14ac:dyDescent="0.15">
      <c r="R150" s="30"/>
      <c r="S150" s="30"/>
    </row>
    <row r="151" spans="18:28" x14ac:dyDescent="0.15">
      <c r="R151" s="31"/>
      <c r="S151" s="31"/>
    </row>
    <row r="152" spans="18:28" x14ac:dyDescent="0.15">
      <c r="R152" s="31"/>
      <c r="S152" s="31"/>
    </row>
    <row r="153" spans="18:28" x14ac:dyDescent="0.15">
      <c r="R153" s="31"/>
      <c r="V153" s="31"/>
    </row>
    <row r="154" spans="18:28" x14ac:dyDescent="0.15">
      <c r="R154" s="31"/>
      <c r="V154" s="31"/>
    </row>
    <row r="155" spans="18:28" x14ac:dyDescent="0.15">
      <c r="R155" s="31"/>
      <c r="V155" s="31"/>
      <c r="W155" s="31"/>
      <c r="X155" s="31"/>
      <c r="Y155" s="31"/>
      <c r="Z155" s="31"/>
      <c r="AA155" s="31"/>
      <c r="AB155" s="31"/>
    </row>
    <row r="156" spans="18:28" x14ac:dyDescent="0.15">
      <c r="R156" s="30"/>
      <c r="V156" s="30"/>
      <c r="W156" s="30"/>
      <c r="X156" s="30"/>
      <c r="Y156" s="30"/>
      <c r="Z156" s="30"/>
      <c r="AA156" s="30"/>
      <c r="AB156" s="30"/>
    </row>
    <row r="157" spans="18:28" x14ac:dyDescent="0.15">
      <c r="R157" s="31"/>
      <c r="V157" s="31"/>
      <c r="W157" s="31"/>
      <c r="X157" s="31"/>
      <c r="Y157" s="31"/>
      <c r="Z157" s="31"/>
      <c r="AA157" s="31"/>
      <c r="AB157" s="31"/>
    </row>
    <row r="158" spans="18:28" x14ac:dyDescent="0.15">
      <c r="R158" s="31"/>
      <c r="V158" s="31"/>
      <c r="W158" s="31"/>
      <c r="X158" s="31"/>
      <c r="Y158" s="31"/>
      <c r="Z158" s="31"/>
      <c r="AA158" s="31"/>
      <c r="AB158" s="31"/>
    </row>
    <row r="159" spans="18:28" x14ac:dyDescent="0.15">
      <c r="R159" s="31"/>
      <c r="V159" s="31"/>
      <c r="W159" s="31"/>
      <c r="X159" s="31"/>
      <c r="Y159" s="31"/>
      <c r="Z159" s="31"/>
      <c r="AA159" s="31"/>
      <c r="AB159" s="31"/>
    </row>
    <row r="160" spans="18:28" x14ac:dyDescent="0.15">
      <c r="R160" s="30"/>
      <c r="V160" s="30"/>
      <c r="W160" s="30"/>
      <c r="X160" s="30"/>
      <c r="Y160" s="30"/>
      <c r="Z160" s="30"/>
      <c r="AA160" s="30"/>
      <c r="AB160" s="30"/>
    </row>
    <row r="161" spans="18:28" x14ac:dyDescent="0.15">
      <c r="R161" s="31"/>
      <c r="V161" s="31"/>
      <c r="W161" s="31"/>
      <c r="X161" s="31"/>
      <c r="Y161" s="31"/>
      <c r="Z161" s="31"/>
      <c r="AA161" s="31"/>
      <c r="AB161" s="31"/>
    </row>
    <row r="162" spans="18:28" x14ac:dyDescent="0.15">
      <c r="R162" s="31"/>
      <c r="V162" s="31"/>
      <c r="W162" s="31"/>
      <c r="X162" s="31"/>
      <c r="Y162" s="31"/>
      <c r="Z162" s="31"/>
      <c r="AA162" s="31"/>
      <c r="AB162" s="31"/>
    </row>
    <row r="163" spans="18:28" x14ac:dyDescent="0.15">
      <c r="R163" s="31"/>
      <c r="S163" s="31"/>
      <c r="T163" s="31"/>
      <c r="U163" s="31"/>
    </row>
    <row r="164" spans="18:28" x14ac:dyDescent="0.15">
      <c r="R164" s="31"/>
      <c r="S164" s="31"/>
      <c r="T164" s="31"/>
      <c r="U164" s="31"/>
    </row>
    <row r="165" spans="18:28" x14ac:dyDescent="0.15">
      <c r="R165" s="31"/>
      <c r="S165" s="31"/>
      <c r="T165" s="31"/>
      <c r="U165" s="31"/>
    </row>
    <row r="166" spans="18:28" x14ac:dyDescent="0.15">
      <c r="R166" s="30"/>
      <c r="S166" s="30"/>
      <c r="T166" s="30"/>
      <c r="U166" s="30"/>
    </row>
    <row r="167" spans="18:28" x14ac:dyDescent="0.15">
      <c r="R167" s="31"/>
      <c r="S167" s="31"/>
      <c r="T167" s="31"/>
      <c r="U167" s="31"/>
    </row>
    <row r="168" spans="18:28" x14ac:dyDescent="0.15">
      <c r="R168" s="31"/>
      <c r="S168" s="31"/>
      <c r="T168" s="31"/>
      <c r="U168" s="31"/>
    </row>
    <row r="169" spans="18:28" x14ac:dyDescent="0.15">
      <c r="R169" s="31"/>
      <c r="S169" s="31"/>
      <c r="T169" s="31"/>
      <c r="U169" s="31"/>
    </row>
    <row r="170" spans="18:28" x14ac:dyDescent="0.15">
      <c r="R170" s="30"/>
      <c r="S170" s="30"/>
      <c r="T170" s="30"/>
      <c r="U170" s="30"/>
    </row>
    <row r="171" spans="18:28" x14ac:dyDescent="0.15">
      <c r="R171" s="31"/>
      <c r="S171" s="31"/>
      <c r="T171" s="31"/>
      <c r="U171" s="31"/>
    </row>
    <row r="172" spans="18:28" x14ac:dyDescent="0.15">
      <c r="R172" s="31"/>
      <c r="S172" s="31"/>
      <c r="T172" s="31"/>
      <c r="U172" s="31"/>
    </row>
  </sheetData>
  <mergeCells count="13">
    <mergeCell ref="C6:M6"/>
    <mergeCell ref="F1:J1"/>
    <mergeCell ref="F2:J2"/>
    <mergeCell ref="D3:F3"/>
    <mergeCell ref="H3:N3"/>
    <mergeCell ref="B5:C5"/>
    <mergeCell ref="C39:N39"/>
    <mergeCell ref="B7:C7"/>
    <mergeCell ref="B33:C33"/>
    <mergeCell ref="B34:C34"/>
    <mergeCell ref="B35:C35"/>
    <mergeCell ref="B36:C36"/>
    <mergeCell ref="B37:C37"/>
  </mergeCells>
  <hyperlinks>
    <hyperlink ref="A1" location="bkIndexATC1327" display="Index" xr:uid="{56F6B4BB-6565-4748-B8A4-E0DF197D4BB2}"/>
  </hyperlinks>
  <pageMargins left="0.41" right="0.24" top="0.25" bottom="0.33" header="0.2" footer="0.21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"/>
  <sheetViews>
    <sheetView zoomScaleNormal="100" workbookViewId="0"/>
  </sheetViews>
  <sheetFormatPr defaultRowHeight="14.4" x14ac:dyDescent="0.3"/>
  <cols>
    <col min="1" max="1" width="4.109375" customWidth="1"/>
    <col min="2" max="2" width="3.6640625" customWidth="1"/>
  </cols>
  <sheetData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ECF2A-CDFA-426B-BBFB-61E1E372BFAA}">
  <sheetPr>
    <pageSetUpPr fitToPage="1"/>
  </sheetPr>
  <dimension ref="A1:AD172"/>
  <sheetViews>
    <sheetView zoomScale="90" zoomScaleNormal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6640625" style="3" customWidth="1"/>
    <col min="3" max="13" width="7.33203125" style="3" customWidth="1"/>
    <col min="14" max="15" width="6.6640625" style="3" customWidth="1"/>
    <col min="16" max="16384" width="9.109375" style="3"/>
  </cols>
  <sheetData>
    <row r="1" spans="1:15" ht="14.4" x14ac:dyDescent="0.3">
      <c r="A1" s="32" t="s">
        <v>79</v>
      </c>
      <c r="E1" s="4"/>
      <c r="F1" s="39" t="s">
        <v>80</v>
      </c>
      <c r="G1" s="40"/>
      <c r="H1" s="40"/>
      <c r="I1" s="40"/>
      <c r="J1" s="40"/>
    </row>
    <row r="2" spans="1:15" ht="13.2" x14ac:dyDescent="0.25">
      <c r="E2" s="4"/>
      <c r="F2" s="39" t="s">
        <v>45</v>
      </c>
      <c r="G2" s="40"/>
      <c r="H2" s="40"/>
      <c r="I2" s="40"/>
      <c r="J2" s="40"/>
    </row>
    <row r="3" spans="1:15" ht="13.2" x14ac:dyDescent="0.25">
      <c r="D3" s="41" t="s">
        <v>100</v>
      </c>
      <c r="E3" s="40"/>
      <c r="F3" s="40"/>
      <c r="G3" s="4"/>
      <c r="H3" s="42" t="s">
        <v>27</v>
      </c>
      <c r="I3" s="40"/>
      <c r="J3" s="40"/>
      <c r="K3" s="40"/>
      <c r="L3" s="40"/>
      <c r="M3" s="40"/>
      <c r="N3" s="40"/>
    </row>
    <row r="4" spans="1:15" ht="24" customHeight="1" x14ac:dyDescent="0.15"/>
    <row r="5" spans="1:15" ht="9.4499999999999993" customHeight="1" x14ac:dyDescent="0.2">
      <c r="B5" s="45" t="s">
        <v>11</v>
      </c>
      <c r="C5" s="46"/>
      <c r="D5" s="11"/>
      <c r="O5" s="25"/>
    </row>
    <row r="6" spans="1:15" ht="9.4499999999999993" customHeight="1" x14ac:dyDescent="0.25">
      <c r="C6" s="43" t="s">
        <v>81</v>
      </c>
      <c r="D6" s="40"/>
      <c r="E6" s="40"/>
      <c r="F6" s="40"/>
      <c r="G6" s="40"/>
      <c r="H6" s="40"/>
      <c r="I6" s="40"/>
      <c r="J6" s="40"/>
      <c r="K6" s="40"/>
      <c r="L6" s="40"/>
      <c r="M6" s="40"/>
      <c r="O6" s="25"/>
    </row>
    <row r="7" spans="1:15" ht="9.4499999999999993" customHeight="1" x14ac:dyDescent="0.25">
      <c r="B7" s="44" t="s">
        <v>82</v>
      </c>
      <c r="C7" s="40"/>
      <c r="D7" s="16" t="s">
        <v>47</v>
      </c>
      <c r="E7" s="16" t="s">
        <v>48</v>
      </c>
      <c r="F7" s="16" t="s">
        <v>49</v>
      </c>
      <c r="G7" s="16" t="s">
        <v>50</v>
      </c>
      <c r="H7" s="16" t="s">
        <v>51</v>
      </c>
      <c r="I7" s="16" t="s">
        <v>52</v>
      </c>
      <c r="J7" s="16" t="s">
        <v>53</v>
      </c>
      <c r="K7" s="16"/>
      <c r="L7" s="16" t="s">
        <v>83</v>
      </c>
      <c r="M7" s="16" t="s">
        <v>84</v>
      </c>
      <c r="O7" s="25"/>
    </row>
    <row r="8" spans="1:15" ht="9.4499999999999993" customHeight="1" x14ac:dyDescent="0.15">
      <c r="C8" s="17">
        <v>0</v>
      </c>
      <c r="D8" s="36">
        <v>10.25</v>
      </c>
      <c r="E8" s="36">
        <v>10</v>
      </c>
      <c r="F8" s="36">
        <v>7.125</v>
      </c>
      <c r="G8" s="36">
        <v>8.75</v>
      </c>
      <c r="H8" s="36">
        <v>8.4166666666666661</v>
      </c>
      <c r="I8" s="36">
        <v>13.166666666666668</v>
      </c>
      <c r="J8" s="36">
        <v>12.25</v>
      </c>
      <c r="L8" s="36">
        <f>AVERAGE(D8:H8)</f>
        <v>8.9083333333333332</v>
      </c>
      <c r="M8" s="36">
        <f>AVERAGE(D8:J8)</f>
        <v>9.9940476190476186</v>
      </c>
      <c r="O8" s="25"/>
    </row>
    <row r="9" spans="1:15" ht="9.4499999999999993" customHeight="1" x14ac:dyDescent="0.15">
      <c r="C9" s="17">
        <v>1</v>
      </c>
      <c r="D9" s="36">
        <v>7.375</v>
      </c>
      <c r="E9" s="36">
        <v>4</v>
      </c>
      <c r="F9" s="36">
        <v>4</v>
      </c>
      <c r="G9" s="36">
        <v>4.5</v>
      </c>
      <c r="H9" s="36">
        <v>5.25</v>
      </c>
      <c r="I9" s="36">
        <v>7.5</v>
      </c>
      <c r="J9" s="36">
        <v>11.75</v>
      </c>
      <c r="L9" s="36">
        <f t="shared" ref="L9:L31" si="0">AVERAGE(D9:H9)</f>
        <v>5.0250000000000004</v>
      </c>
      <c r="M9" s="36">
        <f t="shared" ref="M9:M31" si="1">AVERAGE(D9:J9)</f>
        <v>6.3392857142857144</v>
      </c>
      <c r="O9" s="25"/>
    </row>
    <row r="10" spans="1:15" ht="9.4499999999999993" customHeight="1" x14ac:dyDescent="0.15">
      <c r="C10" s="17">
        <v>2</v>
      </c>
      <c r="D10" s="36">
        <v>4.75</v>
      </c>
      <c r="E10" s="36">
        <v>2.375</v>
      </c>
      <c r="F10" s="36">
        <v>4.75</v>
      </c>
      <c r="G10" s="36">
        <v>3.5</v>
      </c>
      <c r="H10" s="36">
        <v>4.4166666666666661</v>
      </c>
      <c r="I10" s="36">
        <v>5.333333333333333</v>
      </c>
      <c r="J10" s="36">
        <v>7.3333333333333339</v>
      </c>
      <c r="L10" s="36">
        <f t="shared" si="0"/>
        <v>3.958333333333333</v>
      </c>
      <c r="M10" s="36">
        <f t="shared" si="1"/>
        <v>4.636904761904761</v>
      </c>
      <c r="O10" s="25"/>
    </row>
    <row r="11" spans="1:15" ht="9.4499999999999993" customHeight="1" x14ac:dyDescent="0.15">
      <c r="C11" s="17">
        <v>3</v>
      </c>
      <c r="D11" s="36">
        <v>9.125</v>
      </c>
      <c r="E11" s="36">
        <v>3.625</v>
      </c>
      <c r="F11" s="36">
        <v>4.25</v>
      </c>
      <c r="G11" s="36">
        <v>4.625</v>
      </c>
      <c r="H11" s="36">
        <v>5.4166666666666661</v>
      </c>
      <c r="I11" s="36">
        <v>4.166666666666667</v>
      </c>
      <c r="J11" s="36">
        <v>3</v>
      </c>
      <c r="L11" s="36">
        <f t="shared" si="0"/>
        <v>5.4083333333333332</v>
      </c>
      <c r="M11" s="36">
        <f t="shared" si="1"/>
        <v>4.886904761904761</v>
      </c>
      <c r="O11" s="25"/>
    </row>
    <row r="12" spans="1:15" ht="9.4499999999999993" customHeight="1" x14ac:dyDescent="0.15">
      <c r="C12" s="17">
        <v>4</v>
      </c>
      <c r="D12" s="36">
        <v>13.375</v>
      </c>
      <c r="E12" s="36">
        <v>11</v>
      </c>
      <c r="F12" s="36">
        <v>10.5</v>
      </c>
      <c r="G12" s="36">
        <v>11.125</v>
      </c>
      <c r="H12" s="36">
        <v>8.6666666666666679</v>
      </c>
      <c r="I12" s="36">
        <v>5.6666666666666661</v>
      </c>
      <c r="J12" s="36">
        <v>4.1666666666666661</v>
      </c>
      <c r="L12" s="36">
        <f t="shared" si="0"/>
        <v>10.933333333333334</v>
      </c>
      <c r="M12" s="36">
        <f t="shared" si="1"/>
        <v>9.2142857142857135</v>
      </c>
    </row>
    <row r="13" spans="1:15" ht="9.4499999999999993" customHeight="1" x14ac:dyDescent="0.15">
      <c r="C13" s="17">
        <v>5</v>
      </c>
      <c r="D13" s="36">
        <v>37.5</v>
      </c>
      <c r="E13" s="36">
        <v>32.5</v>
      </c>
      <c r="F13" s="36">
        <v>29.875</v>
      </c>
      <c r="G13" s="36">
        <v>33.625</v>
      </c>
      <c r="H13" s="36">
        <v>27.333333333333336</v>
      </c>
      <c r="I13" s="36">
        <v>9.8333333333333321</v>
      </c>
      <c r="J13" s="36">
        <v>6.75</v>
      </c>
      <c r="L13" s="36">
        <f t="shared" si="0"/>
        <v>32.166666666666671</v>
      </c>
      <c r="M13" s="36">
        <f t="shared" si="1"/>
        <v>25.345238095238098</v>
      </c>
    </row>
    <row r="14" spans="1:15" ht="9.4499999999999993" customHeight="1" x14ac:dyDescent="0.15">
      <c r="C14" s="17">
        <v>6</v>
      </c>
      <c r="D14" s="36">
        <v>112.25</v>
      </c>
      <c r="E14" s="36">
        <v>103</v>
      </c>
      <c r="F14" s="36">
        <v>95.625</v>
      </c>
      <c r="G14" s="36">
        <v>99.25</v>
      </c>
      <c r="H14" s="36">
        <v>74.333333333333343</v>
      </c>
      <c r="I14" s="36">
        <v>19</v>
      </c>
      <c r="J14" s="36">
        <v>13.75</v>
      </c>
      <c r="L14" s="36">
        <f t="shared" si="0"/>
        <v>96.89166666666668</v>
      </c>
      <c r="M14" s="36">
        <f t="shared" si="1"/>
        <v>73.886904761904773</v>
      </c>
    </row>
    <row r="15" spans="1:15" ht="9.4499999999999993" customHeight="1" x14ac:dyDescent="0.15">
      <c r="C15" s="17">
        <v>7</v>
      </c>
      <c r="D15" s="36">
        <v>185.25</v>
      </c>
      <c r="E15" s="36">
        <v>171.875</v>
      </c>
      <c r="F15" s="36">
        <v>178.25</v>
      </c>
      <c r="G15" s="36">
        <v>179.125</v>
      </c>
      <c r="H15" s="36">
        <v>149.66666666666669</v>
      </c>
      <c r="I15" s="36">
        <v>39.5</v>
      </c>
      <c r="J15" s="36">
        <v>22.583333333333336</v>
      </c>
      <c r="L15" s="36">
        <f t="shared" si="0"/>
        <v>172.83333333333334</v>
      </c>
      <c r="M15" s="36">
        <f t="shared" si="1"/>
        <v>132.32142857142858</v>
      </c>
    </row>
    <row r="16" spans="1:15" ht="9.4499999999999993" customHeight="1" x14ac:dyDescent="0.15">
      <c r="C16" s="17">
        <v>8</v>
      </c>
      <c r="D16" s="36">
        <v>158.125</v>
      </c>
      <c r="E16" s="36">
        <v>145.5</v>
      </c>
      <c r="F16" s="36">
        <v>153</v>
      </c>
      <c r="G16" s="36">
        <v>148.75</v>
      </c>
      <c r="H16" s="36">
        <v>119.41666666666666</v>
      </c>
      <c r="I16" s="36">
        <v>66.166666666666657</v>
      </c>
      <c r="J16" s="36">
        <v>33.083333333333329</v>
      </c>
      <c r="L16" s="36">
        <f t="shared" si="0"/>
        <v>144.95833333333331</v>
      </c>
      <c r="M16" s="36">
        <f t="shared" si="1"/>
        <v>117.72023809523809</v>
      </c>
    </row>
    <row r="17" spans="3:13" ht="9.4499999999999993" customHeight="1" x14ac:dyDescent="0.15">
      <c r="C17" s="17">
        <v>9</v>
      </c>
      <c r="D17" s="36">
        <v>86.125</v>
      </c>
      <c r="E17" s="36">
        <v>94.625</v>
      </c>
      <c r="F17" s="36">
        <v>111.5</v>
      </c>
      <c r="G17" s="36">
        <v>99</v>
      </c>
      <c r="H17" s="36">
        <v>97.25</v>
      </c>
      <c r="I17" s="36">
        <v>78</v>
      </c>
      <c r="J17" s="36">
        <v>64.25</v>
      </c>
      <c r="L17" s="36">
        <f t="shared" si="0"/>
        <v>97.7</v>
      </c>
      <c r="M17" s="36">
        <f t="shared" si="1"/>
        <v>90.107142857142861</v>
      </c>
    </row>
    <row r="18" spans="3:13" ht="9.4499999999999993" customHeight="1" x14ac:dyDescent="0.15">
      <c r="C18" s="17">
        <v>10</v>
      </c>
      <c r="D18" s="36">
        <v>85.375</v>
      </c>
      <c r="E18" s="36">
        <v>82.75</v>
      </c>
      <c r="F18" s="36">
        <v>83.375</v>
      </c>
      <c r="G18" s="36">
        <v>95.25</v>
      </c>
      <c r="H18" s="36">
        <v>91.083333333333343</v>
      </c>
      <c r="I18" s="36">
        <v>107.66666666666667</v>
      </c>
      <c r="J18" s="36">
        <v>85.083333333333343</v>
      </c>
      <c r="L18" s="36">
        <f t="shared" si="0"/>
        <v>87.566666666666677</v>
      </c>
      <c r="M18" s="36">
        <f t="shared" si="1"/>
        <v>90.083333333333343</v>
      </c>
    </row>
    <row r="19" spans="3:13" ht="9.4499999999999993" customHeight="1" x14ac:dyDescent="0.15">
      <c r="C19" s="17">
        <v>11</v>
      </c>
      <c r="D19" s="36">
        <v>86.625</v>
      </c>
      <c r="E19" s="36">
        <v>82.625</v>
      </c>
      <c r="F19" s="36">
        <v>82.25</v>
      </c>
      <c r="G19" s="36">
        <v>97.25</v>
      </c>
      <c r="H19" s="36">
        <v>109.66666666666666</v>
      </c>
      <c r="I19" s="36">
        <v>142.33333333333334</v>
      </c>
      <c r="J19" s="36">
        <v>122.91666666666667</v>
      </c>
      <c r="L19" s="36">
        <f t="shared" si="0"/>
        <v>91.683333333333323</v>
      </c>
      <c r="M19" s="36">
        <f t="shared" si="1"/>
        <v>103.38095238095238</v>
      </c>
    </row>
    <row r="20" spans="3:13" ht="9.4499999999999993" customHeight="1" x14ac:dyDescent="0.15">
      <c r="C20" s="17">
        <v>12</v>
      </c>
      <c r="D20" s="36">
        <v>99.125</v>
      </c>
      <c r="E20" s="36">
        <v>94</v>
      </c>
      <c r="F20" s="36">
        <v>102.625</v>
      </c>
      <c r="G20" s="36">
        <v>112.5</v>
      </c>
      <c r="H20" s="36">
        <v>136.75</v>
      </c>
      <c r="I20" s="36">
        <v>161.33333333333331</v>
      </c>
      <c r="J20" s="36">
        <v>165.75</v>
      </c>
      <c r="L20" s="36">
        <f t="shared" si="0"/>
        <v>109</v>
      </c>
      <c r="M20" s="36">
        <f t="shared" si="1"/>
        <v>124.58333333333333</v>
      </c>
    </row>
    <row r="21" spans="3:13" ht="9.4499999999999993" customHeight="1" x14ac:dyDescent="0.15">
      <c r="C21" s="17">
        <v>13</v>
      </c>
      <c r="D21" s="36">
        <v>106.625</v>
      </c>
      <c r="E21" s="36">
        <v>98</v>
      </c>
      <c r="F21" s="36">
        <v>114</v>
      </c>
      <c r="G21" s="36">
        <v>111.375</v>
      </c>
      <c r="H21" s="36">
        <v>159.25</v>
      </c>
      <c r="I21" s="36">
        <v>166.16666666666666</v>
      </c>
      <c r="J21" s="36">
        <v>177.16666666666669</v>
      </c>
      <c r="L21" s="36">
        <f t="shared" si="0"/>
        <v>117.85</v>
      </c>
      <c r="M21" s="36">
        <f t="shared" si="1"/>
        <v>133.22619047619045</v>
      </c>
    </row>
    <row r="22" spans="3:13" ht="9.4499999999999993" customHeight="1" x14ac:dyDescent="0.15">
      <c r="C22" s="17">
        <v>14</v>
      </c>
      <c r="D22" s="36">
        <v>126.75</v>
      </c>
      <c r="E22" s="36">
        <v>112.5</v>
      </c>
      <c r="F22" s="36">
        <v>136.75</v>
      </c>
      <c r="G22" s="36">
        <v>137.5</v>
      </c>
      <c r="H22" s="36">
        <v>192.5</v>
      </c>
      <c r="I22" s="36">
        <v>155.5</v>
      </c>
      <c r="J22" s="36">
        <v>193.25</v>
      </c>
      <c r="L22" s="36">
        <f t="shared" si="0"/>
        <v>141.19999999999999</v>
      </c>
      <c r="M22" s="36">
        <f t="shared" si="1"/>
        <v>150.67857142857142</v>
      </c>
    </row>
    <row r="23" spans="3:13" ht="9.4499999999999993" customHeight="1" x14ac:dyDescent="0.15">
      <c r="C23" s="17">
        <v>15</v>
      </c>
      <c r="D23" s="36">
        <v>148.75</v>
      </c>
      <c r="E23" s="36">
        <v>132.75</v>
      </c>
      <c r="F23" s="36">
        <v>164</v>
      </c>
      <c r="G23" s="36">
        <v>167.875</v>
      </c>
      <c r="H23" s="36">
        <v>198.41666666666669</v>
      </c>
      <c r="I23" s="36">
        <v>153</v>
      </c>
      <c r="J23" s="36">
        <v>188.08333333333331</v>
      </c>
      <c r="L23" s="36">
        <f t="shared" si="0"/>
        <v>162.35833333333335</v>
      </c>
      <c r="M23" s="36">
        <f t="shared" si="1"/>
        <v>164.69642857142858</v>
      </c>
    </row>
    <row r="24" spans="3:13" ht="9.4499999999999993" customHeight="1" x14ac:dyDescent="0.15">
      <c r="C24" s="17">
        <v>16</v>
      </c>
      <c r="D24" s="36">
        <v>218.125</v>
      </c>
      <c r="E24" s="36">
        <v>219.375</v>
      </c>
      <c r="F24" s="36">
        <v>244.875</v>
      </c>
      <c r="G24" s="36">
        <v>248</v>
      </c>
      <c r="H24" s="36">
        <v>259.83333333333331</v>
      </c>
      <c r="I24" s="36">
        <v>136.66666666666666</v>
      </c>
      <c r="J24" s="36">
        <v>150.33333333333331</v>
      </c>
      <c r="L24" s="36">
        <f t="shared" si="0"/>
        <v>238.04166666666666</v>
      </c>
      <c r="M24" s="36">
        <f t="shared" si="1"/>
        <v>211.0297619047619</v>
      </c>
    </row>
    <row r="25" spans="3:13" ht="9.4499999999999993" customHeight="1" x14ac:dyDescent="0.15">
      <c r="C25" s="17">
        <v>17</v>
      </c>
      <c r="D25" s="36">
        <v>250.375</v>
      </c>
      <c r="E25" s="36">
        <v>262.75</v>
      </c>
      <c r="F25" s="36">
        <v>256.375</v>
      </c>
      <c r="G25" s="36">
        <v>266.25</v>
      </c>
      <c r="H25" s="36">
        <v>257.58333333333337</v>
      </c>
      <c r="I25" s="36">
        <v>121.33333333333334</v>
      </c>
      <c r="J25" s="36">
        <v>117.66666666666666</v>
      </c>
      <c r="L25" s="36">
        <f t="shared" si="0"/>
        <v>258.66666666666669</v>
      </c>
      <c r="M25" s="36">
        <f t="shared" si="1"/>
        <v>218.90476190476193</v>
      </c>
    </row>
    <row r="26" spans="3:13" ht="9.4499999999999993" customHeight="1" x14ac:dyDescent="0.15">
      <c r="C26" s="17">
        <v>18</v>
      </c>
      <c r="D26" s="36">
        <v>209.125</v>
      </c>
      <c r="E26" s="36">
        <v>210.375</v>
      </c>
      <c r="F26" s="36">
        <v>213.625</v>
      </c>
      <c r="G26" s="36">
        <v>208.625</v>
      </c>
      <c r="H26" s="36">
        <v>186.66666666666669</v>
      </c>
      <c r="I26" s="36">
        <v>104.16666666666666</v>
      </c>
      <c r="J26" s="36">
        <v>89.083333333333343</v>
      </c>
      <c r="L26" s="36">
        <f t="shared" si="0"/>
        <v>205.68333333333334</v>
      </c>
      <c r="M26" s="36">
        <f t="shared" si="1"/>
        <v>174.52380952380955</v>
      </c>
    </row>
    <row r="27" spans="3:13" ht="9.4499999999999993" customHeight="1" x14ac:dyDescent="0.15">
      <c r="C27" s="17">
        <v>19</v>
      </c>
      <c r="D27" s="36">
        <v>102.5</v>
      </c>
      <c r="E27" s="36">
        <v>114.375</v>
      </c>
      <c r="F27" s="36">
        <v>101.75</v>
      </c>
      <c r="G27" s="36">
        <v>121.75</v>
      </c>
      <c r="H27" s="36">
        <v>97.25</v>
      </c>
      <c r="I27" s="36">
        <v>67.333333333333343</v>
      </c>
      <c r="J27" s="36">
        <v>72.083333333333343</v>
      </c>
      <c r="L27" s="36">
        <f t="shared" si="0"/>
        <v>107.52500000000001</v>
      </c>
      <c r="M27" s="36">
        <f t="shared" si="1"/>
        <v>96.720238095238102</v>
      </c>
    </row>
    <row r="28" spans="3:13" ht="9.4499999999999993" customHeight="1" x14ac:dyDescent="0.15">
      <c r="C28" s="17">
        <v>20</v>
      </c>
      <c r="D28" s="36">
        <v>48.875</v>
      </c>
      <c r="E28" s="36">
        <v>53.75</v>
      </c>
      <c r="F28" s="36">
        <v>59.75</v>
      </c>
      <c r="G28" s="36">
        <v>66.625</v>
      </c>
      <c r="H28" s="36">
        <v>59.25</v>
      </c>
      <c r="I28" s="36">
        <v>47.166666666666671</v>
      </c>
      <c r="J28" s="36">
        <v>53.916666666666671</v>
      </c>
      <c r="L28" s="36">
        <f t="shared" si="0"/>
        <v>57.65</v>
      </c>
      <c r="M28" s="36">
        <f t="shared" si="1"/>
        <v>55.619047619047628</v>
      </c>
    </row>
    <row r="29" spans="3:13" ht="9.4499999999999993" customHeight="1" x14ac:dyDescent="0.15">
      <c r="C29" s="17">
        <v>21</v>
      </c>
      <c r="D29" s="36">
        <v>29.625</v>
      </c>
      <c r="E29" s="36">
        <v>37.5</v>
      </c>
      <c r="F29" s="36">
        <v>40.375</v>
      </c>
      <c r="G29" s="36">
        <v>43.375</v>
      </c>
      <c r="H29" s="36">
        <v>34.75</v>
      </c>
      <c r="I29" s="36">
        <v>30.333333333333336</v>
      </c>
      <c r="J29" s="36">
        <v>34.083333333333336</v>
      </c>
      <c r="L29" s="36">
        <f t="shared" si="0"/>
        <v>37.125</v>
      </c>
      <c r="M29" s="36">
        <f t="shared" si="1"/>
        <v>35.720238095238095</v>
      </c>
    </row>
    <row r="30" spans="3:13" ht="9.4499999999999993" customHeight="1" x14ac:dyDescent="0.15">
      <c r="C30" s="17">
        <v>22</v>
      </c>
      <c r="D30" s="36">
        <v>26.75</v>
      </c>
      <c r="E30" s="36">
        <v>31.25</v>
      </c>
      <c r="F30" s="36">
        <v>49.125</v>
      </c>
      <c r="G30" s="36">
        <v>38.375</v>
      </c>
      <c r="H30" s="36">
        <v>30.916666666666664</v>
      </c>
      <c r="I30" s="36">
        <v>31.5</v>
      </c>
      <c r="J30" s="36">
        <v>24</v>
      </c>
      <c r="L30" s="36">
        <f t="shared" si="0"/>
        <v>35.283333333333331</v>
      </c>
      <c r="M30" s="36">
        <f t="shared" si="1"/>
        <v>33.13095238095238</v>
      </c>
    </row>
    <row r="31" spans="3:13" ht="9.4499999999999993" customHeight="1" x14ac:dyDescent="0.15">
      <c r="C31" s="17">
        <v>23</v>
      </c>
      <c r="D31" s="36">
        <v>9.75</v>
      </c>
      <c r="E31" s="36">
        <v>17.375</v>
      </c>
      <c r="F31" s="36">
        <v>19.75</v>
      </c>
      <c r="G31" s="36">
        <v>25.25</v>
      </c>
      <c r="H31" s="36">
        <v>23.666666666666664</v>
      </c>
      <c r="I31" s="36">
        <v>25.666666666666664</v>
      </c>
      <c r="J31" s="36">
        <v>15.166666666666666</v>
      </c>
      <c r="L31" s="36">
        <f t="shared" si="0"/>
        <v>19.158333333333331</v>
      </c>
      <c r="M31" s="36">
        <f t="shared" si="1"/>
        <v>19.517857142857139</v>
      </c>
    </row>
    <row r="32" spans="3:13" ht="9.4499999999999993" customHeight="1" x14ac:dyDescent="0.15">
      <c r="C32" s="29" t="s">
        <v>85</v>
      </c>
    </row>
    <row r="33" spans="2:30" ht="9.4499999999999993" customHeight="1" x14ac:dyDescent="0.25">
      <c r="B33" s="44" t="s">
        <v>86</v>
      </c>
      <c r="C33" s="40"/>
      <c r="D33" s="36">
        <f>SUM(D15:D26)</f>
        <v>1760.375</v>
      </c>
      <c r="E33" s="36">
        <f t="shared" ref="E33:J33" si="2">SUM(E15:E26)</f>
        <v>1707.125</v>
      </c>
      <c r="F33" s="36">
        <f t="shared" si="2"/>
        <v>1840.625</v>
      </c>
      <c r="G33" s="36">
        <f t="shared" si="2"/>
        <v>1871.5</v>
      </c>
      <c r="H33" s="36">
        <f t="shared" si="2"/>
        <v>1958.0833333333337</v>
      </c>
      <c r="I33" s="36">
        <f t="shared" si="2"/>
        <v>1431.8333333333333</v>
      </c>
      <c r="J33" s="36">
        <f t="shared" si="2"/>
        <v>1409.25</v>
      </c>
      <c r="L33" s="36">
        <f>SUM(L15:L26)</f>
        <v>1827.5416666666667</v>
      </c>
      <c r="M33" s="36">
        <f>SUM(M15:M26)</f>
        <v>1711.2559523809527</v>
      </c>
      <c r="O33" s="36"/>
      <c r="P33" s="36"/>
    </row>
    <row r="34" spans="2:30" ht="9.4499999999999993" customHeight="1" x14ac:dyDescent="0.25">
      <c r="B34" s="44" t="s">
        <v>87</v>
      </c>
      <c r="C34" s="40"/>
      <c r="D34" s="36">
        <f>SUM(D15:D17)</f>
        <v>429.5</v>
      </c>
      <c r="E34" s="36">
        <f t="shared" ref="E34:J34" si="3">SUM(E15:E17)</f>
        <v>412</v>
      </c>
      <c r="F34" s="36">
        <f t="shared" si="3"/>
        <v>442.75</v>
      </c>
      <c r="G34" s="36">
        <f t="shared" si="3"/>
        <v>426.875</v>
      </c>
      <c r="H34" s="36">
        <f t="shared" si="3"/>
        <v>366.33333333333337</v>
      </c>
      <c r="I34" s="36">
        <f t="shared" si="3"/>
        <v>183.66666666666666</v>
      </c>
      <c r="J34" s="36">
        <f t="shared" si="3"/>
        <v>119.91666666666666</v>
      </c>
      <c r="L34" s="36">
        <f>SUM(L15:L17)</f>
        <v>415.49166666666662</v>
      </c>
      <c r="M34" s="36">
        <f>SUM(M15:M17)</f>
        <v>340.14880952380952</v>
      </c>
      <c r="O34" s="36"/>
      <c r="P34" s="36"/>
    </row>
    <row r="35" spans="2:30" ht="9.4499999999999993" customHeight="1" x14ac:dyDescent="0.25">
      <c r="B35" s="44" t="s">
        <v>88</v>
      </c>
      <c r="C35" s="40"/>
      <c r="D35" s="36">
        <f>SUM(D18:D23)</f>
        <v>653.25</v>
      </c>
      <c r="E35" s="36">
        <f t="shared" ref="E35:J35" si="4">SUM(E18:E23)</f>
        <v>602.625</v>
      </c>
      <c r="F35" s="36">
        <f t="shared" si="4"/>
        <v>683</v>
      </c>
      <c r="G35" s="36">
        <f t="shared" si="4"/>
        <v>721.75</v>
      </c>
      <c r="H35" s="36">
        <f t="shared" si="4"/>
        <v>887.66666666666674</v>
      </c>
      <c r="I35" s="36">
        <f t="shared" si="4"/>
        <v>886</v>
      </c>
      <c r="J35" s="36">
        <f t="shared" si="4"/>
        <v>932.25</v>
      </c>
      <c r="L35" s="36">
        <f>SUM(L18:L23)</f>
        <v>709.6583333333333</v>
      </c>
      <c r="M35" s="36">
        <f>SUM(M18:M23)</f>
        <v>766.64880952380952</v>
      </c>
      <c r="O35" s="36"/>
      <c r="P35" s="36"/>
    </row>
    <row r="36" spans="2:30" ht="9.4499999999999993" customHeight="1" x14ac:dyDescent="0.25">
      <c r="B36" s="44" t="s">
        <v>89</v>
      </c>
      <c r="C36" s="40"/>
      <c r="D36" s="36">
        <f>SUM(D24:D26)</f>
        <v>677.625</v>
      </c>
      <c r="E36" s="36">
        <f t="shared" ref="E36:J36" si="5">SUM(E24:E26)</f>
        <v>692.5</v>
      </c>
      <c r="F36" s="36">
        <f t="shared" si="5"/>
        <v>714.875</v>
      </c>
      <c r="G36" s="36">
        <f t="shared" si="5"/>
        <v>722.875</v>
      </c>
      <c r="H36" s="36">
        <f t="shared" si="5"/>
        <v>704.08333333333348</v>
      </c>
      <c r="I36" s="36">
        <f t="shared" si="5"/>
        <v>362.16666666666663</v>
      </c>
      <c r="J36" s="36">
        <f t="shared" si="5"/>
        <v>357.08333333333337</v>
      </c>
      <c r="L36" s="36">
        <f>SUM(L24:L26)</f>
        <v>702.39166666666665</v>
      </c>
      <c r="M36" s="36">
        <f>SUM(M24:M26)</f>
        <v>604.45833333333337</v>
      </c>
      <c r="O36" s="36"/>
      <c r="P36" s="36"/>
    </row>
    <row r="37" spans="2:30" ht="9.4499999999999993" customHeight="1" x14ac:dyDescent="0.25">
      <c r="B37" s="44" t="s">
        <v>90</v>
      </c>
      <c r="C37" s="40"/>
      <c r="D37" s="36">
        <f>SUM(D8:D31)</f>
        <v>2172.5</v>
      </c>
      <c r="E37" s="36">
        <f t="shared" ref="E37:J37" si="6">SUM(E8:E31)</f>
        <v>2127.875</v>
      </c>
      <c r="F37" s="36">
        <f t="shared" si="6"/>
        <v>2267.5</v>
      </c>
      <c r="G37" s="36">
        <f t="shared" si="6"/>
        <v>2332.25</v>
      </c>
      <c r="H37" s="36">
        <f t="shared" si="6"/>
        <v>2337.7499999999995</v>
      </c>
      <c r="I37" s="36">
        <f t="shared" si="6"/>
        <v>1698.5000000000002</v>
      </c>
      <c r="J37" s="36">
        <f t="shared" si="6"/>
        <v>1667.5</v>
      </c>
      <c r="L37" s="36">
        <f>SUM(L8:L31)</f>
        <v>2247.5750000000003</v>
      </c>
      <c r="M37" s="36">
        <f>SUM(M8:M31)</f>
        <v>2086.2678571428578</v>
      </c>
      <c r="O37" s="36"/>
      <c r="P37" s="36"/>
    </row>
    <row r="38" spans="2:30" ht="24" customHeight="1" x14ac:dyDescent="0.15">
      <c r="C38" s="8"/>
    </row>
    <row r="39" spans="2:30" ht="9.4499999999999993" customHeight="1" x14ac:dyDescent="0.25">
      <c r="C39" s="43" t="str">
        <f>C6</f>
        <v>Average traffic flows (excluding Bank Holidays etc)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2:30" ht="9.4499999999999993" customHeight="1" x14ac:dyDescent="0.15">
      <c r="C40" s="8"/>
    </row>
    <row r="41" spans="2:30" ht="9.4499999999999993" customHeight="1" x14ac:dyDescent="0.15">
      <c r="C41" s="29" t="s">
        <v>57</v>
      </c>
      <c r="D41" s="29" t="s">
        <v>58</v>
      </c>
      <c r="E41" s="29" t="s">
        <v>59</v>
      </c>
      <c r="F41" s="29" t="s">
        <v>60</v>
      </c>
      <c r="G41" s="29" t="s">
        <v>61</v>
      </c>
      <c r="H41" s="29" t="s">
        <v>62</v>
      </c>
      <c r="I41" s="29" t="s">
        <v>63</v>
      </c>
      <c r="J41" s="29" t="s">
        <v>64</v>
      </c>
      <c r="K41" s="29" t="s">
        <v>65</v>
      </c>
      <c r="L41" s="29" t="s">
        <v>66</v>
      </c>
      <c r="M41" s="29" t="s">
        <v>67</v>
      </c>
      <c r="N41" s="29" t="s">
        <v>68</v>
      </c>
    </row>
    <row r="42" spans="2:30" ht="9.4499999999999993" customHeight="1" x14ac:dyDescent="0.15">
      <c r="B42" s="8" t="s">
        <v>91</v>
      </c>
    </row>
    <row r="43" spans="2:30" ht="9.4499999999999993" customHeight="1" x14ac:dyDescent="0.15">
      <c r="B43" s="16" t="s">
        <v>92</v>
      </c>
      <c r="C43" s="31">
        <v>1875.883333333333</v>
      </c>
      <c r="D43" s="31">
        <v>1779.1999999999998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6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2:30" ht="9.4499999999999993" customHeight="1" x14ac:dyDescent="0.15">
      <c r="B44" s="16" t="s">
        <v>93</v>
      </c>
      <c r="C44" s="31">
        <v>2302.85</v>
      </c>
      <c r="D44" s="31">
        <v>2192.2999999999993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P44" s="36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ht="9.4499999999999993" customHeight="1" x14ac:dyDescent="0.15">
      <c r="B45" s="1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ht="9.4499999999999993" customHeight="1" x14ac:dyDescent="0.15">
      <c r="B46" s="8" t="s">
        <v>94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2:30" ht="9.4499999999999993" customHeight="1" x14ac:dyDescent="0.15">
      <c r="B47" s="16" t="s">
        <v>92</v>
      </c>
      <c r="C47" s="31">
        <v>1502.6666666666667</v>
      </c>
      <c r="D47" s="31">
        <v>1361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6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ht="9.4499999999999993" customHeight="1" x14ac:dyDescent="0.15">
      <c r="B48" s="16" t="s">
        <v>93</v>
      </c>
      <c r="C48" s="31">
        <v>1777.9999999999998</v>
      </c>
      <c r="D48" s="31">
        <v>1619.0000000000002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P48" s="36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ht="9.4499999999999993" customHeight="1" x14ac:dyDescent="0.15">
      <c r="B49" s="1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P49" s="36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ht="9.4499999999999993" customHeight="1" x14ac:dyDescent="0.15">
      <c r="B50" s="8" t="s">
        <v>95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2:30" ht="9.4499999999999993" customHeight="1" x14ac:dyDescent="0.15">
      <c r="B51" s="16" t="s">
        <v>92</v>
      </c>
      <c r="C51" s="31">
        <v>1468.0000000000002</v>
      </c>
      <c r="D51" s="31">
        <v>1350.5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6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ht="9.4499999999999993" customHeight="1" x14ac:dyDescent="0.15">
      <c r="B52" s="16" t="s">
        <v>93</v>
      </c>
      <c r="C52" s="31">
        <v>1717.0000000000002</v>
      </c>
      <c r="D52" s="31">
        <v>1618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P52" s="36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ht="9.4499999999999993" customHeight="1" x14ac:dyDescent="0.15">
      <c r="B53" s="1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R53" s="31"/>
      <c r="S53" s="31"/>
      <c r="T53" s="31"/>
      <c r="U53" s="31"/>
      <c r="V53" s="31"/>
      <c r="X53" s="31"/>
      <c r="Y53" s="31"/>
      <c r="Z53" s="31"/>
      <c r="AA53" s="31"/>
      <c r="AB53" s="31"/>
    </row>
    <row r="54" spans="2:30" ht="24" customHeight="1" x14ac:dyDescent="0.15">
      <c r="R54" s="31"/>
      <c r="S54" s="31"/>
      <c r="T54" s="31"/>
      <c r="U54" s="31"/>
      <c r="V54" s="31"/>
      <c r="X54" s="31"/>
      <c r="Y54" s="31"/>
      <c r="Z54" s="31"/>
      <c r="AA54" s="31"/>
      <c r="AB54" s="31"/>
    </row>
    <row r="55" spans="2:30" ht="8.85" customHeight="1" x14ac:dyDescent="0.15">
      <c r="R55" s="31"/>
      <c r="S55" s="31"/>
      <c r="T55" s="31"/>
      <c r="U55" s="31"/>
      <c r="V55" s="31"/>
      <c r="X55" s="31"/>
      <c r="Y55" s="31"/>
      <c r="Z55" s="31"/>
      <c r="AA55" s="31"/>
      <c r="AB55" s="31"/>
    </row>
    <row r="56" spans="2:30" ht="8.85" customHeight="1" x14ac:dyDescent="0.15">
      <c r="R56" s="30"/>
      <c r="S56" s="30"/>
      <c r="T56" s="30"/>
      <c r="U56" s="30"/>
      <c r="V56" s="30"/>
      <c r="X56" s="30"/>
      <c r="Y56" s="30"/>
      <c r="Z56" s="30"/>
      <c r="AA56" s="30"/>
      <c r="AB56" s="30"/>
    </row>
    <row r="57" spans="2:30" ht="8.85" customHeight="1" x14ac:dyDescent="0.15">
      <c r="R57" s="31"/>
      <c r="S57" s="31"/>
      <c r="T57" s="31"/>
      <c r="U57" s="31"/>
      <c r="V57" s="31"/>
      <c r="X57" s="31"/>
      <c r="Y57" s="31"/>
      <c r="Z57" s="31"/>
      <c r="AA57" s="31"/>
      <c r="AB57" s="31"/>
    </row>
    <row r="58" spans="2:30" ht="8.85" customHeight="1" x14ac:dyDescent="0.15">
      <c r="R58" s="31"/>
      <c r="S58" s="31"/>
      <c r="T58" s="31"/>
      <c r="U58" s="31"/>
      <c r="V58" s="31"/>
      <c r="X58" s="31"/>
      <c r="Y58" s="31"/>
      <c r="Z58" s="31"/>
      <c r="AA58" s="31"/>
      <c r="AB58" s="31"/>
    </row>
    <row r="59" spans="2:30" ht="8.85" customHeight="1" x14ac:dyDescent="0.15">
      <c r="R59" s="31"/>
      <c r="S59" s="31"/>
      <c r="T59" s="31"/>
      <c r="U59" s="31"/>
      <c r="V59" s="31"/>
      <c r="X59" s="31"/>
      <c r="Y59" s="31"/>
      <c r="Z59" s="31"/>
      <c r="AA59" s="31"/>
      <c r="AB59" s="31"/>
    </row>
    <row r="60" spans="2:30" ht="8.85" customHeight="1" x14ac:dyDescent="0.15">
      <c r="R60" s="30"/>
      <c r="S60" s="30"/>
      <c r="T60" s="30"/>
      <c r="U60" s="30"/>
      <c r="V60" s="30"/>
      <c r="X60" s="30"/>
      <c r="Y60" s="30"/>
      <c r="Z60" s="30"/>
      <c r="AA60" s="30"/>
      <c r="AB60" s="30"/>
    </row>
    <row r="61" spans="2:30" ht="8.85" customHeight="1" x14ac:dyDescent="0.15">
      <c r="R61" s="31"/>
      <c r="S61" s="31"/>
      <c r="T61" s="31"/>
      <c r="U61" s="31"/>
      <c r="V61" s="31"/>
      <c r="X61" s="31"/>
      <c r="Y61" s="31"/>
      <c r="Z61" s="31"/>
      <c r="AA61" s="31"/>
      <c r="AB61" s="31"/>
    </row>
    <row r="62" spans="2:30" ht="8.85" customHeight="1" x14ac:dyDescent="0.15">
      <c r="R62" s="31"/>
      <c r="S62" s="31"/>
      <c r="T62" s="31"/>
      <c r="U62" s="31"/>
      <c r="V62" s="31"/>
      <c r="X62" s="31"/>
      <c r="Y62" s="31"/>
      <c r="Z62" s="31"/>
      <c r="AA62" s="31"/>
      <c r="AB62" s="31"/>
    </row>
    <row r="63" spans="2:30" ht="8.85" customHeight="1" x14ac:dyDescent="0.15">
      <c r="R63" s="31"/>
      <c r="S63" s="31"/>
      <c r="T63" s="31"/>
      <c r="U63" s="31"/>
      <c r="V63" s="31"/>
      <c r="X63" s="31"/>
      <c r="Y63" s="31"/>
      <c r="Z63" s="31"/>
      <c r="AA63" s="31"/>
    </row>
    <row r="64" spans="2:30" ht="8.85" customHeight="1" x14ac:dyDescent="0.15">
      <c r="R64" s="31"/>
      <c r="S64" s="31"/>
      <c r="T64" s="31"/>
      <c r="U64" s="31"/>
      <c r="V64" s="31"/>
      <c r="X64" s="31"/>
      <c r="Y64" s="31"/>
      <c r="Z64" s="31"/>
      <c r="AA64" s="31"/>
    </row>
    <row r="65" spans="18:27" ht="8.85" customHeight="1" x14ac:dyDescent="0.15">
      <c r="R65" s="31"/>
      <c r="S65" s="31"/>
      <c r="T65" s="31"/>
      <c r="U65" s="31"/>
      <c r="V65" s="31"/>
      <c r="X65" s="31"/>
      <c r="Y65" s="31"/>
      <c r="Z65" s="31"/>
      <c r="AA65" s="31"/>
    </row>
    <row r="66" spans="18:27" ht="8.85" customHeight="1" x14ac:dyDescent="0.15">
      <c r="R66" s="30"/>
      <c r="S66" s="30"/>
      <c r="T66" s="30"/>
      <c r="U66" s="30"/>
      <c r="V66" s="30"/>
      <c r="X66" s="30"/>
      <c r="Y66" s="30"/>
      <c r="Z66" s="30"/>
      <c r="AA66" s="30"/>
    </row>
    <row r="67" spans="18:27" ht="8.85" customHeight="1" x14ac:dyDescent="0.15">
      <c r="R67" s="31"/>
      <c r="S67" s="31"/>
      <c r="T67" s="31"/>
      <c r="U67" s="31"/>
      <c r="V67" s="31"/>
      <c r="X67" s="31"/>
      <c r="Y67" s="31"/>
      <c r="Z67" s="31"/>
      <c r="AA67" s="31"/>
    </row>
    <row r="68" spans="18:27" ht="8.85" customHeight="1" x14ac:dyDescent="0.15">
      <c r="R68" s="31"/>
      <c r="S68" s="31"/>
      <c r="T68" s="31"/>
      <c r="U68" s="31"/>
      <c r="V68" s="31"/>
      <c r="X68" s="31"/>
      <c r="Y68" s="31"/>
      <c r="Z68" s="31"/>
      <c r="AA68" s="31"/>
    </row>
    <row r="69" spans="18:27" ht="8.85" customHeight="1" x14ac:dyDescent="0.15">
      <c r="R69" s="31"/>
      <c r="S69" s="31"/>
      <c r="T69" s="31"/>
      <c r="U69" s="31"/>
      <c r="V69" s="31"/>
      <c r="X69" s="31"/>
      <c r="Y69" s="31"/>
      <c r="Z69" s="31"/>
      <c r="AA69" s="31"/>
    </row>
    <row r="70" spans="18:27" ht="8.85" customHeight="1" x14ac:dyDescent="0.15">
      <c r="R70" s="30"/>
      <c r="S70" s="30"/>
      <c r="T70" s="30"/>
      <c r="U70" s="30"/>
      <c r="V70" s="30"/>
      <c r="X70" s="30"/>
      <c r="Y70" s="30"/>
      <c r="Z70" s="30"/>
      <c r="AA70" s="30"/>
    </row>
    <row r="71" spans="18:27" ht="8.85" customHeight="1" x14ac:dyDescent="0.15">
      <c r="R71" s="31"/>
      <c r="S71" s="31"/>
      <c r="T71" s="31"/>
      <c r="U71" s="31"/>
      <c r="V71" s="31"/>
      <c r="X71" s="31"/>
      <c r="Y71" s="31"/>
      <c r="Z71" s="31"/>
      <c r="AA71" s="31"/>
    </row>
    <row r="72" spans="18:27" ht="8.85" customHeight="1" x14ac:dyDescent="0.15">
      <c r="R72" s="31"/>
      <c r="S72" s="31"/>
      <c r="T72" s="31"/>
      <c r="U72" s="31"/>
      <c r="V72" s="31"/>
      <c r="X72" s="31"/>
      <c r="Y72" s="31"/>
      <c r="Z72" s="31"/>
      <c r="AA72" s="31"/>
    </row>
    <row r="73" spans="18:27" ht="8.85" customHeight="1" x14ac:dyDescent="0.15">
      <c r="R73" s="31"/>
      <c r="S73" s="31"/>
      <c r="T73" s="31"/>
      <c r="U73" s="31"/>
      <c r="V73" s="31"/>
      <c r="X73" s="31"/>
      <c r="Y73" s="31"/>
      <c r="Z73" s="31"/>
    </row>
    <row r="74" spans="18:27" ht="8.85" customHeight="1" x14ac:dyDescent="0.15">
      <c r="R74" s="31"/>
      <c r="S74" s="31"/>
      <c r="T74" s="31"/>
      <c r="U74" s="31"/>
      <c r="V74" s="31"/>
      <c r="X74" s="31"/>
      <c r="Y74" s="31"/>
      <c r="Z74" s="31"/>
    </row>
    <row r="75" spans="18:27" ht="8.85" customHeight="1" x14ac:dyDescent="0.15">
      <c r="R75" s="31"/>
      <c r="S75" s="31"/>
      <c r="T75" s="31"/>
      <c r="U75" s="31"/>
      <c r="V75" s="31"/>
      <c r="X75" s="31"/>
      <c r="Y75" s="31"/>
      <c r="Z75" s="31"/>
    </row>
    <row r="76" spans="18:27" ht="8.85" customHeight="1" x14ac:dyDescent="0.15">
      <c r="R76" s="30"/>
      <c r="S76" s="30"/>
      <c r="T76" s="30"/>
      <c r="U76" s="30"/>
      <c r="V76" s="30"/>
      <c r="X76" s="30"/>
      <c r="Y76" s="30"/>
      <c r="Z76" s="30"/>
    </row>
    <row r="77" spans="18:27" ht="8.85" customHeight="1" x14ac:dyDescent="0.15">
      <c r="R77" s="31"/>
      <c r="S77" s="31"/>
      <c r="T77" s="31"/>
      <c r="U77" s="31"/>
      <c r="V77" s="31"/>
      <c r="X77" s="31"/>
      <c r="Y77" s="31"/>
      <c r="Z77" s="31"/>
    </row>
    <row r="78" spans="18:27" ht="8.85" customHeight="1" x14ac:dyDescent="0.15">
      <c r="R78" s="31"/>
      <c r="S78" s="31"/>
      <c r="T78" s="31"/>
      <c r="U78" s="31"/>
      <c r="V78" s="31"/>
      <c r="X78" s="31"/>
      <c r="Y78" s="31"/>
      <c r="Z78" s="31"/>
    </row>
    <row r="79" spans="18:27" ht="8.85" customHeight="1" x14ac:dyDescent="0.15">
      <c r="R79" s="31"/>
      <c r="S79" s="31"/>
      <c r="T79" s="31"/>
      <c r="U79" s="31"/>
      <c r="V79" s="31"/>
      <c r="X79" s="31"/>
      <c r="Y79" s="31"/>
      <c r="Z79" s="31"/>
    </row>
    <row r="80" spans="18:27" ht="8.85" customHeight="1" x14ac:dyDescent="0.15">
      <c r="R80" s="30"/>
      <c r="S80" s="30"/>
      <c r="T80" s="30"/>
      <c r="U80" s="30"/>
      <c r="V80" s="30"/>
      <c r="X80" s="30"/>
      <c r="Y80" s="30"/>
      <c r="Z80" s="30"/>
    </row>
    <row r="81" spans="3:26" ht="8.85" customHeight="1" x14ac:dyDescent="0.15">
      <c r="R81" s="31"/>
      <c r="S81" s="31"/>
      <c r="T81" s="31"/>
      <c r="U81" s="31"/>
      <c r="V81" s="31"/>
      <c r="X81" s="31"/>
      <c r="Y81" s="31"/>
      <c r="Z81" s="31"/>
    </row>
    <row r="82" spans="3:26" ht="8.85" customHeight="1" x14ac:dyDescent="0.15">
      <c r="R82" s="31"/>
      <c r="S82" s="31"/>
      <c r="T82" s="31"/>
      <c r="U82" s="31"/>
      <c r="V82" s="31"/>
      <c r="X82" s="31"/>
      <c r="Y82" s="31"/>
      <c r="Z82" s="31"/>
    </row>
    <row r="83" spans="3:26" ht="8.85" customHeight="1" x14ac:dyDescent="0.15">
      <c r="R83" s="31"/>
      <c r="S83" s="31"/>
      <c r="T83" s="31"/>
      <c r="U83" s="31"/>
      <c r="V83" s="31"/>
      <c r="X83" s="31"/>
      <c r="Y83" s="31"/>
    </row>
    <row r="84" spans="3:26" ht="8.85" customHeight="1" x14ac:dyDescent="0.15">
      <c r="R84" s="31"/>
      <c r="S84" s="31"/>
      <c r="T84" s="31"/>
      <c r="U84" s="31"/>
      <c r="V84" s="31"/>
      <c r="X84" s="31"/>
      <c r="Y84" s="31"/>
    </row>
    <row r="85" spans="3:26" ht="8.85" customHeight="1" x14ac:dyDescent="0.15">
      <c r="M85" s="3" t="s">
        <v>76</v>
      </c>
      <c r="R85" s="31"/>
      <c r="S85" s="31"/>
      <c r="T85" s="31"/>
      <c r="U85" s="31"/>
      <c r="V85" s="31"/>
      <c r="X85" s="31"/>
      <c r="Y85" s="31"/>
    </row>
    <row r="86" spans="3:26" ht="5.4" customHeight="1" x14ac:dyDescent="0.15">
      <c r="R86" s="30"/>
      <c r="S86" s="30"/>
      <c r="T86" s="30"/>
      <c r="U86" s="30"/>
      <c r="V86" s="30"/>
      <c r="X86" s="30"/>
      <c r="Y86" s="30"/>
    </row>
    <row r="87" spans="3:26" ht="9.4499999999999993" customHeight="1" x14ac:dyDescent="0.15">
      <c r="R87" s="31"/>
      <c r="S87" s="31"/>
      <c r="T87" s="31"/>
      <c r="U87" s="31"/>
      <c r="V87" s="31"/>
      <c r="X87" s="31"/>
      <c r="Y87" s="31"/>
    </row>
    <row r="88" spans="3:26" ht="9.4499999999999993" customHeight="1" x14ac:dyDescent="0.15">
      <c r="R88" s="31"/>
      <c r="S88" s="31"/>
      <c r="T88" s="31"/>
      <c r="U88" s="31"/>
      <c r="V88" s="31"/>
      <c r="X88" s="31"/>
      <c r="Y88" s="31"/>
    </row>
    <row r="89" spans="3:26" x14ac:dyDescent="0.1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1"/>
      <c r="S89" s="31"/>
      <c r="T89" s="31"/>
      <c r="U89" s="31"/>
      <c r="V89" s="31"/>
      <c r="X89" s="31"/>
      <c r="Y89" s="31"/>
    </row>
    <row r="90" spans="3:26" x14ac:dyDescent="0.15">
      <c r="R90" s="30"/>
      <c r="S90" s="30"/>
      <c r="T90" s="30"/>
      <c r="U90" s="30"/>
      <c r="V90" s="30"/>
      <c r="X90" s="30"/>
      <c r="Y90" s="30"/>
    </row>
    <row r="91" spans="3:26" x14ac:dyDescent="0.15">
      <c r="R91" s="31"/>
      <c r="S91" s="31"/>
      <c r="T91" s="31"/>
      <c r="U91" s="31"/>
      <c r="V91" s="31"/>
      <c r="X91" s="31"/>
      <c r="Y91" s="31"/>
    </row>
    <row r="92" spans="3:26" x14ac:dyDescent="0.15">
      <c r="R92" s="31"/>
      <c r="S92" s="31"/>
      <c r="T92" s="31"/>
      <c r="U92" s="31"/>
      <c r="V92" s="31"/>
      <c r="X92" s="31"/>
      <c r="Y92" s="31"/>
    </row>
    <row r="93" spans="3:26" x14ac:dyDescent="0.15">
      <c r="R93" s="31"/>
      <c r="S93" s="31"/>
      <c r="T93" s="31"/>
      <c r="U93" s="31"/>
      <c r="V93" s="31"/>
      <c r="X93" s="31"/>
    </row>
    <row r="94" spans="3:26" x14ac:dyDescent="0.15">
      <c r="R94" s="31"/>
      <c r="S94" s="31"/>
      <c r="T94" s="31"/>
      <c r="U94" s="31"/>
      <c r="V94" s="31"/>
      <c r="X94" s="31"/>
    </row>
    <row r="95" spans="3:26" x14ac:dyDescent="0.15">
      <c r="R95" s="31"/>
      <c r="S95" s="31"/>
      <c r="T95" s="31"/>
      <c r="U95" s="31"/>
      <c r="V95" s="31"/>
      <c r="X95" s="31"/>
    </row>
    <row r="96" spans="3:26" x14ac:dyDescent="0.15">
      <c r="R96" s="30"/>
      <c r="S96" s="30"/>
      <c r="T96" s="30"/>
      <c r="U96" s="30"/>
      <c r="V96" s="30"/>
      <c r="X96" s="30"/>
    </row>
    <row r="97" spans="18:24" x14ac:dyDescent="0.15">
      <c r="R97" s="31"/>
      <c r="S97" s="31"/>
      <c r="T97" s="31"/>
      <c r="U97" s="31"/>
      <c r="V97" s="31"/>
      <c r="X97" s="31"/>
    </row>
    <row r="98" spans="18:24" x14ac:dyDescent="0.15">
      <c r="R98" s="31"/>
      <c r="S98" s="31"/>
      <c r="T98" s="31"/>
      <c r="U98" s="31"/>
      <c r="V98" s="31"/>
      <c r="X98" s="31"/>
    </row>
    <row r="99" spans="18:24" x14ac:dyDescent="0.15">
      <c r="R99" s="31"/>
      <c r="S99" s="31"/>
      <c r="T99" s="31"/>
      <c r="U99" s="31"/>
      <c r="V99" s="31"/>
      <c r="X99" s="31"/>
    </row>
    <row r="100" spans="18:24" x14ac:dyDescent="0.15">
      <c r="R100" s="30"/>
      <c r="S100" s="30"/>
      <c r="T100" s="30"/>
      <c r="U100" s="30"/>
      <c r="V100" s="30"/>
      <c r="X100" s="30"/>
    </row>
    <row r="101" spans="18:24" x14ac:dyDescent="0.15">
      <c r="R101" s="31"/>
      <c r="S101" s="31"/>
      <c r="T101" s="31"/>
      <c r="U101" s="31"/>
      <c r="V101" s="31"/>
      <c r="X101" s="31"/>
    </row>
    <row r="102" spans="18:24" x14ac:dyDescent="0.15">
      <c r="R102" s="31"/>
      <c r="S102" s="31"/>
      <c r="T102" s="31"/>
      <c r="U102" s="31"/>
      <c r="V102" s="31"/>
      <c r="X102" s="31"/>
    </row>
    <row r="103" spans="18:24" x14ac:dyDescent="0.15">
      <c r="R103" s="31"/>
      <c r="S103" s="31"/>
      <c r="T103" s="31"/>
      <c r="U103" s="31"/>
      <c r="V103" s="31"/>
    </row>
    <row r="104" spans="18:24" x14ac:dyDescent="0.15">
      <c r="R104" s="31"/>
      <c r="S104" s="31"/>
      <c r="T104" s="31"/>
      <c r="U104" s="31"/>
      <c r="V104" s="31"/>
    </row>
    <row r="105" spans="18:24" x14ac:dyDescent="0.15">
      <c r="R105" s="31"/>
      <c r="S105" s="31"/>
      <c r="T105" s="31"/>
      <c r="U105" s="31"/>
      <c r="V105" s="31"/>
    </row>
    <row r="106" spans="18:24" x14ac:dyDescent="0.15">
      <c r="R106" s="30"/>
      <c r="S106" s="30"/>
      <c r="T106" s="30"/>
      <c r="U106" s="30"/>
      <c r="V106" s="30"/>
    </row>
    <row r="107" spans="18:24" x14ac:dyDescent="0.15">
      <c r="R107" s="31"/>
      <c r="S107" s="31"/>
      <c r="T107" s="31"/>
      <c r="U107" s="31"/>
      <c r="V107" s="31"/>
    </row>
    <row r="108" spans="18:24" x14ac:dyDescent="0.15">
      <c r="R108" s="31"/>
      <c r="S108" s="31"/>
      <c r="T108" s="31"/>
      <c r="U108" s="31"/>
      <c r="V108" s="31"/>
    </row>
    <row r="109" spans="18:24" x14ac:dyDescent="0.15">
      <c r="R109" s="31"/>
      <c r="S109" s="31"/>
      <c r="T109" s="31"/>
      <c r="U109" s="31"/>
      <c r="V109" s="31"/>
    </row>
    <row r="110" spans="18:24" x14ac:dyDescent="0.15">
      <c r="R110" s="30"/>
      <c r="S110" s="30"/>
      <c r="T110" s="30"/>
      <c r="U110" s="30"/>
      <c r="V110" s="30"/>
    </row>
    <row r="111" spans="18:24" x14ac:dyDescent="0.15">
      <c r="R111" s="31"/>
      <c r="S111" s="31"/>
      <c r="T111" s="31"/>
      <c r="U111" s="31"/>
      <c r="V111" s="31"/>
    </row>
    <row r="112" spans="18:24" x14ac:dyDescent="0.15">
      <c r="R112" s="31"/>
      <c r="S112" s="31"/>
      <c r="T112" s="31"/>
      <c r="U112" s="31"/>
      <c r="V112" s="31"/>
    </row>
    <row r="113" spans="18:22" x14ac:dyDescent="0.15">
      <c r="R113" s="31"/>
      <c r="S113" s="31"/>
      <c r="T113" s="31"/>
      <c r="U113" s="31"/>
      <c r="V113" s="31"/>
    </row>
    <row r="114" spans="18:22" x14ac:dyDescent="0.15">
      <c r="R114" s="31"/>
      <c r="S114" s="31"/>
      <c r="T114" s="31"/>
      <c r="U114" s="31"/>
      <c r="V114" s="31"/>
    </row>
    <row r="115" spans="18:22" x14ac:dyDescent="0.15">
      <c r="R115" s="31"/>
      <c r="S115" s="31"/>
      <c r="T115" s="31"/>
      <c r="U115" s="31"/>
      <c r="V115" s="31"/>
    </row>
    <row r="116" spans="18:22" x14ac:dyDescent="0.15">
      <c r="R116" s="30"/>
      <c r="S116" s="30"/>
      <c r="T116" s="30"/>
      <c r="U116" s="30"/>
      <c r="V116" s="30"/>
    </row>
    <row r="117" spans="18:22" x14ac:dyDescent="0.15">
      <c r="R117" s="31"/>
      <c r="S117" s="31"/>
      <c r="T117" s="31"/>
      <c r="U117" s="31"/>
      <c r="V117" s="31"/>
    </row>
    <row r="118" spans="18:22" x14ac:dyDescent="0.15">
      <c r="R118" s="31"/>
      <c r="S118" s="31"/>
      <c r="T118" s="31"/>
      <c r="U118" s="31"/>
      <c r="V118" s="31"/>
    </row>
    <row r="119" spans="18:22" x14ac:dyDescent="0.15">
      <c r="R119" s="31"/>
      <c r="S119" s="31"/>
      <c r="T119" s="31"/>
      <c r="U119" s="31"/>
      <c r="V119" s="31"/>
    </row>
    <row r="120" spans="18:22" x14ac:dyDescent="0.15">
      <c r="R120" s="30"/>
      <c r="S120" s="30"/>
      <c r="T120" s="30"/>
      <c r="U120" s="30"/>
      <c r="V120" s="30"/>
    </row>
    <row r="121" spans="18:22" x14ac:dyDescent="0.15">
      <c r="R121" s="31"/>
      <c r="S121" s="31"/>
      <c r="T121" s="31"/>
      <c r="U121" s="31"/>
      <c r="V121" s="31"/>
    </row>
    <row r="122" spans="18:22" x14ac:dyDescent="0.15">
      <c r="R122" s="31"/>
      <c r="S122" s="31"/>
      <c r="T122" s="31"/>
      <c r="U122" s="31"/>
      <c r="V122" s="31"/>
    </row>
    <row r="123" spans="18:22" x14ac:dyDescent="0.15">
      <c r="R123" s="31"/>
      <c r="S123" s="31"/>
      <c r="T123" s="31"/>
      <c r="U123" s="31"/>
    </row>
    <row r="124" spans="18:22" x14ac:dyDescent="0.15">
      <c r="R124" s="31"/>
      <c r="S124" s="31"/>
      <c r="T124" s="31"/>
      <c r="U124" s="31"/>
    </row>
    <row r="125" spans="18:22" x14ac:dyDescent="0.15">
      <c r="R125" s="31"/>
      <c r="S125" s="31"/>
      <c r="T125" s="31"/>
      <c r="U125" s="31"/>
    </row>
    <row r="126" spans="18:22" x14ac:dyDescent="0.15">
      <c r="R126" s="30"/>
      <c r="S126" s="30"/>
      <c r="T126" s="30"/>
      <c r="U126" s="30"/>
    </row>
    <row r="127" spans="18:22" x14ac:dyDescent="0.15">
      <c r="R127" s="31"/>
      <c r="S127" s="31"/>
      <c r="T127" s="31"/>
      <c r="U127" s="31"/>
    </row>
    <row r="128" spans="18:22" x14ac:dyDescent="0.15">
      <c r="R128" s="31"/>
      <c r="S128" s="31"/>
      <c r="T128" s="31"/>
      <c r="U128" s="31"/>
    </row>
    <row r="129" spans="18:29" x14ac:dyDescent="0.15">
      <c r="R129" s="31"/>
      <c r="S129" s="31"/>
      <c r="T129" s="31"/>
      <c r="U129" s="31"/>
    </row>
    <row r="130" spans="18:29" x14ac:dyDescent="0.15">
      <c r="R130" s="30"/>
      <c r="S130" s="30"/>
      <c r="T130" s="30"/>
      <c r="U130" s="30"/>
    </row>
    <row r="131" spans="18:29" x14ac:dyDescent="0.15">
      <c r="R131" s="31"/>
      <c r="S131" s="31"/>
      <c r="T131" s="31"/>
      <c r="U131" s="31"/>
    </row>
    <row r="132" spans="18:29" x14ac:dyDescent="0.15">
      <c r="R132" s="31"/>
      <c r="S132" s="31"/>
      <c r="T132" s="31"/>
      <c r="U132" s="31"/>
    </row>
    <row r="133" spans="18:29" x14ac:dyDescent="0.15">
      <c r="R133" s="31"/>
      <c r="S133" s="31"/>
      <c r="T133" s="31"/>
    </row>
    <row r="134" spans="18:29" x14ac:dyDescent="0.15">
      <c r="R134" s="31"/>
      <c r="S134" s="31"/>
      <c r="T134" s="31"/>
    </row>
    <row r="135" spans="18:29" x14ac:dyDescent="0.15">
      <c r="R135" s="31"/>
      <c r="S135" s="31"/>
      <c r="T135" s="31"/>
    </row>
    <row r="136" spans="18:29" x14ac:dyDescent="0.15">
      <c r="R136" s="30"/>
      <c r="S136" s="30"/>
      <c r="T136" s="30"/>
    </row>
    <row r="137" spans="18:29" x14ac:dyDescent="0.15">
      <c r="R137" s="31"/>
      <c r="S137" s="31"/>
      <c r="T137" s="31"/>
    </row>
    <row r="138" spans="18:29" x14ac:dyDescent="0.15">
      <c r="R138" s="31"/>
      <c r="S138" s="31"/>
      <c r="T138" s="31"/>
    </row>
    <row r="139" spans="18:29" x14ac:dyDescent="0.15">
      <c r="R139" s="31"/>
      <c r="S139" s="31"/>
      <c r="T139" s="31"/>
    </row>
    <row r="140" spans="18:29" x14ac:dyDescent="0.15">
      <c r="R140" s="30"/>
      <c r="S140" s="30"/>
      <c r="T140" s="30"/>
    </row>
    <row r="141" spans="18:29" x14ac:dyDescent="0.15">
      <c r="R141" s="31"/>
      <c r="S141" s="31"/>
      <c r="T141" s="31"/>
    </row>
    <row r="142" spans="18:29" x14ac:dyDescent="0.15">
      <c r="R142" s="31"/>
      <c r="S142" s="31"/>
      <c r="T142" s="31"/>
    </row>
    <row r="143" spans="18:29" x14ac:dyDescent="0.15">
      <c r="R143" s="31"/>
      <c r="S143" s="31"/>
      <c r="W143" s="31"/>
      <c r="X143" s="31"/>
      <c r="Y143" s="31"/>
      <c r="Z143" s="31"/>
      <c r="AA143" s="31"/>
      <c r="AB143" s="31"/>
      <c r="AC143" s="31"/>
    </row>
    <row r="144" spans="18:29" x14ac:dyDescent="0.15">
      <c r="R144" s="31"/>
      <c r="S144" s="31"/>
      <c r="W144" s="31"/>
      <c r="X144" s="31"/>
      <c r="Y144" s="31"/>
      <c r="Z144" s="31"/>
      <c r="AA144" s="31"/>
      <c r="AB144" s="31"/>
      <c r="AC144" s="31"/>
    </row>
    <row r="145" spans="18:28" x14ac:dyDescent="0.15">
      <c r="R145" s="31"/>
      <c r="S145" s="31"/>
    </row>
    <row r="146" spans="18:28" x14ac:dyDescent="0.15">
      <c r="R146" s="30"/>
      <c r="S146" s="30"/>
    </row>
    <row r="147" spans="18:28" x14ac:dyDescent="0.15">
      <c r="R147" s="31"/>
      <c r="S147" s="31"/>
    </row>
    <row r="148" spans="18:28" x14ac:dyDescent="0.15">
      <c r="R148" s="31"/>
      <c r="S148" s="31"/>
    </row>
    <row r="149" spans="18:28" x14ac:dyDescent="0.15">
      <c r="R149" s="31"/>
      <c r="S149" s="31"/>
    </row>
    <row r="150" spans="18:28" x14ac:dyDescent="0.15">
      <c r="R150" s="30"/>
      <c r="S150" s="30"/>
    </row>
    <row r="151" spans="18:28" x14ac:dyDescent="0.15">
      <c r="R151" s="31"/>
      <c r="S151" s="31"/>
    </row>
    <row r="152" spans="18:28" x14ac:dyDescent="0.15">
      <c r="R152" s="31"/>
      <c r="S152" s="31"/>
    </row>
    <row r="153" spans="18:28" x14ac:dyDescent="0.15">
      <c r="R153" s="31"/>
      <c r="V153" s="31"/>
    </row>
    <row r="154" spans="18:28" x14ac:dyDescent="0.15">
      <c r="R154" s="31"/>
      <c r="V154" s="31"/>
    </row>
    <row r="155" spans="18:28" x14ac:dyDescent="0.15">
      <c r="R155" s="31"/>
      <c r="V155" s="31"/>
      <c r="W155" s="31"/>
      <c r="X155" s="31"/>
      <c r="Y155" s="31"/>
      <c r="Z155" s="31"/>
      <c r="AA155" s="31"/>
      <c r="AB155" s="31"/>
    </row>
    <row r="156" spans="18:28" x14ac:dyDescent="0.15">
      <c r="R156" s="30"/>
      <c r="V156" s="30"/>
      <c r="W156" s="30"/>
      <c r="X156" s="30"/>
      <c r="Y156" s="30"/>
      <c r="Z156" s="30"/>
      <c r="AA156" s="30"/>
      <c r="AB156" s="30"/>
    </row>
    <row r="157" spans="18:28" x14ac:dyDescent="0.15">
      <c r="R157" s="31"/>
      <c r="V157" s="31"/>
      <c r="W157" s="31"/>
      <c r="X157" s="31"/>
      <c r="Y157" s="31"/>
      <c r="Z157" s="31"/>
      <c r="AA157" s="31"/>
      <c r="AB157" s="31"/>
    </row>
    <row r="158" spans="18:28" x14ac:dyDescent="0.15">
      <c r="R158" s="31"/>
      <c r="V158" s="31"/>
      <c r="W158" s="31"/>
      <c r="X158" s="31"/>
      <c r="Y158" s="31"/>
      <c r="Z158" s="31"/>
      <c r="AA158" s="31"/>
      <c r="AB158" s="31"/>
    </row>
    <row r="159" spans="18:28" x14ac:dyDescent="0.15">
      <c r="R159" s="31"/>
      <c r="V159" s="31"/>
      <c r="W159" s="31"/>
      <c r="X159" s="31"/>
      <c r="Y159" s="31"/>
      <c r="Z159" s="31"/>
      <c r="AA159" s="31"/>
      <c r="AB159" s="31"/>
    </row>
    <row r="160" spans="18:28" x14ac:dyDescent="0.15">
      <c r="R160" s="30"/>
      <c r="V160" s="30"/>
      <c r="W160" s="30"/>
      <c r="X160" s="30"/>
      <c r="Y160" s="30"/>
      <c r="Z160" s="30"/>
      <c r="AA160" s="30"/>
      <c r="AB160" s="30"/>
    </row>
    <row r="161" spans="18:28" x14ac:dyDescent="0.15">
      <c r="R161" s="31"/>
      <c r="V161" s="31"/>
      <c r="W161" s="31"/>
      <c r="X161" s="31"/>
      <c r="Y161" s="31"/>
      <c r="Z161" s="31"/>
      <c r="AA161" s="31"/>
      <c r="AB161" s="31"/>
    </row>
    <row r="162" spans="18:28" x14ac:dyDescent="0.15">
      <c r="R162" s="31"/>
      <c r="V162" s="31"/>
      <c r="W162" s="31"/>
      <c r="X162" s="31"/>
      <c r="Y162" s="31"/>
      <c r="Z162" s="31"/>
      <c r="AA162" s="31"/>
      <c r="AB162" s="31"/>
    </row>
    <row r="163" spans="18:28" x14ac:dyDescent="0.15">
      <c r="R163" s="31"/>
      <c r="S163" s="31"/>
      <c r="T163" s="31"/>
      <c r="U163" s="31"/>
    </row>
    <row r="164" spans="18:28" x14ac:dyDescent="0.15">
      <c r="R164" s="31"/>
      <c r="S164" s="31"/>
      <c r="T164" s="31"/>
      <c r="U164" s="31"/>
    </row>
    <row r="165" spans="18:28" x14ac:dyDescent="0.15">
      <c r="R165" s="31"/>
      <c r="S165" s="31"/>
      <c r="T165" s="31"/>
      <c r="U165" s="31"/>
    </row>
    <row r="166" spans="18:28" x14ac:dyDescent="0.15">
      <c r="R166" s="30"/>
      <c r="S166" s="30"/>
      <c r="T166" s="30"/>
      <c r="U166" s="30"/>
    </row>
    <row r="167" spans="18:28" x14ac:dyDescent="0.15">
      <c r="R167" s="31"/>
      <c r="S167" s="31"/>
      <c r="T167" s="31"/>
      <c r="U167" s="31"/>
    </row>
    <row r="168" spans="18:28" x14ac:dyDescent="0.15">
      <c r="R168" s="31"/>
      <c r="S168" s="31"/>
      <c r="T168" s="31"/>
      <c r="U168" s="31"/>
    </row>
    <row r="169" spans="18:28" x14ac:dyDescent="0.15">
      <c r="R169" s="31"/>
      <c r="S169" s="31"/>
      <c r="T169" s="31"/>
      <c r="U169" s="31"/>
    </row>
    <row r="170" spans="18:28" x14ac:dyDescent="0.15">
      <c r="R170" s="30"/>
      <c r="S170" s="30"/>
      <c r="T170" s="30"/>
      <c r="U170" s="30"/>
    </row>
    <row r="171" spans="18:28" x14ac:dyDescent="0.15">
      <c r="R171" s="31"/>
      <c r="S171" s="31"/>
      <c r="T171" s="31"/>
      <c r="U171" s="31"/>
    </row>
    <row r="172" spans="18:28" x14ac:dyDescent="0.15">
      <c r="R172" s="31"/>
      <c r="S172" s="31"/>
      <c r="T172" s="31"/>
      <c r="U172" s="31"/>
    </row>
  </sheetData>
  <mergeCells count="13">
    <mergeCell ref="C6:M6"/>
    <mergeCell ref="F1:J1"/>
    <mergeCell ref="F2:J2"/>
    <mergeCell ref="D3:F3"/>
    <mergeCell ref="H3:N3"/>
    <mergeCell ref="B5:C5"/>
    <mergeCell ref="C39:N39"/>
    <mergeCell ref="B7:C7"/>
    <mergeCell ref="B33:C33"/>
    <mergeCell ref="B34:C34"/>
    <mergeCell ref="B35:C35"/>
    <mergeCell ref="B36:C36"/>
    <mergeCell ref="B37:C37"/>
  </mergeCells>
  <hyperlinks>
    <hyperlink ref="A1" location="bkIndexATC1327" display="Index" xr:uid="{C1979681-1EC5-454F-A774-6A590B3BBBC7}"/>
  </hyperlinks>
  <pageMargins left="0.41" right="0.24" top="0.25" bottom="0.33" header="0.2" footer="0.21"/>
  <pageSetup paperSize="9" scale="98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CFB89-B9C0-4BC8-9892-77A4B43742A4}">
  <sheetPr>
    <pageSetUpPr fitToPage="1"/>
  </sheetPr>
  <dimension ref="A1:AA88"/>
  <sheetViews>
    <sheetView zoomScale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109375" style="3" customWidth="1"/>
    <col min="3" max="12" width="7.33203125" style="3" customWidth="1"/>
    <col min="13" max="13" width="9.88671875" style="3" customWidth="1"/>
    <col min="14" max="14" width="7.33203125" style="3" customWidth="1"/>
    <col min="15" max="15" width="9.109375" style="3"/>
    <col min="16" max="27" width="5.6640625" style="3" customWidth="1"/>
    <col min="28" max="16384" width="9.109375" style="3"/>
  </cols>
  <sheetData>
    <row r="1" spans="1:27" ht="14.4" x14ac:dyDescent="0.3">
      <c r="A1" s="32" t="s">
        <v>79</v>
      </c>
      <c r="E1" s="4"/>
      <c r="F1" s="39" t="s">
        <v>44</v>
      </c>
      <c r="G1" s="40"/>
      <c r="H1" s="40"/>
      <c r="I1" s="40"/>
      <c r="J1" s="40"/>
      <c r="P1" s="6"/>
    </row>
    <row r="2" spans="1:27" ht="13.2" x14ac:dyDescent="0.25">
      <c r="E2" s="4"/>
      <c r="F2" s="39" t="s">
        <v>45</v>
      </c>
      <c r="G2" s="40"/>
      <c r="H2" s="40"/>
      <c r="I2" s="40"/>
      <c r="J2" s="40"/>
      <c r="P2" s="7"/>
    </row>
    <row r="3" spans="1:27" ht="13.2" x14ac:dyDescent="0.25">
      <c r="D3" s="41" t="s">
        <v>101</v>
      </c>
      <c r="E3" s="40"/>
      <c r="F3" s="40"/>
      <c r="G3" s="4"/>
      <c r="H3" s="42" t="s">
        <v>29</v>
      </c>
      <c r="I3" s="40"/>
      <c r="J3" s="40"/>
      <c r="K3" s="40"/>
      <c r="L3" s="40"/>
      <c r="M3" s="40"/>
      <c r="N3" s="40"/>
      <c r="P3" s="6"/>
      <c r="Q3" s="8"/>
      <c r="R3" s="9" t="s">
        <v>46</v>
      </c>
    </row>
    <row r="4" spans="1:27" ht="24" customHeight="1" x14ac:dyDescent="0.15">
      <c r="Q4" s="8"/>
    </row>
    <row r="5" spans="1:27" ht="9.4499999999999993" customHeight="1" x14ac:dyDescent="0.2">
      <c r="A5" s="10"/>
      <c r="C5" s="10"/>
      <c r="D5" s="11"/>
      <c r="O5" s="12"/>
      <c r="P5" s="13" t="s">
        <v>47</v>
      </c>
      <c r="Q5" s="13" t="s">
        <v>48</v>
      </c>
      <c r="R5" s="13" t="s">
        <v>49</v>
      </c>
      <c r="S5" s="13" t="s">
        <v>50</v>
      </c>
      <c r="T5" s="13" t="s">
        <v>51</v>
      </c>
      <c r="U5" s="13" t="s">
        <v>52</v>
      </c>
      <c r="V5" s="13" t="s">
        <v>53</v>
      </c>
      <c r="W5" s="12"/>
      <c r="X5" s="12"/>
      <c r="Y5" s="12"/>
      <c r="Z5" s="12"/>
      <c r="AA5" s="12"/>
    </row>
    <row r="6" spans="1:27" ht="9.4499999999999993" customHeight="1" x14ac:dyDescent="0.15">
      <c r="C6" s="8"/>
      <c r="D6" s="8"/>
      <c r="E6" s="8"/>
      <c r="F6" s="8"/>
      <c r="G6" s="8"/>
      <c r="H6" s="8"/>
      <c r="O6" s="14" t="s">
        <v>54</v>
      </c>
      <c r="P6" s="15">
        <v>1790.0166666666669</v>
      </c>
      <c r="Q6" s="15">
        <v>1791.0444444444447</v>
      </c>
      <c r="R6" s="15">
        <v>1844.4749999999999</v>
      </c>
      <c r="S6" s="15">
        <v>2041.4016666666669</v>
      </c>
      <c r="T6" s="15">
        <v>1958.5316666666663</v>
      </c>
      <c r="U6" s="15">
        <v>1714.5533333333333</v>
      </c>
      <c r="V6" s="15">
        <v>1653.2749999999999</v>
      </c>
      <c r="W6" s="12"/>
      <c r="X6" s="12"/>
      <c r="Y6" s="12"/>
      <c r="Z6" s="12"/>
      <c r="AA6" s="12"/>
    </row>
    <row r="7" spans="1:27" ht="9.4499999999999993" customHeight="1" x14ac:dyDescent="0.15"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O7" s="14" t="s">
        <v>55</v>
      </c>
      <c r="P7" s="15">
        <v>1818.6037037037036</v>
      </c>
      <c r="Q7" s="15">
        <v>1801.6648148148147</v>
      </c>
      <c r="R7" s="15">
        <v>1847.7950000000001</v>
      </c>
      <c r="S7" s="15">
        <v>2036.8233333333335</v>
      </c>
      <c r="T7" s="15">
        <v>1986.655</v>
      </c>
      <c r="U7" s="15">
        <v>1737.5250000000001</v>
      </c>
      <c r="V7" s="15">
        <v>1800.2366666666669</v>
      </c>
      <c r="W7" s="12"/>
      <c r="X7" s="12"/>
      <c r="Y7" s="12"/>
      <c r="Z7" s="12"/>
      <c r="AA7" s="12"/>
    </row>
    <row r="8" spans="1:27" ht="9.4499999999999993" customHeight="1" x14ac:dyDescent="0.15">
      <c r="C8" s="17"/>
      <c r="O8" s="14" t="s">
        <v>56</v>
      </c>
      <c r="P8" s="15">
        <f>SUM(P6:P7)</f>
        <v>3608.6203703703704</v>
      </c>
      <c r="Q8" s="15">
        <f t="shared" ref="Q8:V8" si="0">SUM(Q6:Q7)</f>
        <v>3592.7092592592594</v>
      </c>
      <c r="R8" s="15">
        <f t="shared" si="0"/>
        <v>3692.27</v>
      </c>
      <c r="S8" s="15">
        <f t="shared" si="0"/>
        <v>4078.2250000000004</v>
      </c>
      <c r="T8" s="15">
        <f t="shared" si="0"/>
        <v>3945.1866666666665</v>
      </c>
      <c r="U8" s="15">
        <f t="shared" si="0"/>
        <v>3452.0783333333334</v>
      </c>
      <c r="V8" s="15">
        <f t="shared" si="0"/>
        <v>3453.5116666666668</v>
      </c>
      <c r="W8" s="12"/>
      <c r="X8" s="12"/>
      <c r="Y8" s="12"/>
      <c r="Z8" s="12"/>
      <c r="AA8" s="12"/>
    </row>
    <row r="9" spans="1:27" ht="9.4499999999999993" customHeight="1" x14ac:dyDescent="0.15">
      <c r="C9" s="17"/>
      <c r="O9" s="18"/>
      <c r="P9" s="13" t="s">
        <v>57</v>
      </c>
      <c r="Q9" s="13" t="s">
        <v>58</v>
      </c>
      <c r="R9" s="13" t="s">
        <v>59</v>
      </c>
      <c r="S9" s="13" t="s">
        <v>60</v>
      </c>
      <c r="T9" s="13" t="s">
        <v>61</v>
      </c>
      <c r="U9" s="13" t="s">
        <v>62</v>
      </c>
      <c r="V9" s="13" t="s">
        <v>63</v>
      </c>
      <c r="W9" s="13" t="s">
        <v>64</v>
      </c>
      <c r="X9" s="13" t="s">
        <v>65</v>
      </c>
      <c r="Y9" s="13" t="s">
        <v>66</v>
      </c>
      <c r="Z9" s="13" t="s">
        <v>67</v>
      </c>
      <c r="AA9" s="13" t="s">
        <v>68</v>
      </c>
    </row>
    <row r="10" spans="1:27" ht="9.4499999999999993" customHeight="1" x14ac:dyDescent="0.15">
      <c r="C10" s="17"/>
      <c r="O10" s="14" t="s">
        <v>69</v>
      </c>
      <c r="P10" s="15"/>
      <c r="Q10" s="15">
        <v>3122</v>
      </c>
      <c r="R10" s="15">
        <v>1876.75</v>
      </c>
      <c r="S10" s="15">
        <v>980.92</v>
      </c>
      <c r="T10" s="15">
        <v>1612.0999999999997</v>
      </c>
      <c r="U10" s="15">
        <v>1913.72</v>
      </c>
      <c r="V10" s="15">
        <v>2001.5300000000004</v>
      </c>
      <c r="W10" s="15">
        <v>2091.23</v>
      </c>
      <c r="X10" s="15">
        <v>2140.7899999999995</v>
      </c>
      <c r="Y10" s="15">
        <v>2016.4199999999996</v>
      </c>
      <c r="Z10" s="15">
        <v>1866.0666666666666</v>
      </c>
      <c r="AA10" s="15">
        <v>1932</v>
      </c>
    </row>
    <row r="11" spans="1:27" ht="9.4499999999999993" customHeight="1" x14ac:dyDescent="0.15">
      <c r="C11" s="17"/>
      <c r="O11" s="14" t="s">
        <v>70</v>
      </c>
      <c r="P11" s="15"/>
      <c r="Q11" s="15">
        <v>3155.5</v>
      </c>
      <c r="R11" s="15">
        <v>1857.4</v>
      </c>
      <c r="S11" s="15">
        <v>978.11</v>
      </c>
      <c r="T11" s="15">
        <v>1623.3999999999999</v>
      </c>
      <c r="U11" s="15">
        <v>1956.4700000000003</v>
      </c>
      <c r="V11" s="15">
        <v>2054.75</v>
      </c>
      <c r="W11" s="15">
        <v>2146.83</v>
      </c>
      <c r="X11" s="15">
        <v>2138.3699999999994</v>
      </c>
      <c r="Y11" s="15">
        <v>1972.8999999999996</v>
      </c>
      <c r="Z11" s="15">
        <v>1884</v>
      </c>
      <c r="AA11" s="15">
        <v>1923</v>
      </c>
    </row>
    <row r="12" spans="1:27" ht="9.4499999999999993" customHeight="1" x14ac:dyDescent="0.15">
      <c r="C12" s="17"/>
      <c r="O12" s="14" t="s">
        <v>71</v>
      </c>
      <c r="P12" s="15"/>
      <c r="Q12" s="15">
        <f t="shared" ref="Q12:AA12" si="1">SUM(Q10:Q11)</f>
        <v>6277.5</v>
      </c>
      <c r="R12" s="15">
        <f t="shared" si="1"/>
        <v>3734.15</v>
      </c>
      <c r="S12" s="15">
        <f t="shared" si="1"/>
        <v>1959.03</v>
      </c>
      <c r="T12" s="15">
        <f t="shared" si="1"/>
        <v>3235.4999999999995</v>
      </c>
      <c r="U12" s="15">
        <f t="shared" si="1"/>
        <v>3870.1900000000005</v>
      </c>
      <c r="V12" s="15">
        <f t="shared" si="1"/>
        <v>4056.2800000000007</v>
      </c>
      <c r="W12" s="15">
        <f t="shared" si="1"/>
        <v>4238.0599999999995</v>
      </c>
      <c r="X12" s="15">
        <f t="shared" si="1"/>
        <v>4279.1599999999989</v>
      </c>
      <c r="Y12" s="15">
        <f t="shared" si="1"/>
        <v>3989.3199999999993</v>
      </c>
      <c r="Z12" s="15">
        <f t="shared" si="1"/>
        <v>3750.0666666666666</v>
      </c>
      <c r="AA12" s="15">
        <f t="shared" si="1"/>
        <v>3855</v>
      </c>
    </row>
    <row r="13" spans="1:27" ht="9.4499999999999993" customHeight="1" x14ac:dyDescent="0.15">
      <c r="C13" s="17"/>
      <c r="O13" s="18"/>
      <c r="P13" s="18">
        <f t="shared" ref="P13:W13" si="2">Q13-1</f>
        <v>2011</v>
      </c>
      <c r="Q13" s="18">
        <f t="shared" si="2"/>
        <v>2012</v>
      </c>
      <c r="R13" s="18">
        <f t="shared" si="2"/>
        <v>2013</v>
      </c>
      <c r="S13" s="18">
        <f t="shared" si="2"/>
        <v>2014</v>
      </c>
      <c r="T13" s="18">
        <f t="shared" si="2"/>
        <v>2015</v>
      </c>
      <c r="U13" s="18">
        <f t="shared" si="2"/>
        <v>2016</v>
      </c>
      <c r="V13" s="18">
        <f t="shared" si="2"/>
        <v>2017</v>
      </c>
      <c r="W13" s="18">
        <f t="shared" si="2"/>
        <v>2018</v>
      </c>
      <c r="X13" s="18">
        <f>Y13-1</f>
        <v>2019</v>
      </c>
      <c r="Y13" s="19">
        <v>2020</v>
      </c>
      <c r="Z13" s="18"/>
      <c r="AA13" s="12"/>
    </row>
    <row r="14" spans="1:27" ht="9.4499999999999993" customHeight="1" x14ac:dyDescent="0.2">
      <c r="C14" s="17"/>
      <c r="O14" s="14" t="s">
        <v>72</v>
      </c>
      <c r="P14" s="20"/>
      <c r="Q14" s="20"/>
      <c r="R14" s="20">
        <v>2164.4811232000002</v>
      </c>
      <c r="S14" s="20">
        <v>2206.8036174000003</v>
      </c>
      <c r="T14" s="21">
        <v>2330.2036522000003</v>
      </c>
      <c r="U14" s="21">
        <v>2358.0063759999998</v>
      </c>
      <c r="V14" s="21">
        <v>2379.0830421999999</v>
      </c>
      <c r="W14" s="21">
        <v>2417.9355555555558</v>
      </c>
      <c r="X14" s="21">
        <v>2349.7480808080804</v>
      </c>
      <c r="Y14" s="15">
        <v>1885.0938888888891</v>
      </c>
      <c r="Z14" s="12"/>
      <c r="AA14" s="12"/>
    </row>
    <row r="15" spans="1:27" ht="9.4499999999999993" customHeight="1" x14ac:dyDescent="0.2">
      <c r="C15" s="17"/>
      <c r="O15" s="14" t="s">
        <v>73</v>
      </c>
      <c r="P15" s="20"/>
      <c r="Q15" s="20"/>
      <c r="R15" s="21">
        <v>2170.8146691999996</v>
      </c>
      <c r="S15" s="21">
        <v>2192.9274224000005</v>
      </c>
      <c r="T15" s="21">
        <v>2306.9236526000004</v>
      </c>
      <c r="U15" s="21">
        <v>2340.4230416</v>
      </c>
      <c r="V15" s="21">
        <v>2334.4638748000002</v>
      </c>
      <c r="W15" s="21">
        <v>2380.9263888888891</v>
      </c>
      <c r="X15" s="21">
        <v>2318.0817676767679</v>
      </c>
      <c r="Y15" s="15">
        <v>1898.3083703703705</v>
      </c>
      <c r="Z15" s="12"/>
      <c r="AA15" s="12"/>
    </row>
    <row r="16" spans="1:27" ht="9.4499999999999993" customHeight="1" x14ac:dyDescent="0.15">
      <c r="C16" s="17"/>
      <c r="O16" s="14" t="s">
        <v>74</v>
      </c>
      <c r="P16" s="12"/>
      <c r="Q16" s="12"/>
      <c r="R16" s="15">
        <f t="shared" ref="R16:X16" si="3">SUM(R14:R15)</f>
        <v>4335.2957924000002</v>
      </c>
      <c r="S16" s="15">
        <f t="shared" si="3"/>
        <v>4399.7310398000009</v>
      </c>
      <c r="T16" s="15">
        <f t="shared" si="3"/>
        <v>4637.1273048000003</v>
      </c>
      <c r="U16" s="15">
        <f t="shared" si="3"/>
        <v>4698.4294176000003</v>
      </c>
      <c r="V16" s="15">
        <f t="shared" si="3"/>
        <v>4713.5469169999997</v>
      </c>
      <c r="W16" s="15">
        <f t="shared" si="3"/>
        <v>4798.8619444444448</v>
      </c>
      <c r="X16" s="15">
        <f t="shared" si="3"/>
        <v>4667.8298484848483</v>
      </c>
      <c r="Y16" s="15">
        <f>SUM(Y14:Y15)</f>
        <v>3783.4022592592596</v>
      </c>
      <c r="Z16" s="12"/>
      <c r="AA16" s="12"/>
    </row>
    <row r="17" spans="3:21" ht="9.4499999999999993" customHeight="1" x14ac:dyDescent="0.15">
      <c r="C17" s="17"/>
    </row>
    <row r="18" spans="3:21" ht="9.4499999999999993" customHeight="1" x14ac:dyDescent="0.2">
      <c r="C18" s="17"/>
      <c r="P18" s="22"/>
      <c r="Q18" s="23"/>
    </row>
    <row r="19" spans="3:21" ht="9.4499999999999993" customHeight="1" x14ac:dyDescent="0.2">
      <c r="C19" s="17"/>
      <c r="P19" s="22"/>
      <c r="Q19" s="23"/>
    </row>
    <row r="20" spans="3:21" ht="9.4499999999999993" customHeight="1" x14ac:dyDescent="0.2">
      <c r="C20" s="17"/>
      <c r="P20" s="22"/>
      <c r="Q20" s="23"/>
    </row>
    <row r="21" spans="3:21" ht="9.4499999999999993" customHeight="1" x14ac:dyDescent="0.2">
      <c r="C21" s="17"/>
      <c r="P21" s="22"/>
      <c r="Q21" s="23"/>
      <c r="T21" s="22"/>
      <c r="U21" s="24"/>
    </row>
    <row r="22" spans="3:21" ht="9.4499999999999993" customHeight="1" x14ac:dyDescent="0.2">
      <c r="C22" s="17"/>
      <c r="P22" s="22"/>
      <c r="Q22" s="23"/>
      <c r="T22" s="22"/>
      <c r="U22" s="24"/>
    </row>
    <row r="23" spans="3:21" ht="9.4499999999999993" customHeight="1" x14ac:dyDescent="0.2">
      <c r="C23" s="17"/>
      <c r="P23" s="25"/>
      <c r="Q23" s="23"/>
      <c r="T23" s="25"/>
      <c r="U23" s="26"/>
    </row>
    <row r="24" spans="3:21" ht="9.4499999999999993" customHeight="1" x14ac:dyDescent="0.2">
      <c r="C24" s="17"/>
      <c r="P24" s="22"/>
      <c r="Q24" s="23"/>
      <c r="T24" s="22"/>
      <c r="U24" s="24"/>
    </row>
    <row r="25" spans="3:21" ht="9.4499999999999993" customHeight="1" x14ac:dyDescent="0.2">
      <c r="C25" s="17"/>
      <c r="P25" s="22"/>
      <c r="Q25" s="23"/>
      <c r="T25" s="22"/>
      <c r="U25" s="24"/>
    </row>
    <row r="26" spans="3:21" ht="9.4499999999999993" customHeight="1" x14ac:dyDescent="0.15">
      <c r="C26" s="17"/>
      <c r="P26" s="25"/>
    </row>
    <row r="27" spans="3:21" ht="9.4499999999999993" customHeight="1" x14ac:dyDescent="0.2">
      <c r="C27" s="17"/>
      <c r="P27" s="22"/>
      <c r="Q27" s="27"/>
    </row>
    <row r="28" spans="3:21" ht="9.4499999999999993" customHeight="1" x14ac:dyDescent="0.2">
      <c r="C28" s="17"/>
      <c r="P28" s="22"/>
      <c r="Q28" s="27"/>
    </row>
    <row r="29" spans="3:21" ht="19.2" customHeight="1" x14ac:dyDescent="0.15">
      <c r="C29" s="17"/>
    </row>
    <row r="30" spans="3:21" ht="9.4499999999999993" customHeight="1" x14ac:dyDescent="0.2">
      <c r="C30" s="17"/>
      <c r="P30" s="28"/>
      <c r="S30" s="27"/>
    </row>
    <row r="31" spans="3:21" ht="9.4499999999999993" customHeight="1" x14ac:dyDescent="0.2">
      <c r="C31" s="17"/>
      <c r="P31" s="28"/>
      <c r="S31" s="27"/>
    </row>
    <row r="32" spans="3:21" ht="9.4499999999999993" customHeight="1" x14ac:dyDescent="0.15">
      <c r="C32" s="29"/>
    </row>
    <row r="33" spans="2:20" ht="9.4499999999999993" customHeight="1" x14ac:dyDescent="0.15">
      <c r="C33" s="16"/>
    </row>
    <row r="34" spans="2:20" ht="9.4499999999999993" customHeight="1" x14ac:dyDescent="0.15">
      <c r="C34" s="16"/>
    </row>
    <row r="35" spans="2:20" ht="9.4499999999999993" customHeight="1" x14ac:dyDescent="0.15">
      <c r="C35" s="16"/>
    </row>
    <row r="36" spans="2:20" ht="9.4499999999999993" customHeight="1" x14ac:dyDescent="0.15">
      <c r="C36" s="16"/>
      <c r="T36" s="9"/>
    </row>
    <row r="37" spans="2:20" ht="9.4499999999999993" customHeight="1" x14ac:dyDescent="0.15">
      <c r="C37" s="16"/>
    </row>
    <row r="38" spans="2:20" ht="9.4499999999999993" customHeight="1" x14ac:dyDescent="0.15">
      <c r="C38" s="8"/>
    </row>
    <row r="39" spans="2:20" ht="9.4499999999999993" customHeight="1" x14ac:dyDescent="0.15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2:20" ht="9.4499999999999993" customHeight="1" x14ac:dyDescent="0.15">
      <c r="B40" s="16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2:20" ht="9.4499999999999993" customHeight="1" x14ac:dyDescent="0.15">
      <c r="B41" s="16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2:20" ht="9.4499999999999993" customHeight="1" x14ac:dyDescent="0.15">
      <c r="B42" s="1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2:20" ht="9.4499999999999993" customHeight="1" x14ac:dyDescent="0.15">
      <c r="B43" s="1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2:20" ht="9.4499999999999993" customHeight="1" x14ac:dyDescent="0.15">
      <c r="B44" s="25"/>
    </row>
    <row r="45" spans="2:20" ht="9.4499999999999993" customHeight="1" x14ac:dyDescent="0.15">
      <c r="B45" s="25"/>
      <c r="C45" s="8"/>
    </row>
    <row r="46" spans="2:20" ht="9.4499999999999993" customHeight="1" x14ac:dyDescent="0.1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2:20" ht="9.4499999999999993" customHeight="1" x14ac:dyDescent="0.15">
      <c r="B47" s="1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2:20" ht="9.4499999999999993" customHeight="1" x14ac:dyDescent="0.15"/>
    <row r="49" ht="9.4499999999999993" customHeight="1" x14ac:dyDescent="0.15"/>
    <row r="50" ht="9.4499999999999993" customHeight="1" x14ac:dyDescent="0.15"/>
    <row r="51" ht="9.4499999999999993" customHeight="1" x14ac:dyDescent="0.15"/>
    <row r="52" ht="9.4499999999999993" customHeight="1" x14ac:dyDescent="0.15"/>
    <row r="53" ht="9.4499999999999993" customHeight="1" x14ac:dyDescent="0.15"/>
    <row r="54" ht="19.2" customHeight="1" x14ac:dyDescent="0.15"/>
    <row r="55" ht="9.4499999999999993" customHeight="1" x14ac:dyDescent="0.15"/>
    <row r="56" ht="9.4499999999999993" customHeight="1" x14ac:dyDescent="0.15"/>
    <row r="57" ht="9.4499999999999993" customHeight="1" x14ac:dyDescent="0.15"/>
    <row r="58" ht="9.4499999999999993" customHeight="1" x14ac:dyDescent="0.15"/>
    <row r="59" ht="9.4499999999999993" customHeight="1" x14ac:dyDescent="0.15"/>
    <row r="60" ht="9.4499999999999993" customHeight="1" x14ac:dyDescent="0.15"/>
    <row r="61" ht="9.4499999999999993" customHeight="1" x14ac:dyDescent="0.15"/>
    <row r="62" ht="9.4499999999999993" customHeight="1" x14ac:dyDescent="0.15"/>
    <row r="63" ht="9.4499999999999993" customHeight="1" x14ac:dyDescent="0.15"/>
    <row r="64" ht="9.4499999999999993" customHeight="1" x14ac:dyDescent="0.15"/>
    <row r="65" ht="9.4499999999999993" customHeight="1" x14ac:dyDescent="0.15"/>
    <row r="66" ht="9.4499999999999993" customHeight="1" x14ac:dyDescent="0.15"/>
    <row r="67" ht="9.4499999999999993" customHeight="1" x14ac:dyDescent="0.15"/>
    <row r="68" ht="9.4499999999999993" customHeight="1" x14ac:dyDescent="0.15"/>
    <row r="69" ht="9.4499999999999993" customHeight="1" x14ac:dyDescent="0.15"/>
    <row r="70" ht="9.4499999999999993" customHeight="1" x14ac:dyDescent="0.15"/>
    <row r="71" ht="9.4499999999999993" customHeight="1" x14ac:dyDescent="0.15"/>
    <row r="72" ht="9.4499999999999993" customHeight="1" x14ac:dyDescent="0.15"/>
    <row r="73" ht="9.4499999999999993" customHeight="1" x14ac:dyDescent="0.15"/>
    <row r="74" ht="9.4499999999999993" customHeight="1" x14ac:dyDescent="0.15"/>
    <row r="75" ht="9.4499999999999993" customHeight="1" x14ac:dyDescent="0.15"/>
    <row r="76" ht="9.4499999999999993" customHeight="1" x14ac:dyDescent="0.15"/>
    <row r="77" ht="9.4499999999999993" customHeight="1" x14ac:dyDescent="0.15"/>
    <row r="78" ht="9.4499999999999993" customHeight="1" x14ac:dyDescent="0.15"/>
    <row r="79" ht="9.4499999999999993" customHeight="1" x14ac:dyDescent="0.15"/>
    <row r="80" ht="9.4499999999999993" customHeight="1" x14ac:dyDescent="0.15"/>
    <row r="81" spans="4:13" ht="9.4499999999999993" customHeight="1" x14ac:dyDescent="0.15"/>
    <row r="82" spans="4:13" ht="9.4499999999999993" customHeight="1" x14ac:dyDescent="0.15"/>
    <row r="83" spans="4:13" ht="9.4499999999999993" customHeight="1" x14ac:dyDescent="0.15">
      <c r="D83" s="25"/>
      <c r="F83" s="30"/>
      <c r="G83" s="31" t="s">
        <v>7</v>
      </c>
      <c r="I83" s="31" t="s">
        <v>6</v>
      </c>
      <c r="K83" s="30" t="s">
        <v>75</v>
      </c>
    </row>
    <row r="84" spans="4:13" ht="9.4499999999999993" customHeight="1" x14ac:dyDescent="0.15"/>
    <row r="85" spans="4:13" ht="9.4499999999999993" customHeight="1" x14ac:dyDescent="0.15">
      <c r="M85" s="3" t="s">
        <v>76</v>
      </c>
    </row>
    <row r="86" spans="4:13" ht="9.4499999999999993" customHeight="1" x14ac:dyDescent="0.15"/>
    <row r="87" spans="4:13" ht="9.4499999999999993" customHeight="1" x14ac:dyDescent="0.15"/>
    <row r="88" spans="4:13" ht="9.4499999999999993" customHeight="1" x14ac:dyDescent="0.15"/>
  </sheetData>
  <mergeCells count="4">
    <mergeCell ref="F1:J1"/>
    <mergeCell ref="F2:J2"/>
    <mergeCell ref="D3:F3"/>
    <mergeCell ref="H3:N3"/>
  </mergeCells>
  <hyperlinks>
    <hyperlink ref="A1" location="bkIndexATC1328" display="Index" xr:uid="{929F80AB-B536-42AD-893A-2CCBB8C78B33}"/>
  </hyperlinks>
  <pageMargins left="0.24" right="0.19685039370078741" top="0.24" bottom="0.28999999999999998" header="0.18" footer="0.24"/>
  <pageSetup paperSize="9" scale="96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4502E-A57F-43E3-A08C-9300C2041B47}">
  <sheetPr>
    <pageSetUpPr fitToPage="1"/>
  </sheetPr>
  <dimension ref="A1:AD172"/>
  <sheetViews>
    <sheetView zoomScale="90" zoomScaleNormal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6640625" style="3" customWidth="1"/>
    <col min="3" max="13" width="7.33203125" style="3" customWidth="1"/>
    <col min="14" max="15" width="6.6640625" style="3" customWidth="1"/>
    <col min="16" max="16384" width="9.109375" style="3"/>
  </cols>
  <sheetData>
    <row r="1" spans="1:15" ht="14.4" x14ac:dyDescent="0.3">
      <c r="A1" s="32" t="s">
        <v>79</v>
      </c>
      <c r="E1" s="4"/>
      <c r="F1" s="39" t="s">
        <v>80</v>
      </c>
      <c r="G1" s="40"/>
      <c r="H1" s="40"/>
      <c r="I1" s="40"/>
      <c r="J1" s="40"/>
    </row>
    <row r="2" spans="1:15" ht="13.2" x14ac:dyDescent="0.25">
      <c r="E2" s="4"/>
      <c r="F2" s="39" t="s">
        <v>45</v>
      </c>
      <c r="G2" s="40"/>
      <c r="H2" s="40"/>
      <c r="I2" s="40"/>
      <c r="J2" s="40"/>
    </row>
    <row r="3" spans="1:15" ht="13.2" x14ac:dyDescent="0.25">
      <c r="D3" s="41" t="s">
        <v>101</v>
      </c>
      <c r="E3" s="40"/>
      <c r="F3" s="40"/>
      <c r="G3" s="4"/>
      <c r="H3" s="42" t="s">
        <v>29</v>
      </c>
      <c r="I3" s="40"/>
      <c r="J3" s="40"/>
      <c r="K3" s="40"/>
      <c r="L3" s="40"/>
      <c r="M3" s="40"/>
      <c r="N3" s="40"/>
    </row>
    <row r="4" spans="1:15" ht="24" customHeight="1" x14ac:dyDescent="0.15"/>
    <row r="5" spans="1:15" ht="9.4499999999999993" customHeight="1" x14ac:dyDescent="0.2">
      <c r="B5" s="45" t="s">
        <v>7</v>
      </c>
      <c r="C5" s="46"/>
      <c r="D5" s="11"/>
      <c r="O5" s="25"/>
    </row>
    <row r="6" spans="1:15" ht="9.4499999999999993" customHeight="1" x14ac:dyDescent="0.25">
      <c r="C6" s="43" t="s">
        <v>81</v>
      </c>
      <c r="D6" s="40"/>
      <c r="E6" s="40"/>
      <c r="F6" s="40"/>
      <c r="G6" s="40"/>
      <c r="H6" s="40"/>
      <c r="I6" s="40"/>
      <c r="J6" s="40"/>
      <c r="K6" s="40"/>
      <c r="L6" s="40"/>
      <c r="M6" s="40"/>
      <c r="O6" s="25"/>
    </row>
    <row r="7" spans="1:15" ht="9.4499999999999993" customHeight="1" x14ac:dyDescent="0.25">
      <c r="B7" s="44" t="s">
        <v>82</v>
      </c>
      <c r="C7" s="40"/>
      <c r="D7" s="16" t="s">
        <v>47</v>
      </c>
      <c r="E7" s="16" t="s">
        <v>48</v>
      </c>
      <c r="F7" s="16" t="s">
        <v>49</v>
      </c>
      <c r="G7" s="16" t="s">
        <v>50</v>
      </c>
      <c r="H7" s="16" t="s">
        <v>51</v>
      </c>
      <c r="I7" s="16" t="s">
        <v>52</v>
      </c>
      <c r="J7" s="16" t="s">
        <v>53</v>
      </c>
      <c r="K7" s="16"/>
      <c r="L7" s="16" t="s">
        <v>83</v>
      </c>
      <c r="M7" s="16" t="s">
        <v>84</v>
      </c>
      <c r="O7" s="25"/>
    </row>
    <row r="8" spans="1:15" ht="9.4499999999999993" customHeight="1" x14ac:dyDescent="0.15">
      <c r="C8" s="17">
        <v>0</v>
      </c>
      <c r="D8" s="36">
        <v>6.3555555555555561</v>
      </c>
      <c r="E8" s="36">
        <v>5.6296296296296298</v>
      </c>
      <c r="F8" s="36">
        <v>6.2749999999999995</v>
      </c>
      <c r="G8" s="36">
        <v>5.7383333333333342</v>
      </c>
      <c r="H8" s="36">
        <v>5.7200000000000006</v>
      </c>
      <c r="I8" s="36">
        <v>8.66</v>
      </c>
      <c r="J8" s="36">
        <v>11.298333333333334</v>
      </c>
      <c r="L8" s="36">
        <f>AVERAGE(D8:H8)</f>
        <v>5.9437037037037044</v>
      </c>
      <c r="M8" s="36">
        <f>AVERAGE(D8:J8)</f>
        <v>7.0966931216931215</v>
      </c>
      <c r="O8" s="25"/>
    </row>
    <row r="9" spans="1:15" ht="9.4499999999999993" customHeight="1" x14ac:dyDescent="0.15">
      <c r="C9" s="17">
        <v>1</v>
      </c>
      <c r="D9" s="36">
        <v>3.5018518518518515</v>
      </c>
      <c r="E9" s="36">
        <v>2.9222222222222225</v>
      </c>
      <c r="F9" s="36">
        <v>2.6233333333333335</v>
      </c>
      <c r="G9" s="36">
        <v>2.666666666666667</v>
      </c>
      <c r="H9" s="36">
        <v>2.92</v>
      </c>
      <c r="I9" s="36">
        <v>4.8400000000000007</v>
      </c>
      <c r="J9" s="36">
        <v>6.0850000000000009</v>
      </c>
      <c r="L9" s="36">
        <f t="shared" ref="L9:L31" si="0">AVERAGE(D9:H9)</f>
        <v>2.9268148148148145</v>
      </c>
      <c r="M9" s="36">
        <f t="shared" ref="M9:M31" si="1">AVERAGE(D9:J9)</f>
        <v>3.6512962962962967</v>
      </c>
      <c r="O9" s="25"/>
    </row>
    <row r="10" spans="1:15" ht="9.4499999999999993" customHeight="1" x14ac:dyDescent="0.15">
      <c r="C10" s="17">
        <v>2</v>
      </c>
      <c r="D10" s="36">
        <v>5.1296296296296298</v>
      </c>
      <c r="E10" s="36">
        <v>3.6537037037037035</v>
      </c>
      <c r="F10" s="36">
        <v>2.1350000000000002</v>
      </c>
      <c r="G10" s="36">
        <v>2.9233333333333329</v>
      </c>
      <c r="H10" s="36">
        <v>2.7850000000000001</v>
      </c>
      <c r="I10" s="36">
        <v>2.7166666666666668</v>
      </c>
      <c r="J10" s="36">
        <v>3.6466666666666669</v>
      </c>
      <c r="L10" s="36">
        <f t="shared" si="0"/>
        <v>3.325333333333333</v>
      </c>
      <c r="M10" s="36">
        <f t="shared" si="1"/>
        <v>3.2842857142857147</v>
      </c>
      <c r="O10" s="25"/>
    </row>
    <row r="11" spans="1:15" ht="9.4499999999999993" customHeight="1" x14ac:dyDescent="0.15">
      <c r="C11" s="17">
        <v>3</v>
      </c>
      <c r="D11" s="36">
        <v>4.4425925925925931</v>
      </c>
      <c r="E11" s="36">
        <v>2.7444444444444445</v>
      </c>
      <c r="F11" s="36">
        <v>2.4983333333333331</v>
      </c>
      <c r="G11" s="36">
        <v>2.1016666666666666</v>
      </c>
      <c r="H11" s="36">
        <v>2.0883333333333334</v>
      </c>
      <c r="I11" s="36">
        <v>2.458333333333333</v>
      </c>
      <c r="J11" s="36">
        <v>3.2016666666666667</v>
      </c>
      <c r="L11" s="36">
        <f t="shared" si="0"/>
        <v>2.775074074074074</v>
      </c>
      <c r="M11" s="36">
        <f t="shared" si="1"/>
        <v>2.790767195767196</v>
      </c>
      <c r="O11" s="25"/>
    </row>
    <row r="12" spans="1:15" ht="9.4499999999999993" customHeight="1" x14ac:dyDescent="0.15">
      <c r="C12" s="17">
        <v>4</v>
      </c>
      <c r="D12" s="36">
        <v>10.268518518518519</v>
      </c>
      <c r="E12" s="36">
        <v>5.0388888888888888</v>
      </c>
      <c r="F12" s="36">
        <v>4.6099999999999994</v>
      </c>
      <c r="G12" s="36">
        <v>4.7866666666666671</v>
      </c>
      <c r="H12" s="36">
        <v>4.8100000000000005</v>
      </c>
      <c r="I12" s="36">
        <v>3.5316666666666672</v>
      </c>
      <c r="J12" s="36">
        <v>3.1649999999999996</v>
      </c>
      <c r="L12" s="36">
        <f t="shared" si="0"/>
        <v>5.902814814814815</v>
      </c>
      <c r="M12" s="36">
        <f t="shared" si="1"/>
        <v>5.1729629629629628</v>
      </c>
    </row>
    <row r="13" spans="1:15" ht="9.4499999999999993" customHeight="1" x14ac:dyDescent="0.15">
      <c r="C13" s="17">
        <v>5</v>
      </c>
      <c r="D13" s="36">
        <v>26.983333333333334</v>
      </c>
      <c r="E13" s="36">
        <v>28.035185185185185</v>
      </c>
      <c r="F13" s="36">
        <v>28.274999999999999</v>
      </c>
      <c r="G13" s="36">
        <v>32.790000000000006</v>
      </c>
      <c r="H13" s="36">
        <v>28.106666666666666</v>
      </c>
      <c r="I13" s="36">
        <v>7.9283333333333328</v>
      </c>
      <c r="J13" s="36">
        <v>5.3766666666666669</v>
      </c>
      <c r="L13" s="36">
        <f t="shared" si="0"/>
        <v>28.838037037037036</v>
      </c>
      <c r="M13" s="36">
        <f t="shared" si="1"/>
        <v>22.499312169312169</v>
      </c>
    </row>
    <row r="14" spans="1:15" ht="9.4499999999999993" customHeight="1" x14ac:dyDescent="0.15">
      <c r="C14" s="17">
        <v>6</v>
      </c>
      <c r="D14" s="36">
        <v>79.259259259259267</v>
      </c>
      <c r="E14" s="36">
        <v>83.275925925925932</v>
      </c>
      <c r="F14" s="36">
        <v>83.708333333333343</v>
      </c>
      <c r="G14" s="36">
        <v>96.586666666666673</v>
      </c>
      <c r="H14" s="36">
        <v>79.661666666666662</v>
      </c>
      <c r="I14" s="36">
        <v>20.625</v>
      </c>
      <c r="J14" s="36">
        <v>15.106666666666666</v>
      </c>
      <c r="L14" s="36">
        <f t="shared" si="0"/>
        <v>84.498370370370367</v>
      </c>
      <c r="M14" s="36">
        <f t="shared" si="1"/>
        <v>65.460502645502643</v>
      </c>
    </row>
    <row r="15" spans="1:15" ht="9.4499999999999993" customHeight="1" x14ac:dyDescent="0.15">
      <c r="C15" s="17">
        <v>7</v>
      </c>
      <c r="D15" s="36">
        <v>165.21296296296296</v>
      </c>
      <c r="E15" s="36">
        <v>176.28148148148148</v>
      </c>
      <c r="F15" s="36">
        <v>178.54000000000002</v>
      </c>
      <c r="G15" s="36">
        <v>201.12666666666669</v>
      </c>
      <c r="H15" s="36">
        <v>163.71166666666667</v>
      </c>
      <c r="I15" s="36">
        <v>41.426666666666669</v>
      </c>
      <c r="J15" s="36">
        <v>21.173333333333336</v>
      </c>
      <c r="L15" s="36">
        <f t="shared" si="0"/>
        <v>176.97455555555558</v>
      </c>
      <c r="M15" s="36">
        <f t="shared" si="1"/>
        <v>135.35325396825397</v>
      </c>
    </row>
    <row r="16" spans="1:15" ht="9.4499999999999993" customHeight="1" x14ac:dyDescent="0.15">
      <c r="C16" s="17">
        <v>8</v>
      </c>
      <c r="D16" s="36">
        <v>142.86111111111111</v>
      </c>
      <c r="E16" s="36">
        <v>149.63148148148147</v>
      </c>
      <c r="F16" s="36">
        <v>157.90833333333333</v>
      </c>
      <c r="G16" s="36">
        <v>178.69499999999999</v>
      </c>
      <c r="H16" s="36">
        <v>149.88666666666668</v>
      </c>
      <c r="I16" s="36">
        <v>66.664999999999992</v>
      </c>
      <c r="J16" s="36">
        <v>36.331666666666663</v>
      </c>
      <c r="L16" s="36">
        <f t="shared" si="0"/>
        <v>155.79651851851852</v>
      </c>
      <c r="M16" s="36">
        <f t="shared" si="1"/>
        <v>125.99703703703703</v>
      </c>
    </row>
    <row r="17" spans="3:13" ht="9.4499999999999993" customHeight="1" x14ac:dyDescent="0.15">
      <c r="C17" s="17">
        <v>9</v>
      </c>
      <c r="D17" s="36">
        <v>104.48518518518519</v>
      </c>
      <c r="E17" s="36">
        <v>110.12592592592594</v>
      </c>
      <c r="F17" s="36">
        <v>113.47333333333333</v>
      </c>
      <c r="G17" s="36">
        <v>129.57666666666665</v>
      </c>
      <c r="H17" s="36">
        <v>119.325</v>
      </c>
      <c r="I17" s="36">
        <v>96.9</v>
      </c>
      <c r="J17" s="36">
        <v>71.564999999999998</v>
      </c>
      <c r="L17" s="36">
        <f t="shared" si="0"/>
        <v>115.39722222222221</v>
      </c>
      <c r="M17" s="36">
        <f t="shared" si="1"/>
        <v>106.49301587301586</v>
      </c>
    </row>
    <row r="18" spans="3:13" ht="9.4499999999999993" customHeight="1" x14ac:dyDescent="0.15">
      <c r="C18" s="17">
        <v>10</v>
      </c>
      <c r="D18" s="36">
        <v>100.47592592592594</v>
      </c>
      <c r="E18" s="36">
        <v>101.76481481481483</v>
      </c>
      <c r="F18" s="36">
        <v>104.94666666666667</v>
      </c>
      <c r="G18" s="36">
        <v>123.87666666666667</v>
      </c>
      <c r="H18" s="36">
        <v>114.94500000000001</v>
      </c>
      <c r="I18" s="36">
        <v>127.89666666666668</v>
      </c>
      <c r="J18" s="36">
        <v>114.46333333333332</v>
      </c>
      <c r="L18" s="36">
        <f t="shared" si="0"/>
        <v>109.20181481481481</v>
      </c>
      <c r="M18" s="36">
        <f t="shared" si="1"/>
        <v>112.62415343915345</v>
      </c>
    </row>
    <row r="19" spans="3:13" ht="9.4499999999999993" customHeight="1" x14ac:dyDescent="0.15">
      <c r="C19" s="17">
        <v>11</v>
      </c>
      <c r="D19" s="36">
        <v>106.02777777777777</v>
      </c>
      <c r="E19" s="36">
        <v>112.40555555555555</v>
      </c>
      <c r="F19" s="36">
        <v>111.10333333333332</v>
      </c>
      <c r="G19" s="36">
        <v>123.89000000000001</v>
      </c>
      <c r="H19" s="36">
        <v>123.91333333333333</v>
      </c>
      <c r="I19" s="36">
        <v>154.85500000000002</v>
      </c>
      <c r="J19" s="36">
        <v>147.14833333333334</v>
      </c>
      <c r="L19" s="36">
        <f t="shared" si="0"/>
        <v>115.46799999999999</v>
      </c>
      <c r="M19" s="36">
        <f t="shared" si="1"/>
        <v>125.62047619047618</v>
      </c>
    </row>
    <row r="20" spans="3:13" ht="9.4499999999999993" customHeight="1" x14ac:dyDescent="0.15">
      <c r="C20" s="17">
        <v>12</v>
      </c>
      <c r="D20" s="36">
        <v>111.12407407407407</v>
      </c>
      <c r="E20" s="36">
        <v>110.05740740740741</v>
      </c>
      <c r="F20" s="36">
        <v>117.93499999999999</v>
      </c>
      <c r="G20" s="36">
        <v>121.005</v>
      </c>
      <c r="H20" s="36">
        <v>132.17833333333334</v>
      </c>
      <c r="I20" s="36">
        <v>158.13166666666669</v>
      </c>
      <c r="J20" s="36">
        <v>169.13499999999999</v>
      </c>
      <c r="L20" s="36">
        <f t="shared" si="0"/>
        <v>118.45996296296296</v>
      </c>
      <c r="M20" s="36">
        <f t="shared" si="1"/>
        <v>131.3666402116402</v>
      </c>
    </row>
    <row r="21" spans="3:13" ht="9.4499999999999993" customHeight="1" x14ac:dyDescent="0.15">
      <c r="C21" s="17">
        <v>13</v>
      </c>
      <c r="D21" s="36">
        <v>123.78148148148148</v>
      </c>
      <c r="E21" s="36">
        <v>115.39814814814814</v>
      </c>
      <c r="F21" s="36">
        <v>127.12</v>
      </c>
      <c r="G21" s="36">
        <v>124.8716666666667</v>
      </c>
      <c r="H21" s="36">
        <v>141.07666666666665</v>
      </c>
      <c r="I21" s="36">
        <v>159.91666666666666</v>
      </c>
      <c r="J21" s="36">
        <v>179.61333333333334</v>
      </c>
      <c r="L21" s="36">
        <f t="shared" si="0"/>
        <v>126.44959259259258</v>
      </c>
      <c r="M21" s="36">
        <f t="shared" si="1"/>
        <v>138.82542328042328</v>
      </c>
    </row>
    <row r="22" spans="3:13" ht="9.4499999999999993" customHeight="1" x14ac:dyDescent="0.15">
      <c r="C22" s="17">
        <v>14</v>
      </c>
      <c r="D22" s="36">
        <v>135.62962962962965</v>
      </c>
      <c r="E22" s="36">
        <v>124.38148148148149</v>
      </c>
      <c r="F22" s="36">
        <v>127.23499999999999</v>
      </c>
      <c r="G22" s="36">
        <v>134.04833333333332</v>
      </c>
      <c r="H22" s="36">
        <v>152.1</v>
      </c>
      <c r="I22" s="36">
        <v>167.095</v>
      </c>
      <c r="J22" s="36">
        <v>182.53666666666669</v>
      </c>
      <c r="L22" s="36">
        <f t="shared" si="0"/>
        <v>134.67888888888888</v>
      </c>
      <c r="M22" s="36">
        <f t="shared" si="1"/>
        <v>146.14658730158729</v>
      </c>
    </row>
    <row r="23" spans="3:13" ht="9.4499999999999993" customHeight="1" x14ac:dyDescent="0.15">
      <c r="C23" s="17">
        <v>15</v>
      </c>
      <c r="D23" s="36">
        <v>136.43333333333334</v>
      </c>
      <c r="E23" s="36">
        <v>127.48333333333332</v>
      </c>
      <c r="F23" s="36">
        <v>132.46999999999997</v>
      </c>
      <c r="G23" s="36">
        <v>146.82333333333332</v>
      </c>
      <c r="H23" s="36">
        <v>155.345</v>
      </c>
      <c r="I23" s="36">
        <v>165.94833333333332</v>
      </c>
      <c r="J23" s="36">
        <v>172.9016666666667</v>
      </c>
      <c r="L23" s="36">
        <f t="shared" si="0"/>
        <v>139.71099999999998</v>
      </c>
      <c r="M23" s="36">
        <f t="shared" si="1"/>
        <v>148.20071428571427</v>
      </c>
    </row>
    <row r="24" spans="3:13" ht="9.4499999999999993" customHeight="1" x14ac:dyDescent="0.15">
      <c r="C24" s="17">
        <v>16</v>
      </c>
      <c r="D24" s="36">
        <v>141.77222222222224</v>
      </c>
      <c r="E24" s="36">
        <v>141.15370370370368</v>
      </c>
      <c r="F24" s="36">
        <v>140.74833333333333</v>
      </c>
      <c r="G24" s="36">
        <v>159.38</v>
      </c>
      <c r="H24" s="36">
        <v>154.37666666666667</v>
      </c>
      <c r="I24" s="36">
        <v>146.63</v>
      </c>
      <c r="J24" s="36">
        <v>144.32499999999999</v>
      </c>
      <c r="L24" s="36">
        <f t="shared" si="0"/>
        <v>147.48618518518518</v>
      </c>
      <c r="M24" s="36">
        <f t="shared" si="1"/>
        <v>146.91227513227514</v>
      </c>
    </row>
    <row r="25" spans="3:13" ht="9.4499999999999993" customHeight="1" x14ac:dyDescent="0.15">
      <c r="C25" s="17">
        <v>17</v>
      </c>
      <c r="D25" s="36">
        <v>130.61666666666667</v>
      </c>
      <c r="E25" s="36">
        <v>132.96481481481479</v>
      </c>
      <c r="F25" s="36">
        <v>132.68333333333334</v>
      </c>
      <c r="G25" s="36">
        <v>153.78333333333333</v>
      </c>
      <c r="H25" s="36">
        <v>135.32499999999999</v>
      </c>
      <c r="I25" s="36">
        <v>113.15833333333333</v>
      </c>
      <c r="J25" s="36">
        <v>107.06166666666668</v>
      </c>
      <c r="L25" s="36">
        <f t="shared" si="0"/>
        <v>137.07462962962964</v>
      </c>
      <c r="M25" s="36">
        <f t="shared" si="1"/>
        <v>129.37044973544974</v>
      </c>
    </row>
    <row r="26" spans="3:13" ht="9.4499999999999993" customHeight="1" x14ac:dyDescent="0.15">
      <c r="C26" s="17">
        <v>18</v>
      </c>
      <c r="D26" s="36">
        <v>85.548148148148158</v>
      </c>
      <c r="E26" s="36">
        <v>86.246296296296293</v>
      </c>
      <c r="F26" s="36">
        <v>91.966666666666669</v>
      </c>
      <c r="G26" s="36">
        <v>101.38666666666666</v>
      </c>
      <c r="H26" s="36">
        <v>93.376666666666651</v>
      </c>
      <c r="I26" s="36">
        <v>83.978333333333339</v>
      </c>
      <c r="J26" s="36">
        <v>83.396666666666675</v>
      </c>
      <c r="L26" s="36">
        <f t="shared" si="0"/>
        <v>91.704888888888888</v>
      </c>
      <c r="M26" s="36">
        <f t="shared" si="1"/>
        <v>89.414206349206339</v>
      </c>
    </row>
    <row r="27" spans="3:13" ht="9.4499999999999993" customHeight="1" x14ac:dyDescent="0.15">
      <c r="C27" s="17">
        <v>19</v>
      </c>
      <c r="D27" s="36">
        <v>63.335185185185168</v>
      </c>
      <c r="E27" s="36">
        <v>62.438888888888897</v>
      </c>
      <c r="F27" s="36">
        <v>63.336666666666659</v>
      </c>
      <c r="G27" s="36">
        <v>68.459999999999994</v>
      </c>
      <c r="H27" s="36">
        <v>69.49666666666667</v>
      </c>
      <c r="I27" s="36">
        <v>62.551666666666662</v>
      </c>
      <c r="J27" s="36">
        <v>68.135000000000005</v>
      </c>
      <c r="L27" s="36">
        <f t="shared" si="0"/>
        <v>65.413481481481469</v>
      </c>
      <c r="M27" s="36">
        <f t="shared" si="1"/>
        <v>65.393439153439147</v>
      </c>
    </row>
    <row r="28" spans="3:13" ht="9.4499999999999993" customHeight="1" x14ac:dyDescent="0.15">
      <c r="C28" s="17">
        <v>20</v>
      </c>
      <c r="D28" s="36">
        <v>46.668518518518525</v>
      </c>
      <c r="E28" s="36">
        <v>48.077777777777776</v>
      </c>
      <c r="F28" s="36">
        <v>50.908333333333331</v>
      </c>
      <c r="G28" s="36">
        <v>55.656666666666659</v>
      </c>
      <c r="H28" s="36">
        <v>49.461666666666666</v>
      </c>
      <c r="I28" s="36">
        <v>44.776666666666671</v>
      </c>
      <c r="J28" s="36">
        <v>48.553333333333327</v>
      </c>
      <c r="L28" s="36">
        <f t="shared" si="0"/>
        <v>50.154592592592593</v>
      </c>
      <c r="M28" s="36">
        <f t="shared" si="1"/>
        <v>49.157566137566143</v>
      </c>
    </row>
    <row r="29" spans="3:13" ht="9.4499999999999993" customHeight="1" x14ac:dyDescent="0.15">
      <c r="C29" s="17">
        <v>21</v>
      </c>
      <c r="D29" s="36">
        <v>31.611111111111111</v>
      </c>
      <c r="E29" s="36">
        <v>30.996296296296293</v>
      </c>
      <c r="F29" s="36">
        <v>32.5</v>
      </c>
      <c r="G29" s="36">
        <v>35.448333333333331</v>
      </c>
      <c r="H29" s="36">
        <v>35.575000000000003</v>
      </c>
      <c r="I29" s="36">
        <v>32.883333333333333</v>
      </c>
      <c r="J29" s="36">
        <v>28.42166666666667</v>
      </c>
      <c r="L29" s="36">
        <f t="shared" si="0"/>
        <v>33.226148148148148</v>
      </c>
      <c r="M29" s="36">
        <f t="shared" si="1"/>
        <v>32.490820105820106</v>
      </c>
    </row>
    <row r="30" spans="3:13" ht="9.4499999999999993" customHeight="1" x14ac:dyDescent="0.15">
      <c r="C30" s="17">
        <v>22</v>
      </c>
      <c r="D30" s="36">
        <v>19.696296296296296</v>
      </c>
      <c r="E30" s="36">
        <v>21.011111111111109</v>
      </c>
      <c r="F30" s="36">
        <v>21.756666666666668</v>
      </c>
      <c r="G30" s="36">
        <v>24.645000000000003</v>
      </c>
      <c r="H30" s="36">
        <v>25.583333333333336</v>
      </c>
      <c r="I30" s="36">
        <v>24.266666666666666</v>
      </c>
      <c r="J30" s="36">
        <v>19.651666666666664</v>
      </c>
      <c r="L30" s="36">
        <f t="shared" si="0"/>
        <v>22.538481481481483</v>
      </c>
      <c r="M30" s="36">
        <f t="shared" si="1"/>
        <v>22.372962962962962</v>
      </c>
    </row>
    <row r="31" spans="3:13" ht="9.4499999999999993" customHeight="1" x14ac:dyDescent="0.15">
      <c r="C31" s="17">
        <v>23</v>
      </c>
      <c r="D31" s="36">
        <v>8.7962962962962976</v>
      </c>
      <c r="E31" s="36">
        <v>9.3259259259259242</v>
      </c>
      <c r="F31" s="36">
        <v>9.7183333333333337</v>
      </c>
      <c r="G31" s="36">
        <v>11.135</v>
      </c>
      <c r="H31" s="36">
        <v>16.763333333333332</v>
      </c>
      <c r="I31" s="36">
        <v>16.713333333333335</v>
      </c>
      <c r="J31" s="36">
        <v>10.981666666666666</v>
      </c>
      <c r="L31" s="36">
        <f t="shared" si="0"/>
        <v>11.147777777777776</v>
      </c>
      <c r="M31" s="36">
        <f t="shared" si="1"/>
        <v>11.919126984126985</v>
      </c>
    </row>
    <row r="32" spans="3:13" ht="9.4499999999999993" customHeight="1" x14ac:dyDescent="0.15">
      <c r="C32" s="29" t="s">
        <v>85</v>
      </c>
    </row>
    <row r="33" spans="2:30" ht="9.4499999999999993" customHeight="1" x14ac:dyDescent="0.25">
      <c r="B33" s="44" t="s">
        <v>86</v>
      </c>
      <c r="C33" s="40"/>
      <c r="D33" s="36">
        <f>SUM(D15:D26)</f>
        <v>1483.9685185185187</v>
      </c>
      <c r="E33" s="36">
        <f t="shared" ref="E33:J33" si="2">SUM(E15:E26)</f>
        <v>1487.8944444444446</v>
      </c>
      <c r="F33" s="36">
        <f t="shared" si="2"/>
        <v>1536.13</v>
      </c>
      <c r="G33" s="36">
        <f t="shared" si="2"/>
        <v>1698.4633333333336</v>
      </c>
      <c r="H33" s="36">
        <f t="shared" si="2"/>
        <v>1635.5599999999997</v>
      </c>
      <c r="I33" s="36">
        <f t="shared" si="2"/>
        <v>1482.6016666666667</v>
      </c>
      <c r="J33" s="36">
        <f t="shared" si="2"/>
        <v>1429.6516666666669</v>
      </c>
      <c r="L33" s="36">
        <f>SUM(L15:L26)</f>
        <v>1568.4032592592596</v>
      </c>
      <c r="M33" s="36">
        <f>SUM(M15:M26)</f>
        <v>1536.3242328042327</v>
      </c>
      <c r="O33" s="36"/>
      <c r="P33" s="36"/>
    </row>
    <row r="34" spans="2:30" ht="9.4499999999999993" customHeight="1" x14ac:dyDescent="0.25">
      <c r="B34" s="44" t="s">
        <v>87</v>
      </c>
      <c r="C34" s="40"/>
      <c r="D34" s="36">
        <f>SUM(D15:D17)</f>
        <v>412.55925925925925</v>
      </c>
      <c r="E34" s="36">
        <f t="shared" ref="E34:J34" si="3">SUM(E15:E17)</f>
        <v>436.03888888888889</v>
      </c>
      <c r="F34" s="36">
        <f t="shared" si="3"/>
        <v>449.92166666666674</v>
      </c>
      <c r="G34" s="36">
        <f t="shared" si="3"/>
        <v>509.39833333333337</v>
      </c>
      <c r="H34" s="36">
        <f t="shared" si="3"/>
        <v>432.92333333333335</v>
      </c>
      <c r="I34" s="36">
        <f t="shared" si="3"/>
        <v>204.99166666666667</v>
      </c>
      <c r="J34" s="36">
        <f t="shared" si="3"/>
        <v>129.07</v>
      </c>
      <c r="L34" s="36">
        <f>SUM(L15:L17)</f>
        <v>448.16829629629638</v>
      </c>
      <c r="M34" s="36">
        <f>SUM(M15:M17)</f>
        <v>367.84330687830686</v>
      </c>
      <c r="O34" s="36"/>
      <c r="P34" s="36"/>
    </row>
    <row r="35" spans="2:30" ht="9.4499999999999993" customHeight="1" x14ac:dyDescent="0.25">
      <c r="B35" s="44" t="s">
        <v>88</v>
      </c>
      <c r="C35" s="40"/>
      <c r="D35" s="36">
        <f>SUM(D18:D23)</f>
        <v>713.47222222222217</v>
      </c>
      <c r="E35" s="36">
        <f t="shared" ref="E35:J35" si="4">SUM(E18:E23)</f>
        <v>691.49074074074076</v>
      </c>
      <c r="F35" s="36">
        <f t="shared" si="4"/>
        <v>720.81</v>
      </c>
      <c r="G35" s="36">
        <f t="shared" si="4"/>
        <v>774.51499999999987</v>
      </c>
      <c r="H35" s="36">
        <f t="shared" si="4"/>
        <v>819.55833333333339</v>
      </c>
      <c r="I35" s="36">
        <f t="shared" si="4"/>
        <v>933.84333333333325</v>
      </c>
      <c r="J35" s="36">
        <f t="shared" si="4"/>
        <v>965.7983333333334</v>
      </c>
      <c r="L35" s="36">
        <f>SUM(L18:L23)</f>
        <v>743.96925925925916</v>
      </c>
      <c r="M35" s="36">
        <f>SUM(M18:M23)</f>
        <v>802.78399470899467</v>
      </c>
      <c r="O35" s="36"/>
      <c r="P35" s="36"/>
    </row>
    <row r="36" spans="2:30" ht="9.4499999999999993" customHeight="1" x14ac:dyDescent="0.25">
      <c r="B36" s="44" t="s">
        <v>89</v>
      </c>
      <c r="C36" s="40"/>
      <c r="D36" s="36">
        <f>SUM(D24:D26)</f>
        <v>357.93703703703704</v>
      </c>
      <c r="E36" s="36">
        <f t="shared" ref="E36:J36" si="5">SUM(E24:E26)</f>
        <v>360.36481481481479</v>
      </c>
      <c r="F36" s="36">
        <f t="shared" si="5"/>
        <v>365.39833333333331</v>
      </c>
      <c r="G36" s="36">
        <f t="shared" si="5"/>
        <v>414.54999999999995</v>
      </c>
      <c r="H36" s="36">
        <f t="shared" si="5"/>
        <v>383.07833333333332</v>
      </c>
      <c r="I36" s="36">
        <f t="shared" si="5"/>
        <v>343.76666666666665</v>
      </c>
      <c r="J36" s="36">
        <f t="shared" si="5"/>
        <v>334.7833333333333</v>
      </c>
      <c r="L36" s="36">
        <f>SUM(L24:L26)</f>
        <v>376.26570370370371</v>
      </c>
      <c r="M36" s="36">
        <f>SUM(M24:M26)</f>
        <v>365.6969312169312</v>
      </c>
      <c r="O36" s="36"/>
      <c r="P36" s="36"/>
    </row>
    <row r="37" spans="2:30" ht="9.4499999999999993" customHeight="1" x14ac:dyDescent="0.25">
      <c r="B37" s="44" t="s">
        <v>90</v>
      </c>
      <c r="C37" s="40"/>
      <c r="D37" s="36">
        <f>SUM(D8:D31)</f>
        <v>1790.0166666666669</v>
      </c>
      <c r="E37" s="36">
        <f t="shared" ref="E37:J37" si="6">SUM(E8:E31)</f>
        <v>1791.0444444444447</v>
      </c>
      <c r="F37" s="36">
        <f t="shared" si="6"/>
        <v>1844.4749999999999</v>
      </c>
      <c r="G37" s="36">
        <f t="shared" si="6"/>
        <v>2041.4016666666669</v>
      </c>
      <c r="H37" s="36">
        <f t="shared" si="6"/>
        <v>1958.5316666666663</v>
      </c>
      <c r="I37" s="36">
        <f t="shared" si="6"/>
        <v>1714.5533333333333</v>
      </c>
      <c r="J37" s="36">
        <f t="shared" si="6"/>
        <v>1653.2749999999999</v>
      </c>
      <c r="L37" s="36">
        <f>SUM(L8:L31)</f>
        <v>1885.0938888888891</v>
      </c>
      <c r="M37" s="36">
        <f>SUM(M8:M31)</f>
        <v>1827.6139682539681</v>
      </c>
      <c r="O37" s="36"/>
      <c r="P37" s="36"/>
    </row>
    <row r="38" spans="2:30" ht="24" customHeight="1" x14ac:dyDescent="0.15">
      <c r="C38" s="8"/>
    </row>
    <row r="39" spans="2:30" ht="9.4499999999999993" customHeight="1" x14ac:dyDescent="0.25">
      <c r="C39" s="43" t="str">
        <f>C6</f>
        <v>Average traffic flows (excluding Bank Holidays etc)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2:30" ht="9.4499999999999993" customHeight="1" x14ac:dyDescent="0.15">
      <c r="C40" s="8"/>
    </row>
    <row r="41" spans="2:30" ht="9.4499999999999993" customHeight="1" x14ac:dyDescent="0.15">
      <c r="C41" s="29" t="s">
        <v>57</v>
      </c>
      <c r="D41" s="29" t="s">
        <v>58</v>
      </c>
      <c r="E41" s="29" t="s">
        <v>59</v>
      </c>
      <c r="F41" s="29" t="s">
        <v>60</v>
      </c>
      <c r="G41" s="29" t="s">
        <v>61</v>
      </c>
      <c r="H41" s="29" t="s">
        <v>62</v>
      </c>
      <c r="I41" s="29" t="s">
        <v>63</v>
      </c>
      <c r="J41" s="29" t="s">
        <v>64</v>
      </c>
      <c r="K41" s="29" t="s">
        <v>65</v>
      </c>
      <c r="L41" s="29" t="s">
        <v>66</v>
      </c>
      <c r="M41" s="29" t="s">
        <v>67</v>
      </c>
      <c r="N41" s="29" t="s">
        <v>68</v>
      </c>
    </row>
    <row r="42" spans="2:30" ht="9.4499999999999993" customHeight="1" x14ac:dyDescent="0.15">
      <c r="B42" s="8" t="s">
        <v>91</v>
      </c>
    </row>
    <row r="43" spans="2:30" ht="9.4499999999999993" customHeight="1" x14ac:dyDescent="0.15">
      <c r="B43" s="16" t="s">
        <v>92</v>
      </c>
      <c r="C43" s="31"/>
      <c r="D43" s="31">
        <v>2609.75</v>
      </c>
      <c r="E43" s="31">
        <v>1556.6966666666669</v>
      </c>
      <c r="F43" s="31">
        <v>824.42</v>
      </c>
      <c r="G43" s="31">
        <v>1326.0999999999997</v>
      </c>
      <c r="H43" s="31">
        <v>1558.99</v>
      </c>
      <c r="I43" s="31">
        <v>1634.68</v>
      </c>
      <c r="J43" s="31">
        <v>1724.42</v>
      </c>
      <c r="K43" s="31">
        <v>1792.84</v>
      </c>
      <c r="L43" s="31">
        <v>1702.8799999999999</v>
      </c>
      <c r="M43" s="31">
        <v>1595.333333333333</v>
      </c>
      <c r="N43" s="31">
        <v>1647</v>
      </c>
      <c r="O43" s="36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2:30" ht="9.4499999999999993" customHeight="1" x14ac:dyDescent="0.15">
      <c r="B44" s="16" t="s">
        <v>93</v>
      </c>
      <c r="C44" s="31"/>
      <c r="D44" s="31">
        <v>3122</v>
      </c>
      <c r="E44" s="31">
        <v>1876.75</v>
      </c>
      <c r="F44" s="31">
        <v>980.92</v>
      </c>
      <c r="G44" s="31">
        <v>1612.0999999999997</v>
      </c>
      <c r="H44" s="31">
        <v>1913.72</v>
      </c>
      <c r="I44" s="31">
        <v>2001.5300000000004</v>
      </c>
      <c r="J44" s="31">
        <v>2091.23</v>
      </c>
      <c r="K44" s="31">
        <v>2140.7899999999995</v>
      </c>
      <c r="L44" s="31">
        <v>2016.4199999999996</v>
      </c>
      <c r="M44" s="31">
        <v>1866.0666666666666</v>
      </c>
      <c r="N44" s="31">
        <v>1932</v>
      </c>
      <c r="P44" s="36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ht="9.4499999999999993" customHeight="1" x14ac:dyDescent="0.15">
      <c r="B45" s="1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ht="9.4499999999999993" customHeight="1" x14ac:dyDescent="0.15">
      <c r="B46" s="8" t="s">
        <v>94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2:30" ht="9.4499999999999993" customHeight="1" x14ac:dyDescent="0.15">
      <c r="B47" s="16" t="s">
        <v>92</v>
      </c>
      <c r="C47" s="31"/>
      <c r="D47" s="31">
        <v>1698</v>
      </c>
      <c r="E47" s="31">
        <v>1334.25</v>
      </c>
      <c r="F47" s="31">
        <v>687.25</v>
      </c>
      <c r="G47" s="31">
        <v>1342.6000000000001</v>
      </c>
      <c r="H47" s="31">
        <v>1763.25</v>
      </c>
      <c r="I47" s="31">
        <v>1638.75</v>
      </c>
      <c r="J47" s="31">
        <v>1664</v>
      </c>
      <c r="K47" s="31">
        <v>1780.25</v>
      </c>
      <c r="L47" s="31">
        <v>1474</v>
      </c>
      <c r="M47" s="31">
        <v>1443.6666666666665</v>
      </c>
      <c r="N47" s="31"/>
      <c r="O47" s="36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ht="9.4499999999999993" customHeight="1" x14ac:dyDescent="0.15">
      <c r="B48" s="16" t="s">
        <v>93</v>
      </c>
      <c r="C48" s="31"/>
      <c r="D48" s="31">
        <v>1961</v>
      </c>
      <c r="E48" s="31">
        <v>1517.75</v>
      </c>
      <c r="F48" s="31">
        <v>784.75</v>
      </c>
      <c r="G48" s="31">
        <v>1550.8000000000004</v>
      </c>
      <c r="H48" s="31">
        <v>2067.75</v>
      </c>
      <c r="I48" s="31">
        <v>1939.75</v>
      </c>
      <c r="J48" s="31">
        <v>1944.1999999999998</v>
      </c>
      <c r="K48" s="31">
        <v>2045</v>
      </c>
      <c r="L48" s="31">
        <v>1715.2</v>
      </c>
      <c r="M48" s="31">
        <v>1619.333333333333</v>
      </c>
      <c r="N48" s="31"/>
      <c r="P48" s="36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ht="9.4499999999999993" customHeight="1" x14ac:dyDescent="0.15">
      <c r="B49" s="1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P49" s="36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ht="9.4499999999999993" customHeight="1" x14ac:dyDescent="0.15">
      <c r="B50" s="8" t="s">
        <v>95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2:30" ht="9.4499999999999993" customHeight="1" x14ac:dyDescent="0.15">
      <c r="B51" s="16" t="s">
        <v>92</v>
      </c>
      <c r="C51" s="31"/>
      <c r="D51" s="31">
        <v>1454</v>
      </c>
      <c r="E51" s="31">
        <v>1570.25</v>
      </c>
      <c r="F51" s="31">
        <v>605.00000000000011</v>
      </c>
      <c r="G51" s="31">
        <v>1191.3999999999999</v>
      </c>
      <c r="H51" s="31">
        <v>1595.25</v>
      </c>
      <c r="I51" s="31">
        <v>1720</v>
      </c>
      <c r="J51" s="31">
        <v>1551.2</v>
      </c>
      <c r="K51" s="31">
        <v>1654.6666666666665</v>
      </c>
      <c r="L51" s="31">
        <v>1599</v>
      </c>
      <c r="M51" s="31">
        <v>1355.75</v>
      </c>
      <c r="N51" s="31"/>
      <c r="O51" s="36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ht="9.4499999999999993" customHeight="1" x14ac:dyDescent="0.15">
      <c r="B52" s="16" t="s">
        <v>93</v>
      </c>
      <c r="C52" s="31"/>
      <c r="D52" s="31">
        <v>1717</v>
      </c>
      <c r="E52" s="31">
        <v>1796.75</v>
      </c>
      <c r="F52" s="31">
        <v>700.33333333333348</v>
      </c>
      <c r="G52" s="31">
        <v>1386.2000000000003</v>
      </c>
      <c r="H52" s="31">
        <v>1873.5</v>
      </c>
      <c r="I52" s="31">
        <v>2026</v>
      </c>
      <c r="J52" s="31">
        <v>1802.8000000000002</v>
      </c>
      <c r="K52" s="31">
        <v>1905.6666666666663</v>
      </c>
      <c r="L52" s="31">
        <v>1817</v>
      </c>
      <c r="M52" s="31">
        <v>1507.5</v>
      </c>
      <c r="N52" s="31"/>
      <c r="P52" s="36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ht="9.4499999999999993" customHeight="1" x14ac:dyDescent="0.15">
      <c r="B53" s="1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R53" s="31"/>
      <c r="S53" s="31"/>
      <c r="T53" s="31"/>
      <c r="U53" s="31"/>
      <c r="V53" s="31"/>
      <c r="X53" s="31"/>
      <c r="Y53" s="31"/>
      <c r="Z53" s="31"/>
      <c r="AA53" s="31"/>
      <c r="AB53" s="31"/>
    </row>
    <row r="54" spans="2:30" ht="24" customHeight="1" x14ac:dyDescent="0.15">
      <c r="R54" s="31"/>
      <c r="S54" s="31"/>
      <c r="T54" s="31"/>
      <c r="U54" s="31"/>
      <c r="V54" s="31"/>
      <c r="X54" s="31"/>
      <c r="Y54" s="31"/>
      <c r="Z54" s="31"/>
      <c r="AA54" s="31"/>
      <c r="AB54" s="31"/>
    </row>
    <row r="55" spans="2:30" ht="8.85" customHeight="1" x14ac:dyDescent="0.15">
      <c r="R55" s="31"/>
      <c r="S55" s="31"/>
      <c r="T55" s="31"/>
      <c r="U55" s="31"/>
      <c r="V55" s="31"/>
      <c r="X55" s="31"/>
      <c r="Y55" s="31"/>
      <c r="Z55" s="31"/>
      <c r="AA55" s="31"/>
      <c r="AB55" s="31"/>
    </row>
    <row r="56" spans="2:30" ht="8.85" customHeight="1" x14ac:dyDescent="0.15">
      <c r="R56" s="30"/>
      <c r="S56" s="30"/>
      <c r="T56" s="30"/>
      <c r="U56" s="30"/>
      <c r="V56" s="30"/>
      <c r="X56" s="30"/>
      <c r="Y56" s="30"/>
      <c r="Z56" s="30"/>
      <c r="AA56" s="30"/>
      <c r="AB56" s="30"/>
    </row>
    <row r="57" spans="2:30" ht="8.85" customHeight="1" x14ac:dyDescent="0.15">
      <c r="R57" s="31"/>
      <c r="S57" s="31"/>
      <c r="T57" s="31"/>
      <c r="U57" s="31"/>
      <c r="V57" s="31"/>
      <c r="X57" s="31"/>
      <c r="Y57" s="31"/>
      <c r="Z57" s="31"/>
      <c r="AA57" s="31"/>
      <c r="AB57" s="31"/>
    </row>
    <row r="58" spans="2:30" ht="8.85" customHeight="1" x14ac:dyDescent="0.15">
      <c r="R58" s="31"/>
      <c r="S58" s="31"/>
      <c r="T58" s="31"/>
      <c r="U58" s="31"/>
      <c r="V58" s="31"/>
      <c r="X58" s="31"/>
      <c r="Y58" s="31"/>
      <c r="Z58" s="31"/>
      <c r="AA58" s="31"/>
      <c r="AB58" s="31"/>
    </row>
    <row r="59" spans="2:30" ht="8.85" customHeight="1" x14ac:dyDescent="0.15">
      <c r="R59" s="31"/>
      <c r="S59" s="31"/>
      <c r="T59" s="31"/>
      <c r="U59" s="31"/>
      <c r="V59" s="31"/>
      <c r="X59" s="31"/>
      <c r="Y59" s="31"/>
      <c r="Z59" s="31"/>
      <c r="AA59" s="31"/>
      <c r="AB59" s="31"/>
    </row>
    <row r="60" spans="2:30" ht="8.85" customHeight="1" x14ac:dyDescent="0.15">
      <c r="R60" s="30"/>
      <c r="S60" s="30"/>
      <c r="T60" s="30"/>
      <c r="U60" s="30"/>
      <c r="V60" s="30"/>
      <c r="X60" s="30"/>
      <c r="Y60" s="30"/>
      <c r="Z60" s="30"/>
      <c r="AA60" s="30"/>
      <c r="AB60" s="30"/>
    </row>
    <row r="61" spans="2:30" ht="8.85" customHeight="1" x14ac:dyDescent="0.15">
      <c r="R61" s="31"/>
      <c r="S61" s="31"/>
      <c r="T61" s="31"/>
      <c r="U61" s="31"/>
      <c r="V61" s="31"/>
      <c r="X61" s="31"/>
      <c r="Y61" s="31"/>
      <c r="Z61" s="31"/>
      <c r="AA61" s="31"/>
      <c r="AB61" s="31"/>
    </row>
    <row r="62" spans="2:30" ht="8.85" customHeight="1" x14ac:dyDescent="0.15">
      <c r="R62" s="31"/>
      <c r="S62" s="31"/>
      <c r="T62" s="31"/>
      <c r="U62" s="31"/>
      <c r="V62" s="31"/>
      <c r="X62" s="31"/>
      <c r="Y62" s="31"/>
      <c r="Z62" s="31"/>
      <c r="AA62" s="31"/>
      <c r="AB62" s="31"/>
    </row>
    <row r="63" spans="2:30" ht="8.85" customHeight="1" x14ac:dyDescent="0.15">
      <c r="R63" s="31"/>
      <c r="S63" s="31"/>
      <c r="T63" s="31"/>
      <c r="U63" s="31"/>
      <c r="V63" s="31"/>
      <c r="X63" s="31"/>
      <c r="Y63" s="31"/>
      <c r="Z63" s="31"/>
      <c r="AA63" s="31"/>
    </row>
    <row r="64" spans="2:30" ht="8.85" customHeight="1" x14ac:dyDescent="0.15">
      <c r="R64" s="31"/>
      <c r="S64" s="31"/>
      <c r="T64" s="31"/>
      <c r="U64" s="31"/>
      <c r="V64" s="31"/>
      <c r="X64" s="31"/>
      <c r="Y64" s="31"/>
      <c r="Z64" s="31"/>
      <c r="AA64" s="31"/>
    </row>
    <row r="65" spans="18:27" ht="8.85" customHeight="1" x14ac:dyDescent="0.15">
      <c r="R65" s="31"/>
      <c r="S65" s="31"/>
      <c r="T65" s="31"/>
      <c r="U65" s="31"/>
      <c r="V65" s="31"/>
      <c r="X65" s="31"/>
      <c r="Y65" s="31"/>
      <c r="Z65" s="31"/>
      <c r="AA65" s="31"/>
    </row>
    <row r="66" spans="18:27" ht="8.85" customHeight="1" x14ac:dyDescent="0.15">
      <c r="R66" s="30"/>
      <c r="S66" s="30"/>
      <c r="T66" s="30"/>
      <c r="U66" s="30"/>
      <c r="V66" s="30"/>
      <c r="X66" s="30"/>
      <c r="Y66" s="30"/>
      <c r="Z66" s="30"/>
      <c r="AA66" s="30"/>
    </row>
    <row r="67" spans="18:27" ht="8.85" customHeight="1" x14ac:dyDescent="0.15">
      <c r="R67" s="31"/>
      <c r="S67" s="31"/>
      <c r="T67" s="31"/>
      <c r="U67" s="31"/>
      <c r="V67" s="31"/>
      <c r="X67" s="31"/>
      <c r="Y67" s="31"/>
      <c r="Z67" s="31"/>
      <c r="AA67" s="31"/>
    </row>
    <row r="68" spans="18:27" ht="8.85" customHeight="1" x14ac:dyDescent="0.15">
      <c r="R68" s="31"/>
      <c r="S68" s="31"/>
      <c r="T68" s="31"/>
      <c r="U68" s="31"/>
      <c r="V68" s="31"/>
      <c r="X68" s="31"/>
      <c r="Y68" s="31"/>
      <c r="Z68" s="31"/>
      <c r="AA68" s="31"/>
    </row>
    <row r="69" spans="18:27" ht="8.85" customHeight="1" x14ac:dyDescent="0.15">
      <c r="R69" s="31"/>
      <c r="S69" s="31"/>
      <c r="T69" s="31"/>
      <c r="U69" s="31"/>
      <c r="V69" s="31"/>
      <c r="X69" s="31"/>
      <c r="Y69" s="31"/>
      <c r="Z69" s="31"/>
      <c r="AA69" s="31"/>
    </row>
    <row r="70" spans="18:27" ht="8.85" customHeight="1" x14ac:dyDescent="0.15">
      <c r="R70" s="30"/>
      <c r="S70" s="30"/>
      <c r="T70" s="30"/>
      <c r="U70" s="30"/>
      <c r="V70" s="30"/>
      <c r="X70" s="30"/>
      <c r="Y70" s="30"/>
      <c r="Z70" s="30"/>
      <c r="AA70" s="30"/>
    </row>
    <row r="71" spans="18:27" ht="8.85" customHeight="1" x14ac:dyDescent="0.15">
      <c r="R71" s="31"/>
      <c r="S71" s="31"/>
      <c r="T71" s="31"/>
      <c r="U71" s="31"/>
      <c r="V71" s="31"/>
      <c r="X71" s="31"/>
      <c r="Y71" s="31"/>
      <c r="Z71" s="31"/>
      <c r="AA71" s="31"/>
    </row>
    <row r="72" spans="18:27" ht="8.85" customHeight="1" x14ac:dyDescent="0.15">
      <c r="R72" s="31"/>
      <c r="S72" s="31"/>
      <c r="T72" s="31"/>
      <c r="U72" s="31"/>
      <c r="V72" s="31"/>
      <c r="X72" s="31"/>
      <c r="Y72" s="31"/>
      <c r="Z72" s="31"/>
      <c r="AA72" s="31"/>
    </row>
    <row r="73" spans="18:27" ht="8.85" customHeight="1" x14ac:dyDescent="0.15">
      <c r="R73" s="31"/>
      <c r="S73" s="31"/>
      <c r="T73" s="31"/>
      <c r="U73" s="31"/>
      <c r="V73" s="31"/>
      <c r="X73" s="31"/>
      <c r="Y73" s="31"/>
      <c r="Z73" s="31"/>
    </row>
    <row r="74" spans="18:27" ht="8.85" customHeight="1" x14ac:dyDescent="0.15">
      <c r="R74" s="31"/>
      <c r="S74" s="31"/>
      <c r="T74" s="31"/>
      <c r="U74" s="31"/>
      <c r="V74" s="31"/>
      <c r="X74" s="31"/>
      <c r="Y74" s="31"/>
      <c r="Z74" s="31"/>
    </row>
    <row r="75" spans="18:27" ht="8.85" customHeight="1" x14ac:dyDescent="0.15">
      <c r="R75" s="31"/>
      <c r="S75" s="31"/>
      <c r="T75" s="31"/>
      <c r="U75" s="31"/>
      <c r="V75" s="31"/>
      <c r="X75" s="31"/>
      <c r="Y75" s="31"/>
      <c r="Z75" s="31"/>
    </row>
    <row r="76" spans="18:27" ht="8.85" customHeight="1" x14ac:dyDescent="0.15">
      <c r="R76" s="30"/>
      <c r="S76" s="30"/>
      <c r="T76" s="30"/>
      <c r="U76" s="30"/>
      <c r="V76" s="30"/>
      <c r="X76" s="30"/>
      <c r="Y76" s="30"/>
      <c r="Z76" s="30"/>
    </row>
    <row r="77" spans="18:27" ht="8.85" customHeight="1" x14ac:dyDescent="0.15">
      <c r="R77" s="31"/>
      <c r="S77" s="31"/>
      <c r="T77" s="31"/>
      <c r="U77" s="31"/>
      <c r="V77" s="31"/>
      <c r="X77" s="31"/>
      <c r="Y77" s="31"/>
      <c r="Z77" s="31"/>
    </row>
    <row r="78" spans="18:27" ht="8.85" customHeight="1" x14ac:dyDescent="0.15">
      <c r="R78" s="31"/>
      <c r="S78" s="31"/>
      <c r="T78" s="31"/>
      <c r="U78" s="31"/>
      <c r="V78" s="31"/>
      <c r="X78" s="31"/>
      <c r="Y78" s="31"/>
      <c r="Z78" s="31"/>
    </row>
    <row r="79" spans="18:27" ht="8.85" customHeight="1" x14ac:dyDescent="0.15">
      <c r="R79" s="31"/>
      <c r="S79" s="31"/>
      <c r="T79" s="31"/>
      <c r="U79" s="31"/>
      <c r="V79" s="31"/>
      <c r="X79" s="31"/>
      <c r="Y79" s="31"/>
      <c r="Z79" s="31"/>
    </row>
    <row r="80" spans="18:27" ht="8.85" customHeight="1" x14ac:dyDescent="0.15">
      <c r="R80" s="30"/>
      <c r="S80" s="30"/>
      <c r="T80" s="30"/>
      <c r="U80" s="30"/>
      <c r="V80" s="30"/>
      <c r="X80" s="30"/>
      <c r="Y80" s="30"/>
      <c r="Z80" s="30"/>
    </row>
    <row r="81" spans="3:26" ht="8.85" customHeight="1" x14ac:dyDescent="0.15">
      <c r="R81" s="31"/>
      <c r="S81" s="31"/>
      <c r="T81" s="31"/>
      <c r="U81" s="31"/>
      <c r="V81" s="31"/>
      <c r="X81" s="31"/>
      <c r="Y81" s="31"/>
      <c r="Z81" s="31"/>
    </row>
    <row r="82" spans="3:26" ht="8.85" customHeight="1" x14ac:dyDescent="0.15">
      <c r="R82" s="31"/>
      <c r="S82" s="31"/>
      <c r="T82" s="31"/>
      <c r="U82" s="31"/>
      <c r="V82" s="31"/>
      <c r="X82" s="31"/>
      <c r="Y82" s="31"/>
      <c r="Z82" s="31"/>
    </row>
    <row r="83" spans="3:26" ht="8.85" customHeight="1" x14ac:dyDescent="0.15">
      <c r="R83" s="31"/>
      <c r="S83" s="31"/>
      <c r="T83" s="31"/>
      <c r="U83" s="31"/>
      <c r="V83" s="31"/>
      <c r="X83" s="31"/>
      <c r="Y83" s="31"/>
    </row>
    <row r="84" spans="3:26" ht="8.85" customHeight="1" x14ac:dyDescent="0.15">
      <c r="R84" s="31"/>
      <c r="S84" s="31"/>
      <c r="T84" s="31"/>
      <c r="U84" s="31"/>
      <c r="V84" s="31"/>
      <c r="X84" s="31"/>
      <c r="Y84" s="31"/>
    </row>
    <row r="85" spans="3:26" ht="8.85" customHeight="1" x14ac:dyDescent="0.15">
      <c r="M85" s="3" t="s">
        <v>76</v>
      </c>
      <c r="R85" s="31"/>
      <c r="S85" s="31"/>
      <c r="T85" s="31"/>
      <c r="U85" s="31"/>
      <c r="V85" s="31"/>
      <c r="X85" s="31"/>
      <c r="Y85" s="31"/>
    </row>
    <row r="86" spans="3:26" ht="5.4" customHeight="1" x14ac:dyDescent="0.15">
      <c r="R86" s="30"/>
      <c r="S86" s="30"/>
      <c r="T86" s="30"/>
      <c r="U86" s="30"/>
      <c r="V86" s="30"/>
      <c r="X86" s="30"/>
      <c r="Y86" s="30"/>
    </row>
    <row r="87" spans="3:26" ht="9.4499999999999993" customHeight="1" x14ac:dyDescent="0.15">
      <c r="R87" s="31"/>
      <c r="S87" s="31"/>
      <c r="T87" s="31"/>
      <c r="U87" s="31"/>
      <c r="V87" s="31"/>
      <c r="X87" s="31"/>
      <c r="Y87" s="31"/>
    </row>
    <row r="88" spans="3:26" ht="9.4499999999999993" customHeight="1" x14ac:dyDescent="0.15">
      <c r="R88" s="31"/>
      <c r="S88" s="31"/>
      <c r="T88" s="31"/>
      <c r="U88" s="31"/>
      <c r="V88" s="31"/>
      <c r="X88" s="31"/>
      <c r="Y88" s="31"/>
    </row>
    <row r="89" spans="3:26" x14ac:dyDescent="0.1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1"/>
      <c r="S89" s="31"/>
      <c r="T89" s="31"/>
      <c r="U89" s="31"/>
      <c r="V89" s="31"/>
      <c r="X89" s="31"/>
      <c r="Y89" s="31"/>
    </row>
    <row r="90" spans="3:26" x14ac:dyDescent="0.15">
      <c r="R90" s="30"/>
      <c r="S90" s="30"/>
      <c r="T90" s="30"/>
      <c r="U90" s="30"/>
      <c r="V90" s="30"/>
      <c r="X90" s="30"/>
      <c r="Y90" s="30"/>
    </row>
    <row r="91" spans="3:26" x14ac:dyDescent="0.15">
      <c r="R91" s="31"/>
      <c r="S91" s="31"/>
      <c r="T91" s="31"/>
      <c r="U91" s="31"/>
      <c r="V91" s="31"/>
      <c r="X91" s="31"/>
      <c r="Y91" s="31"/>
    </row>
    <row r="92" spans="3:26" x14ac:dyDescent="0.15">
      <c r="R92" s="31"/>
      <c r="S92" s="31"/>
      <c r="T92" s="31"/>
      <c r="U92" s="31"/>
      <c r="V92" s="31"/>
      <c r="X92" s="31"/>
      <c r="Y92" s="31"/>
    </row>
    <row r="93" spans="3:26" x14ac:dyDescent="0.15">
      <c r="R93" s="31"/>
      <c r="S93" s="31"/>
      <c r="T93" s="31"/>
      <c r="U93" s="31"/>
      <c r="V93" s="31"/>
      <c r="X93" s="31"/>
    </row>
    <row r="94" spans="3:26" x14ac:dyDescent="0.15">
      <c r="R94" s="31"/>
      <c r="S94" s="31"/>
      <c r="T94" s="31"/>
      <c r="U94" s="31"/>
      <c r="V94" s="31"/>
      <c r="X94" s="31"/>
    </row>
    <row r="95" spans="3:26" x14ac:dyDescent="0.15">
      <c r="R95" s="31"/>
      <c r="S95" s="31"/>
      <c r="T95" s="31"/>
      <c r="U95" s="31"/>
      <c r="V95" s="31"/>
      <c r="X95" s="31"/>
    </row>
    <row r="96" spans="3:26" x14ac:dyDescent="0.15">
      <c r="R96" s="30"/>
      <c r="S96" s="30"/>
      <c r="T96" s="30"/>
      <c r="U96" s="30"/>
      <c r="V96" s="30"/>
      <c r="X96" s="30"/>
    </row>
    <row r="97" spans="18:24" x14ac:dyDescent="0.15">
      <c r="R97" s="31"/>
      <c r="S97" s="31"/>
      <c r="T97" s="31"/>
      <c r="U97" s="31"/>
      <c r="V97" s="31"/>
      <c r="X97" s="31"/>
    </row>
    <row r="98" spans="18:24" x14ac:dyDescent="0.15">
      <c r="R98" s="31"/>
      <c r="S98" s="31"/>
      <c r="T98" s="31"/>
      <c r="U98" s="31"/>
      <c r="V98" s="31"/>
      <c r="X98" s="31"/>
    </row>
    <row r="99" spans="18:24" x14ac:dyDescent="0.15">
      <c r="R99" s="31"/>
      <c r="S99" s="31"/>
      <c r="T99" s="31"/>
      <c r="U99" s="31"/>
      <c r="V99" s="31"/>
      <c r="X99" s="31"/>
    </row>
    <row r="100" spans="18:24" x14ac:dyDescent="0.15">
      <c r="R100" s="30"/>
      <c r="S100" s="30"/>
      <c r="T100" s="30"/>
      <c r="U100" s="30"/>
      <c r="V100" s="30"/>
      <c r="X100" s="30"/>
    </row>
    <row r="101" spans="18:24" x14ac:dyDescent="0.15">
      <c r="R101" s="31"/>
      <c r="S101" s="31"/>
      <c r="T101" s="31"/>
      <c r="U101" s="31"/>
      <c r="V101" s="31"/>
      <c r="X101" s="31"/>
    </row>
    <row r="102" spans="18:24" x14ac:dyDescent="0.15">
      <c r="R102" s="31"/>
      <c r="S102" s="31"/>
      <c r="T102" s="31"/>
      <c r="U102" s="31"/>
      <c r="V102" s="31"/>
      <c r="X102" s="31"/>
    </row>
    <row r="103" spans="18:24" x14ac:dyDescent="0.15">
      <c r="R103" s="31"/>
      <c r="S103" s="31"/>
      <c r="T103" s="31"/>
      <c r="U103" s="31"/>
      <c r="V103" s="31"/>
    </row>
    <row r="104" spans="18:24" x14ac:dyDescent="0.15">
      <c r="R104" s="31"/>
      <c r="S104" s="31"/>
      <c r="T104" s="31"/>
      <c r="U104" s="31"/>
      <c r="V104" s="31"/>
    </row>
    <row r="105" spans="18:24" x14ac:dyDescent="0.15">
      <c r="R105" s="31"/>
      <c r="S105" s="31"/>
      <c r="T105" s="31"/>
      <c r="U105" s="31"/>
      <c r="V105" s="31"/>
    </row>
    <row r="106" spans="18:24" x14ac:dyDescent="0.15">
      <c r="R106" s="30"/>
      <c r="S106" s="30"/>
      <c r="T106" s="30"/>
      <c r="U106" s="30"/>
      <c r="V106" s="30"/>
    </row>
    <row r="107" spans="18:24" x14ac:dyDescent="0.15">
      <c r="R107" s="31"/>
      <c r="S107" s="31"/>
      <c r="T107" s="31"/>
      <c r="U107" s="31"/>
      <c r="V107" s="31"/>
    </row>
    <row r="108" spans="18:24" x14ac:dyDescent="0.15">
      <c r="R108" s="31"/>
      <c r="S108" s="31"/>
      <c r="T108" s="31"/>
      <c r="U108" s="31"/>
      <c r="V108" s="31"/>
    </row>
    <row r="109" spans="18:24" x14ac:dyDescent="0.15">
      <c r="R109" s="31"/>
      <c r="S109" s="31"/>
      <c r="T109" s="31"/>
      <c r="U109" s="31"/>
      <c r="V109" s="31"/>
    </row>
    <row r="110" spans="18:24" x14ac:dyDescent="0.15">
      <c r="R110" s="30"/>
      <c r="S110" s="30"/>
      <c r="T110" s="30"/>
      <c r="U110" s="30"/>
      <c r="V110" s="30"/>
    </row>
    <row r="111" spans="18:24" x14ac:dyDescent="0.15">
      <c r="R111" s="31"/>
      <c r="S111" s="31"/>
      <c r="T111" s="31"/>
      <c r="U111" s="31"/>
      <c r="V111" s="31"/>
    </row>
    <row r="112" spans="18:24" x14ac:dyDescent="0.15">
      <c r="R112" s="31"/>
      <c r="S112" s="31"/>
      <c r="T112" s="31"/>
      <c r="U112" s="31"/>
      <c r="V112" s="31"/>
    </row>
    <row r="113" spans="18:22" x14ac:dyDescent="0.15">
      <c r="R113" s="31"/>
      <c r="S113" s="31"/>
      <c r="T113" s="31"/>
      <c r="U113" s="31"/>
      <c r="V113" s="31"/>
    </row>
    <row r="114" spans="18:22" x14ac:dyDescent="0.15">
      <c r="R114" s="31"/>
      <c r="S114" s="31"/>
      <c r="T114" s="31"/>
      <c r="U114" s="31"/>
      <c r="V114" s="31"/>
    </row>
    <row r="115" spans="18:22" x14ac:dyDescent="0.15">
      <c r="R115" s="31"/>
      <c r="S115" s="31"/>
      <c r="T115" s="31"/>
      <c r="U115" s="31"/>
      <c r="V115" s="31"/>
    </row>
    <row r="116" spans="18:22" x14ac:dyDescent="0.15">
      <c r="R116" s="30"/>
      <c r="S116" s="30"/>
      <c r="T116" s="30"/>
      <c r="U116" s="30"/>
      <c r="V116" s="30"/>
    </row>
    <row r="117" spans="18:22" x14ac:dyDescent="0.15">
      <c r="R117" s="31"/>
      <c r="S117" s="31"/>
      <c r="T117" s="31"/>
      <c r="U117" s="31"/>
      <c r="V117" s="31"/>
    </row>
    <row r="118" spans="18:22" x14ac:dyDescent="0.15">
      <c r="R118" s="31"/>
      <c r="S118" s="31"/>
      <c r="T118" s="31"/>
      <c r="U118" s="31"/>
      <c r="V118" s="31"/>
    </row>
    <row r="119" spans="18:22" x14ac:dyDescent="0.15">
      <c r="R119" s="31"/>
      <c r="S119" s="31"/>
      <c r="T119" s="31"/>
      <c r="U119" s="31"/>
      <c r="V119" s="31"/>
    </row>
    <row r="120" spans="18:22" x14ac:dyDescent="0.15">
      <c r="R120" s="30"/>
      <c r="S120" s="30"/>
      <c r="T120" s="30"/>
      <c r="U120" s="30"/>
      <c r="V120" s="30"/>
    </row>
    <row r="121" spans="18:22" x14ac:dyDescent="0.15">
      <c r="R121" s="31"/>
      <c r="S121" s="31"/>
      <c r="T121" s="31"/>
      <c r="U121" s="31"/>
      <c r="V121" s="31"/>
    </row>
    <row r="122" spans="18:22" x14ac:dyDescent="0.15">
      <c r="R122" s="31"/>
      <c r="S122" s="31"/>
      <c r="T122" s="31"/>
      <c r="U122" s="31"/>
      <c r="V122" s="31"/>
    </row>
    <row r="123" spans="18:22" x14ac:dyDescent="0.15">
      <c r="R123" s="31"/>
      <c r="S123" s="31"/>
      <c r="T123" s="31"/>
      <c r="U123" s="31"/>
    </row>
    <row r="124" spans="18:22" x14ac:dyDescent="0.15">
      <c r="R124" s="31"/>
      <c r="S124" s="31"/>
      <c r="T124" s="31"/>
      <c r="U124" s="31"/>
    </row>
    <row r="125" spans="18:22" x14ac:dyDescent="0.15">
      <c r="R125" s="31"/>
      <c r="S125" s="31"/>
      <c r="T125" s="31"/>
      <c r="U125" s="31"/>
    </row>
    <row r="126" spans="18:22" x14ac:dyDescent="0.15">
      <c r="R126" s="30"/>
      <c r="S126" s="30"/>
      <c r="T126" s="30"/>
      <c r="U126" s="30"/>
    </row>
    <row r="127" spans="18:22" x14ac:dyDescent="0.15">
      <c r="R127" s="31"/>
      <c r="S127" s="31"/>
      <c r="T127" s="31"/>
      <c r="U127" s="31"/>
    </row>
    <row r="128" spans="18:22" x14ac:dyDescent="0.15">
      <c r="R128" s="31"/>
      <c r="S128" s="31"/>
      <c r="T128" s="31"/>
      <c r="U128" s="31"/>
    </row>
    <row r="129" spans="18:29" x14ac:dyDescent="0.15">
      <c r="R129" s="31"/>
      <c r="S129" s="31"/>
      <c r="T129" s="31"/>
      <c r="U129" s="31"/>
    </row>
    <row r="130" spans="18:29" x14ac:dyDescent="0.15">
      <c r="R130" s="30"/>
      <c r="S130" s="30"/>
      <c r="T130" s="30"/>
      <c r="U130" s="30"/>
    </row>
    <row r="131" spans="18:29" x14ac:dyDescent="0.15">
      <c r="R131" s="31"/>
      <c r="S131" s="31"/>
      <c r="T131" s="31"/>
      <c r="U131" s="31"/>
    </row>
    <row r="132" spans="18:29" x14ac:dyDescent="0.15">
      <c r="R132" s="31"/>
      <c r="S132" s="31"/>
      <c r="T132" s="31"/>
      <c r="U132" s="31"/>
    </row>
    <row r="133" spans="18:29" x14ac:dyDescent="0.15">
      <c r="R133" s="31"/>
      <c r="S133" s="31"/>
      <c r="T133" s="31"/>
    </row>
    <row r="134" spans="18:29" x14ac:dyDescent="0.15">
      <c r="R134" s="31"/>
      <c r="S134" s="31"/>
      <c r="T134" s="31"/>
    </row>
    <row r="135" spans="18:29" x14ac:dyDescent="0.15">
      <c r="R135" s="31"/>
      <c r="S135" s="31"/>
      <c r="T135" s="31"/>
    </row>
    <row r="136" spans="18:29" x14ac:dyDescent="0.15">
      <c r="R136" s="30"/>
      <c r="S136" s="30"/>
      <c r="T136" s="30"/>
    </row>
    <row r="137" spans="18:29" x14ac:dyDescent="0.15">
      <c r="R137" s="31"/>
      <c r="S137" s="31"/>
      <c r="T137" s="31"/>
    </row>
    <row r="138" spans="18:29" x14ac:dyDescent="0.15">
      <c r="R138" s="31"/>
      <c r="S138" s="31"/>
      <c r="T138" s="31"/>
    </row>
    <row r="139" spans="18:29" x14ac:dyDescent="0.15">
      <c r="R139" s="31"/>
      <c r="S139" s="31"/>
      <c r="T139" s="31"/>
    </row>
    <row r="140" spans="18:29" x14ac:dyDescent="0.15">
      <c r="R140" s="30"/>
      <c r="S140" s="30"/>
      <c r="T140" s="30"/>
    </row>
    <row r="141" spans="18:29" x14ac:dyDescent="0.15">
      <c r="R141" s="31"/>
      <c r="S141" s="31"/>
      <c r="T141" s="31"/>
    </row>
    <row r="142" spans="18:29" x14ac:dyDescent="0.15">
      <c r="R142" s="31"/>
      <c r="S142" s="31"/>
      <c r="T142" s="31"/>
    </row>
    <row r="143" spans="18:29" x14ac:dyDescent="0.15">
      <c r="R143" s="31"/>
      <c r="S143" s="31"/>
      <c r="W143" s="31"/>
      <c r="X143" s="31"/>
      <c r="Y143" s="31"/>
      <c r="Z143" s="31"/>
      <c r="AA143" s="31"/>
      <c r="AB143" s="31"/>
      <c r="AC143" s="31"/>
    </row>
    <row r="144" spans="18:29" x14ac:dyDescent="0.15">
      <c r="R144" s="31"/>
      <c r="S144" s="31"/>
      <c r="W144" s="31"/>
      <c r="X144" s="31"/>
      <c r="Y144" s="31"/>
      <c r="Z144" s="31"/>
      <c r="AA144" s="31"/>
      <c r="AB144" s="31"/>
      <c r="AC144" s="31"/>
    </row>
    <row r="145" spans="18:28" x14ac:dyDescent="0.15">
      <c r="R145" s="31"/>
      <c r="S145" s="31"/>
    </row>
    <row r="146" spans="18:28" x14ac:dyDescent="0.15">
      <c r="R146" s="30"/>
      <c r="S146" s="30"/>
    </row>
    <row r="147" spans="18:28" x14ac:dyDescent="0.15">
      <c r="R147" s="31"/>
      <c r="S147" s="31"/>
    </row>
    <row r="148" spans="18:28" x14ac:dyDescent="0.15">
      <c r="R148" s="31"/>
      <c r="S148" s="31"/>
    </row>
    <row r="149" spans="18:28" x14ac:dyDescent="0.15">
      <c r="R149" s="31"/>
      <c r="S149" s="31"/>
    </row>
    <row r="150" spans="18:28" x14ac:dyDescent="0.15">
      <c r="R150" s="30"/>
      <c r="S150" s="30"/>
    </row>
    <row r="151" spans="18:28" x14ac:dyDescent="0.15">
      <c r="R151" s="31"/>
      <c r="S151" s="31"/>
    </row>
    <row r="152" spans="18:28" x14ac:dyDescent="0.15">
      <c r="R152" s="31"/>
      <c r="S152" s="31"/>
    </row>
    <row r="153" spans="18:28" x14ac:dyDescent="0.15">
      <c r="R153" s="31"/>
      <c r="V153" s="31"/>
    </row>
    <row r="154" spans="18:28" x14ac:dyDescent="0.15">
      <c r="R154" s="31"/>
      <c r="V154" s="31"/>
    </row>
    <row r="155" spans="18:28" x14ac:dyDescent="0.15">
      <c r="R155" s="31"/>
      <c r="V155" s="31"/>
      <c r="W155" s="31"/>
      <c r="X155" s="31"/>
      <c r="Y155" s="31"/>
      <c r="Z155" s="31"/>
      <c r="AA155" s="31"/>
      <c r="AB155" s="31"/>
    </row>
    <row r="156" spans="18:28" x14ac:dyDescent="0.15">
      <c r="R156" s="30"/>
      <c r="V156" s="30"/>
      <c r="W156" s="30"/>
      <c r="X156" s="30"/>
      <c r="Y156" s="30"/>
      <c r="Z156" s="30"/>
      <c r="AA156" s="30"/>
      <c r="AB156" s="30"/>
    </row>
    <row r="157" spans="18:28" x14ac:dyDescent="0.15">
      <c r="R157" s="31"/>
      <c r="V157" s="31"/>
      <c r="W157" s="31"/>
      <c r="X157" s="31"/>
      <c r="Y157" s="31"/>
      <c r="Z157" s="31"/>
      <c r="AA157" s="31"/>
      <c r="AB157" s="31"/>
    </row>
    <row r="158" spans="18:28" x14ac:dyDescent="0.15">
      <c r="R158" s="31"/>
      <c r="V158" s="31"/>
      <c r="W158" s="31"/>
      <c r="X158" s="31"/>
      <c r="Y158" s="31"/>
      <c r="Z158" s="31"/>
      <c r="AA158" s="31"/>
      <c r="AB158" s="31"/>
    </row>
    <row r="159" spans="18:28" x14ac:dyDescent="0.15">
      <c r="R159" s="31"/>
      <c r="V159" s="31"/>
      <c r="W159" s="31"/>
      <c r="X159" s="31"/>
      <c r="Y159" s="31"/>
      <c r="Z159" s="31"/>
      <c r="AA159" s="31"/>
      <c r="AB159" s="31"/>
    </row>
    <row r="160" spans="18:28" x14ac:dyDescent="0.15">
      <c r="R160" s="30"/>
      <c r="V160" s="30"/>
      <c r="W160" s="30"/>
      <c r="X160" s="30"/>
      <c r="Y160" s="30"/>
      <c r="Z160" s="30"/>
      <c r="AA160" s="30"/>
      <c r="AB160" s="30"/>
    </row>
    <row r="161" spans="18:28" x14ac:dyDescent="0.15">
      <c r="R161" s="31"/>
      <c r="V161" s="31"/>
      <c r="W161" s="31"/>
      <c r="X161" s="31"/>
      <c r="Y161" s="31"/>
      <c r="Z161" s="31"/>
      <c r="AA161" s="31"/>
      <c r="AB161" s="31"/>
    </row>
    <row r="162" spans="18:28" x14ac:dyDescent="0.15">
      <c r="R162" s="31"/>
      <c r="V162" s="31"/>
      <c r="W162" s="31"/>
      <c r="X162" s="31"/>
      <c r="Y162" s="31"/>
      <c r="Z162" s="31"/>
      <c r="AA162" s="31"/>
      <c r="AB162" s="31"/>
    </row>
    <row r="163" spans="18:28" x14ac:dyDescent="0.15">
      <c r="R163" s="31"/>
      <c r="S163" s="31"/>
      <c r="T163" s="31"/>
      <c r="U163" s="31"/>
    </row>
    <row r="164" spans="18:28" x14ac:dyDescent="0.15">
      <c r="R164" s="31"/>
      <c r="S164" s="31"/>
      <c r="T164" s="31"/>
      <c r="U164" s="31"/>
    </row>
    <row r="165" spans="18:28" x14ac:dyDescent="0.15">
      <c r="R165" s="31"/>
      <c r="S165" s="31"/>
      <c r="T165" s="31"/>
      <c r="U165" s="31"/>
    </row>
    <row r="166" spans="18:28" x14ac:dyDescent="0.15">
      <c r="R166" s="30"/>
      <c r="S166" s="30"/>
      <c r="T166" s="30"/>
      <c r="U166" s="30"/>
    </row>
    <row r="167" spans="18:28" x14ac:dyDescent="0.15">
      <c r="R167" s="31"/>
      <c r="S167" s="31"/>
      <c r="T167" s="31"/>
      <c r="U167" s="31"/>
    </row>
    <row r="168" spans="18:28" x14ac:dyDescent="0.15">
      <c r="R168" s="31"/>
      <c r="S168" s="31"/>
      <c r="T168" s="31"/>
      <c r="U168" s="31"/>
    </row>
    <row r="169" spans="18:28" x14ac:dyDescent="0.15">
      <c r="R169" s="31"/>
      <c r="S169" s="31"/>
      <c r="T169" s="31"/>
      <c r="U169" s="31"/>
    </row>
    <row r="170" spans="18:28" x14ac:dyDescent="0.15">
      <c r="R170" s="30"/>
      <c r="S170" s="30"/>
      <c r="T170" s="30"/>
      <c r="U170" s="30"/>
    </row>
    <row r="171" spans="18:28" x14ac:dyDescent="0.15">
      <c r="R171" s="31"/>
      <c r="S171" s="31"/>
      <c r="T171" s="31"/>
      <c r="U171" s="31"/>
    </row>
    <row r="172" spans="18:28" x14ac:dyDescent="0.15">
      <c r="R172" s="31"/>
      <c r="S172" s="31"/>
      <c r="T172" s="31"/>
      <c r="U172" s="31"/>
    </row>
  </sheetData>
  <mergeCells count="13">
    <mergeCell ref="C6:M6"/>
    <mergeCell ref="F1:J1"/>
    <mergeCell ref="F2:J2"/>
    <mergeCell ref="D3:F3"/>
    <mergeCell ref="H3:N3"/>
    <mergeCell ref="B5:C5"/>
    <mergeCell ref="C39:N39"/>
    <mergeCell ref="B7:C7"/>
    <mergeCell ref="B33:C33"/>
    <mergeCell ref="B34:C34"/>
    <mergeCell ref="B35:C35"/>
    <mergeCell ref="B36:C36"/>
    <mergeCell ref="B37:C37"/>
  </mergeCells>
  <hyperlinks>
    <hyperlink ref="A1" location="bkIndexATC1328" display="Index" xr:uid="{C505372E-D7AD-4FEE-AAAE-001819740734}"/>
  </hyperlinks>
  <pageMargins left="0.41" right="0.24" top="0.25" bottom="0.33" header="0.2" footer="0.21"/>
  <pageSetup paperSize="9" scale="98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91F04-D88F-4A32-9560-E10196CEB455}">
  <sheetPr>
    <pageSetUpPr fitToPage="1"/>
  </sheetPr>
  <dimension ref="A1:AD172"/>
  <sheetViews>
    <sheetView zoomScale="90" zoomScaleNormal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6640625" style="3" customWidth="1"/>
    <col min="3" max="13" width="7.33203125" style="3" customWidth="1"/>
    <col min="14" max="15" width="6.6640625" style="3" customWidth="1"/>
    <col min="16" max="16384" width="9.109375" style="3"/>
  </cols>
  <sheetData>
    <row r="1" spans="1:15" ht="14.4" x14ac:dyDescent="0.3">
      <c r="A1" s="32" t="s">
        <v>79</v>
      </c>
      <c r="E1" s="4"/>
      <c r="F1" s="39" t="s">
        <v>80</v>
      </c>
      <c r="G1" s="40"/>
      <c r="H1" s="40"/>
      <c r="I1" s="40"/>
      <c r="J1" s="40"/>
    </row>
    <row r="2" spans="1:15" ht="13.2" x14ac:dyDescent="0.25">
      <c r="E2" s="4"/>
      <c r="F2" s="39" t="s">
        <v>45</v>
      </c>
      <c r="G2" s="40"/>
      <c r="H2" s="40"/>
      <c r="I2" s="40"/>
      <c r="J2" s="40"/>
    </row>
    <row r="3" spans="1:15" ht="13.2" x14ac:dyDescent="0.25">
      <c r="D3" s="41" t="s">
        <v>101</v>
      </c>
      <c r="E3" s="40"/>
      <c r="F3" s="40"/>
      <c r="G3" s="4"/>
      <c r="H3" s="42" t="s">
        <v>29</v>
      </c>
      <c r="I3" s="40"/>
      <c r="J3" s="40"/>
      <c r="K3" s="40"/>
      <c r="L3" s="40"/>
      <c r="M3" s="40"/>
      <c r="N3" s="40"/>
    </row>
    <row r="4" spans="1:15" ht="24" customHeight="1" x14ac:dyDescent="0.15"/>
    <row r="5" spans="1:15" ht="9.4499999999999993" customHeight="1" x14ac:dyDescent="0.2">
      <c r="B5" s="45" t="s">
        <v>6</v>
      </c>
      <c r="C5" s="46"/>
      <c r="D5" s="11"/>
      <c r="O5" s="25"/>
    </row>
    <row r="6" spans="1:15" ht="9.4499999999999993" customHeight="1" x14ac:dyDescent="0.25">
      <c r="C6" s="43" t="s">
        <v>81</v>
      </c>
      <c r="D6" s="40"/>
      <c r="E6" s="40"/>
      <c r="F6" s="40"/>
      <c r="G6" s="40"/>
      <c r="H6" s="40"/>
      <c r="I6" s="40"/>
      <c r="J6" s="40"/>
      <c r="K6" s="40"/>
      <c r="L6" s="40"/>
      <c r="M6" s="40"/>
      <c r="O6" s="25"/>
    </row>
    <row r="7" spans="1:15" ht="9.4499999999999993" customHeight="1" x14ac:dyDescent="0.25">
      <c r="B7" s="44" t="s">
        <v>82</v>
      </c>
      <c r="C7" s="40"/>
      <c r="D7" s="16" t="s">
        <v>47</v>
      </c>
      <c r="E7" s="16" t="s">
        <v>48</v>
      </c>
      <c r="F7" s="16" t="s">
        <v>49</v>
      </c>
      <c r="G7" s="16" t="s">
        <v>50</v>
      </c>
      <c r="H7" s="16" t="s">
        <v>51</v>
      </c>
      <c r="I7" s="16" t="s">
        <v>52</v>
      </c>
      <c r="J7" s="16" t="s">
        <v>53</v>
      </c>
      <c r="K7" s="16"/>
      <c r="L7" s="16" t="s">
        <v>83</v>
      </c>
      <c r="M7" s="16" t="s">
        <v>84</v>
      </c>
      <c r="O7" s="25"/>
    </row>
    <row r="8" spans="1:15" ht="9.4499999999999993" customHeight="1" x14ac:dyDescent="0.15">
      <c r="C8" s="17">
        <v>0</v>
      </c>
      <c r="D8" s="36">
        <v>6.8314814814814815</v>
      </c>
      <c r="E8" s="36">
        <v>6.4796296296296294</v>
      </c>
      <c r="F8" s="36">
        <v>6.1</v>
      </c>
      <c r="G8" s="36">
        <v>7.7216666666666667</v>
      </c>
      <c r="H8" s="36">
        <v>7.3</v>
      </c>
      <c r="I8" s="36">
        <v>10.163333333333332</v>
      </c>
      <c r="J8" s="36">
        <v>13.141666666666666</v>
      </c>
      <c r="L8" s="36">
        <f>AVERAGE(D8:H8)</f>
        <v>6.8865555555555558</v>
      </c>
      <c r="M8" s="36">
        <f>AVERAGE(D8:J8)</f>
        <v>8.2482539682539677</v>
      </c>
      <c r="O8" s="25"/>
    </row>
    <row r="9" spans="1:15" ht="9.4499999999999993" customHeight="1" x14ac:dyDescent="0.15">
      <c r="C9" s="17">
        <v>1</v>
      </c>
      <c r="D9" s="36">
        <v>5.8351851851851855</v>
      </c>
      <c r="E9" s="36">
        <v>5.5703703703703713</v>
      </c>
      <c r="F9" s="36">
        <v>4.7549999999999999</v>
      </c>
      <c r="G9" s="36">
        <v>6.5283333333333333</v>
      </c>
      <c r="H9" s="36">
        <v>4.9716666666666658</v>
      </c>
      <c r="I9" s="36">
        <v>7.1983333333333333</v>
      </c>
      <c r="J9" s="36">
        <v>7.788333333333334</v>
      </c>
      <c r="L9" s="36">
        <f t="shared" ref="L9:L31" si="0">AVERAGE(D9:H9)</f>
        <v>5.532111111111111</v>
      </c>
      <c r="M9" s="36">
        <f t="shared" ref="M9:M31" si="1">AVERAGE(D9:J9)</f>
        <v>6.0924603174603167</v>
      </c>
      <c r="O9" s="25"/>
    </row>
    <row r="10" spans="1:15" ht="9.4499999999999993" customHeight="1" x14ac:dyDescent="0.15">
      <c r="C10" s="17">
        <v>2</v>
      </c>
      <c r="D10" s="36">
        <v>2.6722222222222225</v>
      </c>
      <c r="E10" s="36">
        <v>3.0222222222222221</v>
      </c>
      <c r="F10" s="36">
        <v>2.5716666666666668</v>
      </c>
      <c r="G10" s="36">
        <v>2.898333333333333</v>
      </c>
      <c r="H10" s="36">
        <v>3.4566666666666661</v>
      </c>
      <c r="I10" s="36">
        <v>3.9416666666666664</v>
      </c>
      <c r="J10" s="36">
        <v>5.1866666666666665</v>
      </c>
      <c r="L10" s="36">
        <f t="shared" si="0"/>
        <v>2.9242222222222223</v>
      </c>
      <c r="M10" s="36">
        <f t="shared" si="1"/>
        <v>3.3927777777777779</v>
      </c>
      <c r="O10" s="25"/>
    </row>
    <row r="11" spans="1:15" ht="9.4499999999999993" customHeight="1" x14ac:dyDescent="0.15">
      <c r="C11" s="17">
        <v>3</v>
      </c>
      <c r="D11" s="36">
        <v>2.3296296296296299</v>
      </c>
      <c r="E11" s="36">
        <v>2.0703703703703704</v>
      </c>
      <c r="F11" s="36">
        <v>2.1366666666666667</v>
      </c>
      <c r="G11" s="36">
        <v>2.7149999999999999</v>
      </c>
      <c r="H11" s="36">
        <v>2.3850000000000002</v>
      </c>
      <c r="I11" s="36">
        <v>3.7066666666666661</v>
      </c>
      <c r="J11" s="36">
        <v>3.7933333333333339</v>
      </c>
      <c r="L11" s="36">
        <f t="shared" si="0"/>
        <v>2.3273333333333333</v>
      </c>
      <c r="M11" s="36">
        <f t="shared" si="1"/>
        <v>2.7338095238095237</v>
      </c>
      <c r="O11" s="25"/>
    </row>
    <row r="12" spans="1:15" ht="9.4499999999999993" customHeight="1" x14ac:dyDescent="0.15">
      <c r="C12" s="17">
        <v>4</v>
      </c>
      <c r="D12" s="36">
        <v>4.6611111111111114</v>
      </c>
      <c r="E12" s="36">
        <v>4.8851851851851844</v>
      </c>
      <c r="F12" s="36">
        <v>4.496666666666667</v>
      </c>
      <c r="G12" s="36">
        <v>4.7299999999999995</v>
      </c>
      <c r="H12" s="36">
        <v>4.4983333333333331</v>
      </c>
      <c r="I12" s="36">
        <v>3.8816666666666664</v>
      </c>
      <c r="J12" s="36">
        <v>2.6133333333333337</v>
      </c>
      <c r="L12" s="36">
        <f t="shared" si="0"/>
        <v>4.65425925925926</v>
      </c>
      <c r="M12" s="36">
        <f t="shared" si="1"/>
        <v>4.2523280423280427</v>
      </c>
    </row>
    <row r="13" spans="1:15" ht="9.4499999999999993" customHeight="1" x14ac:dyDescent="0.15">
      <c r="C13" s="17">
        <v>5</v>
      </c>
      <c r="D13" s="36">
        <v>11.614814814814814</v>
      </c>
      <c r="E13" s="36">
        <v>12.75925925925926</v>
      </c>
      <c r="F13" s="36">
        <v>12.195</v>
      </c>
      <c r="G13" s="36">
        <v>12.401666666666667</v>
      </c>
      <c r="H13" s="36">
        <v>13.440000000000001</v>
      </c>
      <c r="I13" s="36">
        <v>6.5783333333333331</v>
      </c>
      <c r="J13" s="36">
        <v>6.4016666666666664</v>
      </c>
      <c r="L13" s="36">
        <f t="shared" si="0"/>
        <v>12.482148148148147</v>
      </c>
      <c r="M13" s="36">
        <f t="shared" si="1"/>
        <v>10.770105820105821</v>
      </c>
    </row>
    <row r="14" spans="1:15" ht="9.4499999999999993" customHeight="1" x14ac:dyDescent="0.15">
      <c r="C14" s="17">
        <v>6</v>
      </c>
      <c r="D14" s="36">
        <v>36.36851851851852</v>
      </c>
      <c r="E14" s="36">
        <v>43.279629629629632</v>
      </c>
      <c r="F14" s="36">
        <v>40.684999999999995</v>
      </c>
      <c r="G14" s="36">
        <v>44.87</v>
      </c>
      <c r="H14" s="36">
        <v>39.924999999999997</v>
      </c>
      <c r="I14" s="36">
        <v>15.440000000000001</v>
      </c>
      <c r="J14" s="36">
        <v>9.2016666666666662</v>
      </c>
      <c r="L14" s="36">
        <f t="shared" si="0"/>
        <v>41.025629629629634</v>
      </c>
      <c r="M14" s="36">
        <f t="shared" si="1"/>
        <v>32.824259259259257</v>
      </c>
    </row>
    <row r="15" spans="1:15" ht="9.4499999999999993" customHeight="1" x14ac:dyDescent="0.15">
      <c r="C15" s="17">
        <v>7</v>
      </c>
      <c r="D15" s="36">
        <v>83.407407407407405</v>
      </c>
      <c r="E15" s="36">
        <v>83.592592592592595</v>
      </c>
      <c r="F15" s="36">
        <v>88.433333333333337</v>
      </c>
      <c r="G15" s="36">
        <v>97.396666666666675</v>
      </c>
      <c r="H15" s="36">
        <v>84.796666666666667</v>
      </c>
      <c r="I15" s="36">
        <v>30.594999999999999</v>
      </c>
      <c r="J15" s="36">
        <v>19.268333333333334</v>
      </c>
      <c r="L15" s="36">
        <f t="shared" si="0"/>
        <v>87.52533333333335</v>
      </c>
      <c r="M15" s="36">
        <f t="shared" si="1"/>
        <v>69.641428571428577</v>
      </c>
    </row>
    <row r="16" spans="1:15" ht="9.4499999999999993" customHeight="1" x14ac:dyDescent="0.15">
      <c r="C16" s="17">
        <v>8</v>
      </c>
      <c r="D16" s="36">
        <v>96.359259259259261</v>
      </c>
      <c r="E16" s="36">
        <v>103.93703703703703</v>
      </c>
      <c r="F16" s="36">
        <v>102.85333333333332</v>
      </c>
      <c r="G16" s="36">
        <v>112.97499999999999</v>
      </c>
      <c r="H16" s="36">
        <v>101.42833333333334</v>
      </c>
      <c r="I16" s="36">
        <v>62.351666666666667</v>
      </c>
      <c r="J16" s="36">
        <v>41.281666666666659</v>
      </c>
      <c r="L16" s="36">
        <f t="shared" si="0"/>
        <v>103.51059259259259</v>
      </c>
      <c r="M16" s="36">
        <f t="shared" si="1"/>
        <v>88.740899470899464</v>
      </c>
    </row>
    <row r="17" spans="3:13" ht="9.4499999999999993" customHeight="1" x14ac:dyDescent="0.15">
      <c r="C17" s="17">
        <v>9</v>
      </c>
      <c r="D17" s="36">
        <v>87.870370370370381</v>
      </c>
      <c r="E17" s="36">
        <v>89.938888888888897</v>
      </c>
      <c r="F17" s="36">
        <v>97.511666666666684</v>
      </c>
      <c r="G17" s="36">
        <v>105.28166666666667</v>
      </c>
      <c r="H17" s="36">
        <v>100.64500000000001</v>
      </c>
      <c r="I17" s="36">
        <v>86.97</v>
      </c>
      <c r="J17" s="36">
        <v>69.349999999999994</v>
      </c>
      <c r="L17" s="36">
        <f t="shared" si="0"/>
        <v>96.249518518518514</v>
      </c>
      <c r="M17" s="36">
        <f t="shared" si="1"/>
        <v>91.081084656084656</v>
      </c>
    </row>
    <row r="18" spans="3:13" ht="9.4499999999999993" customHeight="1" x14ac:dyDescent="0.15">
      <c r="C18" s="17">
        <v>10</v>
      </c>
      <c r="D18" s="36">
        <v>93.574074074074076</v>
      </c>
      <c r="E18" s="36">
        <v>99.727777777777789</v>
      </c>
      <c r="F18" s="36">
        <v>99.536666666666662</v>
      </c>
      <c r="G18" s="36">
        <v>112.41333333333334</v>
      </c>
      <c r="H18" s="36">
        <v>107.175</v>
      </c>
      <c r="I18" s="36">
        <v>116.05666666666669</v>
      </c>
      <c r="J18" s="36">
        <v>112.67166666666667</v>
      </c>
      <c r="L18" s="36">
        <f t="shared" si="0"/>
        <v>102.48537037037038</v>
      </c>
      <c r="M18" s="36">
        <f t="shared" si="1"/>
        <v>105.87931216931217</v>
      </c>
    </row>
    <row r="19" spans="3:13" ht="9.4499999999999993" customHeight="1" x14ac:dyDescent="0.15">
      <c r="C19" s="17">
        <v>11</v>
      </c>
      <c r="D19" s="36">
        <v>109.70555555555556</v>
      </c>
      <c r="E19" s="36">
        <v>107.94629629629628</v>
      </c>
      <c r="F19" s="36">
        <v>108.78166666666667</v>
      </c>
      <c r="G19" s="36">
        <v>119.28666666666668</v>
      </c>
      <c r="H19" s="36">
        <v>123.50333333333333</v>
      </c>
      <c r="I19" s="36">
        <v>150.76999999999998</v>
      </c>
      <c r="J19" s="36">
        <v>152.13500000000002</v>
      </c>
      <c r="L19" s="36">
        <f t="shared" si="0"/>
        <v>113.84470370370373</v>
      </c>
      <c r="M19" s="36">
        <f t="shared" si="1"/>
        <v>124.58978835978837</v>
      </c>
    </row>
    <row r="20" spans="3:13" ht="9.4499999999999993" customHeight="1" x14ac:dyDescent="0.15">
      <c r="C20" s="17">
        <v>12</v>
      </c>
      <c r="D20" s="36">
        <v>114.16481481481482</v>
      </c>
      <c r="E20" s="36">
        <v>112.73333333333333</v>
      </c>
      <c r="F20" s="36">
        <v>117.27666666666667</v>
      </c>
      <c r="G20" s="36">
        <v>124.96833333333333</v>
      </c>
      <c r="H20" s="36">
        <v>138.26666666666668</v>
      </c>
      <c r="I20" s="36">
        <v>160.35333333333332</v>
      </c>
      <c r="J20" s="36">
        <v>179.99333333333334</v>
      </c>
      <c r="L20" s="36">
        <f t="shared" si="0"/>
        <v>121.48196296296297</v>
      </c>
      <c r="M20" s="36">
        <f t="shared" si="1"/>
        <v>135.39378306878308</v>
      </c>
    </row>
    <row r="21" spans="3:13" ht="9.4499999999999993" customHeight="1" x14ac:dyDescent="0.15">
      <c r="C21" s="17">
        <v>13</v>
      </c>
      <c r="D21" s="36">
        <v>132.86296296296297</v>
      </c>
      <c r="E21" s="36">
        <v>121.73703703703703</v>
      </c>
      <c r="F21" s="36">
        <v>132.87500000000003</v>
      </c>
      <c r="G21" s="36">
        <v>135.47166666666669</v>
      </c>
      <c r="H21" s="36">
        <v>149.81</v>
      </c>
      <c r="I21" s="36">
        <v>173.065</v>
      </c>
      <c r="J21" s="36">
        <v>206.34333333333333</v>
      </c>
      <c r="L21" s="36">
        <f t="shared" si="0"/>
        <v>134.55133333333333</v>
      </c>
      <c r="M21" s="36">
        <f t="shared" si="1"/>
        <v>150.30928571428572</v>
      </c>
    </row>
    <row r="22" spans="3:13" ht="9.4499999999999993" customHeight="1" x14ac:dyDescent="0.15">
      <c r="C22" s="17">
        <v>14</v>
      </c>
      <c r="D22" s="36">
        <v>151.60925925925926</v>
      </c>
      <c r="E22" s="36">
        <v>145.04444444444445</v>
      </c>
      <c r="F22" s="36">
        <v>145.71666666666664</v>
      </c>
      <c r="G22" s="36">
        <v>153.55000000000001</v>
      </c>
      <c r="H22" s="36">
        <v>169.01333333333332</v>
      </c>
      <c r="I22" s="36">
        <v>177.18666666666667</v>
      </c>
      <c r="J22" s="36">
        <v>205.66500000000002</v>
      </c>
      <c r="L22" s="36">
        <f t="shared" si="0"/>
        <v>152.98674074074074</v>
      </c>
      <c r="M22" s="36">
        <f t="shared" si="1"/>
        <v>163.96933862433863</v>
      </c>
    </row>
    <row r="23" spans="3:13" ht="9.4499999999999993" customHeight="1" x14ac:dyDescent="0.15">
      <c r="C23" s="17">
        <v>15</v>
      </c>
      <c r="D23" s="36">
        <v>159.46111111111111</v>
      </c>
      <c r="E23" s="36">
        <v>149.00185185185188</v>
      </c>
      <c r="F23" s="36">
        <v>156.09666666666666</v>
      </c>
      <c r="G23" s="36">
        <v>162.35</v>
      </c>
      <c r="H23" s="36">
        <v>177.42333333333335</v>
      </c>
      <c r="I23" s="36">
        <v>167.04333333333332</v>
      </c>
      <c r="J23" s="36">
        <v>181.49333333333331</v>
      </c>
      <c r="L23" s="36">
        <f t="shared" si="0"/>
        <v>160.86659259259258</v>
      </c>
      <c r="M23" s="36">
        <f t="shared" si="1"/>
        <v>164.69566137566136</v>
      </c>
    </row>
    <row r="24" spans="3:13" ht="9.4499999999999993" customHeight="1" x14ac:dyDescent="0.15">
      <c r="C24" s="17">
        <v>16</v>
      </c>
      <c r="D24" s="36">
        <v>191.09259259259258</v>
      </c>
      <c r="E24" s="36">
        <v>181.28333333333333</v>
      </c>
      <c r="F24" s="36">
        <v>182.60499999999999</v>
      </c>
      <c r="G24" s="36">
        <v>210.97833333333332</v>
      </c>
      <c r="H24" s="36">
        <v>206.99499999999998</v>
      </c>
      <c r="I24" s="36">
        <v>146.69999999999999</v>
      </c>
      <c r="J24" s="36">
        <v>158.86166666666668</v>
      </c>
      <c r="L24" s="36">
        <f t="shared" si="0"/>
        <v>194.59085185185185</v>
      </c>
      <c r="M24" s="36">
        <f t="shared" si="1"/>
        <v>182.64513227513228</v>
      </c>
    </row>
    <row r="25" spans="3:13" ht="9.4499999999999993" customHeight="1" x14ac:dyDescent="0.15">
      <c r="C25" s="17">
        <v>17</v>
      </c>
      <c r="D25" s="36">
        <v>197.38518518518518</v>
      </c>
      <c r="E25" s="36">
        <v>194.34814814814814</v>
      </c>
      <c r="F25" s="36">
        <v>203.54333333333335</v>
      </c>
      <c r="G25" s="36">
        <v>223.43333333333331</v>
      </c>
      <c r="H25" s="36">
        <v>185.41500000000002</v>
      </c>
      <c r="I25" s="36">
        <v>118.88499999999999</v>
      </c>
      <c r="J25" s="36">
        <v>121.26833333333335</v>
      </c>
      <c r="L25" s="36">
        <f t="shared" si="0"/>
        <v>200.82499999999999</v>
      </c>
      <c r="M25" s="36">
        <f t="shared" si="1"/>
        <v>177.75404761904764</v>
      </c>
    </row>
    <row r="26" spans="3:13" ht="9.4499999999999993" customHeight="1" x14ac:dyDescent="0.15">
      <c r="C26" s="17">
        <v>18</v>
      </c>
      <c r="D26" s="36">
        <v>129.25555555555556</v>
      </c>
      <c r="E26" s="36">
        <v>128.73888888888891</v>
      </c>
      <c r="F26" s="36">
        <v>130.69333333333336</v>
      </c>
      <c r="G26" s="36">
        <v>149.14333333333335</v>
      </c>
      <c r="H26" s="36">
        <v>131.59</v>
      </c>
      <c r="I26" s="36">
        <v>90.995000000000005</v>
      </c>
      <c r="J26" s="36">
        <v>94.735000000000014</v>
      </c>
      <c r="L26" s="36">
        <f t="shared" si="0"/>
        <v>133.88422222222223</v>
      </c>
      <c r="M26" s="36">
        <f t="shared" si="1"/>
        <v>122.16444444444446</v>
      </c>
    </row>
    <row r="27" spans="3:13" ht="9.4499999999999993" customHeight="1" x14ac:dyDescent="0.15">
      <c r="C27" s="17">
        <v>19</v>
      </c>
      <c r="D27" s="36">
        <v>79.525925925925932</v>
      </c>
      <c r="E27" s="36">
        <v>82.609259259259261</v>
      </c>
      <c r="F27" s="36">
        <v>81.101666666666659</v>
      </c>
      <c r="G27" s="36">
        <v>96.320000000000007</v>
      </c>
      <c r="H27" s="36">
        <v>86.58</v>
      </c>
      <c r="I27" s="36">
        <v>70.83</v>
      </c>
      <c r="J27" s="36">
        <v>75.421666666666653</v>
      </c>
      <c r="L27" s="36">
        <f t="shared" si="0"/>
        <v>85.22737037037038</v>
      </c>
      <c r="M27" s="36">
        <f t="shared" si="1"/>
        <v>81.76978835978835</v>
      </c>
    </row>
    <row r="28" spans="3:13" ht="9.4499999999999993" customHeight="1" x14ac:dyDescent="0.15">
      <c r="C28" s="17">
        <v>20</v>
      </c>
      <c r="D28" s="36">
        <v>53.99074074074074</v>
      </c>
      <c r="E28" s="36">
        <v>53.37777777777778</v>
      </c>
      <c r="F28" s="36">
        <v>56.458333333333336</v>
      </c>
      <c r="G28" s="36">
        <v>61.55</v>
      </c>
      <c r="H28" s="36">
        <v>57.75333333333333</v>
      </c>
      <c r="I28" s="36">
        <v>48.375</v>
      </c>
      <c r="J28" s="36">
        <v>53.616666666666674</v>
      </c>
      <c r="L28" s="36">
        <f t="shared" si="0"/>
        <v>56.626037037037044</v>
      </c>
      <c r="M28" s="36">
        <f t="shared" si="1"/>
        <v>55.017407407407411</v>
      </c>
    </row>
    <row r="29" spans="3:13" ht="9.4499999999999993" customHeight="1" x14ac:dyDescent="0.15">
      <c r="C29" s="17">
        <v>21</v>
      </c>
      <c r="D29" s="36">
        <v>34.357407407407408</v>
      </c>
      <c r="E29" s="36">
        <v>36.111111111111114</v>
      </c>
      <c r="F29" s="36">
        <v>36.325000000000003</v>
      </c>
      <c r="G29" s="36">
        <v>42.93</v>
      </c>
      <c r="H29" s="36">
        <v>40.001666666666672</v>
      </c>
      <c r="I29" s="36">
        <v>36.575000000000003</v>
      </c>
      <c r="J29" s="36">
        <v>36.573333333333338</v>
      </c>
      <c r="L29" s="36">
        <f t="shared" si="0"/>
        <v>37.945037037037039</v>
      </c>
      <c r="M29" s="36">
        <f t="shared" si="1"/>
        <v>37.553359788359785</v>
      </c>
    </row>
    <row r="30" spans="3:13" ht="9.4499999999999993" customHeight="1" x14ac:dyDescent="0.15">
      <c r="C30" s="17">
        <v>22</v>
      </c>
      <c r="D30" s="36">
        <v>21.874074074074073</v>
      </c>
      <c r="E30" s="36">
        <v>21.846296296296295</v>
      </c>
      <c r="F30" s="36">
        <v>23.906666666666666</v>
      </c>
      <c r="G30" s="36">
        <v>29.548333333333336</v>
      </c>
      <c r="H30" s="36">
        <v>29.723333333333329</v>
      </c>
      <c r="I30" s="36">
        <v>30.446666666666669</v>
      </c>
      <c r="J30" s="36">
        <v>26.951666666666664</v>
      </c>
      <c r="L30" s="36">
        <f t="shared" si="0"/>
        <v>25.37974074074074</v>
      </c>
      <c r="M30" s="36">
        <f t="shared" si="1"/>
        <v>26.328148148148149</v>
      </c>
    </row>
    <row r="31" spans="3:13" ht="9.4499999999999993" customHeight="1" x14ac:dyDescent="0.15">
      <c r="C31" s="17">
        <v>23</v>
      </c>
      <c r="D31" s="36">
        <v>11.794444444444444</v>
      </c>
      <c r="E31" s="36">
        <v>11.624074074074075</v>
      </c>
      <c r="F31" s="36">
        <v>11.14</v>
      </c>
      <c r="G31" s="36">
        <v>17.361666666666668</v>
      </c>
      <c r="H31" s="36">
        <v>20.558333333333334</v>
      </c>
      <c r="I31" s="36">
        <v>19.416666666666664</v>
      </c>
      <c r="J31" s="36">
        <v>16.48</v>
      </c>
      <c r="L31" s="36">
        <f t="shared" si="0"/>
        <v>14.495703703703706</v>
      </c>
      <c r="M31" s="36">
        <f t="shared" si="1"/>
        <v>15.482169312169315</v>
      </c>
    </row>
    <row r="32" spans="3:13" ht="9.4499999999999993" customHeight="1" x14ac:dyDescent="0.15">
      <c r="C32" s="29" t="s">
        <v>85</v>
      </c>
    </row>
    <row r="33" spans="2:30" ht="9.4499999999999993" customHeight="1" x14ac:dyDescent="0.25">
      <c r="B33" s="44" t="s">
        <v>86</v>
      </c>
      <c r="C33" s="40"/>
      <c r="D33" s="36">
        <f>SUM(D15:D26)</f>
        <v>1546.7481481481484</v>
      </c>
      <c r="E33" s="36">
        <f t="shared" ref="E33:J33" si="2">SUM(E15:E26)</f>
        <v>1518.0296296296294</v>
      </c>
      <c r="F33" s="36">
        <f t="shared" si="2"/>
        <v>1565.9233333333332</v>
      </c>
      <c r="G33" s="36">
        <f t="shared" si="2"/>
        <v>1707.2483333333334</v>
      </c>
      <c r="H33" s="36">
        <f t="shared" si="2"/>
        <v>1676.0616666666665</v>
      </c>
      <c r="I33" s="36">
        <f t="shared" si="2"/>
        <v>1480.9716666666668</v>
      </c>
      <c r="J33" s="36">
        <f t="shared" si="2"/>
        <v>1543.0666666666671</v>
      </c>
      <c r="L33" s="36">
        <f>SUM(L15:L26)</f>
        <v>1602.8022222222221</v>
      </c>
      <c r="M33" s="36">
        <f>SUM(M15:M26)</f>
        <v>1576.8642063492064</v>
      </c>
      <c r="O33" s="36"/>
      <c r="P33" s="36"/>
    </row>
    <row r="34" spans="2:30" ht="9.4499999999999993" customHeight="1" x14ac:dyDescent="0.25">
      <c r="B34" s="44" t="s">
        <v>87</v>
      </c>
      <c r="C34" s="40"/>
      <c r="D34" s="36">
        <f>SUM(D15:D17)</f>
        <v>267.63703703703703</v>
      </c>
      <c r="E34" s="36">
        <f t="shared" ref="E34:J34" si="3">SUM(E15:E17)</f>
        <v>277.46851851851852</v>
      </c>
      <c r="F34" s="36">
        <f t="shared" si="3"/>
        <v>288.79833333333335</v>
      </c>
      <c r="G34" s="36">
        <f t="shared" si="3"/>
        <v>315.65333333333331</v>
      </c>
      <c r="H34" s="36">
        <f t="shared" si="3"/>
        <v>286.87</v>
      </c>
      <c r="I34" s="36">
        <f t="shared" si="3"/>
        <v>179.91666666666666</v>
      </c>
      <c r="J34" s="36">
        <f t="shared" si="3"/>
        <v>129.89999999999998</v>
      </c>
      <c r="L34" s="36">
        <f>SUM(L15:L17)</f>
        <v>287.28544444444447</v>
      </c>
      <c r="M34" s="36">
        <f>SUM(M15:M17)</f>
        <v>249.4634126984127</v>
      </c>
      <c r="O34" s="36"/>
      <c r="P34" s="36"/>
    </row>
    <row r="35" spans="2:30" ht="9.4499999999999993" customHeight="1" x14ac:dyDescent="0.25">
      <c r="B35" s="44" t="s">
        <v>88</v>
      </c>
      <c r="C35" s="40"/>
      <c r="D35" s="36">
        <f>SUM(D18:D23)</f>
        <v>761.37777777777785</v>
      </c>
      <c r="E35" s="36">
        <f t="shared" ref="E35:J35" si="4">SUM(E18:E23)</f>
        <v>736.19074074074069</v>
      </c>
      <c r="F35" s="36">
        <f t="shared" si="4"/>
        <v>760.28333333333342</v>
      </c>
      <c r="G35" s="36">
        <f t="shared" si="4"/>
        <v>808.04000000000008</v>
      </c>
      <c r="H35" s="36">
        <f t="shared" si="4"/>
        <v>865.19166666666683</v>
      </c>
      <c r="I35" s="36">
        <f t="shared" si="4"/>
        <v>944.47499999999991</v>
      </c>
      <c r="J35" s="36">
        <f t="shared" si="4"/>
        <v>1038.3016666666667</v>
      </c>
      <c r="L35" s="36">
        <f>SUM(L18:L23)</f>
        <v>786.21670370370373</v>
      </c>
      <c r="M35" s="36">
        <f>SUM(M18:M23)</f>
        <v>844.83716931216941</v>
      </c>
      <c r="O35" s="36"/>
      <c r="P35" s="36"/>
    </row>
    <row r="36" spans="2:30" ht="9.4499999999999993" customHeight="1" x14ac:dyDescent="0.25">
      <c r="B36" s="44" t="s">
        <v>89</v>
      </c>
      <c r="C36" s="40"/>
      <c r="D36" s="36">
        <f>SUM(D24:D26)</f>
        <v>517.73333333333335</v>
      </c>
      <c r="E36" s="36">
        <f t="shared" ref="E36:J36" si="5">SUM(E24:E26)</f>
        <v>504.37037037037044</v>
      </c>
      <c r="F36" s="36">
        <f t="shared" si="5"/>
        <v>516.8416666666667</v>
      </c>
      <c r="G36" s="36">
        <f t="shared" si="5"/>
        <v>583.55499999999995</v>
      </c>
      <c r="H36" s="36">
        <f t="shared" si="5"/>
        <v>524</v>
      </c>
      <c r="I36" s="36">
        <f t="shared" si="5"/>
        <v>356.58</v>
      </c>
      <c r="J36" s="36">
        <f t="shared" si="5"/>
        <v>374.86500000000001</v>
      </c>
      <c r="L36" s="36">
        <f>SUM(L24:L26)</f>
        <v>529.30007407407402</v>
      </c>
      <c r="M36" s="36">
        <f>SUM(M24:M26)</f>
        <v>482.56362433862444</v>
      </c>
      <c r="O36" s="36"/>
      <c r="P36" s="36"/>
    </row>
    <row r="37" spans="2:30" ht="9.4499999999999993" customHeight="1" x14ac:dyDescent="0.25">
      <c r="B37" s="44" t="s">
        <v>90</v>
      </c>
      <c r="C37" s="40"/>
      <c r="D37" s="36">
        <f>SUM(D8:D31)</f>
        <v>1818.6037037037036</v>
      </c>
      <c r="E37" s="36">
        <f t="shared" ref="E37:J37" si="6">SUM(E8:E31)</f>
        <v>1801.6648148148147</v>
      </c>
      <c r="F37" s="36">
        <f t="shared" si="6"/>
        <v>1847.7950000000001</v>
      </c>
      <c r="G37" s="36">
        <f t="shared" si="6"/>
        <v>2036.8233333333335</v>
      </c>
      <c r="H37" s="36">
        <f t="shared" si="6"/>
        <v>1986.655</v>
      </c>
      <c r="I37" s="36">
        <f t="shared" si="6"/>
        <v>1737.5250000000001</v>
      </c>
      <c r="J37" s="36">
        <f t="shared" si="6"/>
        <v>1800.2366666666669</v>
      </c>
      <c r="L37" s="36">
        <f>SUM(L8:L31)</f>
        <v>1898.3083703703705</v>
      </c>
      <c r="M37" s="36">
        <f>SUM(M8:M31)</f>
        <v>1861.3290740740742</v>
      </c>
      <c r="O37" s="36"/>
      <c r="P37" s="36"/>
    </row>
    <row r="38" spans="2:30" ht="24" customHeight="1" x14ac:dyDescent="0.15">
      <c r="C38" s="8"/>
    </row>
    <row r="39" spans="2:30" ht="9.4499999999999993" customHeight="1" x14ac:dyDescent="0.25">
      <c r="C39" s="43" t="str">
        <f>C6</f>
        <v>Average traffic flows (excluding Bank Holidays etc)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2:30" ht="9.4499999999999993" customHeight="1" x14ac:dyDescent="0.15">
      <c r="C40" s="8"/>
    </row>
    <row r="41" spans="2:30" ht="9.4499999999999993" customHeight="1" x14ac:dyDescent="0.15">
      <c r="C41" s="29" t="s">
        <v>57</v>
      </c>
      <c r="D41" s="29" t="s">
        <v>58</v>
      </c>
      <c r="E41" s="29" t="s">
        <v>59</v>
      </c>
      <c r="F41" s="29" t="s">
        <v>60</v>
      </c>
      <c r="G41" s="29" t="s">
        <v>61</v>
      </c>
      <c r="H41" s="29" t="s">
        <v>62</v>
      </c>
      <c r="I41" s="29" t="s">
        <v>63</v>
      </c>
      <c r="J41" s="29" t="s">
        <v>64</v>
      </c>
      <c r="K41" s="29" t="s">
        <v>65</v>
      </c>
      <c r="L41" s="29" t="s">
        <v>66</v>
      </c>
      <c r="M41" s="29" t="s">
        <v>67</v>
      </c>
      <c r="N41" s="29" t="s">
        <v>68</v>
      </c>
    </row>
    <row r="42" spans="2:30" ht="9.4499999999999993" customHeight="1" x14ac:dyDescent="0.15">
      <c r="B42" s="8" t="s">
        <v>91</v>
      </c>
    </row>
    <row r="43" spans="2:30" ht="9.4499999999999993" customHeight="1" x14ac:dyDescent="0.15">
      <c r="B43" s="16" t="s">
        <v>92</v>
      </c>
      <c r="C43" s="31"/>
      <c r="D43" s="31">
        <v>2612.75</v>
      </c>
      <c r="E43" s="31">
        <v>1573.8533333333335</v>
      </c>
      <c r="F43" s="31">
        <v>847.21999999999991</v>
      </c>
      <c r="G43" s="31">
        <v>1382.2</v>
      </c>
      <c r="H43" s="31">
        <v>1608.2700000000002</v>
      </c>
      <c r="I43" s="31">
        <v>1696.74</v>
      </c>
      <c r="J43" s="31">
        <v>1795.49</v>
      </c>
      <c r="K43" s="31">
        <v>1812.05</v>
      </c>
      <c r="L43" s="31">
        <v>1687.81</v>
      </c>
      <c r="M43" s="31">
        <v>1633.5333333333333</v>
      </c>
      <c r="N43" s="31">
        <v>1664</v>
      </c>
      <c r="O43" s="36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2:30" ht="9.4499999999999993" customHeight="1" x14ac:dyDescent="0.15">
      <c r="B44" s="16" t="s">
        <v>93</v>
      </c>
      <c r="C44" s="31"/>
      <c r="D44" s="31">
        <v>3155.5</v>
      </c>
      <c r="E44" s="31">
        <v>1857.4</v>
      </c>
      <c r="F44" s="31">
        <v>978.11</v>
      </c>
      <c r="G44" s="31">
        <v>1623.3999999999999</v>
      </c>
      <c r="H44" s="31">
        <v>1956.4700000000003</v>
      </c>
      <c r="I44" s="31">
        <v>2054.75</v>
      </c>
      <c r="J44" s="31">
        <v>2146.83</v>
      </c>
      <c r="K44" s="31">
        <v>2138.3699999999994</v>
      </c>
      <c r="L44" s="31">
        <v>1972.8999999999996</v>
      </c>
      <c r="M44" s="31">
        <v>1884</v>
      </c>
      <c r="N44" s="31">
        <v>1923</v>
      </c>
      <c r="P44" s="36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ht="9.4499999999999993" customHeight="1" x14ac:dyDescent="0.15">
      <c r="B45" s="1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ht="9.4499999999999993" customHeight="1" x14ac:dyDescent="0.15">
      <c r="B46" s="8" t="s">
        <v>94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2:30" ht="9.4499999999999993" customHeight="1" x14ac:dyDescent="0.15">
      <c r="B47" s="16" t="s">
        <v>92</v>
      </c>
      <c r="C47" s="31"/>
      <c r="D47" s="31">
        <v>1615</v>
      </c>
      <c r="E47" s="31">
        <v>1354.5</v>
      </c>
      <c r="F47" s="31">
        <v>679.5</v>
      </c>
      <c r="G47" s="31">
        <v>1347.3999999999999</v>
      </c>
      <c r="H47" s="31">
        <v>1767.5</v>
      </c>
      <c r="I47" s="31">
        <v>1660.5</v>
      </c>
      <c r="J47" s="31">
        <v>1690.2</v>
      </c>
      <c r="K47" s="31">
        <v>1763.25</v>
      </c>
      <c r="L47" s="31">
        <v>1482.1999999999998</v>
      </c>
      <c r="M47" s="31">
        <v>1449.6666666666665</v>
      </c>
      <c r="N47" s="31"/>
      <c r="O47" s="36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ht="9.4499999999999993" customHeight="1" x14ac:dyDescent="0.15">
      <c r="B48" s="16" t="s">
        <v>93</v>
      </c>
      <c r="C48" s="31"/>
      <c r="D48" s="31">
        <v>1925</v>
      </c>
      <c r="E48" s="31">
        <v>1569.75</v>
      </c>
      <c r="F48" s="31">
        <v>779.75</v>
      </c>
      <c r="G48" s="31">
        <v>1547.2</v>
      </c>
      <c r="H48" s="31">
        <v>2110</v>
      </c>
      <c r="I48" s="31">
        <v>1992.75</v>
      </c>
      <c r="J48" s="31">
        <v>1997.2</v>
      </c>
      <c r="K48" s="31">
        <v>2061</v>
      </c>
      <c r="L48" s="31">
        <v>1744.6</v>
      </c>
      <c r="M48" s="31">
        <v>1648</v>
      </c>
      <c r="N48" s="31"/>
      <c r="P48" s="36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ht="9.4499999999999993" customHeight="1" x14ac:dyDescent="0.15">
      <c r="B49" s="1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P49" s="36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ht="9.4499999999999993" customHeight="1" x14ac:dyDescent="0.15">
      <c r="B50" s="8" t="s">
        <v>95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2:30" ht="9.4499999999999993" customHeight="1" x14ac:dyDescent="0.15">
      <c r="B51" s="16" t="s">
        <v>92</v>
      </c>
      <c r="C51" s="31"/>
      <c r="D51" s="31">
        <v>2115</v>
      </c>
      <c r="E51" s="31">
        <v>1705.5</v>
      </c>
      <c r="F51" s="31">
        <v>625.33333333333326</v>
      </c>
      <c r="G51" s="31">
        <v>1235.2</v>
      </c>
      <c r="H51" s="31">
        <v>1638.25</v>
      </c>
      <c r="I51" s="31">
        <v>1765</v>
      </c>
      <c r="J51" s="31">
        <v>1611.7999999999997</v>
      </c>
      <c r="K51" s="31">
        <v>1699.3333333333333</v>
      </c>
      <c r="L51" s="31">
        <v>1683.5</v>
      </c>
      <c r="M51" s="31">
        <v>1351.75</v>
      </c>
      <c r="N51" s="31"/>
      <c r="O51" s="36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ht="9.4499999999999993" customHeight="1" x14ac:dyDescent="0.15">
      <c r="B52" s="16" t="s">
        <v>93</v>
      </c>
      <c r="C52" s="31"/>
      <c r="D52" s="31">
        <v>2496</v>
      </c>
      <c r="E52" s="31">
        <v>1955</v>
      </c>
      <c r="F52" s="31">
        <v>713.66666666666663</v>
      </c>
      <c r="G52" s="31">
        <v>1450.2</v>
      </c>
      <c r="H52" s="31">
        <v>1954.75</v>
      </c>
      <c r="I52" s="31">
        <v>2093</v>
      </c>
      <c r="J52" s="31">
        <v>1902.9999999999995</v>
      </c>
      <c r="K52" s="31">
        <v>1984.0000000000002</v>
      </c>
      <c r="L52" s="31">
        <v>1929.25</v>
      </c>
      <c r="M52" s="31">
        <v>1523.5</v>
      </c>
      <c r="N52" s="31"/>
      <c r="P52" s="36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ht="9.4499999999999993" customHeight="1" x14ac:dyDescent="0.15">
      <c r="B53" s="1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R53" s="31"/>
      <c r="S53" s="31"/>
      <c r="T53" s="31"/>
      <c r="U53" s="31"/>
      <c r="V53" s="31"/>
      <c r="X53" s="31"/>
      <c r="Y53" s="31"/>
      <c r="Z53" s="31"/>
      <c r="AA53" s="31"/>
      <c r="AB53" s="31"/>
    </row>
    <row r="54" spans="2:30" ht="24" customHeight="1" x14ac:dyDescent="0.15">
      <c r="R54" s="31"/>
      <c r="S54" s="31"/>
      <c r="T54" s="31"/>
      <c r="U54" s="31"/>
      <c r="V54" s="31"/>
      <c r="X54" s="31"/>
      <c r="Y54" s="31"/>
      <c r="Z54" s="31"/>
      <c r="AA54" s="31"/>
      <c r="AB54" s="31"/>
    </row>
    <row r="55" spans="2:30" ht="8.85" customHeight="1" x14ac:dyDescent="0.15">
      <c r="R55" s="31"/>
      <c r="S55" s="31"/>
      <c r="T55" s="31"/>
      <c r="U55" s="31"/>
      <c r="V55" s="31"/>
      <c r="X55" s="31"/>
      <c r="Y55" s="31"/>
      <c r="Z55" s="31"/>
      <c r="AA55" s="31"/>
      <c r="AB55" s="31"/>
    </row>
    <row r="56" spans="2:30" ht="8.85" customHeight="1" x14ac:dyDescent="0.15">
      <c r="R56" s="30"/>
      <c r="S56" s="30"/>
      <c r="T56" s="30"/>
      <c r="U56" s="30"/>
      <c r="V56" s="30"/>
      <c r="X56" s="30"/>
      <c r="Y56" s="30"/>
      <c r="Z56" s="30"/>
      <c r="AA56" s="30"/>
      <c r="AB56" s="30"/>
    </row>
    <row r="57" spans="2:30" ht="8.85" customHeight="1" x14ac:dyDescent="0.15">
      <c r="R57" s="31"/>
      <c r="S57" s="31"/>
      <c r="T57" s="31"/>
      <c r="U57" s="31"/>
      <c r="V57" s="31"/>
      <c r="X57" s="31"/>
      <c r="Y57" s="31"/>
      <c r="Z57" s="31"/>
      <c r="AA57" s="31"/>
      <c r="AB57" s="31"/>
    </row>
    <row r="58" spans="2:30" ht="8.85" customHeight="1" x14ac:dyDescent="0.15">
      <c r="R58" s="31"/>
      <c r="S58" s="31"/>
      <c r="T58" s="31"/>
      <c r="U58" s="31"/>
      <c r="V58" s="31"/>
      <c r="X58" s="31"/>
      <c r="Y58" s="31"/>
      <c r="Z58" s="31"/>
      <c r="AA58" s="31"/>
      <c r="AB58" s="31"/>
    </row>
    <row r="59" spans="2:30" ht="8.85" customHeight="1" x14ac:dyDescent="0.15">
      <c r="R59" s="31"/>
      <c r="S59" s="31"/>
      <c r="T59" s="31"/>
      <c r="U59" s="31"/>
      <c r="V59" s="31"/>
      <c r="X59" s="31"/>
      <c r="Y59" s="31"/>
      <c r="Z59" s="31"/>
      <c r="AA59" s="31"/>
      <c r="AB59" s="31"/>
    </row>
    <row r="60" spans="2:30" ht="8.85" customHeight="1" x14ac:dyDescent="0.15">
      <c r="R60" s="30"/>
      <c r="S60" s="30"/>
      <c r="T60" s="30"/>
      <c r="U60" s="30"/>
      <c r="V60" s="30"/>
      <c r="X60" s="30"/>
      <c r="Y60" s="30"/>
      <c r="Z60" s="30"/>
      <c r="AA60" s="30"/>
      <c r="AB60" s="30"/>
    </row>
    <row r="61" spans="2:30" ht="8.85" customHeight="1" x14ac:dyDescent="0.15">
      <c r="R61" s="31"/>
      <c r="S61" s="31"/>
      <c r="T61" s="31"/>
      <c r="U61" s="31"/>
      <c r="V61" s="31"/>
      <c r="X61" s="31"/>
      <c r="Y61" s="31"/>
      <c r="Z61" s="31"/>
      <c r="AA61" s="31"/>
      <c r="AB61" s="31"/>
    </row>
    <row r="62" spans="2:30" ht="8.85" customHeight="1" x14ac:dyDescent="0.15">
      <c r="R62" s="31"/>
      <c r="S62" s="31"/>
      <c r="T62" s="31"/>
      <c r="U62" s="31"/>
      <c r="V62" s="31"/>
      <c r="X62" s="31"/>
      <c r="Y62" s="31"/>
      <c r="Z62" s="31"/>
      <c r="AA62" s="31"/>
      <c r="AB62" s="31"/>
    </row>
    <row r="63" spans="2:30" ht="8.85" customHeight="1" x14ac:dyDescent="0.15">
      <c r="R63" s="31"/>
      <c r="S63" s="31"/>
      <c r="T63" s="31"/>
      <c r="U63" s="31"/>
      <c r="V63" s="31"/>
      <c r="X63" s="31"/>
      <c r="Y63" s="31"/>
      <c r="Z63" s="31"/>
      <c r="AA63" s="31"/>
    </row>
    <row r="64" spans="2:30" ht="8.85" customHeight="1" x14ac:dyDescent="0.15">
      <c r="R64" s="31"/>
      <c r="S64" s="31"/>
      <c r="T64" s="31"/>
      <c r="U64" s="31"/>
      <c r="V64" s="31"/>
      <c r="X64" s="31"/>
      <c r="Y64" s="31"/>
      <c r="Z64" s="31"/>
      <c r="AA64" s="31"/>
    </row>
    <row r="65" spans="18:27" ht="8.85" customHeight="1" x14ac:dyDescent="0.15">
      <c r="R65" s="31"/>
      <c r="S65" s="31"/>
      <c r="T65" s="31"/>
      <c r="U65" s="31"/>
      <c r="V65" s="31"/>
      <c r="X65" s="31"/>
      <c r="Y65" s="31"/>
      <c r="Z65" s="31"/>
      <c r="AA65" s="31"/>
    </row>
    <row r="66" spans="18:27" ht="8.85" customHeight="1" x14ac:dyDescent="0.15">
      <c r="R66" s="30"/>
      <c r="S66" s="30"/>
      <c r="T66" s="30"/>
      <c r="U66" s="30"/>
      <c r="V66" s="30"/>
      <c r="X66" s="30"/>
      <c r="Y66" s="30"/>
      <c r="Z66" s="30"/>
      <c r="AA66" s="30"/>
    </row>
    <row r="67" spans="18:27" ht="8.85" customHeight="1" x14ac:dyDescent="0.15">
      <c r="R67" s="31"/>
      <c r="S67" s="31"/>
      <c r="T67" s="31"/>
      <c r="U67" s="31"/>
      <c r="V67" s="31"/>
      <c r="X67" s="31"/>
      <c r="Y67" s="31"/>
      <c r="Z67" s="31"/>
      <c r="AA67" s="31"/>
    </row>
    <row r="68" spans="18:27" ht="8.85" customHeight="1" x14ac:dyDescent="0.15">
      <c r="R68" s="31"/>
      <c r="S68" s="31"/>
      <c r="T68" s="31"/>
      <c r="U68" s="31"/>
      <c r="V68" s="31"/>
      <c r="X68" s="31"/>
      <c r="Y68" s="31"/>
      <c r="Z68" s="31"/>
      <c r="AA68" s="31"/>
    </row>
    <row r="69" spans="18:27" ht="8.85" customHeight="1" x14ac:dyDescent="0.15">
      <c r="R69" s="31"/>
      <c r="S69" s="31"/>
      <c r="T69" s="31"/>
      <c r="U69" s="31"/>
      <c r="V69" s="31"/>
      <c r="X69" s="31"/>
      <c r="Y69" s="31"/>
      <c r="Z69" s="31"/>
      <c r="AA69" s="31"/>
    </row>
    <row r="70" spans="18:27" ht="8.85" customHeight="1" x14ac:dyDescent="0.15">
      <c r="R70" s="30"/>
      <c r="S70" s="30"/>
      <c r="T70" s="30"/>
      <c r="U70" s="30"/>
      <c r="V70" s="30"/>
      <c r="X70" s="30"/>
      <c r="Y70" s="30"/>
      <c r="Z70" s="30"/>
      <c r="AA70" s="30"/>
    </row>
    <row r="71" spans="18:27" ht="8.85" customHeight="1" x14ac:dyDescent="0.15">
      <c r="R71" s="31"/>
      <c r="S71" s="31"/>
      <c r="T71" s="31"/>
      <c r="U71" s="31"/>
      <c r="V71" s="31"/>
      <c r="X71" s="31"/>
      <c r="Y71" s="31"/>
      <c r="Z71" s="31"/>
      <c r="AA71" s="31"/>
    </row>
    <row r="72" spans="18:27" ht="8.85" customHeight="1" x14ac:dyDescent="0.15">
      <c r="R72" s="31"/>
      <c r="S72" s="31"/>
      <c r="T72" s="31"/>
      <c r="U72" s="31"/>
      <c r="V72" s="31"/>
      <c r="X72" s="31"/>
      <c r="Y72" s="31"/>
      <c r="Z72" s="31"/>
      <c r="AA72" s="31"/>
    </row>
    <row r="73" spans="18:27" ht="8.85" customHeight="1" x14ac:dyDescent="0.15">
      <c r="R73" s="31"/>
      <c r="S73" s="31"/>
      <c r="T73" s="31"/>
      <c r="U73" s="31"/>
      <c r="V73" s="31"/>
      <c r="X73" s="31"/>
      <c r="Y73" s="31"/>
      <c r="Z73" s="31"/>
    </row>
    <row r="74" spans="18:27" ht="8.85" customHeight="1" x14ac:dyDescent="0.15">
      <c r="R74" s="31"/>
      <c r="S74" s="31"/>
      <c r="T74" s="31"/>
      <c r="U74" s="31"/>
      <c r="V74" s="31"/>
      <c r="X74" s="31"/>
      <c r="Y74" s="31"/>
      <c r="Z74" s="31"/>
    </row>
    <row r="75" spans="18:27" ht="8.85" customHeight="1" x14ac:dyDescent="0.15">
      <c r="R75" s="31"/>
      <c r="S75" s="31"/>
      <c r="T75" s="31"/>
      <c r="U75" s="31"/>
      <c r="V75" s="31"/>
      <c r="X75" s="31"/>
      <c r="Y75" s="31"/>
      <c r="Z75" s="31"/>
    </row>
    <row r="76" spans="18:27" ht="8.85" customHeight="1" x14ac:dyDescent="0.15">
      <c r="R76" s="30"/>
      <c r="S76" s="30"/>
      <c r="T76" s="30"/>
      <c r="U76" s="30"/>
      <c r="V76" s="30"/>
      <c r="X76" s="30"/>
      <c r="Y76" s="30"/>
      <c r="Z76" s="30"/>
    </row>
    <row r="77" spans="18:27" ht="8.85" customHeight="1" x14ac:dyDescent="0.15">
      <c r="R77" s="31"/>
      <c r="S77" s="31"/>
      <c r="T77" s="31"/>
      <c r="U77" s="31"/>
      <c r="V77" s="31"/>
      <c r="X77" s="31"/>
      <c r="Y77" s="31"/>
      <c r="Z77" s="31"/>
    </row>
    <row r="78" spans="18:27" ht="8.85" customHeight="1" x14ac:dyDescent="0.15">
      <c r="R78" s="31"/>
      <c r="S78" s="31"/>
      <c r="T78" s="31"/>
      <c r="U78" s="31"/>
      <c r="V78" s="31"/>
      <c r="X78" s="31"/>
      <c r="Y78" s="31"/>
      <c r="Z78" s="31"/>
    </row>
    <row r="79" spans="18:27" ht="8.85" customHeight="1" x14ac:dyDescent="0.15">
      <c r="R79" s="31"/>
      <c r="S79" s="31"/>
      <c r="T79" s="31"/>
      <c r="U79" s="31"/>
      <c r="V79" s="31"/>
      <c r="X79" s="31"/>
      <c r="Y79" s="31"/>
      <c r="Z79" s="31"/>
    </row>
    <row r="80" spans="18:27" ht="8.85" customHeight="1" x14ac:dyDescent="0.15">
      <c r="R80" s="30"/>
      <c r="S80" s="30"/>
      <c r="T80" s="30"/>
      <c r="U80" s="30"/>
      <c r="V80" s="30"/>
      <c r="X80" s="30"/>
      <c r="Y80" s="30"/>
      <c r="Z80" s="30"/>
    </row>
    <row r="81" spans="3:26" ht="8.85" customHeight="1" x14ac:dyDescent="0.15">
      <c r="R81" s="31"/>
      <c r="S81" s="31"/>
      <c r="T81" s="31"/>
      <c r="U81" s="31"/>
      <c r="V81" s="31"/>
      <c r="X81" s="31"/>
      <c r="Y81" s="31"/>
      <c r="Z81" s="31"/>
    </row>
    <row r="82" spans="3:26" ht="8.85" customHeight="1" x14ac:dyDescent="0.15">
      <c r="R82" s="31"/>
      <c r="S82" s="31"/>
      <c r="T82" s="31"/>
      <c r="U82" s="31"/>
      <c r="V82" s="31"/>
      <c r="X82" s="31"/>
      <c r="Y82" s="31"/>
      <c r="Z82" s="31"/>
    </row>
    <row r="83" spans="3:26" ht="8.85" customHeight="1" x14ac:dyDescent="0.15">
      <c r="R83" s="31"/>
      <c r="S83" s="31"/>
      <c r="T83" s="31"/>
      <c r="U83" s="31"/>
      <c r="V83" s="31"/>
      <c r="X83" s="31"/>
      <c r="Y83" s="31"/>
    </row>
    <row r="84" spans="3:26" ht="8.85" customHeight="1" x14ac:dyDescent="0.15">
      <c r="R84" s="31"/>
      <c r="S84" s="31"/>
      <c r="T84" s="31"/>
      <c r="U84" s="31"/>
      <c r="V84" s="31"/>
      <c r="X84" s="31"/>
      <c r="Y84" s="31"/>
    </row>
    <row r="85" spans="3:26" ht="8.85" customHeight="1" x14ac:dyDescent="0.15">
      <c r="M85" s="3" t="s">
        <v>76</v>
      </c>
      <c r="R85" s="31"/>
      <c r="S85" s="31"/>
      <c r="T85" s="31"/>
      <c r="U85" s="31"/>
      <c r="V85" s="31"/>
      <c r="X85" s="31"/>
      <c r="Y85" s="31"/>
    </row>
    <row r="86" spans="3:26" ht="5.4" customHeight="1" x14ac:dyDescent="0.15">
      <c r="R86" s="30"/>
      <c r="S86" s="30"/>
      <c r="T86" s="30"/>
      <c r="U86" s="30"/>
      <c r="V86" s="30"/>
      <c r="X86" s="30"/>
      <c r="Y86" s="30"/>
    </row>
    <row r="87" spans="3:26" ht="9.4499999999999993" customHeight="1" x14ac:dyDescent="0.15">
      <c r="R87" s="31"/>
      <c r="S87" s="31"/>
      <c r="T87" s="31"/>
      <c r="U87" s="31"/>
      <c r="V87" s="31"/>
      <c r="X87" s="31"/>
      <c r="Y87" s="31"/>
    </row>
    <row r="88" spans="3:26" ht="9.4499999999999993" customHeight="1" x14ac:dyDescent="0.15">
      <c r="R88" s="31"/>
      <c r="S88" s="31"/>
      <c r="T88" s="31"/>
      <c r="U88" s="31"/>
      <c r="V88" s="31"/>
      <c r="X88" s="31"/>
      <c r="Y88" s="31"/>
    </row>
    <row r="89" spans="3:26" x14ac:dyDescent="0.1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1"/>
      <c r="S89" s="31"/>
      <c r="T89" s="31"/>
      <c r="U89" s="31"/>
      <c r="V89" s="31"/>
      <c r="X89" s="31"/>
      <c r="Y89" s="31"/>
    </row>
    <row r="90" spans="3:26" x14ac:dyDescent="0.15">
      <c r="R90" s="30"/>
      <c r="S90" s="30"/>
      <c r="T90" s="30"/>
      <c r="U90" s="30"/>
      <c r="V90" s="30"/>
      <c r="X90" s="30"/>
      <c r="Y90" s="30"/>
    </row>
    <row r="91" spans="3:26" x14ac:dyDescent="0.15">
      <c r="R91" s="31"/>
      <c r="S91" s="31"/>
      <c r="T91" s="31"/>
      <c r="U91" s="31"/>
      <c r="V91" s="31"/>
      <c r="X91" s="31"/>
      <c r="Y91" s="31"/>
    </row>
    <row r="92" spans="3:26" x14ac:dyDescent="0.15">
      <c r="R92" s="31"/>
      <c r="S92" s="31"/>
      <c r="T92" s="31"/>
      <c r="U92" s="31"/>
      <c r="V92" s="31"/>
      <c r="X92" s="31"/>
      <c r="Y92" s="31"/>
    </row>
    <row r="93" spans="3:26" x14ac:dyDescent="0.15">
      <c r="R93" s="31"/>
      <c r="S93" s="31"/>
      <c r="T93" s="31"/>
      <c r="U93" s="31"/>
      <c r="V93" s="31"/>
      <c r="X93" s="31"/>
    </row>
    <row r="94" spans="3:26" x14ac:dyDescent="0.15">
      <c r="R94" s="31"/>
      <c r="S94" s="31"/>
      <c r="T94" s="31"/>
      <c r="U94" s="31"/>
      <c r="V94" s="31"/>
      <c r="X94" s="31"/>
    </row>
    <row r="95" spans="3:26" x14ac:dyDescent="0.15">
      <c r="R95" s="31"/>
      <c r="S95" s="31"/>
      <c r="T95" s="31"/>
      <c r="U95" s="31"/>
      <c r="V95" s="31"/>
      <c r="X95" s="31"/>
    </row>
    <row r="96" spans="3:26" x14ac:dyDescent="0.15">
      <c r="R96" s="30"/>
      <c r="S96" s="30"/>
      <c r="T96" s="30"/>
      <c r="U96" s="30"/>
      <c r="V96" s="30"/>
      <c r="X96" s="30"/>
    </row>
    <row r="97" spans="18:24" x14ac:dyDescent="0.15">
      <c r="R97" s="31"/>
      <c r="S97" s="31"/>
      <c r="T97" s="31"/>
      <c r="U97" s="31"/>
      <c r="V97" s="31"/>
      <c r="X97" s="31"/>
    </row>
    <row r="98" spans="18:24" x14ac:dyDescent="0.15">
      <c r="R98" s="31"/>
      <c r="S98" s="31"/>
      <c r="T98" s="31"/>
      <c r="U98" s="31"/>
      <c r="V98" s="31"/>
      <c r="X98" s="31"/>
    </row>
    <row r="99" spans="18:24" x14ac:dyDescent="0.15">
      <c r="R99" s="31"/>
      <c r="S99" s="31"/>
      <c r="T99" s="31"/>
      <c r="U99" s="31"/>
      <c r="V99" s="31"/>
      <c r="X99" s="31"/>
    </row>
    <row r="100" spans="18:24" x14ac:dyDescent="0.15">
      <c r="R100" s="30"/>
      <c r="S100" s="30"/>
      <c r="T100" s="30"/>
      <c r="U100" s="30"/>
      <c r="V100" s="30"/>
      <c r="X100" s="30"/>
    </row>
    <row r="101" spans="18:24" x14ac:dyDescent="0.15">
      <c r="R101" s="31"/>
      <c r="S101" s="31"/>
      <c r="T101" s="31"/>
      <c r="U101" s="31"/>
      <c r="V101" s="31"/>
      <c r="X101" s="31"/>
    </row>
    <row r="102" spans="18:24" x14ac:dyDescent="0.15">
      <c r="R102" s="31"/>
      <c r="S102" s="31"/>
      <c r="T102" s="31"/>
      <c r="U102" s="31"/>
      <c r="V102" s="31"/>
      <c r="X102" s="31"/>
    </row>
    <row r="103" spans="18:24" x14ac:dyDescent="0.15">
      <c r="R103" s="31"/>
      <c r="S103" s="31"/>
      <c r="T103" s="31"/>
      <c r="U103" s="31"/>
      <c r="V103" s="31"/>
    </row>
    <row r="104" spans="18:24" x14ac:dyDescent="0.15">
      <c r="R104" s="31"/>
      <c r="S104" s="31"/>
      <c r="T104" s="31"/>
      <c r="U104" s="31"/>
      <c r="V104" s="31"/>
    </row>
    <row r="105" spans="18:24" x14ac:dyDescent="0.15">
      <c r="R105" s="31"/>
      <c r="S105" s="31"/>
      <c r="T105" s="31"/>
      <c r="U105" s="31"/>
      <c r="V105" s="31"/>
    </row>
    <row r="106" spans="18:24" x14ac:dyDescent="0.15">
      <c r="R106" s="30"/>
      <c r="S106" s="30"/>
      <c r="T106" s="30"/>
      <c r="U106" s="30"/>
      <c r="V106" s="30"/>
    </row>
    <row r="107" spans="18:24" x14ac:dyDescent="0.15">
      <c r="R107" s="31"/>
      <c r="S107" s="31"/>
      <c r="T107" s="31"/>
      <c r="U107" s="31"/>
      <c r="V107" s="31"/>
    </row>
    <row r="108" spans="18:24" x14ac:dyDescent="0.15">
      <c r="R108" s="31"/>
      <c r="S108" s="31"/>
      <c r="T108" s="31"/>
      <c r="U108" s="31"/>
      <c r="V108" s="31"/>
    </row>
    <row r="109" spans="18:24" x14ac:dyDescent="0.15">
      <c r="R109" s="31"/>
      <c r="S109" s="31"/>
      <c r="T109" s="31"/>
      <c r="U109" s="31"/>
      <c r="V109" s="31"/>
    </row>
    <row r="110" spans="18:24" x14ac:dyDescent="0.15">
      <c r="R110" s="30"/>
      <c r="S110" s="30"/>
      <c r="T110" s="30"/>
      <c r="U110" s="30"/>
      <c r="V110" s="30"/>
    </row>
    <row r="111" spans="18:24" x14ac:dyDescent="0.15">
      <c r="R111" s="31"/>
      <c r="S111" s="31"/>
      <c r="T111" s="31"/>
      <c r="U111" s="31"/>
      <c r="V111" s="31"/>
    </row>
    <row r="112" spans="18:24" x14ac:dyDescent="0.15">
      <c r="R112" s="31"/>
      <c r="S112" s="31"/>
      <c r="T112" s="31"/>
      <c r="U112" s="31"/>
      <c r="V112" s="31"/>
    </row>
    <row r="113" spans="18:22" x14ac:dyDescent="0.15">
      <c r="R113" s="31"/>
      <c r="S113" s="31"/>
      <c r="T113" s="31"/>
      <c r="U113" s="31"/>
      <c r="V113" s="31"/>
    </row>
    <row r="114" spans="18:22" x14ac:dyDescent="0.15">
      <c r="R114" s="31"/>
      <c r="S114" s="31"/>
      <c r="T114" s="31"/>
      <c r="U114" s="31"/>
      <c r="V114" s="31"/>
    </row>
    <row r="115" spans="18:22" x14ac:dyDescent="0.15">
      <c r="R115" s="31"/>
      <c r="S115" s="31"/>
      <c r="T115" s="31"/>
      <c r="U115" s="31"/>
      <c r="V115" s="31"/>
    </row>
    <row r="116" spans="18:22" x14ac:dyDescent="0.15">
      <c r="R116" s="30"/>
      <c r="S116" s="30"/>
      <c r="T116" s="30"/>
      <c r="U116" s="30"/>
      <c r="V116" s="30"/>
    </row>
    <row r="117" spans="18:22" x14ac:dyDescent="0.15">
      <c r="R117" s="31"/>
      <c r="S117" s="31"/>
      <c r="T117" s="31"/>
      <c r="U117" s="31"/>
      <c r="V117" s="31"/>
    </row>
    <row r="118" spans="18:22" x14ac:dyDescent="0.15">
      <c r="R118" s="31"/>
      <c r="S118" s="31"/>
      <c r="T118" s="31"/>
      <c r="U118" s="31"/>
      <c r="V118" s="31"/>
    </row>
    <row r="119" spans="18:22" x14ac:dyDescent="0.15">
      <c r="R119" s="31"/>
      <c r="S119" s="31"/>
      <c r="T119" s="31"/>
      <c r="U119" s="31"/>
      <c r="V119" s="31"/>
    </row>
    <row r="120" spans="18:22" x14ac:dyDescent="0.15">
      <c r="R120" s="30"/>
      <c r="S120" s="30"/>
      <c r="T120" s="30"/>
      <c r="U120" s="30"/>
      <c r="V120" s="30"/>
    </row>
    <row r="121" spans="18:22" x14ac:dyDescent="0.15">
      <c r="R121" s="31"/>
      <c r="S121" s="31"/>
      <c r="T121" s="31"/>
      <c r="U121" s="31"/>
      <c r="V121" s="31"/>
    </row>
    <row r="122" spans="18:22" x14ac:dyDescent="0.15">
      <c r="R122" s="31"/>
      <c r="S122" s="31"/>
      <c r="T122" s="31"/>
      <c r="U122" s="31"/>
      <c r="V122" s="31"/>
    </row>
    <row r="123" spans="18:22" x14ac:dyDescent="0.15">
      <c r="R123" s="31"/>
      <c r="S123" s="31"/>
      <c r="T123" s="31"/>
      <c r="U123" s="31"/>
    </row>
    <row r="124" spans="18:22" x14ac:dyDescent="0.15">
      <c r="R124" s="31"/>
      <c r="S124" s="31"/>
      <c r="T124" s="31"/>
      <c r="U124" s="31"/>
    </row>
    <row r="125" spans="18:22" x14ac:dyDescent="0.15">
      <c r="R125" s="31"/>
      <c r="S125" s="31"/>
      <c r="T125" s="31"/>
      <c r="U125" s="31"/>
    </row>
    <row r="126" spans="18:22" x14ac:dyDescent="0.15">
      <c r="R126" s="30"/>
      <c r="S126" s="30"/>
      <c r="T126" s="30"/>
      <c r="U126" s="30"/>
    </row>
    <row r="127" spans="18:22" x14ac:dyDescent="0.15">
      <c r="R127" s="31"/>
      <c r="S127" s="31"/>
      <c r="T127" s="31"/>
      <c r="U127" s="31"/>
    </row>
    <row r="128" spans="18:22" x14ac:dyDescent="0.15">
      <c r="R128" s="31"/>
      <c r="S128" s="31"/>
      <c r="T128" s="31"/>
      <c r="U128" s="31"/>
    </row>
    <row r="129" spans="18:29" x14ac:dyDescent="0.15">
      <c r="R129" s="31"/>
      <c r="S129" s="31"/>
      <c r="T129" s="31"/>
      <c r="U129" s="31"/>
    </row>
    <row r="130" spans="18:29" x14ac:dyDescent="0.15">
      <c r="R130" s="30"/>
      <c r="S130" s="30"/>
      <c r="T130" s="30"/>
      <c r="U130" s="30"/>
    </row>
    <row r="131" spans="18:29" x14ac:dyDescent="0.15">
      <c r="R131" s="31"/>
      <c r="S131" s="31"/>
      <c r="T131" s="31"/>
      <c r="U131" s="31"/>
    </row>
    <row r="132" spans="18:29" x14ac:dyDescent="0.15">
      <c r="R132" s="31"/>
      <c r="S132" s="31"/>
      <c r="T132" s="31"/>
      <c r="U132" s="31"/>
    </row>
    <row r="133" spans="18:29" x14ac:dyDescent="0.15">
      <c r="R133" s="31"/>
      <c r="S133" s="31"/>
      <c r="T133" s="31"/>
    </row>
    <row r="134" spans="18:29" x14ac:dyDescent="0.15">
      <c r="R134" s="31"/>
      <c r="S134" s="31"/>
      <c r="T134" s="31"/>
    </row>
    <row r="135" spans="18:29" x14ac:dyDescent="0.15">
      <c r="R135" s="31"/>
      <c r="S135" s="31"/>
      <c r="T135" s="31"/>
    </row>
    <row r="136" spans="18:29" x14ac:dyDescent="0.15">
      <c r="R136" s="30"/>
      <c r="S136" s="30"/>
      <c r="T136" s="30"/>
    </row>
    <row r="137" spans="18:29" x14ac:dyDescent="0.15">
      <c r="R137" s="31"/>
      <c r="S137" s="31"/>
      <c r="T137" s="31"/>
    </row>
    <row r="138" spans="18:29" x14ac:dyDescent="0.15">
      <c r="R138" s="31"/>
      <c r="S138" s="31"/>
      <c r="T138" s="31"/>
    </row>
    <row r="139" spans="18:29" x14ac:dyDescent="0.15">
      <c r="R139" s="31"/>
      <c r="S139" s="31"/>
      <c r="T139" s="31"/>
    </row>
    <row r="140" spans="18:29" x14ac:dyDescent="0.15">
      <c r="R140" s="30"/>
      <c r="S140" s="30"/>
      <c r="T140" s="30"/>
    </row>
    <row r="141" spans="18:29" x14ac:dyDescent="0.15">
      <c r="R141" s="31"/>
      <c r="S141" s="31"/>
      <c r="T141" s="31"/>
    </row>
    <row r="142" spans="18:29" x14ac:dyDescent="0.15">
      <c r="R142" s="31"/>
      <c r="S142" s="31"/>
      <c r="T142" s="31"/>
    </row>
    <row r="143" spans="18:29" x14ac:dyDescent="0.15">
      <c r="R143" s="31"/>
      <c r="S143" s="31"/>
      <c r="W143" s="31"/>
      <c r="X143" s="31"/>
      <c r="Y143" s="31"/>
      <c r="Z143" s="31"/>
      <c r="AA143" s="31"/>
      <c r="AB143" s="31"/>
      <c r="AC143" s="31"/>
    </row>
    <row r="144" spans="18:29" x14ac:dyDescent="0.15">
      <c r="R144" s="31"/>
      <c r="S144" s="31"/>
      <c r="W144" s="31"/>
      <c r="X144" s="31"/>
      <c r="Y144" s="31"/>
      <c r="Z144" s="31"/>
      <c r="AA144" s="31"/>
      <c r="AB144" s="31"/>
      <c r="AC144" s="31"/>
    </row>
    <row r="145" spans="18:28" x14ac:dyDescent="0.15">
      <c r="R145" s="31"/>
      <c r="S145" s="31"/>
    </row>
    <row r="146" spans="18:28" x14ac:dyDescent="0.15">
      <c r="R146" s="30"/>
      <c r="S146" s="30"/>
    </row>
    <row r="147" spans="18:28" x14ac:dyDescent="0.15">
      <c r="R147" s="31"/>
      <c r="S147" s="31"/>
    </row>
    <row r="148" spans="18:28" x14ac:dyDescent="0.15">
      <c r="R148" s="31"/>
      <c r="S148" s="31"/>
    </row>
    <row r="149" spans="18:28" x14ac:dyDescent="0.15">
      <c r="R149" s="31"/>
      <c r="S149" s="31"/>
    </row>
    <row r="150" spans="18:28" x14ac:dyDescent="0.15">
      <c r="R150" s="30"/>
      <c r="S150" s="30"/>
    </row>
    <row r="151" spans="18:28" x14ac:dyDescent="0.15">
      <c r="R151" s="31"/>
      <c r="S151" s="31"/>
    </row>
    <row r="152" spans="18:28" x14ac:dyDescent="0.15">
      <c r="R152" s="31"/>
      <c r="S152" s="31"/>
    </row>
    <row r="153" spans="18:28" x14ac:dyDescent="0.15">
      <c r="R153" s="31"/>
      <c r="V153" s="31"/>
    </row>
    <row r="154" spans="18:28" x14ac:dyDescent="0.15">
      <c r="R154" s="31"/>
      <c r="V154" s="31"/>
    </row>
    <row r="155" spans="18:28" x14ac:dyDescent="0.15">
      <c r="R155" s="31"/>
      <c r="V155" s="31"/>
      <c r="W155" s="31"/>
      <c r="X155" s="31"/>
      <c r="Y155" s="31"/>
      <c r="Z155" s="31"/>
      <c r="AA155" s="31"/>
      <c r="AB155" s="31"/>
    </row>
    <row r="156" spans="18:28" x14ac:dyDescent="0.15">
      <c r="R156" s="30"/>
      <c r="V156" s="30"/>
      <c r="W156" s="30"/>
      <c r="X156" s="30"/>
      <c r="Y156" s="30"/>
      <c r="Z156" s="30"/>
      <c r="AA156" s="30"/>
      <c r="AB156" s="30"/>
    </row>
    <row r="157" spans="18:28" x14ac:dyDescent="0.15">
      <c r="R157" s="31"/>
      <c r="V157" s="31"/>
      <c r="W157" s="31"/>
      <c r="X157" s="31"/>
      <c r="Y157" s="31"/>
      <c r="Z157" s="31"/>
      <c r="AA157" s="31"/>
      <c r="AB157" s="31"/>
    </row>
    <row r="158" spans="18:28" x14ac:dyDescent="0.15">
      <c r="R158" s="31"/>
      <c r="V158" s="31"/>
      <c r="W158" s="31"/>
      <c r="X158" s="31"/>
      <c r="Y158" s="31"/>
      <c r="Z158" s="31"/>
      <c r="AA158" s="31"/>
      <c r="AB158" s="31"/>
    </row>
    <row r="159" spans="18:28" x14ac:dyDescent="0.15">
      <c r="R159" s="31"/>
      <c r="V159" s="31"/>
      <c r="W159" s="31"/>
      <c r="X159" s="31"/>
      <c r="Y159" s="31"/>
      <c r="Z159" s="31"/>
      <c r="AA159" s="31"/>
      <c r="AB159" s="31"/>
    </row>
    <row r="160" spans="18:28" x14ac:dyDescent="0.15">
      <c r="R160" s="30"/>
      <c r="V160" s="30"/>
      <c r="W160" s="30"/>
      <c r="X160" s="30"/>
      <c r="Y160" s="30"/>
      <c r="Z160" s="30"/>
      <c r="AA160" s="30"/>
      <c r="AB160" s="30"/>
    </row>
    <row r="161" spans="18:28" x14ac:dyDescent="0.15">
      <c r="R161" s="31"/>
      <c r="V161" s="31"/>
      <c r="W161" s="31"/>
      <c r="X161" s="31"/>
      <c r="Y161" s="31"/>
      <c r="Z161" s="31"/>
      <c r="AA161" s="31"/>
      <c r="AB161" s="31"/>
    </row>
    <row r="162" spans="18:28" x14ac:dyDescent="0.15">
      <c r="R162" s="31"/>
      <c r="V162" s="31"/>
      <c r="W162" s="31"/>
      <c r="X162" s="31"/>
      <c r="Y162" s="31"/>
      <c r="Z162" s="31"/>
      <c r="AA162" s="31"/>
      <c r="AB162" s="31"/>
    </row>
    <row r="163" spans="18:28" x14ac:dyDescent="0.15">
      <c r="R163" s="31"/>
      <c r="S163" s="31"/>
      <c r="T163" s="31"/>
      <c r="U163" s="31"/>
    </row>
    <row r="164" spans="18:28" x14ac:dyDescent="0.15">
      <c r="R164" s="31"/>
      <c r="S164" s="31"/>
      <c r="T164" s="31"/>
      <c r="U164" s="31"/>
    </row>
    <row r="165" spans="18:28" x14ac:dyDescent="0.15">
      <c r="R165" s="31"/>
      <c r="S165" s="31"/>
      <c r="T165" s="31"/>
      <c r="U165" s="31"/>
    </row>
    <row r="166" spans="18:28" x14ac:dyDescent="0.15">
      <c r="R166" s="30"/>
      <c r="S166" s="30"/>
      <c r="T166" s="30"/>
      <c r="U166" s="30"/>
    </row>
    <row r="167" spans="18:28" x14ac:dyDescent="0.15">
      <c r="R167" s="31"/>
      <c r="S167" s="31"/>
      <c r="T167" s="31"/>
      <c r="U167" s="31"/>
    </row>
    <row r="168" spans="18:28" x14ac:dyDescent="0.15">
      <c r="R168" s="31"/>
      <c r="S168" s="31"/>
      <c r="T168" s="31"/>
      <c r="U168" s="31"/>
    </row>
    <row r="169" spans="18:28" x14ac:dyDescent="0.15">
      <c r="R169" s="31"/>
      <c r="S169" s="31"/>
      <c r="T169" s="31"/>
      <c r="U169" s="31"/>
    </row>
    <row r="170" spans="18:28" x14ac:dyDescent="0.15">
      <c r="R170" s="30"/>
      <c r="S170" s="30"/>
      <c r="T170" s="30"/>
      <c r="U170" s="30"/>
    </row>
    <row r="171" spans="18:28" x14ac:dyDescent="0.15">
      <c r="R171" s="31"/>
      <c r="S171" s="31"/>
      <c r="T171" s="31"/>
      <c r="U171" s="31"/>
    </row>
    <row r="172" spans="18:28" x14ac:dyDescent="0.15">
      <c r="R172" s="31"/>
      <c r="S172" s="31"/>
      <c r="T172" s="31"/>
      <c r="U172" s="31"/>
    </row>
  </sheetData>
  <mergeCells count="13">
    <mergeCell ref="C6:M6"/>
    <mergeCell ref="F1:J1"/>
    <mergeCell ref="F2:J2"/>
    <mergeCell ref="D3:F3"/>
    <mergeCell ref="H3:N3"/>
    <mergeCell ref="B5:C5"/>
    <mergeCell ref="C39:N39"/>
    <mergeCell ref="B7:C7"/>
    <mergeCell ref="B33:C33"/>
    <mergeCell ref="B34:C34"/>
    <mergeCell ref="B35:C35"/>
    <mergeCell ref="B36:C36"/>
    <mergeCell ref="B37:C37"/>
  </mergeCells>
  <hyperlinks>
    <hyperlink ref="A1" location="bkIndexATC1328" display="Index" xr:uid="{863144CB-232C-4547-A9FF-9CBDB5F650E0}"/>
  </hyperlinks>
  <pageMargins left="0.41" right="0.24" top="0.25" bottom="0.33" header="0.2" footer="0.21"/>
  <pageSetup paperSize="9" scale="98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34784-712B-45A7-8D20-8EBCA7B61441}">
  <sheetPr>
    <pageSetUpPr fitToPage="1"/>
  </sheetPr>
  <dimension ref="A1:AA88"/>
  <sheetViews>
    <sheetView zoomScale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109375" style="3" customWidth="1"/>
    <col min="3" max="12" width="7.33203125" style="3" customWidth="1"/>
    <col min="13" max="13" width="9.88671875" style="3" customWidth="1"/>
    <col min="14" max="14" width="7.33203125" style="3" customWidth="1"/>
    <col min="15" max="15" width="9.109375" style="3"/>
    <col min="16" max="27" width="5.6640625" style="3" customWidth="1"/>
    <col min="28" max="16384" width="9.109375" style="3"/>
  </cols>
  <sheetData>
    <row r="1" spans="1:27" ht="14.4" x14ac:dyDescent="0.3">
      <c r="A1" s="32" t="s">
        <v>79</v>
      </c>
      <c r="E1" s="4"/>
      <c r="F1" s="39" t="s">
        <v>44</v>
      </c>
      <c r="G1" s="40"/>
      <c r="H1" s="40"/>
      <c r="I1" s="40"/>
      <c r="J1" s="40"/>
      <c r="P1" s="6"/>
    </row>
    <row r="2" spans="1:27" ht="13.2" x14ac:dyDescent="0.25">
      <c r="E2" s="4"/>
      <c r="F2" s="39" t="s">
        <v>45</v>
      </c>
      <c r="G2" s="40"/>
      <c r="H2" s="40"/>
      <c r="I2" s="40"/>
      <c r="J2" s="40"/>
      <c r="P2" s="7"/>
    </row>
    <row r="3" spans="1:27" ht="13.2" x14ac:dyDescent="0.25">
      <c r="D3" s="41" t="s">
        <v>102</v>
      </c>
      <c r="E3" s="40"/>
      <c r="F3" s="40"/>
      <c r="G3" s="4"/>
      <c r="H3" s="42" t="s">
        <v>31</v>
      </c>
      <c r="I3" s="40"/>
      <c r="J3" s="40"/>
      <c r="K3" s="40"/>
      <c r="L3" s="40"/>
      <c r="M3" s="40"/>
      <c r="N3" s="40"/>
      <c r="P3" s="6"/>
      <c r="Q3" s="8"/>
      <c r="R3" s="9" t="s">
        <v>46</v>
      </c>
    </row>
    <row r="4" spans="1:27" ht="24" customHeight="1" x14ac:dyDescent="0.15">
      <c r="Q4" s="8"/>
    </row>
    <row r="5" spans="1:27" ht="9.4499999999999993" customHeight="1" x14ac:dyDescent="0.2">
      <c r="A5" s="10"/>
      <c r="C5" s="10"/>
      <c r="D5" s="11"/>
      <c r="O5" s="12"/>
      <c r="P5" s="13" t="s">
        <v>47</v>
      </c>
      <c r="Q5" s="13" t="s">
        <v>48</v>
      </c>
      <c r="R5" s="13" t="s">
        <v>49</v>
      </c>
      <c r="S5" s="13" t="s">
        <v>50</v>
      </c>
      <c r="T5" s="13" t="s">
        <v>51</v>
      </c>
      <c r="U5" s="13" t="s">
        <v>52</v>
      </c>
      <c r="V5" s="13" t="s">
        <v>53</v>
      </c>
      <c r="W5" s="12"/>
      <c r="X5" s="12"/>
      <c r="Y5" s="12"/>
      <c r="Z5" s="12"/>
      <c r="AA5" s="12"/>
    </row>
    <row r="6" spans="1:27" ht="9.4499999999999993" customHeight="1" x14ac:dyDescent="0.15">
      <c r="C6" s="8"/>
      <c r="D6" s="8"/>
      <c r="E6" s="8"/>
      <c r="F6" s="8"/>
      <c r="G6" s="8"/>
      <c r="H6" s="8"/>
      <c r="O6" s="14" t="s">
        <v>54</v>
      </c>
      <c r="P6" s="15">
        <v>2370.145833333333</v>
      </c>
      <c r="Q6" s="15">
        <v>2383.9972222222227</v>
      </c>
      <c r="R6" s="15">
        <v>2437.7069444444446</v>
      </c>
      <c r="S6" s="15">
        <v>2501.2374999999997</v>
      </c>
      <c r="T6" s="15">
        <v>2480.015277777778</v>
      </c>
      <c r="U6" s="15">
        <v>1992.5430555555554</v>
      </c>
      <c r="V6" s="15">
        <v>1901.4069444444444</v>
      </c>
      <c r="W6" s="12"/>
      <c r="X6" s="12"/>
      <c r="Y6" s="12"/>
      <c r="Z6" s="12"/>
      <c r="AA6" s="12"/>
    </row>
    <row r="7" spans="1:27" ht="9.4499999999999993" customHeight="1" x14ac:dyDescent="0.15"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O7" s="14" t="s">
        <v>55</v>
      </c>
      <c r="P7" s="15">
        <v>2514.5708333333332</v>
      </c>
      <c r="Q7" s="15">
        <v>2531.9680555555551</v>
      </c>
      <c r="R7" s="15">
        <v>2553.0902777777783</v>
      </c>
      <c r="S7" s="15">
        <v>2636.9736111111115</v>
      </c>
      <c r="T7" s="15">
        <v>2698.9513888888887</v>
      </c>
      <c r="U7" s="15">
        <v>2034.65</v>
      </c>
      <c r="V7" s="15">
        <v>1999.8666666666666</v>
      </c>
      <c r="W7" s="12"/>
      <c r="X7" s="12"/>
      <c r="Y7" s="12"/>
      <c r="Z7" s="12"/>
      <c r="AA7" s="12"/>
    </row>
    <row r="8" spans="1:27" ht="9.4499999999999993" customHeight="1" x14ac:dyDescent="0.15">
      <c r="C8" s="17"/>
      <c r="O8" s="14" t="s">
        <v>56</v>
      </c>
      <c r="P8" s="15">
        <f>SUM(P6:P7)</f>
        <v>4884.7166666666662</v>
      </c>
      <c r="Q8" s="15">
        <f t="shared" ref="Q8:V8" si="0">SUM(Q6:Q7)</f>
        <v>4915.9652777777774</v>
      </c>
      <c r="R8" s="15">
        <f t="shared" si="0"/>
        <v>4990.7972222222234</v>
      </c>
      <c r="S8" s="15">
        <f t="shared" si="0"/>
        <v>5138.2111111111117</v>
      </c>
      <c r="T8" s="15">
        <f t="shared" si="0"/>
        <v>5178.9666666666672</v>
      </c>
      <c r="U8" s="15">
        <f t="shared" si="0"/>
        <v>4027.1930555555555</v>
      </c>
      <c r="V8" s="15">
        <f t="shared" si="0"/>
        <v>3901.2736111111108</v>
      </c>
      <c r="W8" s="12"/>
      <c r="X8" s="12"/>
      <c r="Y8" s="12"/>
      <c r="Z8" s="12"/>
      <c r="AA8" s="12"/>
    </row>
    <row r="9" spans="1:27" ht="9.4499999999999993" customHeight="1" x14ac:dyDescent="0.15">
      <c r="C9" s="17"/>
      <c r="O9" s="18"/>
      <c r="P9" s="13" t="s">
        <v>57</v>
      </c>
      <c r="Q9" s="13" t="s">
        <v>58</v>
      </c>
      <c r="R9" s="13" t="s">
        <v>59</v>
      </c>
      <c r="S9" s="13" t="s">
        <v>60</v>
      </c>
      <c r="T9" s="13" t="s">
        <v>61</v>
      </c>
      <c r="U9" s="13" t="s">
        <v>62</v>
      </c>
      <c r="V9" s="13" t="s">
        <v>63</v>
      </c>
      <c r="W9" s="13" t="s">
        <v>64</v>
      </c>
      <c r="X9" s="13" t="s">
        <v>65</v>
      </c>
      <c r="Y9" s="13" t="s">
        <v>66</v>
      </c>
      <c r="Z9" s="13" t="s">
        <v>67</v>
      </c>
      <c r="AA9" s="13" t="s">
        <v>68</v>
      </c>
    </row>
    <row r="10" spans="1:27" ht="9.4499999999999993" customHeight="1" x14ac:dyDescent="0.15">
      <c r="C10" s="17"/>
      <c r="O10" s="14" t="s">
        <v>69</v>
      </c>
      <c r="P10" s="15">
        <v>2984.6499999999996</v>
      </c>
      <c r="Q10" s="15">
        <v>2928.2</v>
      </c>
      <c r="R10" s="15">
        <v>2390.94</v>
      </c>
      <c r="S10" s="15">
        <v>1377.5</v>
      </c>
      <c r="T10" s="15">
        <v>2047</v>
      </c>
      <c r="U10" s="15">
        <v>2578.58</v>
      </c>
      <c r="V10" s="15">
        <v>2557</v>
      </c>
      <c r="W10" s="15">
        <v>2629.2500000000005</v>
      </c>
      <c r="X10" s="15">
        <v>2658.3999999999996</v>
      </c>
      <c r="Y10" s="15">
        <v>2459.4100000000003</v>
      </c>
      <c r="Z10" s="15">
        <v>2425.6166666666659</v>
      </c>
      <c r="AA10" s="15">
        <v>2178.8999999999996</v>
      </c>
    </row>
    <row r="11" spans="1:27" ht="9.4499999999999993" customHeight="1" x14ac:dyDescent="0.15">
      <c r="C11" s="17"/>
      <c r="O11" s="14" t="s">
        <v>70</v>
      </c>
      <c r="P11" s="15">
        <v>3258.9</v>
      </c>
      <c r="Q11" s="15">
        <v>3110.2000000000003</v>
      </c>
      <c r="R11" s="15">
        <v>2629.2400000000002</v>
      </c>
      <c r="S11" s="15">
        <v>1422.6799999999998</v>
      </c>
      <c r="T11" s="15">
        <v>2137.3000000000002</v>
      </c>
      <c r="U11" s="15">
        <v>2469.9999999999995</v>
      </c>
      <c r="V11" s="15">
        <v>2693.9300000000003</v>
      </c>
      <c r="W11" s="15">
        <v>2697.75</v>
      </c>
      <c r="X11" s="15">
        <v>3000.9800000000005</v>
      </c>
      <c r="Y11" s="15">
        <v>2772.51</v>
      </c>
      <c r="Z11" s="15">
        <v>2517.9</v>
      </c>
      <c r="AA11" s="15">
        <v>2333.94</v>
      </c>
    </row>
    <row r="12" spans="1:27" ht="9.4499999999999993" customHeight="1" x14ac:dyDescent="0.15">
      <c r="C12" s="17"/>
      <c r="O12" s="14" t="s">
        <v>71</v>
      </c>
      <c r="P12" s="15">
        <f>SUM(P10:P11)</f>
        <v>6243.5499999999993</v>
      </c>
      <c r="Q12" s="15">
        <f t="shared" ref="Q12:AA12" si="1">SUM(Q10:Q11)</f>
        <v>6038.4</v>
      </c>
      <c r="R12" s="15">
        <f t="shared" si="1"/>
        <v>5020.18</v>
      </c>
      <c r="S12" s="15">
        <f t="shared" si="1"/>
        <v>2800.18</v>
      </c>
      <c r="T12" s="15">
        <f t="shared" si="1"/>
        <v>4184.3</v>
      </c>
      <c r="U12" s="15">
        <f t="shared" si="1"/>
        <v>5048.58</v>
      </c>
      <c r="V12" s="15">
        <f t="shared" si="1"/>
        <v>5250.93</v>
      </c>
      <c r="W12" s="15">
        <f t="shared" si="1"/>
        <v>5327</v>
      </c>
      <c r="X12" s="15">
        <f t="shared" si="1"/>
        <v>5659.38</v>
      </c>
      <c r="Y12" s="15">
        <f t="shared" si="1"/>
        <v>5231.92</v>
      </c>
      <c r="Z12" s="15">
        <f t="shared" si="1"/>
        <v>4943.5166666666664</v>
      </c>
      <c r="AA12" s="15">
        <f t="shared" si="1"/>
        <v>4512.84</v>
      </c>
    </row>
    <row r="13" spans="1:27" ht="9.4499999999999993" customHeight="1" x14ac:dyDescent="0.15">
      <c r="C13" s="17"/>
      <c r="O13" s="18"/>
      <c r="P13" s="18">
        <f t="shared" ref="P13:W13" si="2">Q13-1</f>
        <v>2011</v>
      </c>
      <c r="Q13" s="18">
        <f t="shared" si="2"/>
        <v>2012</v>
      </c>
      <c r="R13" s="18">
        <f t="shared" si="2"/>
        <v>2013</v>
      </c>
      <c r="S13" s="18">
        <f t="shared" si="2"/>
        <v>2014</v>
      </c>
      <c r="T13" s="18">
        <f t="shared" si="2"/>
        <v>2015</v>
      </c>
      <c r="U13" s="18">
        <f t="shared" si="2"/>
        <v>2016</v>
      </c>
      <c r="V13" s="18">
        <f t="shared" si="2"/>
        <v>2017</v>
      </c>
      <c r="W13" s="18">
        <f t="shared" si="2"/>
        <v>2018</v>
      </c>
      <c r="X13" s="18">
        <f>Y13-1</f>
        <v>2019</v>
      </c>
      <c r="Y13" s="19">
        <v>2020</v>
      </c>
      <c r="Z13" s="18"/>
      <c r="AA13" s="12"/>
    </row>
    <row r="14" spans="1:27" ht="9.4499999999999993" customHeight="1" x14ac:dyDescent="0.2">
      <c r="C14" s="17"/>
      <c r="O14" s="14" t="s">
        <v>72</v>
      </c>
      <c r="P14" s="20"/>
      <c r="Q14" s="20"/>
      <c r="R14" s="20">
        <v>2350.7449845999995</v>
      </c>
      <c r="S14" s="20">
        <v>2530.4225061999996</v>
      </c>
      <c r="T14" s="21">
        <v>2724.0785980000001</v>
      </c>
      <c r="U14" s="21">
        <v>2802.5205409999999</v>
      </c>
      <c r="V14" s="21">
        <v>2902.3149867999987</v>
      </c>
      <c r="W14" s="21">
        <v>2952.0471296296291</v>
      </c>
      <c r="X14" s="21">
        <v>3015.3516666666665</v>
      </c>
      <c r="Y14" s="15">
        <v>2434.6205555555553</v>
      </c>
      <c r="Z14" s="12"/>
      <c r="AA14" s="12"/>
    </row>
    <row r="15" spans="1:27" ht="9.4499999999999993" customHeight="1" x14ac:dyDescent="0.2">
      <c r="C15" s="17"/>
      <c r="O15" s="14" t="s">
        <v>73</v>
      </c>
      <c r="P15" s="20"/>
      <c r="Q15" s="20"/>
      <c r="R15" s="21">
        <v>2621.9795674000006</v>
      </c>
      <c r="S15" s="21">
        <v>2883.9108421999995</v>
      </c>
      <c r="T15" s="21">
        <v>3200.4416512000003</v>
      </c>
      <c r="U15" s="21">
        <v>3226.4477640000005</v>
      </c>
      <c r="V15" s="21">
        <v>3448.6310982000005</v>
      </c>
      <c r="W15" s="21">
        <v>3175.9864351851852</v>
      </c>
      <c r="X15" s="21">
        <v>3246.8583333333327</v>
      </c>
      <c r="Y15" s="15">
        <v>2587.1108333333336</v>
      </c>
      <c r="Z15" s="12"/>
      <c r="AA15" s="12"/>
    </row>
    <row r="16" spans="1:27" ht="9.4499999999999993" customHeight="1" x14ac:dyDescent="0.15">
      <c r="C16" s="17"/>
      <c r="O16" s="14" t="s">
        <v>74</v>
      </c>
      <c r="P16" s="12"/>
      <c r="Q16" s="12"/>
      <c r="R16" s="15">
        <f t="shared" ref="R16:X16" si="3">SUM(R14:R15)</f>
        <v>4972.7245519999997</v>
      </c>
      <c r="S16" s="15">
        <f t="shared" si="3"/>
        <v>5414.3333483999995</v>
      </c>
      <c r="T16" s="15">
        <f t="shared" si="3"/>
        <v>5924.5202492000008</v>
      </c>
      <c r="U16" s="15">
        <f t="shared" si="3"/>
        <v>6028.9683050000003</v>
      </c>
      <c r="V16" s="15">
        <f t="shared" si="3"/>
        <v>6350.9460849999996</v>
      </c>
      <c r="W16" s="15">
        <f t="shared" si="3"/>
        <v>6128.0335648148139</v>
      </c>
      <c r="X16" s="15">
        <f t="shared" si="3"/>
        <v>6262.2099999999991</v>
      </c>
      <c r="Y16" s="15">
        <f>SUM(Y14:Y15)</f>
        <v>5021.7313888888893</v>
      </c>
      <c r="Z16" s="12"/>
      <c r="AA16" s="12"/>
    </row>
    <row r="17" spans="3:21" ht="9.4499999999999993" customHeight="1" x14ac:dyDescent="0.15">
      <c r="C17" s="17"/>
    </row>
    <row r="18" spans="3:21" ht="9.4499999999999993" customHeight="1" x14ac:dyDescent="0.2">
      <c r="C18" s="17"/>
      <c r="P18" s="22"/>
      <c r="Q18" s="23"/>
    </row>
    <row r="19" spans="3:21" ht="9.4499999999999993" customHeight="1" x14ac:dyDescent="0.2">
      <c r="C19" s="17"/>
      <c r="P19" s="22"/>
      <c r="Q19" s="23"/>
    </row>
    <row r="20" spans="3:21" ht="9.4499999999999993" customHeight="1" x14ac:dyDescent="0.2">
      <c r="C20" s="17"/>
      <c r="P20" s="22"/>
      <c r="Q20" s="23"/>
    </row>
    <row r="21" spans="3:21" ht="9.4499999999999993" customHeight="1" x14ac:dyDescent="0.2">
      <c r="C21" s="17"/>
      <c r="P21" s="22"/>
      <c r="Q21" s="23"/>
      <c r="T21" s="22"/>
      <c r="U21" s="24"/>
    </row>
    <row r="22" spans="3:21" ht="9.4499999999999993" customHeight="1" x14ac:dyDescent="0.2">
      <c r="C22" s="17"/>
      <c r="P22" s="22"/>
      <c r="Q22" s="23"/>
      <c r="T22" s="22"/>
      <c r="U22" s="24"/>
    </row>
    <row r="23" spans="3:21" ht="9.4499999999999993" customHeight="1" x14ac:dyDescent="0.2">
      <c r="C23" s="17"/>
      <c r="P23" s="25"/>
      <c r="Q23" s="23"/>
      <c r="T23" s="25"/>
      <c r="U23" s="26"/>
    </row>
    <row r="24" spans="3:21" ht="9.4499999999999993" customHeight="1" x14ac:dyDescent="0.2">
      <c r="C24" s="17"/>
      <c r="P24" s="22"/>
      <c r="Q24" s="23"/>
      <c r="T24" s="22"/>
      <c r="U24" s="24"/>
    </row>
    <row r="25" spans="3:21" ht="9.4499999999999993" customHeight="1" x14ac:dyDescent="0.2">
      <c r="C25" s="17"/>
      <c r="P25" s="22"/>
      <c r="Q25" s="23"/>
      <c r="T25" s="22"/>
      <c r="U25" s="24"/>
    </row>
    <row r="26" spans="3:21" ht="9.4499999999999993" customHeight="1" x14ac:dyDescent="0.15">
      <c r="C26" s="17"/>
      <c r="P26" s="25"/>
    </row>
    <row r="27" spans="3:21" ht="9.4499999999999993" customHeight="1" x14ac:dyDescent="0.2">
      <c r="C27" s="17"/>
      <c r="P27" s="22"/>
      <c r="Q27" s="27"/>
    </row>
    <row r="28" spans="3:21" ht="9.4499999999999993" customHeight="1" x14ac:dyDescent="0.2">
      <c r="C28" s="17"/>
      <c r="P28" s="22"/>
      <c r="Q28" s="27"/>
    </row>
    <row r="29" spans="3:21" ht="19.2" customHeight="1" x14ac:dyDescent="0.15">
      <c r="C29" s="17"/>
    </row>
    <row r="30" spans="3:21" ht="9.4499999999999993" customHeight="1" x14ac:dyDescent="0.2">
      <c r="C30" s="17"/>
      <c r="P30" s="28"/>
      <c r="S30" s="27"/>
    </row>
    <row r="31" spans="3:21" ht="9.4499999999999993" customHeight="1" x14ac:dyDescent="0.2">
      <c r="C31" s="17"/>
      <c r="P31" s="28"/>
      <c r="S31" s="27"/>
    </row>
    <row r="32" spans="3:21" ht="9.4499999999999993" customHeight="1" x14ac:dyDescent="0.15">
      <c r="C32" s="29"/>
    </row>
    <row r="33" spans="2:20" ht="9.4499999999999993" customHeight="1" x14ac:dyDescent="0.15">
      <c r="C33" s="16"/>
    </row>
    <row r="34" spans="2:20" ht="9.4499999999999993" customHeight="1" x14ac:dyDescent="0.15">
      <c r="C34" s="16"/>
    </row>
    <row r="35" spans="2:20" ht="9.4499999999999993" customHeight="1" x14ac:dyDescent="0.15">
      <c r="C35" s="16"/>
    </row>
    <row r="36" spans="2:20" ht="9.4499999999999993" customHeight="1" x14ac:dyDescent="0.15">
      <c r="C36" s="16"/>
      <c r="T36" s="9"/>
    </row>
    <row r="37" spans="2:20" ht="9.4499999999999993" customHeight="1" x14ac:dyDescent="0.15">
      <c r="C37" s="16"/>
    </row>
    <row r="38" spans="2:20" ht="9.4499999999999993" customHeight="1" x14ac:dyDescent="0.15">
      <c r="C38" s="8"/>
    </row>
    <row r="39" spans="2:20" ht="9.4499999999999993" customHeight="1" x14ac:dyDescent="0.15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2:20" ht="9.4499999999999993" customHeight="1" x14ac:dyDescent="0.15">
      <c r="B40" s="16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2:20" ht="9.4499999999999993" customHeight="1" x14ac:dyDescent="0.15">
      <c r="B41" s="16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2:20" ht="9.4499999999999993" customHeight="1" x14ac:dyDescent="0.15">
      <c r="B42" s="1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2:20" ht="9.4499999999999993" customHeight="1" x14ac:dyDescent="0.15">
      <c r="B43" s="1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2:20" ht="9.4499999999999993" customHeight="1" x14ac:dyDescent="0.15">
      <c r="B44" s="25"/>
    </row>
    <row r="45" spans="2:20" ht="9.4499999999999993" customHeight="1" x14ac:dyDescent="0.15">
      <c r="B45" s="25"/>
      <c r="C45" s="8"/>
    </row>
    <row r="46" spans="2:20" ht="9.4499999999999993" customHeight="1" x14ac:dyDescent="0.1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2:20" ht="9.4499999999999993" customHeight="1" x14ac:dyDescent="0.15">
      <c r="B47" s="1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2:20" ht="9.4499999999999993" customHeight="1" x14ac:dyDescent="0.15"/>
    <row r="49" ht="9.4499999999999993" customHeight="1" x14ac:dyDescent="0.15"/>
    <row r="50" ht="9.4499999999999993" customHeight="1" x14ac:dyDescent="0.15"/>
    <row r="51" ht="9.4499999999999993" customHeight="1" x14ac:dyDescent="0.15"/>
    <row r="52" ht="9.4499999999999993" customHeight="1" x14ac:dyDescent="0.15"/>
    <row r="53" ht="9.4499999999999993" customHeight="1" x14ac:dyDescent="0.15"/>
    <row r="54" ht="19.2" customHeight="1" x14ac:dyDescent="0.15"/>
    <row r="55" ht="9.4499999999999993" customHeight="1" x14ac:dyDescent="0.15"/>
    <row r="56" ht="9.4499999999999993" customHeight="1" x14ac:dyDescent="0.15"/>
    <row r="57" ht="9.4499999999999993" customHeight="1" x14ac:dyDescent="0.15"/>
    <row r="58" ht="9.4499999999999993" customHeight="1" x14ac:dyDescent="0.15"/>
    <row r="59" ht="9.4499999999999993" customHeight="1" x14ac:dyDescent="0.15"/>
    <row r="60" ht="9.4499999999999993" customHeight="1" x14ac:dyDescent="0.15"/>
    <row r="61" ht="9.4499999999999993" customHeight="1" x14ac:dyDescent="0.15"/>
    <row r="62" ht="9.4499999999999993" customHeight="1" x14ac:dyDescent="0.15"/>
    <row r="63" ht="9.4499999999999993" customHeight="1" x14ac:dyDescent="0.15"/>
    <row r="64" ht="9.4499999999999993" customHeight="1" x14ac:dyDescent="0.15"/>
    <row r="65" ht="9.4499999999999993" customHeight="1" x14ac:dyDescent="0.15"/>
    <row r="66" ht="9.4499999999999993" customHeight="1" x14ac:dyDescent="0.15"/>
    <row r="67" ht="9.4499999999999993" customHeight="1" x14ac:dyDescent="0.15"/>
    <row r="68" ht="9.4499999999999993" customHeight="1" x14ac:dyDescent="0.15"/>
    <row r="69" ht="9.4499999999999993" customHeight="1" x14ac:dyDescent="0.15"/>
    <row r="70" ht="9.4499999999999993" customHeight="1" x14ac:dyDescent="0.15"/>
    <row r="71" ht="9.4499999999999993" customHeight="1" x14ac:dyDescent="0.15"/>
    <row r="72" ht="9.4499999999999993" customHeight="1" x14ac:dyDescent="0.15"/>
    <row r="73" ht="9.4499999999999993" customHeight="1" x14ac:dyDescent="0.15"/>
    <row r="74" ht="9.4499999999999993" customHeight="1" x14ac:dyDescent="0.15"/>
    <row r="75" ht="9.4499999999999993" customHeight="1" x14ac:dyDescent="0.15"/>
    <row r="76" ht="9.4499999999999993" customHeight="1" x14ac:dyDescent="0.15"/>
    <row r="77" ht="9.4499999999999993" customHeight="1" x14ac:dyDescent="0.15"/>
    <row r="78" ht="9.4499999999999993" customHeight="1" x14ac:dyDescent="0.15"/>
    <row r="79" ht="9.4499999999999993" customHeight="1" x14ac:dyDescent="0.15"/>
    <row r="80" ht="9.4499999999999993" customHeight="1" x14ac:dyDescent="0.15"/>
    <row r="81" spans="4:13" ht="9.4499999999999993" customHeight="1" x14ac:dyDescent="0.15"/>
    <row r="82" spans="4:13" ht="9.4499999999999993" customHeight="1" x14ac:dyDescent="0.15"/>
    <row r="83" spans="4:13" ht="9.4499999999999993" customHeight="1" x14ac:dyDescent="0.15">
      <c r="D83" s="25"/>
      <c r="F83" s="30"/>
      <c r="G83" s="31" t="s">
        <v>6</v>
      </c>
      <c r="I83" s="31" t="s">
        <v>7</v>
      </c>
      <c r="K83" s="30" t="s">
        <v>75</v>
      </c>
    </row>
    <row r="84" spans="4:13" ht="9.4499999999999993" customHeight="1" x14ac:dyDescent="0.15"/>
    <row r="85" spans="4:13" ht="9.4499999999999993" customHeight="1" x14ac:dyDescent="0.15">
      <c r="M85" s="3" t="s">
        <v>76</v>
      </c>
    </row>
    <row r="86" spans="4:13" ht="9.4499999999999993" customHeight="1" x14ac:dyDescent="0.15"/>
    <row r="87" spans="4:13" ht="9.4499999999999993" customHeight="1" x14ac:dyDescent="0.15"/>
    <row r="88" spans="4:13" ht="9.4499999999999993" customHeight="1" x14ac:dyDescent="0.15"/>
  </sheetData>
  <mergeCells count="4">
    <mergeCell ref="F1:J1"/>
    <mergeCell ref="F2:J2"/>
    <mergeCell ref="D3:F3"/>
    <mergeCell ref="H3:N3"/>
  </mergeCells>
  <hyperlinks>
    <hyperlink ref="A1" location="bkIndexATC1329" display="Index" xr:uid="{977B72E1-85FF-4000-B173-BF69A1A5799A}"/>
  </hyperlinks>
  <pageMargins left="0.24" right="0.19685039370078741" top="0.24" bottom="0.28999999999999998" header="0.18" footer="0.24"/>
  <pageSetup paperSize="9" scale="96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98CEC-4016-46B7-AE64-A19323446372}">
  <sheetPr>
    <pageSetUpPr fitToPage="1"/>
  </sheetPr>
  <dimension ref="A1:AD172"/>
  <sheetViews>
    <sheetView zoomScale="90" zoomScaleNormal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6640625" style="3" customWidth="1"/>
    <col min="3" max="13" width="7.33203125" style="3" customWidth="1"/>
    <col min="14" max="15" width="6.6640625" style="3" customWidth="1"/>
    <col min="16" max="16384" width="9.109375" style="3"/>
  </cols>
  <sheetData>
    <row r="1" spans="1:15" ht="14.4" x14ac:dyDescent="0.3">
      <c r="A1" s="32" t="s">
        <v>79</v>
      </c>
      <c r="E1" s="4"/>
      <c r="F1" s="39" t="s">
        <v>80</v>
      </c>
      <c r="G1" s="40"/>
      <c r="H1" s="40"/>
      <c r="I1" s="40"/>
      <c r="J1" s="40"/>
    </row>
    <row r="2" spans="1:15" ht="13.2" x14ac:dyDescent="0.25">
      <c r="E2" s="4"/>
      <c r="F2" s="39" t="s">
        <v>45</v>
      </c>
      <c r="G2" s="40"/>
      <c r="H2" s="40"/>
      <c r="I2" s="40"/>
      <c r="J2" s="40"/>
    </row>
    <row r="3" spans="1:15" ht="13.2" x14ac:dyDescent="0.25">
      <c r="D3" s="41" t="s">
        <v>102</v>
      </c>
      <c r="E3" s="40"/>
      <c r="F3" s="40"/>
      <c r="G3" s="4"/>
      <c r="H3" s="42" t="s">
        <v>31</v>
      </c>
      <c r="I3" s="40"/>
      <c r="J3" s="40"/>
      <c r="K3" s="40"/>
      <c r="L3" s="40"/>
      <c r="M3" s="40"/>
      <c r="N3" s="40"/>
    </row>
    <row r="4" spans="1:15" ht="24" customHeight="1" x14ac:dyDescent="0.15"/>
    <row r="5" spans="1:15" ht="9.4499999999999993" customHeight="1" x14ac:dyDescent="0.2">
      <c r="B5" s="45" t="s">
        <v>6</v>
      </c>
      <c r="C5" s="46"/>
      <c r="D5" s="11"/>
      <c r="O5" s="25"/>
    </row>
    <row r="6" spans="1:15" ht="9.4499999999999993" customHeight="1" x14ac:dyDescent="0.25">
      <c r="C6" s="43" t="s">
        <v>81</v>
      </c>
      <c r="D6" s="40"/>
      <c r="E6" s="40"/>
      <c r="F6" s="40"/>
      <c r="G6" s="40"/>
      <c r="H6" s="40"/>
      <c r="I6" s="40"/>
      <c r="J6" s="40"/>
      <c r="K6" s="40"/>
      <c r="L6" s="40"/>
      <c r="M6" s="40"/>
      <c r="O6" s="25"/>
    </row>
    <row r="7" spans="1:15" ht="9.4499999999999993" customHeight="1" x14ac:dyDescent="0.25">
      <c r="B7" s="44" t="s">
        <v>82</v>
      </c>
      <c r="C7" s="40"/>
      <c r="D7" s="16" t="s">
        <v>47</v>
      </c>
      <c r="E7" s="16" t="s">
        <v>48</v>
      </c>
      <c r="F7" s="16" t="s">
        <v>49</v>
      </c>
      <c r="G7" s="16" t="s">
        <v>50</v>
      </c>
      <c r="H7" s="16" t="s">
        <v>51</v>
      </c>
      <c r="I7" s="16" t="s">
        <v>52</v>
      </c>
      <c r="J7" s="16" t="s">
        <v>53</v>
      </c>
      <c r="K7" s="16"/>
      <c r="L7" s="16" t="s">
        <v>83</v>
      </c>
      <c r="M7" s="16" t="s">
        <v>84</v>
      </c>
      <c r="O7" s="25"/>
    </row>
    <row r="8" spans="1:15" ht="9.4499999999999993" customHeight="1" x14ac:dyDescent="0.15">
      <c r="C8" s="17">
        <v>0</v>
      </c>
      <c r="D8" s="36">
        <v>22.741666666666664</v>
      </c>
      <c r="E8" s="36">
        <v>18.158333333333335</v>
      </c>
      <c r="F8" s="36">
        <v>17.697222222222219</v>
      </c>
      <c r="G8" s="36">
        <v>23.456944444444446</v>
      </c>
      <c r="H8" s="36">
        <v>22.609722222222221</v>
      </c>
      <c r="I8" s="36">
        <v>27.430555555555557</v>
      </c>
      <c r="J8" s="36">
        <v>26.125</v>
      </c>
      <c r="L8" s="36">
        <f>AVERAGE(D8:H8)</f>
        <v>20.932777777777776</v>
      </c>
      <c r="M8" s="36">
        <f>AVERAGE(D8:J8)</f>
        <v>22.602777777777778</v>
      </c>
      <c r="O8" s="25"/>
    </row>
    <row r="9" spans="1:15" ht="9.4499999999999993" customHeight="1" x14ac:dyDescent="0.15">
      <c r="C9" s="17">
        <v>1</v>
      </c>
      <c r="D9" s="36">
        <v>16.041666666666668</v>
      </c>
      <c r="E9" s="36">
        <v>12.140277777777778</v>
      </c>
      <c r="F9" s="36">
        <v>11.838888888888889</v>
      </c>
      <c r="G9" s="36">
        <v>15.869444444444445</v>
      </c>
      <c r="H9" s="36">
        <v>16.841666666666665</v>
      </c>
      <c r="I9" s="36">
        <v>18.49722222222222</v>
      </c>
      <c r="J9" s="36">
        <v>16.615277777777781</v>
      </c>
      <c r="L9" s="36">
        <f t="shared" ref="L9:L31" si="0">AVERAGE(D9:H9)</f>
        <v>14.54638888888889</v>
      </c>
      <c r="M9" s="36">
        <f t="shared" ref="M9:M31" si="1">AVERAGE(D9:J9)</f>
        <v>15.406349206349207</v>
      </c>
      <c r="O9" s="25"/>
    </row>
    <row r="10" spans="1:15" ht="9.4499999999999993" customHeight="1" x14ac:dyDescent="0.15">
      <c r="C10" s="17">
        <v>2</v>
      </c>
      <c r="D10" s="36">
        <v>10.966666666666667</v>
      </c>
      <c r="E10" s="36">
        <v>8.5291666666666668</v>
      </c>
      <c r="F10" s="36">
        <v>7.6194444444444436</v>
      </c>
      <c r="G10" s="36">
        <v>9.5930555555555568</v>
      </c>
      <c r="H10" s="36">
        <v>11.118055555555555</v>
      </c>
      <c r="I10" s="36">
        <v>12.390277777777778</v>
      </c>
      <c r="J10" s="36">
        <v>10.423611111111112</v>
      </c>
      <c r="L10" s="36">
        <f t="shared" si="0"/>
        <v>9.5652777777777782</v>
      </c>
      <c r="M10" s="36">
        <f t="shared" si="1"/>
        <v>10.091468253968255</v>
      </c>
      <c r="O10" s="25"/>
    </row>
    <row r="11" spans="1:15" ht="9.4499999999999993" customHeight="1" x14ac:dyDescent="0.15">
      <c r="C11" s="17">
        <v>3</v>
      </c>
      <c r="D11" s="36">
        <v>9.7999999999999989</v>
      </c>
      <c r="E11" s="36">
        <v>8.1111111111111089</v>
      </c>
      <c r="F11" s="36">
        <v>6.4638888888888895</v>
      </c>
      <c r="G11" s="36">
        <v>11.299999999999999</v>
      </c>
      <c r="H11" s="36">
        <v>5.9708333333333341</v>
      </c>
      <c r="I11" s="36">
        <v>9.9972222222222218</v>
      </c>
      <c r="J11" s="36">
        <v>6.0625</v>
      </c>
      <c r="L11" s="36">
        <f t="shared" si="0"/>
        <v>8.3291666666666657</v>
      </c>
      <c r="M11" s="36">
        <f t="shared" si="1"/>
        <v>8.2436507936507919</v>
      </c>
      <c r="O11" s="25"/>
    </row>
    <row r="12" spans="1:15" ht="9.4499999999999993" customHeight="1" x14ac:dyDescent="0.15">
      <c r="C12" s="17">
        <v>4</v>
      </c>
      <c r="D12" s="36">
        <v>13.9625</v>
      </c>
      <c r="E12" s="36">
        <v>12.600000000000001</v>
      </c>
      <c r="F12" s="36">
        <v>10.152777777777777</v>
      </c>
      <c r="G12" s="36">
        <v>13.233333333333334</v>
      </c>
      <c r="H12" s="36">
        <v>11.448611111111111</v>
      </c>
      <c r="I12" s="36">
        <v>12.533333333333333</v>
      </c>
      <c r="J12" s="36">
        <v>5.4652777777777786</v>
      </c>
      <c r="L12" s="36">
        <f t="shared" si="0"/>
        <v>12.279444444444445</v>
      </c>
      <c r="M12" s="36">
        <f t="shared" si="1"/>
        <v>11.342261904761907</v>
      </c>
    </row>
    <row r="13" spans="1:15" ht="9.4499999999999993" customHeight="1" x14ac:dyDescent="0.15">
      <c r="C13" s="17">
        <v>5</v>
      </c>
      <c r="D13" s="36">
        <v>38.35</v>
      </c>
      <c r="E13" s="36">
        <v>33.894444444444439</v>
      </c>
      <c r="F13" s="36">
        <v>32.613888888888887</v>
      </c>
      <c r="G13" s="36">
        <v>33.841666666666669</v>
      </c>
      <c r="H13" s="36">
        <v>31.986111111111111</v>
      </c>
      <c r="I13" s="36">
        <v>11.056944444444445</v>
      </c>
      <c r="J13" s="36">
        <v>10.502777777777778</v>
      </c>
      <c r="L13" s="36">
        <f t="shared" si="0"/>
        <v>34.137222222222221</v>
      </c>
      <c r="M13" s="36">
        <f t="shared" si="1"/>
        <v>27.463690476190472</v>
      </c>
    </row>
    <row r="14" spans="1:15" ht="9.4499999999999993" customHeight="1" x14ac:dyDescent="0.15">
      <c r="C14" s="17">
        <v>6</v>
      </c>
      <c r="D14" s="36">
        <v>102.72500000000001</v>
      </c>
      <c r="E14" s="36">
        <v>103.66250000000002</v>
      </c>
      <c r="F14" s="36">
        <v>105.52499999999999</v>
      </c>
      <c r="G14" s="36">
        <v>101.38333333333334</v>
      </c>
      <c r="H14" s="36">
        <v>90.512500000000003</v>
      </c>
      <c r="I14" s="36">
        <v>25.794444444444448</v>
      </c>
      <c r="J14" s="36">
        <v>18.916666666666668</v>
      </c>
      <c r="L14" s="36">
        <f t="shared" si="0"/>
        <v>100.76166666666667</v>
      </c>
      <c r="M14" s="36">
        <f t="shared" si="1"/>
        <v>78.359920634920627</v>
      </c>
    </row>
    <row r="15" spans="1:15" ht="9.4499999999999993" customHeight="1" x14ac:dyDescent="0.15">
      <c r="C15" s="17">
        <v>7</v>
      </c>
      <c r="D15" s="36">
        <v>152.17499999999998</v>
      </c>
      <c r="E15" s="36">
        <v>160.05972222222221</v>
      </c>
      <c r="F15" s="36">
        <v>158.59861111111113</v>
      </c>
      <c r="G15" s="36">
        <v>153.17777777777778</v>
      </c>
      <c r="H15" s="36">
        <v>143.76805555555558</v>
      </c>
      <c r="I15" s="36">
        <v>48.493055555555564</v>
      </c>
      <c r="J15" s="36">
        <v>30.086111111111109</v>
      </c>
      <c r="L15" s="36">
        <f t="shared" si="0"/>
        <v>153.55583333333334</v>
      </c>
      <c r="M15" s="36">
        <f t="shared" si="1"/>
        <v>120.90833333333333</v>
      </c>
    </row>
    <row r="16" spans="1:15" ht="9.4499999999999993" customHeight="1" x14ac:dyDescent="0.15">
      <c r="C16" s="17">
        <v>8</v>
      </c>
      <c r="D16" s="36">
        <v>154.99166666666667</v>
      </c>
      <c r="E16" s="36">
        <v>164.27500000000001</v>
      </c>
      <c r="F16" s="36">
        <v>164.49166666666667</v>
      </c>
      <c r="G16" s="36">
        <v>173.9375</v>
      </c>
      <c r="H16" s="36">
        <v>157.24027777777778</v>
      </c>
      <c r="I16" s="36">
        <v>76.476388888888877</v>
      </c>
      <c r="J16" s="36">
        <v>46.56111111111111</v>
      </c>
      <c r="L16" s="36">
        <f t="shared" si="0"/>
        <v>162.98722222222221</v>
      </c>
      <c r="M16" s="36">
        <f t="shared" si="1"/>
        <v>133.99623015873016</v>
      </c>
    </row>
    <row r="17" spans="3:13" ht="9.4499999999999993" customHeight="1" x14ac:dyDescent="0.15">
      <c r="C17" s="17">
        <v>9</v>
      </c>
      <c r="D17" s="36">
        <v>123.55</v>
      </c>
      <c r="E17" s="36">
        <v>124.04305555555557</v>
      </c>
      <c r="F17" s="36">
        <v>130.52083333333334</v>
      </c>
      <c r="G17" s="36">
        <v>133.95694444444445</v>
      </c>
      <c r="H17" s="36">
        <v>123.57083333333334</v>
      </c>
      <c r="I17" s="36">
        <v>103.59583333333335</v>
      </c>
      <c r="J17" s="36">
        <v>78.113888888888894</v>
      </c>
      <c r="L17" s="36">
        <f t="shared" si="0"/>
        <v>127.12833333333336</v>
      </c>
      <c r="M17" s="36">
        <f t="shared" si="1"/>
        <v>116.76448412698414</v>
      </c>
    </row>
    <row r="18" spans="3:13" ht="9.4499999999999993" customHeight="1" x14ac:dyDescent="0.15">
      <c r="C18" s="17">
        <v>10</v>
      </c>
      <c r="D18" s="36">
        <v>123.65416666666665</v>
      </c>
      <c r="E18" s="36">
        <v>125.3</v>
      </c>
      <c r="F18" s="36">
        <v>124.08749999999999</v>
      </c>
      <c r="G18" s="36">
        <v>130.82222222222222</v>
      </c>
      <c r="H18" s="36">
        <v>129.09166666666667</v>
      </c>
      <c r="I18" s="36">
        <v>132.13749999999999</v>
      </c>
      <c r="J18" s="36">
        <v>109.97638888888889</v>
      </c>
      <c r="L18" s="36">
        <f t="shared" si="0"/>
        <v>126.5911111111111</v>
      </c>
      <c r="M18" s="36">
        <f t="shared" si="1"/>
        <v>125.00992063492063</v>
      </c>
    </row>
    <row r="19" spans="3:13" ht="9.4499999999999993" customHeight="1" x14ac:dyDescent="0.15">
      <c r="C19" s="17">
        <v>11</v>
      </c>
      <c r="D19" s="36">
        <v>131.4375</v>
      </c>
      <c r="E19" s="36">
        <v>136.40694444444443</v>
      </c>
      <c r="F19" s="36">
        <v>133.42777777777778</v>
      </c>
      <c r="G19" s="36">
        <v>139.04166666666669</v>
      </c>
      <c r="H19" s="36">
        <v>141.4</v>
      </c>
      <c r="I19" s="36">
        <v>160.48055555555555</v>
      </c>
      <c r="J19" s="36">
        <v>145.52500000000001</v>
      </c>
      <c r="L19" s="36">
        <f t="shared" si="0"/>
        <v>136.34277777777777</v>
      </c>
      <c r="M19" s="36">
        <f t="shared" si="1"/>
        <v>141.10277777777776</v>
      </c>
    </row>
    <row r="20" spans="3:13" ht="9.4499999999999993" customHeight="1" x14ac:dyDescent="0.15">
      <c r="C20" s="17">
        <v>12</v>
      </c>
      <c r="D20" s="36">
        <v>139.09166666666667</v>
      </c>
      <c r="E20" s="36">
        <v>137.36944444444444</v>
      </c>
      <c r="F20" s="36">
        <v>143.59722222222226</v>
      </c>
      <c r="G20" s="36">
        <v>147.08750000000001</v>
      </c>
      <c r="H20" s="36">
        <v>163.77916666666667</v>
      </c>
      <c r="I20" s="36">
        <v>170.54722222222225</v>
      </c>
      <c r="J20" s="36">
        <v>165.82083333333335</v>
      </c>
      <c r="L20" s="36">
        <f t="shared" si="0"/>
        <v>146.185</v>
      </c>
      <c r="M20" s="36">
        <f t="shared" si="1"/>
        <v>152.47043650793651</v>
      </c>
    </row>
    <row r="21" spans="3:13" ht="9.4499999999999993" customHeight="1" x14ac:dyDescent="0.15">
      <c r="C21" s="17">
        <v>13</v>
      </c>
      <c r="D21" s="36">
        <v>149.01250000000002</v>
      </c>
      <c r="E21" s="36">
        <v>144.54305555555555</v>
      </c>
      <c r="F21" s="36">
        <v>150.92499999999998</v>
      </c>
      <c r="G21" s="36">
        <v>157</v>
      </c>
      <c r="H21" s="36">
        <v>179.63194444444443</v>
      </c>
      <c r="I21" s="36">
        <v>173.77222222222224</v>
      </c>
      <c r="J21" s="36">
        <v>179.15555555555557</v>
      </c>
      <c r="L21" s="36">
        <f t="shared" si="0"/>
        <v>156.2225</v>
      </c>
      <c r="M21" s="36">
        <f t="shared" si="1"/>
        <v>162.00575396825394</v>
      </c>
    </row>
    <row r="22" spans="3:13" ht="9.4499999999999993" customHeight="1" x14ac:dyDescent="0.15">
      <c r="C22" s="17">
        <v>14</v>
      </c>
      <c r="D22" s="36">
        <v>167.55833333333334</v>
      </c>
      <c r="E22" s="36">
        <v>170.85277777777776</v>
      </c>
      <c r="F22" s="36">
        <v>170.51805555555555</v>
      </c>
      <c r="G22" s="36">
        <v>187.83055555555555</v>
      </c>
      <c r="H22" s="36">
        <v>190.9652777777778</v>
      </c>
      <c r="I22" s="36">
        <v>165.5638888888889</v>
      </c>
      <c r="J22" s="36">
        <v>178.18194444444444</v>
      </c>
      <c r="L22" s="36">
        <f t="shared" si="0"/>
        <v>177.54500000000002</v>
      </c>
      <c r="M22" s="36">
        <f t="shared" si="1"/>
        <v>175.92440476190478</v>
      </c>
    </row>
    <row r="23" spans="3:13" ht="9.4499999999999993" customHeight="1" x14ac:dyDescent="0.15">
      <c r="C23" s="17">
        <v>15</v>
      </c>
      <c r="D23" s="36">
        <v>164.89583333333334</v>
      </c>
      <c r="E23" s="36">
        <v>170.67777777777781</v>
      </c>
      <c r="F23" s="36">
        <v>173.77500000000001</v>
      </c>
      <c r="G23" s="36">
        <v>175.95833333333334</v>
      </c>
      <c r="H23" s="36">
        <v>198.20000000000002</v>
      </c>
      <c r="I23" s="36">
        <v>157.25555555555556</v>
      </c>
      <c r="J23" s="36">
        <v>164.89027777777778</v>
      </c>
      <c r="L23" s="36">
        <f t="shared" si="0"/>
        <v>176.70138888888891</v>
      </c>
      <c r="M23" s="36">
        <f t="shared" si="1"/>
        <v>172.23611111111111</v>
      </c>
    </row>
    <row r="24" spans="3:13" ht="9.4499999999999993" customHeight="1" x14ac:dyDescent="0.15">
      <c r="C24" s="17">
        <v>16</v>
      </c>
      <c r="D24" s="36">
        <v>200</v>
      </c>
      <c r="E24" s="36">
        <v>201.97500000000002</v>
      </c>
      <c r="F24" s="36">
        <v>214.5277777777778</v>
      </c>
      <c r="G24" s="36">
        <v>212.98888888888891</v>
      </c>
      <c r="H24" s="36">
        <v>210.56111111111113</v>
      </c>
      <c r="I24" s="36">
        <v>143.58055555555555</v>
      </c>
      <c r="J24" s="36">
        <v>147.5902777777778</v>
      </c>
      <c r="L24" s="36">
        <f t="shared" si="0"/>
        <v>208.01055555555558</v>
      </c>
      <c r="M24" s="36">
        <f t="shared" si="1"/>
        <v>190.1748015873016</v>
      </c>
    </row>
    <row r="25" spans="3:13" ht="9.4499999999999993" customHeight="1" x14ac:dyDescent="0.15">
      <c r="C25" s="17">
        <v>17</v>
      </c>
      <c r="D25" s="36">
        <v>206.45833333333334</v>
      </c>
      <c r="E25" s="36">
        <v>210.39444444444447</v>
      </c>
      <c r="F25" s="36">
        <v>209.1888888888889</v>
      </c>
      <c r="G25" s="36">
        <v>209.07777777777778</v>
      </c>
      <c r="H25" s="36">
        <v>188.11111111111111</v>
      </c>
      <c r="I25" s="36">
        <v>126.05416666666666</v>
      </c>
      <c r="J25" s="36">
        <v>126.5125</v>
      </c>
      <c r="L25" s="36">
        <f t="shared" si="0"/>
        <v>204.64611111111111</v>
      </c>
      <c r="M25" s="36">
        <f t="shared" si="1"/>
        <v>182.25674603174602</v>
      </c>
    </row>
    <row r="26" spans="3:13" ht="9.4499999999999993" customHeight="1" x14ac:dyDescent="0.15">
      <c r="C26" s="17">
        <v>18</v>
      </c>
      <c r="D26" s="36">
        <v>143.65833333333333</v>
      </c>
      <c r="E26" s="36">
        <v>143.4375</v>
      </c>
      <c r="F26" s="36">
        <v>147.23472222222225</v>
      </c>
      <c r="G26" s="36">
        <v>146.55972222222223</v>
      </c>
      <c r="H26" s="36">
        <v>141.92222222222225</v>
      </c>
      <c r="I26" s="36">
        <v>112.30694444444447</v>
      </c>
      <c r="J26" s="36">
        <v>110.72638888888888</v>
      </c>
      <c r="L26" s="36">
        <f t="shared" si="0"/>
        <v>144.5625</v>
      </c>
      <c r="M26" s="36">
        <f t="shared" si="1"/>
        <v>135.12083333333334</v>
      </c>
    </row>
    <row r="27" spans="3:13" ht="9.4499999999999993" customHeight="1" x14ac:dyDescent="0.15">
      <c r="C27" s="17">
        <v>19</v>
      </c>
      <c r="D27" s="36">
        <v>110.21249999999999</v>
      </c>
      <c r="E27" s="36">
        <v>105.89305555555556</v>
      </c>
      <c r="F27" s="36">
        <v>108.44166666666668</v>
      </c>
      <c r="G27" s="36">
        <v>112.08749999999999</v>
      </c>
      <c r="H27" s="36">
        <v>102.42222222222223</v>
      </c>
      <c r="I27" s="36">
        <v>92.8263888888889</v>
      </c>
      <c r="J27" s="36">
        <v>97.754166666666663</v>
      </c>
      <c r="L27" s="36">
        <f t="shared" si="0"/>
        <v>107.81138888888889</v>
      </c>
      <c r="M27" s="36">
        <f t="shared" si="1"/>
        <v>104.23392857142858</v>
      </c>
    </row>
    <row r="28" spans="3:13" ht="9.4499999999999993" customHeight="1" x14ac:dyDescent="0.15">
      <c r="C28" s="17">
        <v>20</v>
      </c>
      <c r="D28" s="36">
        <v>75.137500000000003</v>
      </c>
      <c r="E28" s="36">
        <v>74.00277777777778</v>
      </c>
      <c r="F28" s="36">
        <v>76.274999999999991</v>
      </c>
      <c r="G28" s="36">
        <v>78.093055555555551</v>
      </c>
      <c r="H28" s="36">
        <v>79.375</v>
      </c>
      <c r="I28" s="36">
        <v>68.191666666666663</v>
      </c>
      <c r="J28" s="36">
        <v>80.111111111111114</v>
      </c>
      <c r="L28" s="36">
        <f t="shared" si="0"/>
        <v>76.576666666666668</v>
      </c>
      <c r="M28" s="36">
        <f t="shared" si="1"/>
        <v>75.88373015873016</v>
      </c>
    </row>
    <row r="29" spans="3:13" ht="9.4499999999999993" customHeight="1" x14ac:dyDescent="0.15">
      <c r="C29" s="17">
        <v>21</v>
      </c>
      <c r="D29" s="36">
        <v>50.912500000000001</v>
      </c>
      <c r="E29" s="36">
        <v>53.019444444444446</v>
      </c>
      <c r="F29" s="36">
        <v>56.43888888888889</v>
      </c>
      <c r="G29" s="36">
        <v>59.106944444444451</v>
      </c>
      <c r="H29" s="36">
        <v>58.795833333333327</v>
      </c>
      <c r="I29" s="36">
        <v>56.902777777777779</v>
      </c>
      <c r="J29" s="36">
        <v>62.391666666666673</v>
      </c>
      <c r="L29" s="36">
        <f t="shared" si="0"/>
        <v>55.654722222222219</v>
      </c>
      <c r="M29" s="36">
        <f t="shared" si="1"/>
        <v>56.795436507936508</v>
      </c>
    </row>
    <row r="30" spans="3:13" ht="9.4499999999999993" customHeight="1" x14ac:dyDescent="0.15">
      <c r="C30" s="17">
        <v>22</v>
      </c>
      <c r="D30" s="36">
        <v>37.583333333333336</v>
      </c>
      <c r="E30" s="36">
        <v>39.05694444444444</v>
      </c>
      <c r="F30" s="36">
        <v>47.994444444444447</v>
      </c>
      <c r="G30" s="36">
        <v>42.677777777777777</v>
      </c>
      <c r="H30" s="36">
        <v>46.073611111111113</v>
      </c>
      <c r="I30" s="36">
        <v>49.286111111111104</v>
      </c>
      <c r="J30" s="36">
        <v>50.602777777777781</v>
      </c>
      <c r="L30" s="36">
        <f t="shared" si="0"/>
        <v>42.677222222222227</v>
      </c>
      <c r="M30" s="36">
        <f t="shared" si="1"/>
        <v>44.753571428571426</v>
      </c>
    </row>
    <row r="31" spans="3:13" ht="9.4499999999999993" customHeight="1" x14ac:dyDescent="0.15">
      <c r="C31" s="17">
        <v>23</v>
      </c>
      <c r="D31" s="36">
        <v>25.229166666666668</v>
      </c>
      <c r="E31" s="36">
        <v>25.594444444444445</v>
      </c>
      <c r="F31" s="36">
        <v>35.752777777777773</v>
      </c>
      <c r="G31" s="36">
        <v>33.155555555555559</v>
      </c>
      <c r="H31" s="36">
        <v>34.61944444444444</v>
      </c>
      <c r="I31" s="36">
        <v>37.372222222222227</v>
      </c>
      <c r="J31" s="36">
        <v>33.295833333333334</v>
      </c>
      <c r="L31" s="36">
        <f t="shared" si="0"/>
        <v>30.87027777777778</v>
      </c>
      <c r="M31" s="36">
        <f t="shared" si="1"/>
        <v>32.145634920634919</v>
      </c>
    </row>
    <row r="32" spans="3:13" ht="9.4499999999999993" customHeight="1" x14ac:dyDescent="0.15">
      <c r="C32" s="29" t="s">
        <v>85</v>
      </c>
    </row>
    <row r="33" spans="2:30" ht="9.4499999999999993" customHeight="1" x14ac:dyDescent="0.25">
      <c r="B33" s="44" t="s">
        <v>86</v>
      </c>
      <c r="C33" s="40"/>
      <c r="D33" s="36">
        <f>SUM(D15:D26)</f>
        <v>1856.4833333333331</v>
      </c>
      <c r="E33" s="36">
        <f t="shared" ref="E33:J33" si="2">SUM(E15:E26)</f>
        <v>1889.3347222222221</v>
      </c>
      <c r="F33" s="36">
        <f t="shared" si="2"/>
        <v>1920.8930555555557</v>
      </c>
      <c r="G33" s="36">
        <f t="shared" si="2"/>
        <v>1967.4388888888889</v>
      </c>
      <c r="H33" s="36">
        <f t="shared" si="2"/>
        <v>1968.2416666666668</v>
      </c>
      <c r="I33" s="36">
        <f t="shared" si="2"/>
        <v>1570.2638888888889</v>
      </c>
      <c r="J33" s="36">
        <f t="shared" si="2"/>
        <v>1483.1402777777778</v>
      </c>
      <c r="L33" s="36">
        <f>SUM(L15:L26)</f>
        <v>1920.4783333333335</v>
      </c>
      <c r="M33" s="36">
        <f>SUM(M15:M26)</f>
        <v>1807.9708333333331</v>
      </c>
      <c r="O33" s="36"/>
      <c r="P33" s="36"/>
    </row>
    <row r="34" spans="2:30" ht="9.4499999999999993" customHeight="1" x14ac:dyDescent="0.25">
      <c r="B34" s="44" t="s">
        <v>87</v>
      </c>
      <c r="C34" s="40"/>
      <c r="D34" s="36">
        <f>SUM(D15:D17)</f>
        <v>430.71666666666664</v>
      </c>
      <c r="E34" s="36">
        <f t="shared" ref="E34:J34" si="3">SUM(E15:E17)</f>
        <v>448.37777777777779</v>
      </c>
      <c r="F34" s="36">
        <f t="shared" si="3"/>
        <v>453.6111111111112</v>
      </c>
      <c r="G34" s="36">
        <f t="shared" si="3"/>
        <v>461.07222222222225</v>
      </c>
      <c r="H34" s="36">
        <f t="shared" si="3"/>
        <v>424.57916666666665</v>
      </c>
      <c r="I34" s="36">
        <f t="shared" si="3"/>
        <v>228.56527777777779</v>
      </c>
      <c r="J34" s="36">
        <f t="shared" si="3"/>
        <v>154.76111111111112</v>
      </c>
      <c r="L34" s="36">
        <f>SUM(L15:L17)</f>
        <v>443.67138888888894</v>
      </c>
      <c r="M34" s="36">
        <f>SUM(M15:M17)</f>
        <v>371.66904761904766</v>
      </c>
      <c r="O34" s="36"/>
      <c r="P34" s="36"/>
    </row>
    <row r="35" spans="2:30" ht="9.4499999999999993" customHeight="1" x14ac:dyDescent="0.25">
      <c r="B35" s="44" t="s">
        <v>88</v>
      </c>
      <c r="C35" s="40"/>
      <c r="D35" s="36">
        <f>SUM(D18:D23)</f>
        <v>875.65</v>
      </c>
      <c r="E35" s="36">
        <f t="shared" ref="E35:J35" si="4">SUM(E18:E23)</f>
        <v>885.15000000000009</v>
      </c>
      <c r="F35" s="36">
        <f t="shared" si="4"/>
        <v>896.33055555555552</v>
      </c>
      <c r="G35" s="36">
        <f t="shared" si="4"/>
        <v>937.74027777777781</v>
      </c>
      <c r="H35" s="36">
        <f t="shared" si="4"/>
        <v>1003.0680555555557</v>
      </c>
      <c r="I35" s="36">
        <f t="shared" si="4"/>
        <v>959.75694444444446</v>
      </c>
      <c r="J35" s="36">
        <f t="shared" si="4"/>
        <v>943.55000000000007</v>
      </c>
      <c r="L35" s="36">
        <f>SUM(L18:L23)</f>
        <v>919.58777777777777</v>
      </c>
      <c r="M35" s="36">
        <f>SUM(M18:M23)</f>
        <v>928.74940476190454</v>
      </c>
      <c r="O35" s="36"/>
      <c r="P35" s="36"/>
    </row>
    <row r="36" spans="2:30" ht="9.4499999999999993" customHeight="1" x14ac:dyDescent="0.25">
      <c r="B36" s="44" t="s">
        <v>89</v>
      </c>
      <c r="C36" s="40"/>
      <c r="D36" s="36">
        <f>SUM(D24:D26)</f>
        <v>550.11666666666667</v>
      </c>
      <c r="E36" s="36">
        <f t="shared" ref="E36:J36" si="5">SUM(E24:E26)</f>
        <v>555.80694444444453</v>
      </c>
      <c r="F36" s="36">
        <f t="shared" si="5"/>
        <v>570.95138888888891</v>
      </c>
      <c r="G36" s="36">
        <f t="shared" si="5"/>
        <v>568.62638888888898</v>
      </c>
      <c r="H36" s="36">
        <f t="shared" si="5"/>
        <v>540.59444444444443</v>
      </c>
      <c r="I36" s="36">
        <f t="shared" si="5"/>
        <v>381.94166666666666</v>
      </c>
      <c r="J36" s="36">
        <f t="shared" si="5"/>
        <v>384.82916666666671</v>
      </c>
      <c r="L36" s="36">
        <f>SUM(L24:L26)</f>
        <v>557.21916666666675</v>
      </c>
      <c r="M36" s="36">
        <f>SUM(M24:M26)</f>
        <v>507.55238095238093</v>
      </c>
      <c r="O36" s="36"/>
      <c r="P36" s="36"/>
    </row>
    <row r="37" spans="2:30" ht="9.4499999999999993" customHeight="1" x14ac:dyDescent="0.25">
      <c r="B37" s="44" t="s">
        <v>90</v>
      </c>
      <c r="C37" s="40"/>
      <c r="D37" s="36">
        <f>SUM(D8:D31)</f>
        <v>2370.145833333333</v>
      </c>
      <c r="E37" s="36">
        <f t="shared" ref="E37:J37" si="6">SUM(E8:E31)</f>
        <v>2383.9972222222227</v>
      </c>
      <c r="F37" s="36">
        <f t="shared" si="6"/>
        <v>2437.7069444444446</v>
      </c>
      <c r="G37" s="36">
        <f t="shared" si="6"/>
        <v>2501.2374999999997</v>
      </c>
      <c r="H37" s="36">
        <f t="shared" si="6"/>
        <v>2480.015277777778</v>
      </c>
      <c r="I37" s="36">
        <f t="shared" si="6"/>
        <v>1992.5430555555554</v>
      </c>
      <c r="J37" s="36">
        <f t="shared" si="6"/>
        <v>1901.4069444444444</v>
      </c>
      <c r="L37" s="36">
        <f>SUM(L8:L31)</f>
        <v>2434.6205555555553</v>
      </c>
      <c r="M37" s="36">
        <f>SUM(M8:M31)</f>
        <v>2295.2932539682533</v>
      </c>
      <c r="O37" s="36"/>
      <c r="P37" s="36"/>
    </row>
    <row r="38" spans="2:30" ht="24" customHeight="1" x14ac:dyDescent="0.15">
      <c r="C38" s="8"/>
    </row>
    <row r="39" spans="2:30" ht="9.4499999999999993" customHeight="1" x14ac:dyDescent="0.25">
      <c r="C39" s="43" t="str">
        <f>C6</f>
        <v>Average traffic flows (excluding Bank Holidays etc)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2:30" ht="9.4499999999999993" customHeight="1" x14ac:dyDescent="0.15">
      <c r="C40" s="8"/>
    </row>
    <row r="41" spans="2:30" ht="9.4499999999999993" customHeight="1" x14ac:dyDescent="0.15">
      <c r="C41" s="29" t="s">
        <v>57</v>
      </c>
      <c r="D41" s="29" t="s">
        <v>58</v>
      </c>
      <c r="E41" s="29" t="s">
        <v>59</v>
      </c>
      <c r="F41" s="29" t="s">
        <v>60</v>
      </c>
      <c r="G41" s="29" t="s">
        <v>61</v>
      </c>
      <c r="H41" s="29" t="s">
        <v>62</v>
      </c>
      <c r="I41" s="29" t="s">
        <v>63</v>
      </c>
      <c r="J41" s="29" t="s">
        <v>64</v>
      </c>
      <c r="K41" s="29" t="s">
        <v>65</v>
      </c>
      <c r="L41" s="29" t="s">
        <v>66</v>
      </c>
      <c r="M41" s="29" t="s">
        <v>67</v>
      </c>
      <c r="N41" s="29" t="s">
        <v>68</v>
      </c>
    </row>
    <row r="42" spans="2:30" ht="9.4499999999999993" customHeight="1" x14ac:dyDescent="0.15">
      <c r="B42" s="8" t="s">
        <v>91</v>
      </c>
    </row>
    <row r="43" spans="2:30" ht="9.4499999999999993" customHeight="1" x14ac:dyDescent="0.15">
      <c r="B43" s="16" t="s">
        <v>92</v>
      </c>
      <c r="C43" s="31">
        <v>2393.15</v>
      </c>
      <c r="D43" s="31">
        <v>2313.9499999999998</v>
      </c>
      <c r="E43" s="31">
        <v>1933.4299999999998</v>
      </c>
      <c r="F43" s="31">
        <v>1112.6799999999998</v>
      </c>
      <c r="G43" s="31">
        <v>1585.2099999999998</v>
      </c>
      <c r="H43" s="31">
        <v>1832.63</v>
      </c>
      <c r="I43" s="31">
        <v>1960.87</v>
      </c>
      <c r="J43" s="31">
        <v>2049.1999999999998</v>
      </c>
      <c r="K43" s="31">
        <v>2107.41</v>
      </c>
      <c r="L43" s="31">
        <v>1983.0100000000002</v>
      </c>
      <c r="M43" s="31">
        <v>1986.85</v>
      </c>
      <c r="N43" s="31">
        <v>1787.35</v>
      </c>
      <c r="O43" s="36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2:30" ht="9.4499999999999993" customHeight="1" x14ac:dyDescent="0.15">
      <c r="B44" s="16" t="s">
        <v>93</v>
      </c>
      <c r="C44" s="31">
        <v>2984.6499999999996</v>
      </c>
      <c r="D44" s="31">
        <v>2928.2</v>
      </c>
      <c r="E44" s="31">
        <v>2390.94</v>
      </c>
      <c r="F44" s="31">
        <v>1377.5</v>
      </c>
      <c r="G44" s="31">
        <v>2047</v>
      </c>
      <c r="H44" s="31">
        <v>2578.58</v>
      </c>
      <c r="I44" s="31">
        <v>2557</v>
      </c>
      <c r="J44" s="31">
        <v>2629.2500000000005</v>
      </c>
      <c r="K44" s="31">
        <v>2658.3999999999996</v>
      </c>
      <c r="L44" s="31">
        <v>2459.4100000000003</v>
      </c>
      <c r="M44" s="31">
        <v>2425.6166666666659</v>
      </c>
      <c r="N44" s="31">
        <v>2178.8999999999996</v>
      </c>
      <c r="P44" s="36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ht="9.4499999999999993" customHeight="1" x14ac:dyDescent="0.15">
      <c r="B45" s="1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ht="9.4499999999999993" customHeight="1" x14ac:dyDescent="0.15">
      <c r="B46" s="8" t="s">
        <v>94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2:30" ht="9.4499999999999993" customHeight="1" x14ac:dyDescent="0.15">
      <c r="B47" s="16" t="s">
        <v>92</v>
      </c>
      <c r="C47" s="31">
        <v>1804.0000000000002</v>
      </c>
      <c r="D47" s="31">
        <v>1749</v>
      </c>
      <c r="E47" s="31">
        <v>1430</v>
      </c>
      <c r="F47" s="31">
        <v>880</v>
      </c>
      <c r="G47" s="31">
        <v>1433.8000000000002</v>
      </c>
      <c r="H47" s="31">
        <v>1692.25</v>
      </c>
      <c r="I47" s="31">
        <v>1741</v>
      </c>
      <c r="J47" s="31">
        <v>1651.6</v>
      </c>
      <c r="K47" s="31">
        <v>1750.5</v>
      </c>
      <c r="L47" s="31">
        <v>1593.6000000000001</v>
      </c>
      <c r="M47" s="31">
        <v>1509.75</v>
      </c>
      <c r="N47" s="31">
        <v>1607.6666666666667</v>
      </c>
      <c r="O47" s="36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ht="9.4499999999999993" customHeight="1" x14ac:dyDescent="0.15">
      <c r="B48" s="16" t="s">
        <v>93</v>
      </c>
      <c r="C48" s="31">
        <v>2247.333333333333</v>
      </c>
      <c r="D48" s="31">
        <v>2171.1999999999994</v>
      </c>
      <c r="E48" s="31">
        <v>1784.25</v>
      </c>
      <c r="F48" s="31">
        <v>1073</v>
      </c>
      <c r="G48" s="31">
        <v>1800.1999999999998</v>
      </c>
      <c r="H48" s="31">
        <v>2398</v>
      </c>
      <c r="I48" s="31">
        <v>2250.25</v>
      </c>
      <c r="J48" s="31">
        <v>2113.4</v>
      </c>
      <c r="K48" s="31">
        <v>2235</v>
      </c>
      <c r="L48" s="31">
        <v>2014.8000000000002</v>
      </c>
      <c r="M48" s="31">
        <v>1853.75</v>
      </c>
      <c r="N48" s="31">
        <v>1969.3333333333335</v>
      </c>
      <c r="P48" s="36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ht="9.4499999999999993" customHeight="1" x14ac:dyDescent="0.15">
      <c r="B49" s="1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P49" s="36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ht="9.4499999999999993" customHeight="1" x14ac:dyDescent="0.15">
      <c r="B50" s="8" t="s">
        <v>95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2:30" ht="9.4499999999999993" customHeight="1" x14ac:dyDescent="0.15">
      <c r="B51" s="16" t="s">
        <v>92</v>
      </c>
      <c r="C51" s="31">
        <v>1569</v>
      </c>
      <c r="D51" s="31">
        <v>1631.3333333333335</v>
      </c>
      <c r="E51" s="31">
        <v>1723</v>
      </c>
      <c r="F51" s="31">
        <v>806.25</v>
      </c>
      <c r="G51" s="31">
        <v>1310.1999999999998</v>
      </c>
      <c r="H51" s="31">
        <v>1585.25</v>
      </c>
      <c r="I51" s="31">
        <v>1716.75</v>
      </c>
      <c r="J51" s="31">
        <v>1551.6000000000004</v>
      </c>
      <c r="K51" s="31">
        <v>1659</v>
      </c>
      <c r="L51" s="31">
        <v>1568.75</v>
      </c>
      <c r="M51" s="31">
        <v>1327.8</v>
      </c>
      <c r="N51" s="31">
        <v>1348.75</v>
      </c>
      <c r="O51" s="36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ht="9.4499999999999993" customHeight="1" x14ac:dyDescent="0.15">
      <c r="B52" s="16" t="s">
        <v>93</v>
      </c>
      <c r="C52" s="31">
        <v>1997.6666666666663</v>
      </c>
      <c r="D52" s="31">
        <v>2140.666666666667</v>
      </c>
      <c r="E52" s="31">
        <v>2118.75</v>
      </c>
      <c r="F52" s="31">
        <v>966</v>
      </c>
      <c r="G52" s="31">
        <v>1678.1999999999996</v>
      </c>
      <c r="H52" s="31">
        <v>2317.25</v>
      </c>
      <c r="I52" s="31">
        <v>2250.5</v>
      </c>
      <c r="J52" s="31">
        <v>1994.4000000000003</v>
      </c>
      <c r="K52" s="31">
        <v>2059</v>
      </c>
      <c r="L52" s="31">
        <v>2010.25</v>
      </c>
      <c r="M52" s="31">
        <v>1616.1999999999998</v>
      </c>
      <c r="N52" s="31">
        <v>1668</v>
      </c>
      <c r="P52" s="36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ht="9.4499999999999993" customHeight="1" x14ac:dyDescent="0.15">
      <c r="B53" s="1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R53" s="31"/>
      <c r="S53" s="31"/>
      <c r="T53" s="31"/>
      <c r="U53" s="31"/>
      <c r="V53" s="31"/>
      <c r="X53" s="31"/>
      <c r="Y53" s="31"/>
      <c r="Z53" s="31"/>
      <c r="AA53" s="31"/>
      <c r="AB53" s="31"/>
    </row>
    <row r="54" spans="2:30" ht="24" customHeight="1" x14ac:dyDescent="0.15">
      <c r="R54" s="31"/>
      <c r="S54" s="31"/>
      <c r="T54" s="31"/>
      <c r="U54" s="31"/>
      <c r="V54" s="31"/>
      <c r="X54" s="31"/>
      <c r="Y54" s="31"/>
      <c r="Z54" s="31"/>
      <c r="AA54" s="31"/>
      <c r="AB54" s="31"/>
    </row>
    <row r="55" spans="2:30" ht="8.85" customHeight="1" x14ac:dyDescent="0.15">
      <c r="R55" s="31"/>
      <c r="S55" s="31"/>
      <c r="T55" s="31"/>
      <c r="U55" s="31"/>
      <c r="V55" s="31"/>
      <c r="X55" s="31"/>
      <c r="Y55" s="31"/>
      <c r="Z55" s="31"/>
      <c r="AA55" s="31"/>
      <c r="AB55" s="31"/>
    </row>
    <row r="56" spans="2:30" ht="8.85" customHeight="1" x14ac:dyDescent="0.15">
      <c r="R56" s="30"/>
      <c r="S56" s="30"/>
      <c r="T56" s="30"/>
      <c r="U56" s="30"/>
      <c r="V56" s="30"/>
      <c r="X56" s="30"/>
      <c r="Y56" s="30"/>
      <c r="Z56" s="30"/>
      <c r="AA56" s="30"/>
      <c r="AB56" s="30"/>
    </row>
    <row r="57" spans="2:30" ht="8.85" customHeight="1" x14ac:dyDescent="0.15">
      <c r="R57" s="31"/>
      <c r="S57" s="31"/>
      <c r="T57" s="31"/>
      <c r="U57" s="31"/>
      <c r="V57" s="31"/>
      <c r="X57" s="31"/>
      <c r="Y57" s="31"/>
      <c r="Z57" s="31"/>
      <c r="AA57" s="31"/>
      <c r="AB57" s="31"/>
    </row>
    <row r="58" spans="2:30" ht="8.85" customHeight="1" x14ac:dyDescent="0.15">
      <c r="R58" s="31"/>
      <c r="S58" s="31"/>
      <c r="T58" s="31"/>
      <c r="U58" s="31"/>
      <c r="V58" s="31"/>
      <c r="X58" s="31"/>
      <c r="Y58" s="31"/>
      <c r="Z58" s="31"/>
      <c r="AA58" s="31"/>
      <c r="AB58" s="31"/>
    </row>
    <row r="59" spans="2:30" ht="8.85" customHeight="1" x14ac:dyDescent="0.15">
      <c r="R59" s="31"/>
      <c r="S59" s="31"/>
      <c r="T59" s="31"/>
      <c r="U59" s="31"/>
      <c r="V59" s="31"/>
      <c r="X59" s="31"/>
      <c r="Y59" s="31"/>
      <c r="Z59" s="31"/>
      <c r="AA59" s="31"/>
      <c r="AB59" s="31"/>
    </row>
    <row r="60" spans="2:30" ht="8.85" customHeight="1" x14ac:dyDescent="0.15">
      <c r="R60" s="30"/>
      <c r="S60" s="30"/>
      <c r="T60" s="30"/>
      <c r="U60" s="30"/>
      <c r="V60" s="30"/>
      <c r="X60" s="30"/>
      <c r="Y60" s="30"/>
      <c r="Z60" s="30"/>
      <c r="AA60" s="30"/>
      <c r="AB60" s="30"/>
    </row>
    <row r="61" spans="2:30" ht="8.85" customHeight="1" x14ac:dyDescent="0.15">
      <c r="R61" s="31"/>
      <c r="S61" s="31"/>
      <c r="T61" s="31"/>
      <c r="U61" s="31"/>
      <c r="V61" s="31"/>
      <c r="X61" s="31"/>
      <c r="Y61" s="31"/>
      <c r="Z61" s="31"/>
      <c r="AA61" s="31"/>
      <c r="AB61" s="31"/>
    </row>
    <row r="62" spans="2:30" ht="8.85" customHeight="1" x14ac:dyDescent="0.15">
      <c r="R62" s="31"/>
      <c r="S62" s="31"/>
      <c r="T62" s="31"/>
      <c r="U62" s="31"/>
      <c r="V62" s="31"/>
      <c r="X62" s="31"/>
      <c r="Y62" s="31"/>
      <c r="Z62" s="31"/>
      <c r="AA62" s="31"/>
      <c r="AB62" s="31"/>
    </row>
    <row r="63" spans="2:30" ht="8.85" customHeight="1" x14ac:dyDescent="0.15">
      <c r="R63" s="31"/>
      <c r="S63" s="31"/>
      <c r="T63" s="31"/>
      <c r="U63" s="31"/>
      <c r="V63" s="31"/>
      <c r="X63" s="31"/>
      <c r="Y63" s="31"/>
      <c r="Z63" s="31"/>
      <c r="AA63" s="31"/>
    </row>
    <row r="64" spans="2:30" ht="8.85" customHeight="1" x14ac:dyDescent="0.15">
      <c r="R64" s="31"/>
      <c r="S64" s="31"/>
      <c r="T64" s="31"/>
      <c r="U64" s="31"/>
      <c r="V64" s="31"/>
      <c r="X64" s="31"/>
      <c r="Y64" s="31"/>
      <c r="Z64" s="31"/>
      <c r="AA64" s="31"/>
    </row>
    <row r="65" spans="18:27" ht="8.85" customHeight="1" x14ac:dyDescent="0.15">
      <c r="R65" s="31"/>
      <c r="S65" s="31"/>
      <c r="T65" s="31"/>
      <c r="U65" s="31"/>
      <c r="V65" s="31"/>
      <c r="X65" s="31"/>
      <c r="Y65" s="31"/>
      <c r="Z65" s="31"/>
      <c r="AA65" s="31"/>
    </row>
    <row r="66" spans="18:27" ht="8.85" customHeight="1" x14ac:dyDescent="0.15">
      <c r="R66" s="30"/>
      <c r="S66" s="30"/>
      <c r="T66" s="30"/>
      <c r="U66" s="30"/>
      <c r="V66" s="30"/>
      <c r="X66" s="30"/>
      <c r="Y66" s="30"/>
      <c r="Z66" s="30"/>
      <c r="AA66" s="30"/>
    </row>
    <row r="67" spans="18:27" ht="8.85" customHeight="1" x14ac:dyDescent="0.15">
      <c r="R67" s="31"/>
      <c r="S67" s="31"/>
      <c r="T67" s="31"/>
      <c r="U67" s="31"/>
      <c r="V67" s="31"/>
      <c r="X67" s="31"/>
      <c r="Y67" s="31"/>
      <c r="Z67" s="31"/>
      <c r="AA67" s="31"/>
    </row>
    <row r="68" spans="18:27" ht="8.85" customHeight="1" x14ac:dyDescent="0.15">
      <c r="R68" s="31"/>
      <c r="S68" s="31"/>
      <c r="T68" s="31"/>
      <c r="U68" s="31"/>
      <c r="V68" s="31"/>
      <c r="X68" s="31"/>
      <c r="Y68" s="31"/>
      <c r="Z68" s="31"/>
      <c r="AA68" s="31"/>
    </row>
    <row r="69" spans="18:27" ht="8.85" customHeight="1" x14ac:dyDescent="0.15">
      <c r="R69" s="31"/>
      <c r="S69" s="31"/>
      <c r="T69" s="31"/>
      <c r="U69" s="31"/>
      <c r="V69" s="31"/>
      <c r="X69" s="31"/>
      <c r="Y69" s="31"/>
      <c r="Z69" s="31"/>
      <c r="AA69" s="31"/>
    </row>
    <row r="70" spans="18:27" ht="8.85" customHeight="1" x14ac:dyDescent="0.15">
      <c r="R70" s="30"/>
      <c r="S70" s="30"/>
      <c r="T70" s="30"/>
      <c r="U70" s="30"/>
      <c r="V70" s="30"/>
      <c r="X70" s="30"/>
      <c r="Y70" s="30"/>
      <c r="Z70" s="30"/>
      <c r="AA70" s="30"/>
    </row>
    <row r="71" spans="18:27" ht="8.85" customHeight="1" x14ac:dyDescent="0.15">
      <c r="R71" s="31"/>
      <c r="S71" s="31"/>
      <c r="T71" s="31"/>
      <c r="U71" s="31"/>
      <c r="V71" s="31"/>
      <c r="X71" s="31"/>
      <c r="Y71" s="31"/>
      <c r="Z71" s="31"/>
      <c r="AA71" s="31"/>
    </row>
    <row r="72" spans="18:27" ht="8.85" customHeight="1" x14ac:dyDescent="0.15">
      <c r="R72" s="31"/>
      <c r="S72" s="31"/>
      <c r="T72" s="31"/>
      <c r="U72" s="31"/>
      <c r="V72" s="31"/>
      <c r="X72" s="31"/>
      <c r="Y72" s="31"/>
      <c r="Z72" s="31"/>
      <c r="AA72" s="31"/>
    </row>
    <row r="73" spans="18:27" ht="8.85" customHeight="1" x14ac:dyDescent="0.15">
      <c r="R73" s="31"/>
      <c r="S73" s="31"/>
      <c r="T73" s="31"/>
      <c r="U73" s="31"/>
      <c r="V73" s="31"/>
      <c r="X73" s="31"/>
      <c r="Y73" s="31"/>
      <c r="Z73" s="31"/>
    </row>
    <row r="74" spans="18:27" ht="8.85" customHeight="1" x14ac:dyDescent="0.15">
      <c r="R74" s="31"/>
      <c r="S74" s="31"/>
      <c r="T74" s="31"/>
      <c r="U74" s="31"/>
      <c r="V74" s="31"/>
      <c r="X74" s="31"/>
      <c r="Y74" s="31"/>
      <c r="Z74" s="31"/>
    </row>
    <row r="75" spans="18:27" ht="8.85" customHeight="1" x14ac:dyDescent="0.15">
      <c r="R75" s="31"/>
      <c r="S75" s="31"/>
      <c r="T75" s="31"/>
      <c r="U75" s="31"/>
      <c r="V75" s="31"/>
      <c r="X75" s="31"/>
      <c r="Y75" s="31"/>
      <c r="Z75" s="31"/>
    </row>
    <row r="76" spans="18:27" ht="8.85" customHeight="1" x14ac:dyDescent="0.15">
      <c r="R76" s="30"/>
      <c r="S76" s="30"/>
      <c r="T76" s="30"/>
      <c r="U76" s="30"/>
      <c r="V76" s="30"/>
      <c r="X76" s="30"/>
      <c r="Y76" s="30"/>
      <c r="Z76" s="30"/>
    </row>
    <row r="77" spans="18:27" ht="8.85" customHeight="1" x14ac:dyDescent="0.15">
      <c r="R77" s="31"/>
      <c r="S77" s="31"/>
      <c r="T77" s="31"/>
      <c r="U77" s="31"/>
      <c r="V77" s="31"/>
      <c r="X77" s="31"/>
      <c r="Y77" s="31"/>
      <c r="Z77" s="31"/>
    </row>
    <row r="78" spans="18:27" ht="8.85" customHeight="1" x14ac:dyDescent="0.15">
      <c r="R78" s="31"/>
      <c r="S78" s="31"/>
      <c r="T78" s="31"/>
      <c r="U78" s="31"/>
      <c r="V78" s="31"/>
      <c r="X78" s="31"/>
      <c r="Y78" s="31"/>
      <c r="Z78" s="31"/>
    </row>
    <row r="79" spans="18:27" ht="8.85" customHeight="1" x14ac:dyDescent="0.15">
      <c r="R79" s="31"/>
      <c r="S79" s="31"/>
      <c r="T79" s="31"/>
      <c r="U79" s="31"/>
      <c r="V79" s="31"/>
      <c r="X79" s="31"/>
      <c r="Y79" s="31"/>
      <c r="Z79" s="31"/>
    </row>
    <row r="80" spans="18:27" ht="8.85" customHeight="1" x14ac:dyDescent="0.15">
      <c r="R80" s="30"/>
      <c r="S80" s="30"/>
      <c r="T80" s="30"/>
      <c r="U80" s="30"/>
      <c r="V80" s="30"/>
      <c r="X80" s="30"/>
      <c r="Y80" s="30"/>
      <c r="Z80" s="30"/>
    </row>
    <row r="81" spans="3:26" ht="8.85" customHeight="1" x14ac:dyDescent="0.15">
      <c r="R81" s="31"/>
      <c r="S81" s="31"/>
      <c r="T81" s="31"/>
      <c r="U81" s="31"/>
      <c r="V81" s="31"/>
      <c r="X81" s="31"/>
      <c r="Y81" s="31"/>
      <c r="Z81" s="31"/>
    </row>
    <row r="82" spans="3:26" ht="8.85" customHeight="1" x14ac:dyDescent="0.15">
      <c r="R82" s="31"/>
      <c r="S82" s="31"/>
      <c r="T82" s="31"/>
      <c r="U82" s="31"/>
      <c r="V82" s="31"/>
      <c r="X82" s="31"/>
      <c r="Y82" s="31"/>
      <c r="Z82" s="31"/>
    </row>
    <row r="83" spans="3:26" ht="8.85" customHeight="1" x14ac:dyDescent="0.15">
      <c r="R83" s="31"/>
      <c r="S83" s="31"/>
      <c r="T83" s="31"/>
      <c r="U83" s="31"/>
      <c r="V83" s="31"/>
      <c r="X83" s="31"/>
      <c r="Y83" s="31"/>
    </row>
    <row r="84" spans="3:26" ht="8.85" customHeight="1" x14ac:dyDescent="0.15">
      <c r="R84" s="31"/>
      <c r="S84" s="31"/>
      <c r="T84" s="31"/>
      <c r="U84" s="31"/>
      <c r="V84" s="31"/>
      <c r="X84" s="31"/>
      <c r="Y84" s="31"/>
    </row>
    <row r="85" spans="3:26" ht="8.85" customHeight="1" x14ac:dyDescent="0.15">
      <c r="M85" s="3" t="s">
        <v>76</v>
      </c>
      <c r="R85" s="31"/>
      <c r="S85" s="31"/>
      <c r="T85" s="31"/>
      <c r="U85" s="31"/>
      <c r="V85" s="31"/>
      <c r="X85" s="31"/>
      <c r="Y85" s="31"/>
    </row>
    <row r="86" spans="3:26" ht="5.4" customHeight="1" x14ac:dyDescent="0.15">
      <c r="R86" s="30"/>
      <c r="S86" s="30"/>
      <c r="T86" s="30"/>
      <c r="U86" s="30"/>
      <c r="V86" s="30"/>
      <c r="X86" s="30"/>
      <c r="Y86" s="30"/>
    </row>
    <row r="87" spans="3:26" ht="9.4499999999999993" customHeight="1" x14ac:dyDescent="0.15">
      <c r="R87" s="31"/>
      <c r="S87" s="31"/>
      <c r="T87" s="31"/>
      <c r="U87" s="31"/>
      <c r="V87" s="31"/>
      <c r="X87" s="31"/>
      <c r="Y87" s="31"/>
    </row>
    <row r="88" spans="3:26" ht="9.4499999999999993" customHeight="1" x14ac:dyDescent="0.15">
      <c r="R88" s="31"/>
      <c r="S88" s="31"/>
      <c r="T88" s="31"/>
      <c r="U88" s="31"/>
      <c r="V88" s="31"/>
      <c r="X88" s="31"/>
      <c r="Y88" s="31"/>
    </row>
    <row r="89" spans="3:26" x14ac:dyDescent="0.1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1"/>
      <c r="S89" s="31"/>
      <c r="T89" s="31"/>
      <c r="U89" s="31"/>
      <c r="V89" s="31"/>
      <c r="X89" s="31"/>
      <c r="Y89" s="31"/>
    </row>
    <row r="90" spans="3:26" x14ac:dyDescent="0.15">
      <c r="R90" s="30"/>
      <c r="S90" s="30"/>
      <c r="T90" s="30"/>
      <c r="U90" s="30"/>
      <c r="V90" s="30"/>
      <c r="X90" s="30"/>
      <c r="Y90" s="30"/>
    </row>
    <row r="91" spans="3:26" x14ac:dyDescent="0.15">
      <c r="R91" s="31"/>
      <c r="S91" s="31"/>
      <c r="T91" s="31"/>
      <c r="U91" s="31"/>
      <c r="V91" s="31"/>
      <c r="X91" s="31"/>
      <c r="Y91" s="31"/>
    </row>
    <row r="92" spans="3:26" x14ac:dyDescent="0.15">
      <c r="R92" s="31"/>
      <c r="S92" s="31"/>
      <c r="T92" s="31"/>
      <c r="U92" s="31"/>
      <c r="V92" s="31"/>
      <c r="X92" s="31"/>
      <c r="Y92" s="31"/>
    </row>
    <row r="93" spans="3:26" x14ac:dyDescent="0.15">
      <c r="R93" s="31"/>
      <c r="S93" s="31"/>
      <c r="T93" s="31"/>
      <c r="U93" s="31"/>
      <c r="V93" s="31"/>
      <c r="X93" s="31"/>
    </row>
    <row r="94" spans="3:26" x14ac:dyDescent="0.15">
      <c r="R94" s="31"/>
      <c r="S94" s="31"/>
      <c r="T94" s="31"/>
      <c r="U94" s="31"/>
      <c r="V94" s="31"/>
      <c r="X94" s="31"/>
    </row>
    <row r="95" spans="3:26" x14ac:dyDescent="0.15">
      <c r="R95" s="31"/>
      <c r="S95" s="31"/>
      <c r="T95" s="31"/>
      <c r="U95" s="31"/>
      <c r="V95" s="31"/>
      <c r="X95" s="31"/>
    </row>
    <row r="96" spans="3:26" x14ac:dyDescent="0.15">
      <c r="R96" s="30"/>
      <c r="S96" s="30"/>
      <c r="T96" s="30"/>
      <c r="U96" s="30"/>
      <c r="V96" s="30"/>
      <c r="X96" s="30"/>
    </row>
    <row r="97" spans="18:24" x14ac:dyDescent="0.15">
      <c r="R97" s="31"/>
      <c r="S97" s="31"/>
      <c r="T97" s="31"/>
      <c r="U97" s="31"/>
      <c r="V97" s="31"/>
      <c r="X97" s="31"/>
    </row>
    <row r="98" spans="18:24" x14ac:dyDescent="0.15">
      <c r="R98" s="31"/>
      <c r="S98" s="31"/>
      <c r="T98" s="31"/>
      <c r="U98" s="31"/>
      <c r="V98" s="31"/>
      <c r="X98" s="31"/>
    </row>
    <row r="99" spans="18:24" x14ac:dyDescent="0.15">
      <c r="R99" s="31"/>
      <c r="S99" s="31"/>
      <c r="T99" s="31"/>
      <c r="U99" s="31"/>
      <c r="V99" s="31"/>
      <c r="X99" s="31"/>
    </row>
    <row r="100" spans="18:24" x14ac:dyDescent="0.15">
      <c r="R100" s="30"/>
      <c r="S100" s="30"/>
      <c r="T100" s="30"/>
      <c r="U100" s="30"/>
      <c r="V100" s="30"/>
      <c r="X100" s="30"/>
    </row>
    <row r="101" spans="18:24" x14ac:dyDescent="0.15">
      <c r="R101" s="31"/>
      <c r="S101" s="31"/>
      <c r="T101" s="31"/>
      <c r="U101" s="31"/>
      <c r="V101" s="31"/>
      <c r="X101" s="31"/>
    </row>
    <row r="102" spans="18:24" x14ac:dyDescent="0.15">
      <c r="R102" s="31"/>
      <c r="S102" s="31"/>
      <c r="T102" s="31"/>
      <c r="U102" s="31"/>
      <c r="V102" s="31"/>
      <c r="X102" s="31"/>
    </row>
    <row r="103" spans="18:24" x14ac:dyDescent="0.15">
      <c r="R103" s="31"/>
      <c r="S103" s="31"/>
      <c r="T103" s="31"/>
      <c r="U103" s="31"/>
      <c r="V103" s="31"/>
    </row>
    <row r="104" spans="18:24" x14ac:dyDescent="0.15">
      <c r="R104" s="31"/>
      <c r="S104" s="31"/>
      <c r="T104" s="31"/>
      <c r="U104" s="31"/>
      <c r="V104" s="31"/>
    </row>
    <row r="105" spans="18:24" x14ac:dyDescent="0.15">
      <c r="R105" s="31"/>
      <c r="S105" s="31"/>
      <c r="T105" s="31"/>
      <c r="U105" s="31"/>
      <c r="V105" s="31"/>
    </row>
    <row r="106" spans="18:24" x14ac:dyDescent="0.15">
      <c r="R106" s="30"/>
      <c r="S106" s="30"/>
      <c r="T106" s="30"/>
      <c r="U106" s="30"/>
      <c r="V106" s="30"/>
    </row>
    <row r="107" spans="18:24" x14ac:dyDescent="0.15">
      <c r="R107" s="31"/>
      <c r="S107" s="31"/>
      <c r="T107" s="31"/>
      <c r="U107" s="31"/>
      <c r="V107" s="31"/>
    </row>
    <row r="108" spans="18:24" x14ac:dyDescent="0.15">
      <c r="R108" s="31"/>
      <c r="S108" s="31"/>
      <c r="T108" s="31"/>
      <c r="U108" s="31"/>
      <c r="V108" s="31"/>
    </row>
    <row r="109" spans="18:24" x14ac:dyDescent="0.15">
      <c r="R109" s="31"/>
      <c r="S109" s="31"/>
      <c r="T109" s="31"/>
      <c r="U109" s="31"/>
      <c r="V109" s="31"/>
    </row>
    <row r="110" spans="18:24" x14ac:dyDescent="0.15">
      <c r="R110" s="30"/>
      <c r="S110" s="30"/>
      <c r="T110" s="30"/>
      <c r="U110" s="30"/>
      <c r="V110" s="30"/>
    </row>
    <row r="111" spans="18:24" x14ac:dyDescent="0.15">
      <c r="R111" s="31"/>
      <c r="S111" s="31"/>
      <c r="T111" s="31"/>
      <c r="U111" s="31"/>
      <c r="V111" s="31"/>
    </row>
    <row r="112" spans="18:24" x14ac:dyDescent="0.15">
      <c r="R112" s="31"/>
      <c r="S112" s="31"/>
      <c r="T112" s="31"/>
      <c r="U112" s="31"/>
      <c r="V112" s="31"/>
    </row>
    <row r="113" spans="18:22" x14ac:dyDescent="0.15">
      <c r="R113" s="31"/>
      <c r="S113" s="31"/>
      <c r="T113" s="31"/>
      <c r="U113" s="31"/>
      <c r="V113" s="31"/>
    </row>
    <row r="114" spans="18:22" x14ac:dyDescent="0.15">
      <c r="R114" s="31"/>
      <c r="S114" s="31"/>
      <c r="T114" s="31"/>
      <c r="U114" s="31"/>
      <c r="V114" s="31"/>
    </row>
    <row r="115" spans="18:22" x14ac:dyDescent="0.15">
      <c r="R115" s="31"/>
      <c r="S115" s="31"/>
      <c r="T115" s="31"/>
      <c r="U115" s="31"/>
      <c r="V115" s="31"/>
    </row>
    <row r="116" spans="18:22" x14ac:dyDescent="0.15">
      <c r="R116" s="30"/>
      <c r="S116" s="30"/>
      <c r="T116" s="30"/>
      <c r="U116" s="30"/>
      <c r="V116" s="30"/>
    </row>
    <row r="117" spans="18:22" x14ac:dyDescent="0.15">
      <c r="R117" s="31"/>
      <c r="S117" s="31"/>
      <c r="T117" s="31"/>
      <c r="U117" s="31"/>
      <c r="V117" s="31"/>
    </row>
    <row r="118" spans="18:22" x14ac:dyDescent="0.15">
      <c r="R118" s="31"/>
      <c r="S118" s="31"/>
      <c r="T118" s="31"/>
      <c r="U118" s="31"/>
      <c r="V118" s="31"/>
    </row>
    <row r="119" spans="18:22" x14ac:dyDescent="0.15">
      <c r="R119" s="31"/>
      <c r="S119" s="31"/>
      <c r="T119" s="31"/>
      <c r="U119" s="31"/>
      <c r="V119" s="31"/>
    </row>
    <row r="120" spans="18:22" x14ac:dyDescent="0.15">
      <c r="R120" s="30"/>
      <c r="S120" s="30"/>
      <c r="T120" s="30"/>
      <c r="U120" s="30"/>
      <c r="V120" s="30"/>
    </row>
    <row r="121" spans="18:22" x14ac:dyDescent="0.15">
      <c r="R121" s="31"/>
      <c r="S121" s="31"/>
      <c r="T121" s="31"/>
      <c r="U121" s="31"/>
      <c r="V121" s="31"/>
    </row>
    <row r="122" spans="18:22" x14ac:dyDescent="0.15">
      <c r="R122" s="31"/>
      <c r="S122" s="31"/>
      <c r="T122" s="31"/>
      <c r="U122" s="31"/>
      <c r="V122" s="31"/>
    </row>
    <row r="123" spans="18:22" x14ac:dyDescent="0.15">
      <c r="R123" s="31"/>
      <c r="S123" s="31"/>
      <c r="T123" s="31"/>
      <c r="U123" s="31"/>
    </row>
    <row r="124" spans="18:22" x14ac:dyDescent="0.15">
      <c r="R124" s="31"/>
      <c r="S124" s="31"/>
      <c r="T124" s="31"/>
      <c r="U124" s="31"/>
    </row>
    <row r="125" spans="18:22" x14ac:dyDescent="0.15">
      <c r="R125" s="31"/>
      <c r="S125" s="31"/>
      <c r="T125" s="31"/>
      <c r="U125" s="31"/>
    </row>
    <row r="126" spans="18:22" x14ac:dyDescent="0.15">
      <c r="R126" s="30"/>
      <c r="S126" s="30"/>
      <c r="T126" s="30"/>
      <c r="U126" s="30"/>
    </row>
    <row r="127" spans="18:22" x14ac:dyDescent="0.15">
      <c r="R127" s="31"/>
      <c r="S127" s="31"/>
      <c r="T127" s="31"/>
      <c r="U127" s="31"/>
    </row>
    <row r="128" spans="18:22" x14ac:dyDescent="0.15">
      <c r="R128" s="31"/>
      <c r="S128" s="31"/>
      <c r="T128" s="31"/>
      <c r="U128" s="31"/>
    </row>
    <row r="129" spans="18:29" x14ac:dyDescent="0.15">
      <c r="R129" s="31"/>
      <c r="S129" s="31"/>
      <c r="T129" s="31"/>
      <c r="U129" s="31"/>
    </row>
    <row r="130" spans="18:29" x14ac:dyDescent="0.15">
      <c r="R130" s="30"/>
      <c r="S130" s="30"/>
      <c r="T130" s="30"/>
      <c r="U130" s="30"/>
    </row>
    <row r="131" spans="18:29" x14ac:dyDescent="0.15">
      <c r="R131" s="31"/>
      <c r="S131" s="31"/>
      <c r="T131" s="31"/>
      <c r="U131" s="31"/>
    </row>
    <row r="132" spans="18:29" x14ac:dyDescent="0.15">
      <c r="R132" s="31"/>
      <c r="S132" s="31"/>
      <c r="T132" s="31"/>
      <c r="U132" s="31"/>
    </row>
    <row r="133" spans="18:29" x14ac:dyDescent="0.15">
      <c r="R133" s="31"/>
      <c r="S133" s="31"/>
      <c r="T133" s="31"/>
    </row>
    <row r="134" spans="18:29" x14ac:dyDescent="0.15">
      <c r="R134" s="31"/>
      <c r="S134" s="31"/>
      <c r="T134" s="31"/>
    </row>
    <row r="135" spans="18:29" x14ac:dyDescent="0.15">
      <c r="R135" s="31"/>
      <c r="S135" s="31"/>
      <c r="T135" s="31"/>
    </row>
    <row r="136" spans="18:29" x14ac:dyDescent="0.15">
      <c r="R136" s="30"/>
      <c r="S136" s="30"/>
      <c r="T136" s="30"/>
    </row>
    <row r="137" spans="18:29" x14ac:dyDescent="0.15">
      <c r="R137" s="31"/>
      <c r="S137" s="31"/>
      <c r="T137" s="31"/>
    </row>
    <row r="138" spans="18:29" x14ac:dyDescent="0.15">
      <c r="R138" s="31"/>
      <c r="S138" s="31"/>
      <c r="T138" s="31"/>
    </row>
    <row r="139" spans="18:29" x14ac:dyDescent="0.15">
      <c r="R139" s="31"/>
      <c r="S139" s="31"/>
      <c r="T139" s="31"/>
    </row>
    <row r="140" spans="18:29" x14ac:dyDescent="0.15">
      <c r="R140" s="30"/>
      <c r="S140" s="30"/>
      <c r="T140" s="30"/>
    </row>
    <row r="141" spans="18:29" x14ac:dyDescent="0.15">
      <c r="R141" s="31"/>
      <c r="S141" s="31"/>
      <c r="T141" s="31"/>
    </row>
    <row r="142" spans="18:29" x14ac:dyDescent="0.15">
      <c r="R142" s="31"/>
      <c r="S142" s="31"/>
      <c r="T142" s="31"/>
    </row>
    <row r="143" spans="18:29" x14ac:dyDescent="0.15">
      <c r="R143" s="31"/>
      <c r="S143" s="31"/>
      <c r="W143" s="31"/>
      <c r="X143" s="31"/>
      <c r="Y143" s="31"/>
      <c r="Z143" s="31"/>
      <c r="AA143" s="31"/>
      <c r="AB143" s="31"/>
      <c r="AC143" s="31"/>
    </row>
    <row r="144" spans="18:29" x14ac:dyDescent="0.15">
      <c r="R144" s="31"/>
      <c r="S144" s="31"/>
      <c r="W144" s="31"/>
      <c r="X144" s="31"/>
      <c r="Y144" s="31"/>
      <c r="Z144" s="31"/>
      <c r="AA144" s="31"/>
      <c r="AB144" s="31"/>
      <c r="AC144" s="31"/>
    </row>
    <row r="145" spans="18:28" x14ac:dyDescent="0.15">
      <c r="R145" s="31"/>
      <c r="S145" s="31"/>
    </row>
    <row r="146" spans="18:28" x14ac:dyDescent="0.15">
      <c r="R146" s="30"/>
      <c r="S146" s="30"/>
    </row>
    <row r="147" spans="18:28" x14ac:dyDescent="0.15">
      <c r="R147" s="31"/>
      <c r="S147" s="31"/>
    </row>
    <row r="148" spans="18:28" x14ac:dyDescent="0.15">
      <c r="R148" s="31"/>
      <c r="S148" s="31"/>
    </row>
    <row r="149" spans="18:28" x14ac:dyDescent="0.15">
      <c r="R149" s="31"/>
      <c r="S149" s="31"/>
    </row>
    <row r="150" spans="18:28" x14ac:dyDescent="0.15">
      <c r="R150" s="30"/>
      <c r="S150" s="30"/>
    </row>
    <row r="151" spans="18:28" x14ac:dyDescent="0.15">
      <c r="R151" s="31"/>
      <c r="S151" s="31"/>
    </row>
    <row r="152" spans="18:28" x14ac:dyDescent="0.15">
      <c r="R152" s="31"/>
      <c r="S152" s="31"/>
    </row>
    <row r="153" spans="18:28" x14ac:dyDescent="0.15">
      <c r="R153" s="31"/>
      <c r="V153" s="31"/>
    </row>
    <row r="154" spans="18:28" x14ac:dyDescent="0.15">
      <c r="R154" s="31"/>
      <c r="V154" s="31"/>
    </row>
    <row r="155" spans="18:28" x14ac:dyDescent="0.15">
      <c r="R155" s="31"/>
      <c r="V155" s="31"/>
      <c r="W155" s="31"/>
      <c r="X155" s="31"/>
      <c r="Y155" s="31"/>
      <c r="Z155" s="31"/>
      <c r="AA155" s="31"/>
      <c r="AB155" s="31"/>
    </row>
    <row r="156" spans="18:28" x14ac:dyDescent="0.15">
      <c r="R156" s="30"/>
      <c r="V156" s="30"/>
      <c r="W156" s="30"/>
      <c r="X156" s="30"/>
      <c r="Y156" s="30"/>
      <c r="Z156" s="30"/>
      <c r="AA156" s="30"/>
      <c r="AB156" s="30"/>
    </row>
    <row r="157" spans="18:28" x14ac:dyDescent="0.15">
      <c r="R157" s="31"/>
      <c r="V157" s="31"/>
      <c r="W157" s="31"/>
      <c r="X157" s="31"/>
      <c r="Y157" s="31"/>
      <c r="Z157" s="31"/>
      <c r="AA157" s="31"/>
      <c r="AB157" s="31"/>
    </row>
    <row r="158" spans="18:28" x14ac:dyDescent="0.15">
      <c r="R158" s="31"/>
      <c r="V158" s="31"/>
      <c r="W158" s="31"/>
      <c r="X158" s="31"/>
      <c r="Y158" s="31"/>
      <c r="Z158" s="31"/>
      <c r="AA158" s="31"/>
      <c r="AB158" s="31"/>
    </row>
    <row r="159" spans="18:28" x14ac:dyDescent="0.15">
      <c r="R159" s="31"/>
      <c r="V159" s="31"/>
      <c r="W159" s="31"/>
      <c r="X159" s="31"/>
      <c r="Y159" s="31"/>
      <c r="Z159" s="31"/>
      <c r="AA159" s="31"/>
      <c r="AB159" s="31"/>
    </row>
    <row r="160" spans="18:28" x14ac:dyDescent="0.15">
      <c r="R160" s="30"/>
      <c r="V160" s="30"/>
      <c r="W160" s="30"/>
      <c r="X160" s="30"/>
      <c r="Y160" s="30"/>
      <c r="Z160" s="30"/>
      <c r="AA160" s="30"/>
      <c r="AB160" s="30"/>
    </row>
    <row r="161" spans="18:28" x14ac:dyDescent="0.15">
      <c r="R161" s="31"/>
      <c r="V161" s="31"/>
      <c r="W161" s="31"/>
      <c r="X161" s="31"/>
      <c r="Y161" s="31"/>
      <c r="Z161" s="31"/>
      <c r="AA161" s="31"/>
      <c r="AB161" s="31"/>
    </row>
    <row r="162" spans="18:28" x14ac:dyDescent="0.15">
      <c r="R162" s="31"/>
      <c r="V162" s="31"/>
      <c r="W162" s="31"/>
      <c r="X162" s="31"/>
      <c r="Y162" s="31"/>
      <c r="Z162" s="31"/>
      <c r="AA162" s="31"/>
      <c r="AB162" s="31"/>
    </row>
    <row r="163" spans="18:28" x14ac:dyDescent="0.15">
      <c r="R163" s="31"/>
      <c r="S163" s="31"/>
      <c r="T163" s="31"/>
      <c r="U163" s="31"/>
    </row>
    <row r="164" spans="18:28" x14ac:dyDescent="0.15">
      <c r="R164" s="31"/>
      <c r="S164" s="31"/>
      <c r="T164" s="31"/>
      <c r="U164" s="31"/>
    </row>
    <row r="165" spans="18:28" x14ac:dyDescent="0.15">
      <c r="R165" s="31"/>
      <c r="S165" s="31"/>
      <c r="T165" s="31"/>
      <c r="U165" s="31"/>
    </row>
    <row r="166" spans="18:28" x14ac:dyDescent="0.15">
      <c r="R166" s="30"/>
      <c r="S166" s="30"/>
      <c r="T166" s="30"/>
      <c r="U166" s="30"/>
    </row>
    <row r="167" spans="18:28" x14ac:dyDescent="0.15">
      <c r="R167" s="31"/>
      <c r="S167" s="31"/>
      <c r="T167" s="31"/>
      <c r="U167" s="31"/>
    </row>
    <row r="168" spans="18:28" x14ac:dyDescent="0.15">
      <c r="R168" s="31"/>
      <c r="S168" s="31"/>
      <c r="T168" s="31"/>
      <c r="U168" s="31"/>
    </row>
    <row r="169" spans="18:28" x14ac:dyDescent="0.15">
      <c r="R169" s="31"/>
      <c r="S169" s="31"/>
      <c r="T169" s="31"/>
      <c r="U169" s="31"/>
    </row>
    <row r="170" spans="18:28" x14ac:dyDescent="0.15">
      <c r="R170" s="30"/>
      <c r="S170" s="30"/>
      <c r="T170" s="30"/>
      <c r="U170" s="30"/>
    </row>
    <row r="171" spans="18:28" x14ac:dyDescent="0.15">
      <c r="R171" s="31"/>
      <c r="S171" s="31"/>
      <c r="T171" s="31"/>
      <c r="U171" s="31"/>
    </row>
    <row r="172" spans="18:28" x14ac:dyDescent="0.15">
      <c r="R172" s="31"/>
      <c r="S172" s="31"/>
      <c r="T172" s="31"/>
      <c r="U172" s="31"/>
    </row>
  </sheetData>
  <mergeCells count="13">
    <mergeCell ref="C6:M6"/>
    <mergeCell ref="F1:J1"/>
    <mergeCell ref="F2:J2"/>
    <mergeCell ref="D3:F3"/>
    <mergeCell ref="H3:N3"/>
    <mergeCell ref="B5:C5"/>
    <mergeCell ref="C39:N39"/>
    <mergeCell ref="B7:C7"/>
    <mergeCell ref="B33:C33"/>
    <mergeCell ref="B34:C34"/>
    <mergeCell ref="B35:C35"/>
    <mergeCell ref="B36:C36"/>
    <mergeCell ref="B37:C37"/>
  </mergeCells>
  <hyperlinks>
    <hyperlink ref="A1" location="bkIndexATC1329" display="Index" xr:uid="{CEE52863-11B3-46A7-818F-6BBA99137042}"/>
  </hyperlinks>
  <pageMargins left="0.41" right="0.24" top="0.25" bottom="0.33" header="0.2" footer="0.21"/>
  <pageSetup paperSize="9" scale="98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19E85-AAF1-4BAB-9A9B-BC1FAB304CAF}">
  <sheetPr>
    <pageSetUpPr fitToPage="1"/>
  </sheetPr>
  <dimension ref="A1:AD172"/>
  <sheetViews>
    <sheetView zoomScale="90" zoomScaleNormal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6640625" style="3" customWidth="1"/>
    <col min="3" max="13" width="7.33203125" style="3" customWidth="1"/>
    <col min="14" max="15" width="6.6640625" style="3" customWidth="1"/>
    <col min="16" max="16384" width="9.109375" style="3"/>
  </cols>
  <sheetData>
    <row r="1" spans="1:15" ht="14.4" x14ac:dyDescent="0.3">
      <c r="A1" s="32" t="s">
        <v>79</v>
      </c>
      <c r="E1" s="4"/>
      <c r="F1" s="39" t="s">
        <v>80</v>
      </c>
      <c r="G1" s="40"/>
      <c r="H1" s="40"/>
      <c r="I1" s="40"/>
      <c r="J1" s="40"/>
    </row>
    <row r="2" spans="1:15" ht="13.2" x14ac:dyDescent="0.25">
      <c r="E2" s="4"/>
      <c r="F2" s="39" t="s">
        <v>45</v>
      </c>
      <c r="G2" s="40"/>
      <c r="H2" s="40"/>
      <c r="I2" s="40"/>
      <c r="J2" s="40"/>
    </row>
    <row r="3" spans="1:15" ht="13.2" x14ac:dyDescent="0.25">
      <c r="D3" s="41" t="s">
        <v>102</v>
      </c>
      <c r="E3" s="40"/>
      <c r="F3" s="40"/>
      <c r="G3" s="4"/>
      <c r="H3" s="42" t="s">
        <v>31</v>
      </c>
      <c r="I3" s="40"/>
      <c r="J3" s="40"/>
      <c r="K3" s="40"/>
      <c r="L3" s="40"/>
      <c r="M3" s="40"/>
      <c r="N3" s="40"/>
    </row>
    <row r="4" spans="1:15" ht="24" customHeight="1" x14ac:dyDescent="0.15"/>
    <row r="5" spans="1:15" ht="9.4499999999999993" customHeight="1" x14ac:dyDescent="0.2">
      <c r="B5" s="45" t="s">
        <v>7</v>
      </c>
      <c r="C5" s="46"/>
      <c r="D5" s="11"/>
      <c r="O5" s="25"/>
    </row>
    <row r="6" spans="1:15" ht="9.4499999999999993" customHeight="1" x14ac:dyDescent="0.25">
      <c r="C6" s="43" t="s">
        <v>81</v>
      </c>
      <c r="D6" s="40"/>
      <c r="E6" s="40"/>
      <c r="F6" s="40"/>
      <c r="G6" s="40"/>
      <c r="H6" s="40"/>
      <c r="I6" s="40"/>
      <c r="J6" s="40"/>
      <c r="K6" s="40"/>
      <c r="L6" s="40"/>
      <c r="M6" s="40"/>
      <c r="O6" s="25"/>
    </row>
    <row r="7" spans="1:15" ht="9.4499999999999993" customHeight="1" x14ac:dyDescent="0.25">
      <c r="B7" s="44" t="s">
        <v>82</v>
      </c>
      <c r="C7" s="40"/>
      <c r="D7" s="16" t="s">
        <v>47</v>
      </c>
      <c r="E7" s="16" t="s">
        <v>48</v>
      </c>
      <c r="F7" s="16" t="s">
        <v>49</v>
      </c>
      <c r="G7" s="16" t="s">
        <v>50</v>
      </c>
      <c r="H7" s="16" t="s">
        <v>51</v>
      </c>
      <c r="I7" s="16" t="s">
        <v>52</v>
      </c>
      <c r="J7" s="16" t="s">
        <v>53</v>
      </c>
      <c r="K7" s="16"/>
      <c r="L7" s="16" t="s">
        <v>83</v>
      </c>
      <c r="M7" s="16" t="s">
        <v>84</v>
      </c>
      <c r="O7" s="25"/>
    </row>
    <row r="8" spans="1:15" ht="9.4499999999999993" customHeight="1" x14ac:dyDescent="0.15">
      <c r="C8" s="17">
        <v>0</v>
      </c>
      <c r="D8" s="36">
        <v>21.05</v>
      </c>
      <c r="E8" s="36">
        <v>20.1875</v>
      </c>
      <c r="F8" s="36">
        <v>20.758333333333336</v>
      </c>
      <c r="G8" s="36">
        <v>18.961111111111112</v>
      </c>
      <c r="H8" s="36">
        <v>20.169444444444448</v>
      </c>
      <c r="I8" s="36">
        <v>26.163888888888891</v>
      </c>
      <c r="J8" s="36">
        <v>29.498611111111106</v>
      </c>
      <c r="L8" s="36">
        <f>AVERAGE(D8:H8)</f>
        <v>20.22527777777778</v>
      </c>
      <c r="M8" s="36">
        <f>AVERAGE(D8:J8)</f>
        <v>22.398412698412699</v>
      </c>
      <c r="O8" s="25"/>
    </row>
    <row r="9" spans="1:15" ht="9.4499999999999993" customHeight="1" x14ac:dyDescent="0.15">
      <c r="C9" s="17">
        <v>1</v>
      </c>
      <c r="D9" s="36">
        <v>13.420833333333334</v>
      </c>
      <c r="E9" s="36">
        <v>12.173611111111112</v>
      </c>
      <c r="F9" s="36">
        <v>11.970833333333333</v>
      </c>
      <c r="G9" s="36">
        <v>13.366666666666667</v>
      </c>
      <c r="H9" s="36">
        <v>12.513888888888888</v>
      </c>
      <c r="I9" s="36">
        <v>17.520833333333332</v>
      </c>
      <c r="J9" s="36">
        <v>19.943055555555556</v>
      </c>
      <c r="L9" s="36">
        <f t="shared" ref="L9:L31" si="0">AVERAGE(D9:H9)</f>
        <v>12.689166666666667</v>
      </c>
      <c r="M9" s="36">
        <f t="shared" ref="M9:M31" si="1">AVERAGE(D9:J9)</f>
        <v>14.415674603174605</v>
      </c>
      <c r="O9" s="25"/>
    </row>
    <row r="10" spans="1:15" ht="9.4499999999999993" customHeight="1" x14ac:dyDescent="0.15">
      <c r="C10" s="17">
        <v>2</v>
      </c>
      <c r="D10" s="36">
        <v>8.1333333333333329</v>
      </c>
      <c r="E10" s="36">
        <v>9.00138888888889</v>
      </c>
      <c r="F10" s="36">
        <v>8.9416666666666647</v>
      </c>
      <c r="G10" s="36">
        <v>9.2583333333333346</v>
      </c>
      <c r="H10" s="36">
        <v>8.4569444444444439</v>
      </c>
      <c r="I10" s="36">
        <v>12.644444444444446</v>
      </c>
      <c r="J10" s="36">
        <v>11.473611111111111</v>
      </c>
      <c r="L10" s="36">
        <f t="shared" si="0"/>
        <v>8.7583333333333329</v>
      </c>
      <c r="M10" s="36">
        <f t="shared" si="1"/>
        <v>9.7013888888888893</v>
      </c>
      <c r="O10" s="25"/>
    </row>
    <row r="11" spans="1:15" ht="9.4499999999999993" customHeight="1" x14ac:dyDescent="0.15">
      <c r="C11" s="17">
        <v>3</v>
      </c>
      <c r="D11" s="36">
        <v>7.9708333333333341</v>
      </c>
      <c r="E11" s="36">
        <v>9.5180555555555557</v>
      </c>
      <c r="F11" s="36">
        <v>8.6097222222222225</v>
      </c>
      <c r="G11" s="36">
        <v>6.6416666666666666</v>
      </c>
      <c r="H11" s="36">
        <v>8.3166666666666664</v>
      </c>
      <c r="I11" s="36">
        <v>10.781944444444443</v>
      </c>
      <c r="J11" s="36">
        <v>9.0958333333333332</v>
      </c>
      <c r="L11" s="36">
        <f t="shared" si="0"/>
        <v>8.2113888888888873</v>
      </c>
      <c r="M11" s="36">
        <f t="shared" si="1"/>
        <v>8.7049603174603156</v>
      </c>
      <c r="O11" s="25"/>
    </row>
    <row r="12" spans="1:15" ht="9.4499999999999993" customHeight="1" x14ac:dyDescent="0.15">
      <c r="C12" s="17">
        <v>4</v>
      </c>
      <c r="D12" s="36">
        <v>7.8875000000000002</v>
      </c>
      <c r="E12" s="36">
        <v>7.1722222222222216</v>
      </c>
      <c r="F12" s="36">
        <v>7.4041666666666659</v>
      </c>
      <c r="G12" s="36">
        <v>5.0458333333333334</v>
      </c>
      <c r="H12" s="36">
        <v>6.3277777777777784</v>
      </c>
      <c r="I12" s="36">
        <v>6.3875000000000002</v>
      </c>
      <c r="J12" s="36">
        <v>6.1291666666666664</v>
      </c>
      <c r="L12" s="36">
        <f t="shared" si="0"/>
        <v>6.7675000000000001</v>
      </c>
      <c r="M12" s="36">
        <f t="shared" si="1"/>
        <v>6.6220238095238102</v>
      </c>
    </row>
    <row r="13" spans="1:15" ht="9.4499999999999993" customHeight="1" x14ac:dyDescent="0.15">
      <c r="C13" s="17">
        <v>5</v>
      </c>
      <c r="D13" s="36">
        <v>19.716666666666665</v>
      </c>
      <c r="E13" s="36">
        <v>19.319444444444446</v>
      </c>
      <c r="F13" s="36">
        <v>20.875</v>
      </c>
      <c r="G13" s="36">
        <v>19.562500000000004</v>
      </c>
      <c r="H13" s="36">
        <v>19.431944444444444</v>
      </c>
      <c r="I13" s="36">
        <v>10.666666666666666</v>
      </c>
      <c r="J13" s="36">
        <v>7.0166666666666666</v>
      </c>
      <c r="L13" s="36">
        <f t="shared" si="0"/>
        <v>19.781111111111109</v>
      </c>
      <c r="M13" s="36">
        <f t="shared" si="1"/>
        <v>16.655555555555555</v>
      </c>
    </row>
    <row r="14" spans="1:15" ht="9.4499999999999993" customHeight="1" x14ac:dyDescent="0.15">
      <c r="C14" s="17">
        <v>6</v>
      </c>
      <c r="D14" s="36">
        <v>72.86666666666666</v>
      </c>
      <c r="E14" s="36">
        <v>71.990277777777777</v>
      </c>
      <c r="F14" s="36">
        <v>73.375</v>
      </c>
      <c r="G14" s="36">
        <v>71.580555555555549</v>
      </c>
      <c r="H14" s="36">
        <v>65.725000000000009</v>
      </c>
      <c r="I14" s="36">
        <v>21.701388888888889</v>
      </c>
      <c r="J14" s="36">
        <v>10.473611111111111</v>
      </c>
      <c r="L14" s="36">
        <f t="shared" si="0"/>
        <v>71.107500000000002</v>
      </c>
      <c r="M14" s="36">
        <f t="shared" si="1"/>
        <v>55.387500000000003</v>
      </c>
    </row>
    <row r="15" spans="1:15" ht="9.4499999999999993" customHeight="1" x14ac:dyDescent="0.15">
      <c r="C15" s="17">
        <v>7</v>
      </c>
      <c r="D15" s="36">
        <v>192.81666666666669</v>
      </c>
      <c r="E15" s="36">
        <v>187.47777777777776</v>
      </c>
      <c r="F15" s="36">
        <v>179.32083333333335</v>
      </c>
      <c r="G15" s="36">
        <v>181.64027777777775</v>
      </c>
      <c r="H15" s="36">
        <v>159.53611111111113</v>
      </c>
      <c r="I15" s="36">
        <v>45.715277777777771</v>
      </c>
      <c r="J15" s="36">
        <v>21.444444444444446</v>
      </c>
      <c r="L15" s="36">
        <f t="shared" si="0"/>
        <v>180.15833333333336</v>
      </c>
      <c r="M15" s="36">
        <f t="shared" si="1"/>
        <v>138.27876984126985</v>
      </c>
    </row>
    <row r="16" spans="1:15" ht="9.4499999999999993" customHeight="1" x14ac:dyDescent="0.15">
      <c r="C16" s="17">
        <v>8</v>
      </c>
      <c r="D16" s="36">
        <v>176.17916666666667</v>
      </c>
      <c r="E16" s="36">
        <v>192.55277777777781</v>
      </c>
      <c r="F16" s="36">
        <v>192.1583333333333</v>
      </c>
      <c r="G16" s="36">
        <v>186.42777777777778</v>
      </c>
      <c r="H16" s="36">
        <v>178.52500000000001</v>
      </c>
      <c r="I16" s="36">
        <v>75.575000000000003</v>
      </c>
      <c r="J16" s="36">
        <v>34.148611111111109</v>
      </c>
      <c r="L16" s="36">
        <f t="shared" si="0"/>
        <v>185.16861111111112</v>
      </c>
      <c r="M16" s="36">
        <f t="shared" si="1"/>
        <v>147.93809523809523</v>
      </c>
    </row>
    <row r="17" spans="3:13" ht="9.4499999999999993" customHeight="1" x14ac:dyDescent="0.15">
      <c r="C17" s="17">
        <v>9</v>
      </c>
      <c r="D17" s="36">
        <v>139.29166666666666</v>
      </c>
      <c r="E17" s="36">
        <v>147.39444444444445</v>
      </c>
      <c r="F17" s="36">
        <v>150.24305555555557</v>
      </c>
      <c r="G17" s="36">
        <v>157.02083333333334</v>
      </c>
      <c r="H17" s="36">
        <v>139.6861111111111</v>
      </c>
      <c r="I17" s="36">
        <v>98.959722222222226</v>
      </c>
      <c r="J17" s="36">
        <v>63.684722222222227</v>
      </c>
      <c r="L17" s="36">
        <f t="shared" si="0"/>
        <v>146.72722222222222</v>
      </c>
      <c r="M17" s="36">
        <f t="shared" si="1"/>
        <v>128.04007936507938</v>
      </c>
    </row>
    <row r="18" spans="3:13" ht="9.4499999999999993" customHeight="1" x14ac:dyDescent="0.15">
      <c r="C18" s="17">
        <v>10</v>
      </c>
      <c r="D18" s="36">
        <v>120.84583333333335</v>
      </c>
      <c r="E18" s="36">
        <v>119.95277777777778</v>
      </c>
      <c r="F18" s="36">
        <v>121.86527777777779</v>
      </c>
      <c r="G18" s="36">
        <v>130.75555555555556</v>
      </c>
      <c r="H18" s="36">
        <v>137.09444444444443</v>
      </c>
      <c r="I18" s="36">
        <v>121.53750000000001</v>
      </c>
      <c r="J18" s="36">
        <v>101.34861111111111</v>
      </c>
      <c r="L18" s="36">
        <f t="shared" si="0"/>
        <v>126.10277777777779</v>
      </c>
      <c r="M18" s="36">
        <f t="shared" si="1"/>
        <v>121.91428571428573</v>
      </c>
    </row>
    <row r="19" spans="3:13" ht="9.4499999999999993" customHeight="1" x14ac:dyDescent="0.15">
      <c r="C19" s="17">
        <v>11</v>
      </c>
      <c r="D19" s="36">
        <v>135.93333333333331</v>
      </c>
      <c r="E19" s="36">
        <v>134.14861111111111</v>
      </c>
      <c r="F19" s="36">
        <v>132.94722222222222</v>
      </c>
      <c r="G19" s="36">
        <v>137.75972222222222</v>
      </c>
      <c r="H19" s="36">
        <v>158.80694444444444</v>
      </c>
      <c r="I19" s="36">
        <v>147.77777777777777</v>
      </c>
      <c r="J19" s="36">
        <v>135.31944444444443</v>
      </c>
      <c r="L19" s="36">
        <f t="shared" si="0"/>
        <v>139.91916666666663</v>
      </c>
      <c r="M19" s="36">
        <f t="shared" si="1"/>
        <v>140.38472222222219</v>
      </c>
    </row>
    <row r="20" spans="3:13" ht="9.4499999999999993" customHeight="1" x14ac:dyDescent="0.15">
      <c r="C20" s="17">
        <v>12</v>
      </c>
      <c r="D20" s="36">
        <v>139.60833333333335</v>
      </c>
      <c r="E20" s="36">
        <v>143.49444444444444</v>
      </c>
      <c r="F20" s="36">
        <v>144.13194444444443</v>
      </c>
      <c r="G20" s="36">
        <v>142.98194444444445</v>
      </c>
      <c r="H20" s="36">
        <v>167.89722222222224</v>
      </c>
      <c r="I20" s="36">
        <v>160.12083333333334</v>
      </c>
      <c r="J20" s="36">
        <v>157.27361111111114</v>
      </c>
      <c r="L20" s="36">
        <f t="shared" si="0"/>
        <v>147.6227777777778</v>
      </c>
      <c r="M20" s="36">
        <f t="shared" si="1"/>
        <v>150.78690476190476</v>
      </c>
    </row>
    <row r="21" spans="3:13" ht="9.4499999999999993" customHeight="1" x14ac:dyDescent="0.15">
      <c r="C21" s="17">
        <v>13</v>
      </c>
      <c r="D21" s="36">
        <v>158.25416666666669</v>
      </c>
      <c r="E21" s="36">
        <v>153.94166666666666</v>
      </c>
      <c r="F21" s="36">
        <v>156.82500000000002</v>
      </c>
      <c r="G21" s="36">
        <v>166.94861111111109</v>
      </c>
      <c r="H21" s="36">
        <v>192.21111111111111</v>
      </c>
      <c r="I21" s="36">
        <v>166.53888888888889</v>
      </c>
      <c r="J21" s="36">
        <v>170.25694444444443</v>
      </c>
      <c r="L21" s="36">
        <f t="shared" si="0"/>
        <v>165.63611111111112</v>
      </c>
      <c r="M21" s="36">
        <f t="shared" si="1"/>
        <v>166.42519841269839</v>
      </c>
    </row>
    <row r="22" spans="3:13" ht="9.4499999999999993" customHeight="1" x14ac:dyDescent="0.15">
      <c r="C22" s="17">
        <v>14</v>
      </c>
      <c r="D22" s="36">
        <v>165.19583333333333</v>
      </c>
      <c r="E22" s="36">
        <v>166.49444444444444</v>
      </c>
      <c r="F22" s="36">
        <v>166.72361111111113</v>
      </c>
      <c r="G22" s="36">
        <v>191.15416666666667</v>
      </c>
      <c r="H22" s="36">
        <v>208.77500000000001</v>
      </c>
      <c r="I22" s="36">
        <v>171.29166666666666</v>
      </c>
      <c r="J22" s="36">
        <v>186.58750000000001</v>
      </c>
      <c r="L22" s="36">
        <f t="shared" si="0"/>
        <v>179.66861111111112</v>
      </c>
      <c r="M22" s="36">
        <f t="shared" si="1"/>
        <v>179.4603174603175</v>
      </c>
    </row>
    <row r="23" spans="3:13" ht="9.4499999999999993" customHeight="1" x14ac:dyDescent="0.15">
      <c r="C23" s="17">
        <v>15</v>
      </c>
      <c r="D23" s="36">
        <v>206.31666666666669</v>
      </c>
      <c r="E23" s="36">
        <v>202.69722222222219</v>
      </c>
      <c r="F23" s="36">
        <v>202.85416666666666</v>
      </c>
      <c r="G23" s="36">
        <v>224.2777777777778</v>
      </c>
      <c r="H23" s="36">
        <v>239.01388888888889</v>
      </c>
      <c r="I23" s="36">
        <v>178.86388888888885</v>
      </c>
      <c r="J23" s="36">
        <v>192.47499999999999</v>
      </c>
      <c r="L23" s="36">
        <f t="shared" si="0"/>
        <v>215.03194444444443</v>
      </c>
      <c r="M23" s="36">
        <f t="shared" si="1"/>
        <v>206.6426587301587</v>
      </c>
    </row>
    <row r="24" spans="3:13" ht="9.4499999999999993" customHeight="1" x14ac:dyDescent="0.15">
      <c r="C24" s="17">
        <v>16</v>
      </c>
      <c r="D24" s="36">
        <v>223.70000000000002</v>
      </c>
      <c r="E24" s="36">
        <v>222.51666666666668</v>
      </c>
      <c r="F24" s="36">
        <v>229.10138888888889</v>
      </c>
      <c r="G24" s="36">
        <v>239.17083333333335</v>
      </c>
      <c r="H24" s="36">
        <v>241.55277777777781</v>
      </c>
      <c r="I24" s="36">
        <v>164.50972222222222</v>
      </c>
      <c r="J24" s="36">
        <v>185.30555555555554</v>
      </c>
      <c r="L24" s="36">
        <f t="shared" si="0"/>
        <v>231.20833333333334</v>
      </c>
      <c r="M24" s="36">
        <f t="shared" si="1"/>
        <v>215.12242063492067</v>
      </c>
    </row>
    <row r="25" spans="3:13" ht="9.4499999999999993" customHeight="1" x14ac:dyDescent="0.15">
      <c r="C25" s="17">
        <v>17</v>
      </c>
      <c r="D25" s="36">
        <v>214.67916666666665</v>
      </c>
      <c r="E25" s="36">
        <v>222.13333333333335</v>
      </c>
      <c r="F25" s="36">
        <v>223.93333333333337</v>
      </c>
      <c r="G25" s="36">
        <v>232.65138888888885</v>
      </c>
      <c r="H25" s="36">
        <v>215.4361111111111</v>
      </c>
      <c r="I25" s="36">
        <v>145.27083333333334</v>
      </c>
      <c r="J25" s="36">
        <v>159.40416666666667</v>
      </c>
      <c r="L25" s="36">
        <f t="shared" si="0"/>
        <v>221.76666666666665</v>
      </c>
      <c r="M25" s="36">
        <f t="shared" si="1"/>
        <v>201.92976190476188</v>
      </c>
    </row>
    <row r="26" spans="3:13" ht="9.4499999999999993" customHeight="1" x14ac:dyDescent="0.15">
      <c r="C26" s="17">
        <v>18</v>
      </c>
      <c r="D26" s="36">
        <v>151.89583333333334</v>
      </c>
      <c r="E26" s="36">
        <v>161.37916666666666</v>
      </c>
      <c r="F26" s="36">
        <v>158.30138888888891</v>
      </c>
      <c r="G26" s="36">
        <v>158.23333333333332</v>
      </c>
      <c r="H26" s="36">
        <v>157.5986111111111</v>
      </c>
      <c r="I26" s="36">
        <v>120.37222222222222</v>
      </c>
      <c r="J26" s="36">
        <v>135.78888888888889</v>
      </c>
      <c r="L26" s="36">
        <f t="shared" si="0"/>
        <v>157.48166666666665</v>
      </c>
      <c r="M26" s="36">
        <f t="shared" si="1"/>
        <v>149.08134920634919</v>
      </c>
    </row>
    <row r="27" spans="3:13" ht="9.4499999999999993" customHeight="1" x14ac:dyDescent="0.15">
      <c r="C27" s="17">
        <v>19</v>
      </c>
      <c r="D27" s="36">
        <v>119.47083333333335</v>
      </c>
      <c r="E27" s="36">
        <v>107.40555555555555</v>
      </c>
      <c r="F27" s="36">
        <v>109.65138888888889</v>
      </c>
      <c r="G27" s="36">
        <v>111.36388888888889</v>
      </c>
      <c r="H27" s="36">
        <v>113.91527777777776</v>
      </c>
      <c r="I27" s="36">
        <v>96.81527777777778</v>
      </c>
      <c r="J27" s="36">
        <v>114.44999999999999</v>
      </c>
      <c r="L27" s="36">
        <f t="shared" si="0"/>
        <v>112.36138888888888</v>
      </c>
      <c r="M27" s="36">
        <f t="shared" si="1"/>
        <v>110.43888888888887</v>
      </c>
    </row>
    <row r="28" spans="3:13" ht="9.4499999999999993" customHeight="1" x14ac:dyDescent="0.15">
      <c r="C28" s="17">
        <v>20</v>
      </c>
      <c r="D28" s="36">
        <v>85.429166666666674</v>
      </c>
      <c r="E28" s="36">
        <v>85.358333333333334</v>
      </c>
      <c r="F28" s="36">
        <v>88.609722222222217</v>
      </c>
      <c r="G28" s="36">
        <v>89.018055555555563</v>
      </c>
      <c r="H28" s="36">
        <v>84.430555555555543</v>
      </c>
      <c r="I28" s="36">
        <v>77.44027777777778</v>
      </c>
      <c r="J28" s="36">
        <v>92.011111111111106</v>
      </c>
      <c r="L28" s="36">
        <f t="shared" si="0"/>
        <v>86.569166666666675</v>
      </c>
      <c r="M28" s="36">
        <f t="shared" si="1"/>
        <v>86.042460317460311</v>
      </c>
    </row>
    <row r="29" spans="3:13" ht="9.4499999999999993" customHeight="1" x14ac:dyDescent="0.15">
      <c r="C29" s="17">
        <v>21</v>
      </c>
      <c r="D29" s="36">
        <v>58.137499999999996</v>
      </c>
      <c r="E29" s="36">
        <v>61.308333333333337</v>
      </c>
      <c r="F29" s="36">
        <v>64.266666666666666</v>
      </c>
      <c r="G29" s="36">
        <v>63.469444444444434</v>
      </c>
      <c r="H29" s="36">
        <v>70.166666666666671</v>
      </c>
      <c r="I29" s="36">
        <v>64.952777777777783</v>
      </c>
      <c r="J29" s="36">
        <v>69.902777777777771</v>
      </c>
      <c r="L29" s="36">
        <f t="shared" si="0"/>
        <v>63.469722222222217</v>
      </c>
      <c r="M29" s="36">
        <f t="shared" si="1"/>
        <v>64.600595238095238</v>
      </c>
    </row>
    <row r="30" spans="3:13" ht="9.4499999999999993" customHeight="1" x14ac:dyDescent="0.15">
      <c r="C30" s="17">
        <v>22</v>
      </c>
      <c r="D30" s="36">
        <v>45.020833333333336</v>
      </c>
      <c r="E30" s="36">
        <v>44.377777777777773</v>
      </c>
      <c r="F30" s="36">
        <v>48.295833333333341</v>
      </c>
      <c r="G30" s="36">
        <v>47.916666666666657</v>
      </c>
      <c r="H30" s="36">
        <v>53.504166666666663</v>
      </c>
      <c r="I30" s="36">
        <v>53.758333333333333</v>
      </c>
      <c r="J30" s="36">
        <v>53.848611111111104</v>
      </c>
      <c r="L30" s="36">
        <f t="shared" si="0"/>
        <v>47.823055555555555</v>
      </c>
      <c r="M30" s="36">
        <f t="shared" si="1"/>
        <v>49.531746031746032</v>
      </c>
    </row>
    <row r="31" spans="3:13" ht="9.4499999999999993" customHeight="1" x14ac:dyDescent="0.15">
      <c r="C31" s="17">
        <v>23</v>
      </c>
      <c r="D31" s="36">
        <v>30.75</v>
      </c>
      <c r="E31" s="36">
        <v>29.972222222222225</v>
      </c>
      <c r="F31" s="36">
        <v>31.926388888888891</v>
      </c>
      <c r="G31" s="36">
        <v>31.766666666666666</v>
      </c>
      <c r="H31" s="36">
        <v>39.859722222222224</v>
      </c>
      <c r="I31" s="36">
        <v>39.283333333333331</v>
      </c>
      <c r="J31" s="36">
        <v>32.986111111111107</v>
      </c>
      <c r="L31" s="36">
        <f t="shared" si="0"/>
        <v>32.855000000000004</v>
      </c>
      <c r="M31" s="36">
        <f t="shared" si="1"/>
        <v>33.792063492063491</v>
      </c>
    </row>
    <row r="32" spans="3:13" ht="9.4499999999999993" customHeight="1" x14ac:dyDescent="0.15">
      <c r="C32" s="29" t="s">
        <v>85</v>
      </c>
    </row>
    <row r="33" spans="2:30" ht="9.4499999999999993" customHeight="1" x14ac:dyDescent="0.25">
      <c r="B33" s="44" t="s">
        <v>86</v>
      </c>
      <c r="C33" s="40"/>
      <c r="D33" s="36">
        <f>SUM(D15:D26)</f>
        <v>2024.7166666666665</v>
      </c>
      <c r="E33" s="36">
        <f t="shared" ref="E33:J33" si="2">SUM(E15:E26)</f>
        <v>2054.1833333333334</v>
      </c>
      <c r="F33" s="36">
        <f t="shared" si="2"/>
        <v>2058.4055555555556</v>
      </c>
      <c r="G33" s="36">
        <f t="shared" si="2"/>
        <v>2149.0222222222219</v>
      </c>
      <c r="H33" s="36">
        <f t="shared" si="2"/>
        <v>2196.1333333333332</v>
      </c>
      <c r="I33" s="36">
        <f t="shared" si="2"/>
        <v>1596.5333333333333</v>
      </c>
      <c r="J33" s="36">
        <f t="shared" si="2"/>
        <v>1543.0374999999999</v>
      </c>
      <c r="L33" s="36">
        <f>SUM(L15:L26)</f>
        <v>2096.4922222222226</v>
      </c>
      <c r="M33" s="36">
        <f>SUM(M15:M26)</f>
        <v>1946.0045634920634</v>
      </c>
      <c r="O33" s="36"/>
      <c r="P33" s="36"/>
    </row>
    <row r="34" spans="2:30" ht="9.4499999999999993" customHeight="1" x14ac:dyDescent="0.25">
      <c r="B34" s="44" t="s">
        <v>87</v>
      </c>
      <c r="C34" s="40"/>
      <c r="D34" s="36">
        <f>SUM(D15:D17)</f>
        <v>508.28750000000002</v>
      </c>
      <c r="E34" s="36">
        <f t="shared" ref="E34:J34" si="3">SUM(E15:E17)</f>
        <v>527.42499999999995</v>
      </c>
      <c r="F34" s="36">
        <f t="shared" si="3"/>
        <v>521.72222222222217</v>
      </c>
      <c r="G34" s="36">
        <f t="shared" si="3"/>
        <v>525.08888888888885</v>
      </c>
      <c r="H34" s="36">
        <f t="shared" si="3"/>
        <v>477.74722222222226</v>
      </c>
      <c r="I34" s="36">
        <f t="shared" si="3"/>
        <v>220.25</v>
      </c>
      <c r="J34" s="36">
        <f t="shared" si="3"/>
        <v>119.27777777777777</v>
      </c>
      <c r="L34" s="36">
        <f>SUM(L15:L17)</f>
        <v>512.05416666666679</v>
      </c>
      <c r="M34" s="36">
        <f>SUM(M15:M17)</f>
        <v>414.25694444444446</v>
      </c>
      <c r="O34" s="36"/>
      <c r="P34" s="36"/>
    </row>
    <row r="35" spans="2:30" ht="9.4499999999999993" customHeight="1" x14ac:dyDescent="0.25">
      <c r="B35" s="44" t="s">
        <v>88</v>
      </c>
      <c r="C35" s="40"/>
      <c r="D35" s="36">
        <f>SUM(D18:D23)</f>
        <v>926.1541666666667</v>
      </c>
      <c r="E35" s="36">
        <f t="shared" ref="E35:J35" si="4">SUM(E18:E23)</f>
        <v>920.72916666666652</v>
      </c>
      <c r="F35" s="36">
        <f t="shared" si="4"/>
        <v>925.34722222222229</v>
      </c>
      <c r="G35" s="36">
        <f t="shared" si="4"/>
        <v>993.87777777777785</v>
      </c>
      <c r="H35" s="36">
        <f t="shared" si="4"/>
        <v>1103.7986111111111</v>
      </c>
      <c r="I35" s="36">
        <f t="shared" si="4"/>
        <v>946.13055555555547</v>
      </c>
      <c r="J35" s="36">
        <f t="shared" si="4"/>
        <v>943.26111111111118</v>
      </c>
      <c r="L35" s="36">
        <f>SUM(L18:L23)</f>
        <v>973.98138888888889</v>
      </c>
      <c r="M35" s="36">
        <f>SUM(M18:M23)</f>
        <v>965.61408730158723</v>
      </c>
      <c r="O35" s="36"/>
      <c r="P35" s="36"/>
    </row>
    <row r="36" spans="2:30" ht="9.4499999999999993" customHeight="1" x14ac:dyDescent="0.25">
      <c r="B36" s="44" t="s">
        <v>89</v>
      </c>
      <c r="C36" s="40"/>
      <c r="D36" s="36">
        <f>SUM(D24:D26)</f>
        <v>590.27499999999998</v>
      </c>
      <c r="E36" s="36">
        <f t="shared" ref="E36:J36" si="5">SUM(E24:E26)</f>
        <v>606.0291666666667</v>
      </c>
      <c r="F36" s="36">
        <f t="shared" si="5"/>
        <v>611.33611111111122</v>
      </c>
      <c r="G36" s="36">
        <f t="shared" si="5"/>
        <v>630.05555555555554</v>
      </c>
      <c r="H36" s="36">
        <f t="shared" si="5"/>
        <v>614.58750000000009</v>
      </c>
      <c r="I36" s="36">
        <f t="shared" si="5"/>
        <v>430.15277777777777</v>
      </c>
      <c r="J36" s="36">
        <f t="shared" si="5"/>
        <v>480.49861111111113</v>
      </c>
      <c r="L36" s="36">
        <f>SUM(L24:L26)</f>
        <v>610.45666666666671</v>
      </c>
      <c r="M36" s="36">
        <f>SUM(M24:M26)</f>
        <v>566.13353174603174</v>
      </c>
      <c r="O36" s="36"/>
      <c r="P36" s="36"/>
    </row>
    <row r="37" spans="2:30" ht="9.4499999999999993" customHeight="1" x14ac:dyDescent="0.25">
      <c r="B37" s="44" t="s">
        <v>90</v>
      </c>
      <c r="C37" s="40"/>
      <c r="D37" s="36">
        <f>SUM(D8:D31)</f>
        <v>2514.5708333333332</v>
      </c>
      <c r="E37" s="36">
        <f t="shared" ref="E37:J37" si="6">SUM(E8:E31)</f>
        <v>2531.9680555555551</v>
      </c>
      <c r="F37" s="36">
        <f t="shared" si="6"/>
        <v>2553.0902777777783</v>
      </c>
      <c r="G37" s="36">
        <f t="shared" si="6"/>
        <v>2636.9736111111115</v>
      </c>
      <c r="H37" s="36">
        <f t="shared" si="6"/>
        <v>2698.9513888888887</v>
      </c>
      <c r="I37" s="36">
        <f t="shared" si="6"/>
        <v>2034.65</v>
      </c>
      <c r="J37" s="36">
        <f t="shared" si="6"/>
        <v>1999.8666666666666</v>
      </c>
      <c r="L37" s="36">
        <f>SUM(L8:L31)</f>
        <v>2587.1108333333336</v>
      </c>
      <c r="M37" s="36">
        <f>SUM(M8:M31)</f>
        <v>2424.2958333333331</v>
      </c>
      <c r="O37" s="36"/>
      <c r="P37" s="36"/>
    </row>
    <row r="38" spans="2:30" ht="24" customHeight="1" x14ac:dyDescent="0.15">
      <c r="C38" s="8"/>
    </row>
    <row r="39" spans="2:30" ht="9.4499999999999993" customHeight="1" x14ac:dyDescent="0.25">
      <c r="C39" s="43" t="str">
        <f>C6</f>
        <v>Average traffic flows (excluding Bank Holidays etc)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2:30" ht="9.4499999999999993" customHeight="1" x14ac:dyDescent="0.15">
      <c r="C40" s="8"/>
    </row>
    <row r="41" spans="2:30" ht="9.4499999999999993" customHeight="1" x14ac:dyDescent="0.15">
      <c r="C41" s="29" t="s">
        <v>57</v>
      </c>
      <c r="D41" s="29" t="s">
        <v>58</v>
      </c>
      <c r="E41" s="29" t="s">
        <v>59</v>
      </c>
      <c r="F41" s="29" t="s">
        <v>60</v>
      </c>
      <c r="G41" s="29" t="s">
        <v>61</v>
      </c>
      <c r="H41" s="29" t="s">
        <v>62</v>
      </c>
      <c r="I41" s="29" t="s">
        <v>63</v>
      </c>
      <c r="J41" s="29" t="s">
        <v>64</v>
      </c>
      <c r="K41" s="29" t="s">
        <v>65</v>
      </c>
      <c r="L41" s="29" t="s">
        <v>66</v>
      </c>
      <c r="M41" s="29" t="s">
        <v>67</v>
      </c>
      <c r="N41" s="29" t="s">
        <v>68</v>
      </c>
    </row>
    <row r="42" spans="2:30" ht="9.4499999999999993" customHeight="1" x14ac:dyDescent="0.15">
      <c r="B42" s="8" t="s">
        <v>91</v>
      </c>
    </row>
    <row r="43" spans="2:30" ht="9.4499999999999993" customHeight="1" x14ac:dyDescent="0.15">
      <c r="B43" s="16" t="s">
        <v>92</v>
      </c>
      <c r="C43" s="31">
        <v>2699.85</v>
      </c>
      <c r="D43" s="31">
        <v>2577.2999999999997</v>
      </c>
      <c r="E43" s="31">
        <v>2180.96</v>
      </c>
      <c r="F43" s="31">
        <v>1166.93</v>
      </c>
      <c r="G43" s="31">
        <v>1666.3600000000001</v>
      </c>
      <c r="H43" s="31">
        <v>1923.2800000000002</v>
      </c>
      <c r="I43" s="31">
        <v>2105.8100000000004</v>
      </c>
      <c r="J43" s="31">
        <v>2055.5500000000002</v>
      </c>
      <c r="K43" s="31">
        <v>2412.35</v>
      </c>
      <c r="L43" s="31">
        <v>2314.1799999999998</v>
      </c>
      <c r="M43" s="31">
        <v>2120.4666666666672</v>
      </c>
      <c r="N43" s="31">
        <v>1934.87</v>
      </c>
      <c r="O43" s="36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2:30" ht="9.4499999999999993" customHeight="1" x14ac:dyDescent="0.15">
      <c r="B44" s="16" t="s">
        <v>93</v>
      </c>
      <c r="C44" s="31">
        <v>3258.9</v>
      </c>
      <c r="D44" s="31">
        <v>3110.2000000000003</v>
      </c>
      <c r="E44" s="31">
        <v>2629.2400000000002</v>
      </c>
      <c r="F44" s="31">
        <v>1422.6799999999998</v>
      </c>
      <c r="G44" s="31">
        <v>2137.3000000000002</v>
      </c>
      <c r="H44" s="31">
        <v>2469.9999999999995</v>
      </c>
      <c r="I44" s="31">
        <v>2693.9300000000003</v>
      </c>
      <c r="J44" s="31">
        <v>2697.75</v>
      </c>
      <c r="K44" s="31">
        <v>3000.9800000000005</v>
      </c>
      <c r="L44" s="31">
        <v>2772.51</v>
      </c>
      <c r="M44" s="31">
        <v>2517.9</v>
      </c>
      <c r="N44" s="31">
        <v>2333.94</v>
      </c>
      <c r="P44" s="36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ht="9.4499999999999993" customHeight="1" x14ac:dyDescent="0.15">
      <c r="B45" s="1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ht="9.4499999999999993" customHeight="1" x14ac:dyDescent="0.15">
      <c r="B46" s="8" t="s">
        <v>94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2:30" ht="9.4499999999999993" customHeight="1" x14ac:dyDescent="0.15">
      <c r="B47" s="16" t="s">
        <v>92</v>
      </c>
      <c r="C47" s="31">
        <v>1842.6666666666665</v>
      </c>
      <c r="D47" s="31">
        <v>1814.8000000000002</v>
      </c>
      <c r="E47" s="31">
        <v>1515.25</v>
      </c>
      <c r="F47" s="31">
        <v>894.75</v>
      </c>
      <c r="G47" s="31">
        <v>1460</v>
      </c>
      <c r="H47" s="31">
        <v>1710</v>
      </c>
      <c r="I47" s="31">
        <v>1713.75</v>
      </c>
      <c r="J47" s="31">
        <v>1679.8</v>
      </c>
      <c r="K47" s="31">
        <v>1749</v>
      </c>
      <c r="L47" s="31">
        <v>1704.7999999999997</v>
      </c>
      <c r="M47" s="31">
        <v>1417.25</v>
      </c>
      <c r="N47" s="31">
        <v>1656.3333333333335</v>
      </c>
      <c r="O47" s="36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ht="9.4499999999999993" customHeight="1" x14ac:dyDescent="0.15">
      <c r="B48" s="16" t="s">
        <v>93</v>
      </c>
      <c r="C48" s="31">
        <v>2319.3333333333335</v>
      </c>
      <c r="D48" s="31">
        <v>2264.2000000000003</v>
      </c>
      <c r="E48" s="31">
        <v>1889.75</v>
      </c>
      <c r="F48" s="31">
        <v>1092.25</v>
      </c>
      <c r="G48" s="31">
        <v>1854.1999999999998</v>
      </c>
      <c r="H48" s="31">
        <v>2272.75</v>
      </c>
      <c r="I48" s="31">
        <v>2283.25</v>
      </c>
      <c r="J48" s="31">
        <v>2213.6</v>
      </c>
      <c r="K48" s="31">
        <v>2289.5</v>
      </c>
      <c r="L48" s="31">
        <v>2172.7999999999997</v>
      </c>
      <c r="M48" s="31">
        <v>1721.5</v>
      </c>
      <c r="N48" s="31">
        <v>2042.6666666666667</v>
      </c>
      <c r="P48" s="36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ht="9.4499999999999993" customHeight="1" x14ac:dyDescent="0.15">
      <c r="B49" s="1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P49" s="36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ht="9.4499999999999993" customHeight="1" x14ac:dyDescent="0.15">
      <c r="B50" s="8" t="s">
        <v>95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2:30" ht="9.4499999999999993" customHeight="1" x14ac:dyDescent="0.15">
      <c r="B51" s="16" t="s">
        <v>92</v>
      </c>
      <c r="C51" s="31">
        <v>1603.0000000000002</v>
      </c>
      <c r="D51" s="31">
        <v>1686</v>
      </c>
      <c r="E51" s="31">
        <v>1867.5</v>
      </c>
      <c r="F51" s="31">
        <v>776.25</v>
      </c>
      <c r="G51" s="31">
        <v>1334.6</v>
      </c>
      <c r="H51" s="31">
        <v>1613.75</v>
      </c>
      <c r="I51" s="31">
        <v>1804.5</v>
      </c>
      <c r="J51" s="31">
        <v>1623.6</v>
      </c>
      <c r="K51" s="31">
        <v>1762.75</v>
      </c>
      <c r="L51" s="31">
        <v>1641.75</v>
      </c>
      <c r="M51" s="31">
        <v>1377</v>
      </c>
      <c r="N51" s="31">
        <v>1425.75</v>
      </c>
      <c r="O51" s="36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ht="9.4499999999999993" customHeight="1" x14ac:dyDescent="0.15">
      <c r="B52" s="16" t="s">
        <v>93</v>
      </c>
      <c r="C52" s="31">
        <v>2054.3333333333335</v>
      </c>
      <c r="D52" s="31">
        <v>2172.6666666666665</v>
      </c>
      <c r="E52" s="31">
        <v>2319</v>
      </c>
      <c r="F52" s="31">
        <v>947.25</v>
      </c>
      <c r="G52" s="31">
        <v>1758</v>
      </c>
      <c r="H52" s="31">
        <v>2174</v>
      </c>
      <c r="I52" s="31">
        <v>2436.5</v>
      </c>
      <c r="J52" s="31">
        <v>2151</v>
      </c>
      <c r="K52" s="31">
        <v>2282.25</v>
      </c>
      <c r="L52" s="31">
        <v>2240.5</v>
      </c>
      <c r="M52" s="31">
        <v>1675.3999999999999</v>
      </c>
      <c r="N52" s="31">
        <v>1787.5</v>
      </c>
      <c r="P52" s="36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ht="9.4499999999999993" customHeight="1" x14ac:dyDescent="0.15">
      <c r="B53" s="1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R53" s="31"/>
      <c r="S53" s="31"/>
      <c r="T53" s="31"/>
      <c r="U53" s="31"/>
      <c r="V53" s="31"/>
      <c r="X53" s="31"/>
      <c r="Y53" s="31"/>
      <c r="Z53" s="31"/>
      <c r="AA53" s="31"/>
      <c r="AB53" s="31"/>
    </row>
    <row r="54" spans="2:30" ht="24" customHeight="1" x14ac:dyDescent="0.15">
      <c r="R54" s="31"/>
      <c r="S54" s="31"/>
      <c r="T54" s="31"/>
      <c r="U54" s="31"/>
      <c r="V54" s="31"/>
      <c r="X54" s="31"/>
      <c r="Y54" s="31"/>
      <c r="Z54" s="31"/>
      <c r="AA54" s="31"/>
      <c r="AB54" s="31"/>
    </row>
    <row r="55" spans="2:30" ht="8.85" customHeight="1" x14ac:dyDescent="0.15">
      <c r="R55" s="31"/>
      <c r="S55" s="31"/>
      <c r="T55" s="31"/>
      <c r="U55" s="31"/>
      <c r="V55" s="31"/>
      <c r="X55" s="31"/>
      <c r="Y55" s="31"/>
      <c r="Z55" s="31"/>
      <c r="AA55" s="31"/>
      <c r="AB55" s="31"/>
    </row>
    <row r="56" spans="2:30" ht="8.85" customHeight="1" x14ac:dyDescent="0.15">
      <c r="R56" s="30"/>
      <c r="S56" s="30"/>
      <c r="T56" s="30"/>
      <c r="U56" s="30"/>
      <c r="V56" s="30"/>
      <c r="X56" s="30"/>
      <c r="Y56" s="30"/>
      <c r="Z56" s="30"/>
      <c r="AA56" s="30"/>
      <c r="AB56" s="30"/>
    </row>
    <row r="57" spans="2:30" ht="8.85" customHeight="1" x14ac:dyDescent="0.15">
      <c r="R57" s="31"/>
      <c r="S57" s="31"/>
      <c r="T57" s="31"/>
      <c r="U57" s="31"/>
      <c r="V57" s="31"/>
      <c r="X57" s="31"/>
      <c r="Y57" s="31"/>
      <c r="Z57" s="31"/>
      <c r="AA57" s="31"/>
      <c r="AB57" s="31"/>
    </row>
    <row r="58" spans="2:30" ht="8.85" customHeight="1" x14ac:dyDescent="0.15">
      <c r="R58" s="31"/>
      <c r="S58" s="31"/>
      <c r="T58" s="31"/>
      <c r="U58" s="31"/>
      <c r="V58" s="31"/>
      <c r="X58" s="31"/>
      <c r="Y58" s="31"/>
      <c r="Z58" s="31"/>
      <c r="AA58" s="31"/>
      <c r="AB58" s="31"/>
    </row>
    <row r="59" spans="2:30" ht="8.85" customHeight="1" x14ac:dyDescent="0.15">
      <c r="R59" s="31"/>
      <c r="S59" s="31"/>
      <c r="T59" s="31"/>
      <c r="U59" s="31"/>
      <c r="V59" s="31"/>
      <c r="X59" s="31"/>
      <c r="Y59" s="31"/>
      <c r="Z59" s="31"/>
      <c r="AA59" s="31"/>
      <c r="AB59" s="31"/>
    </row>
    <row r="60" spans="2:30" ht="8.85" customHeight="1" x14ac:dyDescent="0.15">
      <c r="R60" s="30"/>
      <c r="S60" s="30"/>
      <c r="T60" s="30"/>
      <c r="U60" s="30"/>
      <c r="V60" s="30"/>
      <c r="X60" s="30"/>
      <c r="Y60" s="30"/>
      <c r="Z60" s="30"/>
      <c r="AA60" s="30"/>
      <c r="AB60" s="30"/>
    </row>
    <row r="61" spans="2:30" ht="8.85" customHeight="1" x14ac:dyDescent="0.15">
      <c r="R61" s="31"/>
      <c r="S61" s="31"/>
      <c r="T61" s="31"/>
      <c r="U61" s="31"/>
      <c r="V61" s="31"/>
      <c r="X61" s="31"/>
      <c r="Y61" s="31"/>
      <c r="Z61" s="31"/>
      <c r="AA61" s="31"/>
      <c r="AB61" s="31"/>
    </row>
    <row r="62" spans="2:30" ht="8.85" customHeight="1" x14ac:dyDescent="0.15">
      <c r="R62" s="31"/>
      <c r="S62" s="31"/>
      <c r="T62" s="31"/>
      <c r="U62" s="31"/>
      <c r="V62" s="31"/>
      <c r="X62" s="31"/>
      <c r="Y62" s="31"/>
      <c r="Z62" s="31"/>
      <c r="AA62" s="31"/>
      <c r="AB62" s="31"/>
    </row>
    <row r="63" spans="2:30" ht="8.85" customHeight="1" x14ac:dyDescent="0.15">
      <c r="R63" s="31"/>
      <c r="S63" s="31"/>
      <c r="T63" s="31"/>
      <c r="U63" s="31"/>
      <c r="V63" s="31"/>
      <c r="X63" s="31"/>
      <c r="Y63" s="31"/>
      <c r="Z63" s="31"/>
      <c r="AA63" s="31"/>
    </row>
    <row r="64" spans="2:30" ht="8.85" customHeight="1" x14ac:dyDescent="0.15">
      <c r="R64" s="31"/>
      <c r="S64" s="31"/>
      <c r="T64" s="31"/>
      <c r="U64" s="31"/>
      <c r="V64" s="31"/>
      <c r="X64" s="31"/>
      <c r="Y64" s="31"/>
      <c r="Z64" s="31"/>
      <c r="AA64" s="31"/>
    </row>
    <row r="65" spans="18:27" ht="8.85" customHeight="1" x14ac:dyDescent="0.15">
      <c r="R65" s="31"/>
      <c r="S65" s="31"/>
      <c r="T65" s="31"/>
      <c r="U65" s="31"/>
      <c r="V65" s="31"/>
      <c r="X65" s="31"/>
      <c r="Y65" s="31"/>
      <c r="Z65" s="31"/>
      <c r="AA65" s="31"/>
    </row>
    <row r="66" spans="18:27" ht="8.85" customHeight="1" x14ac:dyDescent="0.15">
      <c r="R66" s="30"/>
      <c r="S66" s="30"/>
      <c r="T66" s="30"/>
      <c r="U66" s="30"/>
      <c r="V66" s="30"/>
      <c r="X66" s="30"/>
      <c r="Y66" s="30"/>
      <c r="Z66" s="30"/>
      <c r="AA66" s="30"/>
    </row>
    <row r="67" spans="18:27" ht="8.85" customHeight="1" x14ac:dyDescent="0.15">
      <c r="R67" s="31"/>
      <c r="S67" s="31"/>
      <c r="T67" s="31"/>
      <c r="U67" s="31"/>
      <c r="V67" s="31"/>
      <c r="X67" s="31"/>
      <c r="Y67" s="31"/>
      <c r="Z67" s="31"/>
      <c r="AA67" s="31"/>
    </row>
    <row r="68" spans="18:27" ht="8.85" customHeight="1" x14ac:dyDescent="0.15">
      <c r="R68" s="31"/>
      <c r="S68" s="31"/>
      <c r="T68" s="31"/>
      <c r="U68" s="31"/>
      <c r="V68" s="31"/>
      <c r="X68" s="31"/>
      <c r="Y68" s="31"/>
      <c r="Z68" s="31"/>
      <c r="AA68" s="31"/>
    </row>
    <row r="69" spans="18:27" ht="8.85" customHeight="1" x14ac:dyDescent="0.15">
      <c r="R69" s="31"/>
      <c r="S69" s="31"/>
      <c r="T69" s="31"/>
      <c r="U69" s="31"/>
      <c r="V69" s="31"/>
      <c r="X69" s="31"/>
      <c r="Y69" s="31"/>
      <c r="Z69" s="31"/>
      <c r="AA69" s="31"/>
    </row>
    <row r="70" spans="18:27" ht="8.85" customHeight="1" x14ac:dyDescent="0.15">
      <c r="R70" s="30"/>
      <c r="S70" s="30"/>
      <c r="T70" s="30"/>
      <c r="U70" s="30"/>
      <c r="V70" s="30"/>
      <c r="X70" s="30"/>
      <c r="Y70" s="30"/>
      <c r="Z70" s="30"/>
      <c r="AA70" s="30"/>
    </row>
    <row r="71" spans="18:27" ht="8.85" customHeight="1" x14ac:dyDescent="0.15">
      <c r="R71" s="31"/>
      <c r="S71" s="31"/>
      <c r="T71" s="31"/>
      <c r="U71" s="31"/>
      <c r="V71" s="31"/>
      <c r="X71" s="31"/>
      <c r="Y71" s="31"/>
      <c r="Z71" s="31"/>
      <c r="AA71" s="31"/>
    </row>
    <row r="72" spans="18:27" ht="8.85" customHeight="1" x14ac:dyDescent="0.15">
      <c r="R72" s="31"/>
      <c r="S72" s="31"/>
      <c r="T72" s="31"/>
      <c r="U72" s="31"/>
      <c r="V72" s="31"/>
      <c r="X72" s="31"/>
      <c r="Y72" s="31"/>
      <c r="Z72" s="31"/>
      <c r="AA72" s="31"/>
    </row>
    <row r="73" spans="18:27" ht="8.85" customHeight="1" x14ac:dyDescent="0.15">
      <c r="R73" s="31"/>
      <c r="S73" s="31"/>
      <c r="T73" s="31"/>
      <c r="U73" s="31"/>
      <c r="V73" s="31"/>
      <c r="X73" s="31"/>
      <c r="Y73" s="31"/>
      <c r="Z73" s="31"/>
    </row>
    <row r="74" spans="18:27" ht="8.85" customHeight="1" x14ac:dyDescent="0.15">
      <c r="R74" s="31"/>
      <c r="S74" s="31"/>
      <c r="T74" s="31"/>
      <c r="U74" s="31"/>
      <c r="V74" s="31"/>
      <c r="X74" s="31"/>
      <c r="Y74" s="31"/>
      <c r="Z74" s="31"/>
    </row>
    <row r="75" spans="18:27" ht="8.85" customHeight="1" x14ac:dyDescent="0.15">
      <c r="R75" s="31"/>
      <c r="S75" s="31"/>
      <c r="T75" s="31"/>
      <c r="U75" s="31"/>
      <c r="V75" s="31"/>
      <c r="X75" s="31"/>
      <c r="Y75" s="31"/>
      <c r="Z75" s="31"/>
    </row>
    <row r="76" spans="18:27" ht="8.85" customHeight="1" x14ac:dyDescent="0.15">
      <c r="R76" s="30"/>
      <c r="S76" s="30"/>
      <c r="T76" s="30"/>
      <c r="U76" s="30"/>
      <c r="V76" s="30"/>
      <c r="X76" s="30"/>
      <c r="Y76" s="30"/>
      <c r="Z76" s="30"/>
    </row>
    <row r="77" spans="18:27" ht="8.85" customHeight="1" x14ac:dyDescent="0.15">
      <c r="R77" s="31"/>
      <c r="S77" s="31"/>
      <c r="T77" s="31"/>
      <c r="U77" s="31"/>
      <c r="V77" s="31"/>
      <c r="X77" s="31"/>
      <c r="Y77" s="31"/>
      <c r="Z77" s="31"/>
    </row>
    <row r="78" spans="18:27" ht="8.85" customHeight="1" x14ac:dyDescent="0.15">
      <c r="R78" s="31"/>
      <c r="S78" s="31"/>
      <c r="T78" s="31"/>
      <c r="U78" s="31"/>
      <c r="V78" s="31"/>
      <c r="X78" s="31"/>
      <c r="Y78" s="31"/>
      <c r="Z78" s="31"/>
    </row>
    <row r="79" spans="18:27" ht="8.85" customHeight="1" x14ac:dyDescent="0.15">
      <c r="R79" s="31"/>
      <c r="S79" s="31"/>
      <c r="T79" s="31"/>
      <c r="U79" s="31"/>
      <c r="V79" s="31"/>
      <c r="X79" s="31"/>
      <c r="Y79" s="31"/>
      <c r="Z79" s="31"/>
    </row>
    <row r="80" spans="18:27" ht="8.85" customHeight="1" x14ac:dyDescent="0.15">
      <c r="R80" s="30"/>
      <c r="S80" s="30"/>
      <c r="T80" s="30"/>
      <c r="U80" s="30"/>
      <c r="V80" s="30"/>
      <c r="X80" s="30"/>
      <c r="Y80" s="30"/>
      <c r="Z80" s="30"/>
    </row>
    <row r="81" spans="3:26" ht="8.85" customHeight="1" x14ac:dyDescent="0.15">
      <c r="R81" s="31"/>
      <c r="S81" s="31"/>
      <c r="T81" s="31"/>
      <c r="U81" s="31"/>
      <c r="V81" s="31"/>
      <c r="X81" s="31"/>
      <c r="Y81" s="31"/>
      <c r="Z81" s="31"/>
    </row>
    <row r="82" spans="3:26" ht="8.85" customHeight="1" x14ac:dyDescent="0.15">
      <c r="R82" s="31"/>
      <c r="S82" s="31"/>
      <c r="T82" s="31"/>
      <c r="U82" s="31"/>
      <c r="V82" s="31"/>
      <c r="X82" s="31"/>
      <c r="Y82" s="31"/>
      <c r="Z82" s="31"/>
    </row>
    <row r="83" spans="3:26" ht="8.85" customHeight="1" x14ac:dyDescent="0.15">
      <c r="R83" s="31"/>
      <c r="S83" s="31"/>
      <c r="T83" s="31"/>
      <c r="U83" s="31"/>
      <c r="V83" s="31"/>
      <c r="X83" s="31"/>
      <c r="Y83" s="31"/>
    </row>
    <row r="84" spans="3:26" ht="8.85" customHeight="1" x14ac:dyDescent="0.15">
      <c r="R84" s="31"/>
      <c r="S84" s="31"/>
      <c r="T84" s="31"/>
      <c r="U84" s="31"/>
      <c r="V84" s="31"/>
      <c r="X84" s="31"/>
      <c r="Y84" s="31"/>
    </row>
    <row r="85" spans="3:26" ht="8.85" customHeight="1" x14ac:dyDescent="0.15">
      <c r="M85" s="3" t="s">
        <v>76</v>
      </c>
      <c r="R85" s="31"/>
      <c r="S85" s="31"/>
      <c r="T85" s="31"/>
      <c r="U85" s="31"/>
      <c r="V85" s="31"/>
      <c r="X85" s="31"/>
      <c r="Y85" s="31"/>
    </row>
    <row r="86" spans="3:26" ht="5.4" customHeight="1" x14ac:dyDescent="0.15">
      <c r="R86" s="30"/>
      <c r="S86" s="30"/>
      <c r="T86" s="30"/>
      <c r="U86" s="30"/>
      <c r="V86" s="30"/>
      <c r="X86" s="30"/>
      <c r="Y86" s="30"/>
    </row>
    <row r="87" spans="3:26" ht="9.4499999999999993" customHeight="1" x14ac:dyDescent="0.15">
      <c r="R87" s="31"/>
      <c r="S87" s="31"/>
      <c r="T87" s="31"/>
      <c r="U87" s="31"/>
      <c r="V87" s="31"/>
      <c r="X87" s="31"/>
      <c r="Y87" s="31"/>
    </row>
    <row r="88" spans="3:26" ht="9.4499999999999993" customHeight="1" x14ac:dyDescent="0.15">
      <c r="R88" s="31"/>
      <c r="S88" s="31"/>
      <c r="T88" s="31"/>
      <c r="U88" s="31"/>
      <c r="V88" s="31"/>
      <c r="X88" s="31"/>
      <c r="Y88" s="31"/>
    </row>
    <row r="89" spans="3:26" x14ac:dyDescent="0.1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1"/>
      <c r="S89" s="31"/>
      <c r="T89" s="31"/>
      <c r="U89" s="31"/>
      <c r="V89" s="31"/>
      <c r="X89" s="31"/>
      <c r="Y89" s="31"/>
    </row>
    <row r="90" spans="3:26" x14ac:dyDescent="0.15">
      <c r="R90" s="30"/>
      <c r="S90" s="30"/>
      <c r="T90" s="30"/>
      <c r="U90" s="30"/>
      <c r="V90" s="30"/>
      <c r="X90" s="30"/>
      <c r="Y90" s="30"/>
    </row>
    <row r="91" spans="3:26" x14ac:dyDescent="0.15">
      <c r="R91" s="31"/>
      <c r="S91" s="31"/>
      <c r="T91" s="31"/>
      <c r="U91" s="31"/>
      <c r="V91" s="31"/>
      <c r="X91" s="31"/>
      <c r="Y91" s="31"/>
    </row>
    <row r="92" spans="3:26" x14ac:dyDescent="0.15">
      <c r="R92" s="31"/>
      <c r="S92" s="31"/>
      <c r="T92" s="31"/>
      <c r="U92" s="31"/>
      <c r="V92" s="31"/>
      <c r="X92" s="31"/>
      <c r="Y92" s="31"/>
    </row>
    <row r="93" spans="3:26" x14ac:dyDescent="0.15">
      <c r="R93" s="31"/>
      <c r="S93" s="31"/>
      <c r="T93" s="31"/>
      <c r="U93" s="31"/>
      <c r="V93" s="31"/>
      <c r="X93" s="31"/>
    </row>
    <row r="94" spans="3:26" x14ac:dyDescent="0.15">
      <c r="R94" s="31"/>
      <c r="S94" s="31"/>
      <c r="T94" s="31"/>
      <c r="U94" s="31"/>
      <c r="V94" s="31"/>
      <c r="X94" s="31"/>
    </row>
    <row r="95" spans="3:26" x14ac:dyDescent="0.15">
      <c r="R95" s="31"/>
      <c r="S95" s="31"/>
      <c r="T95" s="31"/>
      <c r="U95" s="31"/>
      <c r="V95" s="31"/>
      <c r="X95" s="31"/>
    </row>
    <row r="96" spans="3:26" x14ac:dyDescent="0.15">
      <c r="R96" s="30"/>
      <c r="S96" s="30"/>
      <c r="T96" s="30"/>
      <c r="U96" s="30"/>
      <c r="V96" s="30"/>
      <c r="X96" s="30"/>
    </row>
    <row r="97" spans="18:24" x14ac:dyDescent="0.15">
      <c r="R97" s="31"/>
      <c r="S97" s="31"/>
      <c r="T97" s="31"/>
      <c r="U97" s="31"/>
      <c r="V97" s="31"/>
      <c r="X97" s="31"/>
    </row>
    <row r="98" spans="18:24" x14ac:dyDescent="0.15">
      <c r="R98" s="31"/>
      <c r="S98" s="31"/>
      <c r="T98" s="31"/>
      <c r="U98" s="31"/>
      <c r="V98" s="31"/>
      <c r="X98" s="31"/>
    </row>
    <row r="99" spans="18:24" x14ac:dyDescent="0.15">
      <c r="R99" s="31"/>
      <c r="S99" s="31"/>
      <c r="T99" s="31"/>
      <c r="U99" s="31"/>
      <c r="V99" s="31"/>
      <c r="X99" s="31"/>
    </row>
    <row r="100" spans="18:24" x14ac:dyDescent="0.15">
      <c r="R100" s="30"/>
      <c r="S100" s="30"/>
      <c r="T100" s="30"/>
      <c r="U100" s="30"/>
      <c r="V100" s="30"/>
      <c r="X100" s="30"/>
    </row>
    <row r="101" spans="18:24" x14ac:dyDescent="0.15">
      <c r="R101" s="31"/>
      <c r="S101" s="31"/>
      <c r="T101" s="31"/>
      <c r="U101" s="31"/>
      <c r="V101" s="31"/>
      <c r="X101" s="31"/>
    </row>
    <row r="102" spans="18:24" x14ac:dyDescent="0.15">
      <c r="R102" s="31"/>
      <c r="S102" s="31"/>
      <c r="T102" s="31"/>
      <c r="U102" s="31"/>
      <c r="V102" s="31"/>
      <c r="X102" s="31"/>
    </row>
    <row r="103" spans="18:24" x14ac:dyDescent="0.15">
      <c r="R103" s="31"/>
      <c r="S103" s="31"/>
      <c r="T103" s="31"/>
      <c r="U103" s="31"/>
      <c r="V103" s="31"/>
    </row>
    <row r="104" spans="18:24" x14ac:dyDescent="0.15">
      <c r="R104" s="31"/>
      <c r="S104" s="31"/>
      <c r="T104" s="31"/>
      <c r="U104" s="31"/>
      <c r="V104" s="31"/>
    </row>
    <row r="105" spans="18:24" x14ac:dyDescent="0.15">
      <c r="R105" s="31"/>
      <c r="S105" s="31"/>
      <c r="T105" s="31"/>
      <c r="U105" s="31"/>
      <c r="V105" s="31"/>
    </row>
    <row r="106" spans="18:24" x14ac:dyDescent="0.15">
      <c r="R106" s="30"/>
      <c r="S106" s="30"/>
      <c r="T106" s="30"/>
      <c r="U106" s="30"/>
      <c r="V106" s="30"/>
    </row>
    <row r="107" spans="18:24" x14ac:dyDescent="0.15">
      <c r="R107" s="31"/>
      <c r="S107" s="31"/>
      <c r="T107" s="31"/>
      <c r="U107" s="31"/>
      <c r="V107" s="31"/>
    </row>
    <row r="108" spans="18:24" x14ac:dyDescent="0.15">
      <c r="R108" s="31"/>
      <c r="S108" s="31"/>
      <c r="T108" s="31"/>
      <c r="U108" s="31"/>
      <c r="V108" s="31"/>
    </row>
    <row r="109" spans="18:24" x14ac:dyDescent="0.15">
      <c r="R109" s="31"/>
      <c r="S109" s="31"/>
      <c r="T109" s="31"/>
      <c r="U109" s="31"/>
      <c r="V109" s="31"/>
    </row>
    <row r="110" spans="18:24" x14ac:dyDescent="0.15">
      <c r="R110" s="30"/>
      <c r="S110" s="30"/>
      <c r="T110" s="30"/>
      <c r="U110" s="30"/>
      <c r="V110" s="30"/>
    </row>
    <row r="111" spans="18:24" x14ac:dyDescent="0.15">
      <c r="R111" s="31"/>
      <c r="S111" s="31"/>
      <c r="T111" s="31"/>
      <c r="U111" s="31"/>
      <c r="V111" s="31"/>
    </row>
    <row r="112" spans="18:24" x14ac:dyDescent="0.15">
      <c r="R112" s="31"/>
      <c r="S112" s="31"/>
      <c r="T112" s="31"/>
      <c r="U112" s="31"/>
      <c r="V112" s="31"/>
    </row>
    <row r="113" spans="18:22" x14ac:dyDescent="0.15">
      <c r="R113" s="31"/>
      <c r="S113" s="31"/>
      <c r="T113" s="31"/>
      <c r="U113" s="31"/>
      <c r="V113" s="31"/>
    </row>
    <row r="114" spans="18:22" x14ac:dyDescent="0.15">
      <c r="R114" s="31"/>
      <c r="S114" s="31"/>
      <c r="T114" s="31"/>
      <c r="U114" s="31"/>
      <c r="V114" s="31"/>
    </row>
    <row r="115" spans="18:22" x14ac:dyDescent="0.15">
      <c r="R115" s="31"/>
      <c r="S115" s="31"/>
      <c r="T115" s="31"/>
      <c r="U115" s="31"/>
      <c r="V115" s="31"/>
    </row>
    <row r="116" spans="18:22" x14ac:dyDescent="0.15">
      <c r="R116" s="30"/>
      <c r="S116" s="30"/>
      <c r="T116" s="30"/>
      <c r="U116" s="30"/>
      <c r="V116" s="30"/>
    </row>
    <row r="117" spans="18:22" x14ac:dyDescent="0.15">
      <c r="R117" s="31"/>
      <c r="S117" s="31"/>
      <c r="T117" s="31"/>
      <c r="U117" s="31"/>
      <c r="V117" s="31"/>
    </row>
    <row r="118" spans="18:22" x14ac:dyDescent="0.15">
      <c r="R118" s="31"/>
      <c r="S118" s="31"/>
      <c r="T118" s="31"/>
      <c r="U118" s="31"/>
      <c r="V118" s="31"/>
    </row>
    <row r="119" spans="18:22" x14ac:dyDescent="0.15">
      <c r="R119" s="31"/>
      <c r="S119" s="31"/>
      <c r="T119" s="31"/>
      <c r="U119" s="31"/>
      <c r="V119" s="31"/>
    </row>
    <row r="120" spans="18:22" x14ac:dyDescent="0.15">
      <c r="R120" s="30"/>
      <c r="S120" s="30"/>
      <c r="T120" s="30"/>
      <c r="U120" s="30"/>
      <c r="V120" s="30"/>
    </row>
    <row r="121" spans="18:22" x14ac:dyDescent="0.15">
      <c r="R121" s="31"/>
      <c r="S121" s="31"/>
      <c r="T121" s="31"/>
      <c r="U121" s="31"/>
      <c r="V121" s="31"/>
    </row>
    <row r="122" spans="18:22" x14ac:dyDescent="0.15">
      <c r="R122" s="31"/>
      <c r="S122" s="31"/>
      <c r="T122" s="31"/>
      <c r="U122" s="31"/>
      <c r="V122" s="31"/>
    </row>
    <row r="123" spans="18:22" x14ac:dyDescent="0.15">
      <c r="R123" s="31"/>
      <c r="S123" s="31"/>
      <c r="T123" s="31"/>
      <c r="U123" s="31"/>
    </row>
    <row r="124" spans="18:22" x14ac:dyDescent="0.15">
      <c r="R124" s="31"/>
      <c r="S124" s="31"/>
      <c r="T124" s="31"/>
      <c r="U124" s="31"/>
    </row>
    <row r="125" spans="18:22" x14ac:dyDescent="0.15">
      <c r="R125" s="31"/>
      <c r="S125" s="31"/>
      <c r="T125" s="31"/>
      <c r="U125" s="31"/>
    </row>
    <row r="126" spans="18:22" x14ac:dyDescent="0.15">
      <c r="R126" s="30"/>
      <c r="S126" s="30"/>
      <c r="T126" s="30"/>
      <c r="U126" s="30"/>
    </row>
    <row r="127" spans="18:22" x14ac:dyDescent="0.15">
      <c r="R127" s="31"/>
      <c r="S127" s="31"/>
      <c r="T127" s="31"/>
      <c r="U127" s="31"/>
    </row>
    <row r="128" spans="18:22" x14ac:dyDescent="0.15">
      <c r="R128" s="31"/>
      <c r="S128" s="31"/>
      <c r="T128" s="31"/>
      <c r="U128" s="31"/>
    </row>
    <row r="129" spans="18:29" x14ac:dyDescent="0.15">
      <c r="R129" s="31"/>
      <c r="S129" s="31"/>
      <c r="T129" s="31"/>
      <c r="U129" s="31"/>
    </row>
    <row r="130" spans="18:29" x14ac:dyDescent="0.15">
      <c r="R130" s="30"/>
      <c r="S130" s="30"/>
      <c r="T130" s="30"/>
      <c r="U130" s="30"/>
    </row>
    <row r="131" spans="18:29" x14ac:dyDescent="0.15">
      <c r="R131" s="31"/>
      <c r="S131" s="31"/>
      <c r="T131" s="31"/>
      <c r="U131" s="31"/>
    </row>
    <row r="132" spans="18:29" x14ac:dyDescent="0.15">
      <c r="R132" s="31"/>
      <c r="S132" s="31"/>
      <c r="T132" s="31"/>
      <c r="U132" s="31"/>
    </row>
    <row r="133" spans="18:29" x14ac:dyDescent="0.15">
      <c r="R133" s="31"/>
      <c r="S133" s="31"/>
      <c r="T133" s="31"/>
    </row>
    <row r="134" spans="18:29" x14ac:dyDescent="0.15">
      <c r="R134" s="31"/>
      <c r="S134" s="31"/>
      <c r="T134" s="31"/>
    </row>
    <row r="135" spans="18:29" x14ac:dyDescent="0.15">
      <c r="R135" s="31"/>
      <c r="S135" s="31"/>
      <c r="T135" s="31"/>
    </row>
    <row r="136" spans="18:29" x14ac:dyDescent="0.15">
      <c r="R136" s="30"/>
      <c r="S136" s="30"/>
      <c r="T136" s="30"/>
    </row>
    <row r="137" spans="18:29" x14ac:dyDescent="0.15">
      <c r="R137" s="31"/>
      <c r="S137" s="31"/>
      <c r="T137" s="31"/>
    </row>
    <row r="138" spans="18:29" x14ac:dyDescent="0.15">
      <c r="R138" s="31"/>
      <c r="S138" s="31"/>
      <c r="T138" s="31"/>
    </row>
    <row r="139" spans="18:29" x14ac:dyDescent="0.15">
      <c r="R139" s="31"/>
      <c r="S139" s="31"/>
      <c r="T139" s="31"/>
    </row>
    <row r="140" spans="18:29" x14ac:dyDescent="0.15">
      <c r="R140" s="30"/>
      <c r="S140" s="30"/>
      <c r="T140" s="30"/>
    </row>
    <row r="141" spans="18:29" x14ac:dyDescent="0.15">
      <c r="R141" s="31"/>
      <c r="S141" s="31"/>
      <c r="T141" s="31"/>
    </row>
    <row r="142" spans="18:29" x14ac:dyDescent="0.15">
      <c r="R142" s="31"/>
      <c r="S142" s="31"/>
      <c r="T142" s="31"/>
    </row>
    <row r="143" spans="18:29" x14ac:dyDescent="0.15">
      <c r="R143" s="31"/>
      <c r="S143" s="31"/>
      <c r="W143" s="31"/>
      <c r="X143" s="31"/>
      <c r="Y143" s="31"/>
      <c r="Z143" s="31"/>
      <c r="AA143" s="31"/>
      <c r="AB143" s="31"/>
      <c r="AC143" s="31"/>
    </row>
    <row r="144" spans="18:29" x14ac:dyDescent="0.15">
      <c r="R144" s="31"/>
      <c r="S144" s="31"/>
      <c r="W144" s="31"/>
      <c r="X144" s="31"/>
      <c r="Y144" s="31"/>
      <c r="Z144" s="31"/>
      <c r="AA144" s="31"/>
      <c r="AB144" s="31"/>
      <c r="AC144" s="31"/>
    </row>
    <row r="145" spans="18:28" x14ac:dyDescent="0.15">
      <c r="R145" s="31"/>
      <c r="S145" s="31"/>
    </row>
    <row r="146" spans="18:28" x14ac:dyDescent="0.15">
      <c r="R146" s="30"/>
      <c r="S146" s="30"/>
    </row>
    <row r="147" spans="18:28" x14ac:dyDescent="0.15">
      <c r="R147" s="31"/>
      <c r="S147" s="31"/>
    </row>
    <row r="148" spans="18:28" x14ac:dyDescent="0.15">
      <c r="R148" s="31"/>
      <c r="S148" s="31"/>
    </row>
    <row r="149" spans="18:28" x14ac:dyDescent="0.15">
      <c r="R149" s="31"/>
      <c r="S149" s="31"/>
    </row>
    <row r="150" spans="18:28" x14ac:dyDescent="0.15">
      <c r="R150" s="30"/>
      <c r="S150" s="30"/>
    </row>
    <row r="151" spans="18:28" x14ac:dyDescent="0.15">
      <c r="R151" s="31"/>
      <c r="S151" s="31"/>
    </row>
    <row r="152" spans="18:28" x14ac:dyDescent="0.15">
      <c r="R152" s="31"/>
      <c r="S152" s="31"/>
    </row>
    <row r="153" spans="18:28" x14ac:dyDescent="0.15">
      <c r="R153" s="31"/>
      <c r="V153" s="31"/>
    </row>
    <row r="154" spans="18:28" x14ac:dyDescent="0.15">
      <c r="R154" s="31"/>
      <c r="V154" s="31"/>
    </row>
    <row r="155" spans="18:28" x14ac:dyDescent="0.15">
      <c r="R155" s="31"/>
      <c r="V155" s="31"/>
      <c r="W155" s="31"/>
      <c r="X155" s="31"/>
      <c r="Y155" s="31"/>
      <c r="Z155" s="31"/>
      <c r="AA155" s="31"/>
      <c r="AB155" s="31"/>
    </row>
    <row r="156" spans="18:28" x14ac:dyDescent="0.15">
      <c r="R156" s="30"/>
      <c r="V156" s="30"/>
      <c r="W156" s="30"/>
      <c r="X156" s="30"/>
      <c r="Y156" s="30"/>
      <c r="Z156" s="30"/>
      <c r="AA156" s="30"/>
      <c r="AB156" s="30"/>
    </row>
    <row r="157" spans="18:28" x14ac:dyDescent="0.15">
      <c r="R157" s="31"/>
      <c r="V157" s="31"/>
      <c r="W157" s="31"/>
      <c r="X157" s="31"/>
      <c r="Y157" s="31"/>
      <c r="Z157" s="31"/>
      <c r="AA157" s="31"/>
      <c r="AB157" s="31"/>
    </row>
    <row r="158" spans="18:28" x14ac:dyDescent="0.15">
      <c r="R158" s="31"/>
      <c r="V158" s="31"/>
      <c r="W158" s="31"/>
      <c r="X158" s="31"/>
      <c r="Y158" s="31"/>
      <c r="Z158" s="31"/>
      <c r="AA158" s="31"/>
      <c r="AB158" s="31"/>
    </row>
    <row r="159" spans="18:28" x14ac:dyDescent="0.15">
      <c r="R159" s="31"/>
      <c r="V159" s="31"/>
      <c r="W159" s="31"/>
      <c r="X159" s="31"/>
      <c r="Y159" s="31"/>
      <c r="Z159" s="31"/>
      <c r="AA159" s="31"/>
      <c r="AB159" s="31"/>
    </row>
    <row r="160" spans="18:28" x14ac:dyDescent="0.15">
      <c r="R160" s="30"/>
      <c r="V160" s="30"/>
      <c r="W160" s="30"/>
      <c r="X160" s="30"/>
      <c r="Y160" s="30"/>
      <c r="Z160" s="30"/>
      <c r="AA160" s="30"/>
      <c r="AB160" s="30"/>
    </row>
    <row r="161" spans="18:28" x14ac:dyDescent="0.15">
      <c r="R161" s="31"/>
      <c r="V161" s="31"/>
      <c r="W161" s="31"/>
      <c r="X161" s="31"/>
      <c r="Y161" s="31"/>
      <c r="Z161" s="31"/>
      <c r="AA161" s="31"/>
      <c r="AB161" s="31"/>
    </row>
    <row r="162" spans="18:28" x14ac:dyDescent="0.15">
      <c r="R162" s="31"/>
      <c r="V162" s="31"/>
      <c r="W162" s="31"/>
      <c r="X162" s="31"/>
      <c r="Y162" s="31"/>
      <c r="Z162" s="31"/>
      <c r="AA162" s="31"/>
      <c r="AB162" s="31"/>
    </row>
    <row r="163" spans="18:28" x14ac:dyDescent="0.15">
      <c r="R163" s="31"/>
      <c r="S163" s="31"/>
      <c r="T163" s="31"/>
      <c r="U163" s="31"/>
    </row>
    <row r="164" spans="18:28" x14ac:dyDescent="0.15">
      <c r="R164" s="31"/>
      <c r="S164" s="31"/>
      <c r="T164" s="31"/>
      <c r="U164" s="31"/>
    </row>
    <row r="165" spans="18:28" x14ac:dyDescent="0.15">
      <c r="R165" s="31"/>
      <c r="S165" s="31"/>
      <c r="T165" s="31"/>
      <c r="U165" s="31"/>
    </row>
    <row r="166" spans="18:28" x14ac:dyDescent="0.15">
      <c r="R166" s="30"/>
      <c r="S166" s="30"/>
      <c r="T166" s="30"/>
      <c r="U166" s="30"/>
    </row>
    <row r="167" spans="18:28" x14ac:dyDescent="0.15">
      <c r="R167" s="31"/>
      <c r="S167" s="31"/>
      <c r="T167" s="31"/>
      <c r="U167" s="31"/>
    </row>
    <row r="168" spans="18:28" x14ac:dyDescent="0.15">
      <c r="R168" s="31"/>
      <c r="S168" s="31"/>
      <c r="T168" s="31"/>
      <c r="U168" s="31"/>
    </row>
    <row r="169" spans="18:28" x14ac:dyDescent="0.15">
      <c r="R169" s="31"/>
      <c r="S169" s="31"/>
      <c r="T169" s="31"/>
      <c r="U169" s="31"/>
    </row>
    <row r="170" spans="18:28" x14ac:dyDescent="0.15">
      <c r="R170" s="30"/>
      <c r="S170" s="30"/>
      <c r="T170" s="30"/>
      <c r="U170" s="30"/>
    </row>
    <row r="171" spans="18:28" x14ac:dyDescent="0.15">
      <c r="R171" s="31"/>
      <c r="S171" s="31"/>
      <c r="T171" s="31"/>
      <c r="U171" s="31"/>
    </row>
    <row r="172" spans="18:28" x14ac:dyDescent="0.15">
      <c r="R172" s="31"/>
      <c r="S172" s="31"/>
      <c r="T172" s="31"/>
      <c r="U172" s="31"/>
    </row>
  </sheetData>
  <mergeCells count="13">
    <mergeCell ref="C6:M6"/>
    <mergeCell ref="F1:J1"/>
    <mergeCell ref="F2:J2"/>
    <mergeCell ref="D3:F3"/>
    <mergeCell ref="H3:N3"/>
    <mergeCell ref="B5:C5"/>
    <mergeCell ref="C39:N39"/>
    <mergeCell ref="B7:C7"/>
    <mergeCell ref="B33:C33"/>
    <mergeCell ref="B34:C34"/>
    <mergeCell ref="B35:C35"/>
    <mergeCell ref="B36:C36"/>
    <mergeCell ref="B37:C37"/>
  </mergeCells>
  <hyperlinks>
    <hyperlink ref="A1" location="bkIndexATC1329" display="Index" xr:uid="{7DC5933D-7180-4C0F-B856-77EE8203DA92}"/>
  </hyperlinks>
  <pageMargins left="0.41" right="0.24" top="0.25" bottom="0.33" header="0.2" footer="0.21"/>
  <pageSetup paperSize="9" scale="98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EA8B1-FE1B-45D5-B085-82391CD54077}">
  <sheetPr>
    <pageSetUpPr fitToPage="1"/>
  </sheetPr>
  <dimension ref="A1:AA88"/>
  <sheetViews>
    <sheetView zoomScale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109375" style="3" customWidth="1"/>
    <col min="3" max="12" width="7.33203125" style="3" customWidth="1"/>
    <col min="13" max="13" width="9.88671875" style="3" customWidth="1"/>
    <col min="14" max="14" width="7.33203125" style="3" customWidth="1"/>
    <col min="15" max="15" width="9.109375" style="3"/>
    <col min="16" max="27" width="5.6640625" style="3" customWidth="1"/>
    <col min="28" max="16384" width="9.109375" style="3"/>
  </cols>
  <sheetData>
    <row r="1" spans="1:27" ht="14.4" x14ac:dyDescent="0.3">
      <c r="A1" s="32" t="s">
        <v>79</v>
      </c>
      <c r="E1" s="4"/>
      <c r="F1" s="39" t="s">
        <v>44</v>
      </c>
      <c r="G1" s="40"/>
      <c r="H1" s="40"/>
      <c r="I1" s="40"/>
      <c r="J1" s="40"/>
      <c r="P1" s="6"/>
    </row>
    <row r="2" spans="1:27" ht="13.2" x14ac:dyDescent="0.25">
      <c r="E2" s="4"/>
      <c r="F2" s="39" t="s">
        <v>45</v>
      </c>
      <c r="G2" s="40"/>
      <c r="H2" s="40"/>
      <c r="I2" s="40"/>
      <c r="J2" s="40"/>
      <c r="P2" s="7"/>
    </row>
    <row r="3" spans="1:27" ht="13.2" x14ac:dyDescent="0.25">
      <c r="D3" s="41" t="s">
        <v>103</v>
      </c>
      <c r="E3" s="40"/>
      <c r="F3" s="40"/>
      <c r="G3" s="4"/>
      <c r="H3" s="42" t="s">
        <v>12</v>
      </c>
      <c r="I3" s="40"/>
      <c r="J3" s="40"/>
      <c r="K3" s="40"/>
      <c r="L3" s="40"/>
      <c r="M3" s="40"/>
      <c r="N3" s="40"/>
      <c r="P3" s="6"/>
      <c r="Q3" s="8"/>
      <c r="R3" s="9" t="s">
        <v>46</v>
      </c>
    </row>
    <row r="4" spans="1:27" ht="24" customHeight="1" x14ac:dyDescent="0.15">
      <c r="Q4" s="8"/>
    </row>
    <row r="5" spans="1:27" ht="9.4499999999999993" customHeight="1" x14ac:dyDescent="0.2">
      <c r="A5" s="10"/>
      <c r="C5" s="10"/>
      <c r="D5" s="11"/>
      <c r="O5" s="12"/>
      <c r="P5" s="13" t="s">
        <v>47</v>
      </c>
      <c r="Q5" s="13" t="s">
        <v>48</v>
      </c>
      <c r="R5" s="13" t="s">
        <v>49</v>
      </c>
      <c r="S5" s="13" t="s">
        <v>50</v>
      </c>
      <c r="T5" s="13" t="s">
        <v>51</v>
      </c>
      <c r="U5" s="13" t="s">
        <v>52</v>
      </c>
      <c r="V5" s="13" t="s">
        <v>53</v>
      </c>
      <c r="W5" s="12"/>
      <c r="X5" s="12"/>
      <c r="Y5" s="12"/>
      <c r="Z5" s="12"/>
      <c r="AA5" s="12"/>
    </row>
    <row r="6" spans="1:27" ht="9.4499999999999993" customHeight="1" x14ac:dyDescent="0.15">
      <c r="C6" s="8"/>
      <c r="D6" s="8"/>
      <c r="E6" s="8"/>
      <c r="F6" s="8"/>
      <c r="G6" s="8"/>
      <c r="H6" s="8"/>
      <c r="O6" s="14" t="s">
        <v>54</v>
      </c>
      <c r="P6" s="15">
        <v>18551</v>
      </c>
      <c r="Q6" s="15">
        <v>18628</v>
      </c>
      <c r="R6" s="15">
        <v>18095.5</v>
      </c>
      <c r="S6" s="15">
        <v>18198.444444444445</v>
      </c>
      <c r="T6" s="15">
        <v>18576.5</v>
      </c>
      <c r="U6" s="15">
        <v>13988.5</v>
      </c>
      <c r="V6" s="15">
        <v>11746</v>
      </c>
      <c r="W6" s="12"/>
      <c r="X6" s="12"/>
      <c r="Y6" s="12"/>
      <c r="Z6" s="12"/>
      <c r="AA6" s="12"/>
    </row>
    <row r="7" spans="1:27" ht="9.4499999999999993" customHeight="1" x14ac:dyDescent="0.15"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O7" s="14" t="s">
        <v>55</v>
      </c>
      <c r="P7" s="15">
        <v>16200</v>
      </c>
      <c r="Q7" s="15">
        <v>16379</v>
      </c>
      <c r="R7" s="15">
        <v>15940</v>
      </c>
      <c r="S7" s="15">
        <v>16072.111111111109</v>
      </c>
      <c r="T7" s="15">
        <v>16255.666666666666</v>
      </c>
      <c r="U7" s="15">
        <v>12204.833333333332</v>
      </c>
      <c r="V7" s="15">
        <v>10241.5</v>
      </c>
      <c r="W7" s="12"/>
      <c r="X7" s="12"/>
      <c r="Y7" s="12"/>
      <c r="Z7" s="12"/>
      <c r="AA7" s="12"/>
    </row>
    <row r="8" spans="1:27" ht="9.4499999999999993" customHeight="1" x14ac:dyDescent="0.15">
      <c r="C8" s="17"/>
      <c r="O8" s="14" t="s">
        <v>56</v>
      </c>
      <c r="P8" s="15">
        <f>SUM(P6:P7)</f>
        <v>34751</v>
      </c>
      <c r="Q8" s="15">
        <f t="shared" ref="Q8:V8" si="0">SUM(Q6:Q7)</f>
        <v>35007</v>
      </c>
      <c r="R8" s="15">
        <f t="shared" si="0"/>
        <v>34035.5</v>
      </c>
      <c r="S8" s="15">
        <f t="shared" si="0"/>
        <v>34270.555555555555</v>
      </c>
      <c r="T8" s="15">
        <f t="shared" si="0"/>
        <v>34832.166666666664</v>
      </c>
      <c r="U8" s="15">
        <f t="shared" si="0"/>
        <v>26193.333333333332</v>
      </c>
      <c r="V8" s="15">
        <f t="shared" si="0"/>
        <v>21987.5</v>
      </c>
      <c r="W8" s="12"/>
      <c r="X8" s="12"/>
      <c r="Y8" s="12"/>
      <c r="Z8" s="12"/>
      <c r="AA8" s="12"/>
    </row>
    <row r="9" spans="1:27" ht="9.4499999999999993" customHeight="1" x14ac:dyDescent="0.15">
      <c r="C9" s="17"/>
      <c r="O9" s="18"/>
      <c r="P9" s="13" t="s">
        <v>57</v>
      </c>
      <c r="Q9" s="13" t="s">
        <v>58</v>
      </c>
      <c r="R9" s="13" t="s">
        <v>59</v>
      </c>
      <c r="S9" s="13" t="s">
        <v>60</v>
      </c>
      <c r="T9" s="13" t="s">
        <v>61</v>
      </c>
      <c r="U9" s="13" t="s">
        <v>62</v>
      </c>
      <c r="V9" s="13" t="s">
        <v>63</v>
      </c>
      <c r="W9" s="13" t="s">
        <v>64</v>
      </c>
      <c r="X9" s="13" t="s">
        <v>65</v>
      </c>
      <c r="Y9" s="13" t="s">
        <v>66</v>
      </c>
      <c r="Z9" s="13" t="s">
        <v>67</v>
      </c>
      <c r="AA9" s="13" t="s">
        <v>68</v>
      </c>
    </row>
    <row r="10" spans="1:27" ht="9.4499999999999993" customHeight="1" x14ac:dyDescent="0.15">
      <c r="C10" s="17"/>
      <c r="O10" s="14" t="s">
        <v>69</v>
      </c>
      <c r="P10" s="15"/>
      <c r="Q10" s="15"/>
      <c r="R10" s="15"/>
      <c r="S10" s="15"/>
      <c r="T10" s="15"/>
      <c r="U10" s="15"/>
      <c r="V10" s="15"/>
      <c r="W10" s="15"/>
      <c r="X10" s="15">
        <v>18833.400000000001</v>
      </c>
      <c r="Y10" s="15">
        <v>18290.76666666667</v>
      </c>
      <c r="Z10" s="15">
        <v>17081</v>
      </c>
      <c r="AA10" s="15">
        <v>18121</v>
      </c>
    </row>
    <row r="11" spans="1:27" ht="9.4499999999999993" customHeight="1" x14ac:dyDescent="0.15">
      <c r="C11" s="17"/>
      <c r="O11" s="14" t="s">
        <v>70</v>
      </c>
      <c r="P11" s="15"/>
      <c r="Q11" s="15"/>
      <c r="R11" s="15"/>
      <c r="S11" s="15"/>
      <c r="T11" s="15"/>
      <c r="U11" s="15"/>
      <c r="V11" s="15"/>
      <c r="W11" s="15"/>
      <c r="X11" s="15">
        <v>16421</v>
      </c>
      <c r="Y11" s="15">
        <v>16055.666666666668</v>
      </c>
      <c r="Z11" s="15">
        <v>15104</v>
      </c>
      <c r="AA11" s="15">
        <v>16138</v>
      </c>
    </row>
    <row r="12" spans="1:27" ht="9.4499999999999993" customHeight="1" x14ac:dyDescent="0.15">
      <c r="C12" s="17"/>
      <c r="O12" s="14" t="s">
        <v>71</v>
      </c>
      <c r="P12" s="15"/>
      <c r="Q12" s="15"/>
      <c r="R12" s="15"/>
      <c r="S12" s="15"/>
      <c r="T12" s="15"/>
      <c r="U12" s="15"/>
      <c r="V12" s="15"/>
      <c r="W12" s="15"/>
      <c r="X12" s="15">
        <f t="shared" ref="X12:AA12" si="1">SUM(X10:X11)</f>
        <v>35254.400000000001</v>
      </c>
      <c r="Y12" s="15">
        <f t="shared" si="1"/>
        <v>34346.433333333334</v>
      </c>
      <c r="Z12" s="15">
        <f t="shared" si="1"/>
        <v>32185</v>
      </c>
      <c r="AA12" s="15">
        <f t="shared" si="1"/>
        <v>34259</v>
      </c>
    </row>
    <row r="13" spans="1:27" ht="9.4499999999999993" customHeight="1" x14ac:dyDescent="0.15">
      <c r="C13" s="17"/>
      <c r="O13" s="18"/>
      <c r="P13" s="18">
        <f t="shared" ref="P13:W13" si="2">Q13-1</f>
        <v>2011</v>
      </c>
      <c r="Q13" s="18">
        <f t="shared" si="2"/>
        <v>2012</v>
      </c>
      <c r="R13" s="18">
        <f t="shared" si="2"/>
        <v>2013</v>
      </c>
      <c r="S13" s="18">
        <f t="shared" si="2"/>
        <v>2014</v>
      </c>
      <c r="T13" s="18">
        <f t="shared" si="2"/>
        <v>2015</v>
      </c>
      <c r="U13" s="18">
        <f t="shared" si="2"/>
        <v>2016</v>
      </c>
      <c r="V13" s="18">
        <f t="shared" si="2"/>
        <v>2017</v>
      </c>
      <c r="W13" s="18">
        <f t="shared" si="2"/>
        <v>2018</v>
      </c>
      <c r="X13" s="18">
        <f>Y13-1</f>
        <v>2019</v>
      </c>
      <c r="Y13" s="19">
        <v>2020</v>
      </c>
      <c r="Z13" s="18"/>
      <c r="AA13" s="12"/>
    </row>
    <row r="14" spans="1:27" ht="9.4499999999999993" customHeight="1" x14ac:dyDescent="0.2">
      <c r="C14" s="17"/>
      <c r="O14" s="14" t="s">
        <v>72</v>
      </c>
      <c r="P14" s="20">
        <v>17791.041645021643</v>
      </c>
      <c r="Q14" s="20">
        <v>17138.493593799998</v>
      </c>
      <c r="R14" s="20">
        <v>16807.302948</v>
      </c>
      <c r="S14" s="20">
        <v>17159.384320200003</v>
      </c>
      <c r="T14" s="21">
        <v>17078.632207400002</v>
      </c>
      <c r="U14" s="21">
        <v>17462.653597400003</v>
      </c>
      <c r="V14" s="21">
        <v>17887.044708599999</v>
      </c>
      <c r="W14" s="21">
        <v>16590.045833333337</v>
      </c>
      <c r="X14" s="21">
        <v>18139.174444444445</v>
      </c>
      <c r="Y14" s="15">
        <v>18409.888888888887</v>
      </c>
      <c r="Z14" s="12"/>
      <c r="AA14" s="12"/>
    </row>
    <row r="15" spans="1:27" ht="9.4499999999999993" customHeight="1" x14ac:dyDescent="0.2">
      <c r="C15" s="17"/>
      <c r="O15" s="14" t="s">
        <v>73</v>
      </c>
      <c r="P15" s="20">
        <v>15941.898073593075</v>
      </c>
      <c r="Q15" s="20">
        <v>15499.370260200001</v>
      </c>
      <c r="R15" s="21">
        <v>15362.929986199999</v>
      </c>
      <c r="S15" s="21">
        <v>15408.1143216</v>
      </c>
      <c r="T15" s="21">
        <v>15348.171652200001</v>
      </c>
      <c r="U15" s="21">
        <v>15612.875820200003</v>
      </c>
      <c r="V15" s="21">
        <v>15687.690541200001</v>
      </c>
      <c r="W15" s="21">
        <v>15916.726111111113</v>
      </c>
      <c r="X15" s="21">
        <v>16794.09611111111</v>
      </c>
      <c r="Y15" s="15">
        <v>16169.355555555554</v>
      </c>
      <c r="Z15" s="12"/>
      <c r="AA15" s="12"/>
    </row>
    <row r="16" spans="1:27" ht="9.4499999999999993" customHeight="1" x14ac:dyDescent="0.15">
      <c r="C16" s="17"/>
      <c r="O16" s="14" t="s">
        <v>74</v>
      </c>
      <c r="P16" s="12">
        <f t="shared" ref="P16:X16" si="3">SUM(P14:P15)</f>
        <v>33732.939718614718</v>
      </c>
      <c r="Q16" s="12">
        <f t="shared" si="3"/>
        <v>32637.863853999999</v>
      </c>
      <c r="R16" s="15">
        <f t="shared" si="3"/>
        <v>32170.232934200001</v>
      </c>
      <c r="S16" s="15">
        <f t="shared" si="3"/>
        <v>32567.498641800004</v>
      </c>
      <c r="T16" s="15">
        <f t="shared" si="3"/>
        <v>32426.803859600004</v>
      </c>
      <c r="U16" s="15">
        <f t="shared" si="3"/>
        <v>33075.529417600002</v>
      </c>
      <c r="V16" s="15">
        <f t="shared" si="3"/>
        <v>33574.735249799996</v>
      </c>
      <c r="W16" s="15">
        <f t="shared" si="3"/>
        <v>32506.771944444452</v>
      </c>
      <c r="X16" s="15">
        <f t="shared" si="3"/>
        <v>34933.270555555559</v>
      </c>
      <c r="Y16" s="15">
        <f>SUM(Y14:Y15)</f>
        <v>34579.244444444441</v>
      </c>
      <c r="Z16" s="12"/>
      <c r="AA16" s="12"/>
    </row>
    <row r="17" spans="3:21" ht="9.4499999999999993" customHeight="1" x14ac:dyDescent="0.15">
      <c r="C17" s="17"/>
    </row>
    <row r="18" spans="3:21" ht="9.4499999999999993" customHeight="1" x14ac:dyDescent="0.2">
      <c r="C18" s="17"/>
      <c r="P18" s="22"/>
      <c r="Q18" s="23"/>
    </row>
    <row r="19" spans="3:21" ht="9.4499999999999993" customHeight="1" x14ac:dyDescent="0.2">
      <c r="C19" s="17"/>
      <c r="P19" s="22"/>
      <c r="Q19" s="23"/>
    </row>
    <row r="20" spans="3:21" ht="9.4499999999999993" customHeight="1" x14ac:dyDescent="0.2">
      <c r="C20" s="17"/>
      <c r="P20" s="22"/>
      <c r="Q20" s="23"/>
    </row>
    <row r="21" spans="3:21" ht="9.4499999999999993" customHeight="1" x14ac:dyDescent="0.2">
      <c r="C21" s="17"/>
      <c r="P21" s="22"/>
      <c r="Q21" s="23"/>
      <c r="T21" s="22"/>
      <c r="U21" s="24"/>
    </row>
    <row r="22" spans="3:21" ht="9.4499999999999993" customHeight="1" x14ac:dyDescent="0.2">
      <c r="C22" s="17"/>
      <c r="P22" s="22"/>
      <c r="Q22" s="23"/>
      <c r="T22" s="22"/>
      <c r="U22" s="24"/>
    </row>
    <row r="23" spans="3:21" ht="9.4499999999999993" customHeight="1" x14ac:dyDescent="0.2">
      <c r="C23" s="17"/>
      <c r="P23" s="25"/>
      <c r="Q23" s="23"/>
      <c r="T23" s="25"/>
      <c r="U23" s="26"/>
    </row>
    <row r="24" spans="3:21" ht="9.4499999999999993" customHeight="1" x14ac:dyDescent="0.2">
      <c r="C24" s="17"/>
      <c r="P24" s="22"/>
      <c r="Q24" s="23"/>
      <c r="T24" s="22"/>
      <c r="U24" s="24"/>
    </row>
    <row r="25" spans="3:21" ht="9.4499999999999993" customHeight="1" x14ac:dyDescent="0.2">
      <c r="C25" s="17"/>
      <c r="P25" s="22"/>
      <c r="Q25" s="23"/>
      <c r="T25" s="22"/>
      <c r="U25" s="24"/>
    </row>
    <row r="26" spans="3:21" ht="9.4499999999999993" customHeight="1" x14ac:dyDescent="0.15">
      <c r="C26" s="17"/>
      <c r="P26" s="25"/>
    </row>
    <row r="27" spans="3:21" ht="9.4499999999999993" customHeight="1" x14ac:dyDescent="0.2">
      <c r="C27" s="17"/>
      <c r="P27" s="22"/>
      <c r="Q27" s="27"/>
    </row>
    <row r="28" spans="3:21" ht="9.4499999999999993" customHeight="1" x14ac:dyDescent="0.2">
      <c r="C28" s="17"/>
      <c r="P28" s="22"/>
      <c r="Q28" s="27"/>
    </row>
    <row r="29" spans="3:21" ht="19.2" customHeight="1" x14ac:dyDescent="0.15">
      <c r="C29" s="17"/>
    </row>
    <row r="30" spans="3:21" ht="9.4499999999999993" customHeight="1" x14ac:dyDescent="0.2">
      <c r="C30" s="17"/>
      <c r="P30" s="28"/>
      <c r="S30" s="27"/>
    </row>
    <row r="31" spans="3:21" ht="9.4499999999999993" customHeight="1" x14ac:dyDescent="0.2">
      <c r="C31" s="17"/>
      <c r="P31" s="28"/>
      <c r="S31" s="27"/>
    </row>
    <row r="32" spans="3:21" ht="9.4499999999999993" customHeight="1" x14ac:dyDescent="0.15">
      <c r="C32" s="29"/>
    </row>
    <row r="33" spans="2:20" ht="9.4499999999999993" customHeight="1" x14ac:dyDescent="0.15">
      <c r="C33" s="16"/>
    </row>
    <row r="34" spans="2:20" ht="9.4499999999999993" customHeight="1" x14ac:dyDescent="0.15">
      <c r="C34" s="16"/>
    </row>
    <row r="35" spans="2:20" ht="9.4499999999999993" customHeight="1" x14ac:dyDescent="0.15">
      <c r="C35" s="16"/>
    </row>
    <row r="36" spans="2:20" ht="9.4499999999999993" customHeight="1" x14ac:dyDescent="0.15">
      <c r="C36" s="16"/>
      <c r="T36" s="9"/>
    </row>
    <row r="37" spans="2:20" ht="9.4499999999999993" customHeight="1" x14ac:dyDescent="0.15">
      <c r="C37" s="16"/>
    </row>
    <row r="38" spans="2:20" ht="9.4499999999999993" customHeight="1" x14ac:dyDescent="0.15">
      <c r="C38" s="8"/>
    </row>
    <row r="39" spans="2:20" ht="9.4499999999999993" customHeight="1" x14ac:dyDescent="0.15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2:20" ht="9.4499999999999993" customHeight="1" x14ac:dyDescent="0.15">
      <c r="B40" s="16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2:20" ht="9.4499999999999993" customHeight="1" x14ac:dyDescent="0.15">
      <c r="B41" s="16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2:20" ht="9.4499999999999993" customHeight="1" x14ac:dyDescent="0.15">
      <c r="B42" s="1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2:20" ht="9.4499999999999993" customHeight="1" x14ac:dyDescent="0.15">
      <c r="B43" s="1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2:20" ht="9.4499999999999993" customHeight="1" x14ac:dyDescent="0.15">
      <c r="B44" s="25"/>
    </row>
    <row r="45" spans="2:20" ht="9.4499999999999993" customHeight="1" x14ac:dyDescent="0.15">
      <c r="B45" s="25"/>
      <c r="C45" s="8"/>
    </row>
    <row r="46" spans="2:20" ht="9.4499999999999993" customHeight="1" x14ac:dyDescent="0.1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2:20" ht="9.4499999999999993" customHeight="1" x14ac:dyDescent="0.15">
      <c r="B47" s="1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2:20" ht="9.4499999999999993" customHeight="1" x14ac:dyDescent="0.15"/>
    <row r="49" ht="9.4499999999999993" customHeight="1" x14ac:dyDescent="0.15"/>
    <row r="50" ht="9.4499999999999993" customHeight="1" x14ac:dyDescent="0.15"/>
    <row r="51" ht="9.4499999999999993" customHeight="1" x14ac:dyDescent="0.15"/>
    <row r="52" ht="9.4499999999999993" customHeight="1" x14ac:dyDescent="0.15"/>
    <row r="53" ht="9.4499999999999993" customHeight="1" x14ac:dyDescent="0.15"/>
    <row r="54" ht="19.2" customHeight="1" x14ac:dyDescent="0.15"/>
    <row r="55" ht="9.4499999999999993" customHeight="1" x14ac:dyDescent="0.15"/>
    <row r="56" ht="9.4499999999999993" customHeight="1" x14ac:dyDescent="0.15"/>
    <row r="57" ht="9.4499999999999993" customHeight="1" x14ac:dyDescent="0.15"/>
    <row r="58" ht="9.4499999999999993" customHeight="1" x14ac:dyDescent="0.15"/>
    <row r="59" ht="9.4499999999999993" customHeight="1" x14ac:dyDescent="0.15"/>
    <row r="60" ht="9.4499999999999993" customHeight="1" x14ac:dyDescent="0.15"/>
    <row r="61" ht="9.4499999999999993" customHeight="1" x14ac:dyDescent="0.15"/>
    <row r="62" ht="9.4499999999999993" customHeight="1" x14ac:dyDescent="0.15"/>
    <row r="63" ht="9.4499999999999993" customHeight="1" x14ac:dyDescent="0.15"/>
    <row r="64" ht="9.4499999999999993" customHeight="1" x14ac:dyDescent="0.15"/>
    <row r="65" ht="9.4499999999999993" customHeight="1" x14ac:dyDescent="0.15"/>
    <row r="66" ht="9.4499999999999993" customHeight="1" x14ac:dyDescent="0.15"/>
    <row r="67" ht="9.4499999999999993" customHeight="1" x14ac:dyDescent="0.15"/>
    <row r="68" ht="9.4499999999999993" customHeight="1" x14ac:dyDescent="0.15"/>
    <row r="69" ht="9.4499999999999993" customHeight="1" x14ac:dyDescent="0.15"/>
    <row r="70" ht="9.4499999999999993" customHeight="1" x14ac:dyDescent="0.15"/>
    <row r="71" ht="9.4499999999999993" customHeight="1" x14ac:dyDescent="0.15"/>
    <row r="72" ht="9.4499999999999993" customHeight="1" x14ac:dyDescent="0.15"/>
    <row r="73" ht="9.4499999999999993" customHeight="1" x14ac:dyDescent="0.15"/>
    <row r="74" ht="9.4499999999999993" customHeight="1" x14ac:dyDescent="0.15"/>
    <row r="75" ht="9.4499999999999993" customHeight="1" x14ac:dyDescent="0.15"/>
    <row r="76" ht="9.4499999999999993" customHeight="1" x14ac:dyDescent="0.15"/>
    <row r="77" ht="9.4499999999999993" customHeight="1" x14ac:dyDescent="0.15"/>
    <row r="78" ht="9.4499999999999993" customHeight="1" x14ac:dyDescent="0.15"/>
    <row r="79" ht="9.4499999999999993" customHeight="1" x14ac:dyDescent="0.15"/>
    <row r="80" ht="9.4499999999999993" customHeight="1" x14ac:dyDescent="0.15"/>
    <row r="81" spans="4:13" ht="9.4499999999999993" customHeight="1" x14ac:dyDescent="0.15"/>
    <row r="82" spans="4:13" ht="9.4499999999999993" customHeight="1" x14ac:dyDescent="0.15"/>
    <row r="83" spans="4:13" ht="9.4499999999999993" customHeight="1" x14ac:dyDescent="0.15">
      <c r="D83" s="25"/>
      <c r="F83" s="30"/>
      <c r="G83" s="31" t="s">
        <v>13</v>
      </c>
      <c r="I83" s="31" t="s">
        <v>14</v>
      </c>
      <c r="K83" s="30" t="s">
        <v>75</v>
      </c>
    </row>
    <row r="84" spans="4:13" ht="9.4499999999999993" customHeight="1" x14ac:dyDescent="0.15"/>
    <row r="85" spans="4:13" ht="9.4499999999999993" customHeight="1" x14ac:dyDescent="0.15">
      <c r="M85" s="3" t="s">
        <v>76</v>
      </c>
    </row>
    <row r="86" spans="4:13" ht="9.4499999999999993" customHeight="1" x14ac:dyDescent="0.15"/>
    <row r="87" spans="4:13" ht="9.4499999999999993" customHeight="1" x14ac:dyDescent="0.15"/>
    <row r="88" spans="4:13" ht="9.4499999999999993" customHeight="1" x14ac:dyDescent="0.15"/>
  </sheetData>
  <mergeCells count="4">
    <mergeCell ref="F1:J1"/>
    <mergeCell ref="F2:J2"/>
    <mergeCell ref="D3:F3"/>
    <mergeCell ref="H3:N3"/>
  </mergeCells>
  <hyperlinks>
    <hyperlink ref="A1" location="bkIndexATC1371" display="Index" xr:uid="{72345565-5435-4C98-8A6F-78A613809FE3}"/>
  </hyperlinks>
  <pageMargins left="0.24" right="0.19685039370078741" top="0.24" bottom="0.28999999999999998" header="0.18" footer="0.24"/>
  <pageSetup paperSize="9" scale="96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1540B-D67A-4557-AA4F-A7357A13489A}">
  <sheetPr>
    <pageSetUpPr fitToPage="1"/>
  </sheetPr>
  <dimension ref="A1:AD172"/>
  <sheetViews>
    <sheetView zoomScale="90" zoomScaleNormal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6640625" style="3" customWidth="1"/>
    <col min="3" max="13" width="7.33203125" style="3" customWidth="1"/>
    <col min="14" max="15" width="6.6640625" style="3" customWidth="1"/>
    <col min="16" max="16384" width="9.109375" style="3"/>
  </cols>
  <sheetData>
    <row r="1" spans="1:15" ht="14.4" x14ac:dyDescent="0.3">
      <c r="A1" s="32" t="s">
        <v>79</v>
      </c>
      <c r="E1" s="4"/>
      <c r="F1" s="39" t="s">
        <v>80</v>
      </c>
      <c r="G1" s="40"/>
      <c r="H1" s="40"/>
      <c r="I1" s="40"/>
      <c r="J1" s="40"/>
    </row>
    <row r="2" spans="1:15" ht="13.2" x14ac:dyDescent="0.25">
      <c r="E2" s="4"/>
      <c r="F2" s="39" t="s">
        <v>45</v>
      </c>
      <c r="G2" s="40"/>
      <c r="H2" s="40"/>
      <c r="I2" s="40"/>
      <c r="J2" s="40"/>
    </row>
    <row r="3" spans="1:15" ht="13.2" x14ac:dyDescent="0.25">
      <c r="D3" s="41" t="s">
        <v>103</v>
      </c>
      <c r="E3" s="40"/>
      <c r="F3" s="40"/>
      <c r="G3" s="4"/>
      <c r="H3" s="42" t="s">
        <v>12</v>
      </c>
      <c r="I3" s="40"/>
      <c r="J3" s="40"/>
      <c r="K3" s="40"/>
      <c r="L3" s="40"/>
      <c r="M3" s="40"/>
      <c r="N3" s="40"/>
    </row>
    <row r="4" spans="1:15" ht="24" customHeight="1" x14ac:dyDescent="0.15"/>
    <row r="5" spans="1:15" ht="9.4499999999999993" customHeight="1" x14ac:dyDescent="0.2">
      <c r="B5" s="45" t="s">
        <v>13</v>
      </c>
      <c r="C5" s="46"/>
      <c r="D5" s="11"/>
      <c r="O5" s="25"/>
    </row>
    <row r="6" spans="1:15" ht="9.4499999999999993" customHeight="1" x14ac:dyDescent="0.25">
      <c r="C6" s="43" t="s">
        <v>81</v>
      </c>
      <c r="D6" s="40"/>
      <c r="E6" s="40"/>
      <c r="F6" s="40"/>
      <c r="G6" s="40"/>
      <c r="H6" s="40"/>
      <c r="I6" s="40"/>
      <c r="J6" s="40"/>
      <c r="K6" s="40"/>
      <c r="L6" s="40"/>
      <c r="M6" s="40"/>
      <c r="O6" s="25"/>
    </row>
    <row r="7" spans="1:15" ht="9.4499999999999993" customHeight="1" x14ac:dyDescent="0.25">
      <c r="B7" s="44" t="s">
        <v>82</v>
      </c>
      <c r="C7" s="40"/>
      <c r="D7" s="16" t="s">
        <v>47</v>
      </c>
      <c r="E7" s="16" t="s">
        <v>48</v>
      </c>
      <c r="F7" s="16" t="s">
        <v>49</v>
      </c>
      <c r="G7" s="16" t="s">
        <v>50</v>
      </c>
      <c r="H7" s="16" t="s">
        <v>51</v>
      </c>
      <c r="I7" s="16" t="s">
        <v>52</v>
      </c>
      <c r="J7" s="16" t="s">
        <v>53</v>
      </c>
      <c r="K7" s="16"/>
      <c r="L7" s="16" t="s">
        <v>83</v>
      </c>
      <c r="M7" s="16" t="s">
        <v>84</v>
      </c>
      <c r="O7" s="25"/>
    </row>
    <row r="8" spans="1:15" ht="9.4499999999999993" customHeight="1" x14ac:dyDescent="0.15">
      <c r="C8" s="17">
        <v>0</v>
      </c>
      <c r="D8" s="36">
        <v>70</v>
      </c>
      <c r="E8" s="36">
        <v>65.5</v>
      </c>
      <c r="F8" s="36">
        <v>84</v>
      </c>
      <c r="G8" s="36">
        <v>85.8888888888889</v>
      </c>
      <c r="H8" s="36">
        <v>73</v>
      </c>
      <c r="I8" s="36">
        <v>116.5</v>
      </c>
      <c r="J8" s="36">
        <v>118.5</v>
      </c>
      <c r="L8" s="36">
        <f>AVERAGE(D8:H8)</f>
        <v>75.677777777777777</v>
      </c>
      <c r="M8" s="36">
        <f>AVERAGE(D8:J8)</f>
        <v>87.626984126984127</v>
      </c>
      <c r="O8" s="25"/>
    </row>
    <row r="9" spans="1:15" ht="9.4499999999999993" customHeight="1" x14ac:dyDescent="0.15">
      <c r="C9" s="17">
        <v>1</v>
      </c>
      <c r="D9" s="36">
        <v>52.5</v>
      </c>
      <c r="E9" s="36">
        <v>40</v>
      </c>
      <c r="F9" s="36">
        <v>50.75</v>
      </c>
      <c r="G9" s="36">
        <v>50.222222222222221</v>
      </c>
      <c r="H9" s="36">
        <v>44.5</v>
      </c>
      <c r="I9" s="36">
        <v>64.5</v>
      </c>
      <c r="J9" s="36">
        <v>72</v>
      </c>
      <c r="L9" s="36">
        <f t="shared" ref="L9:L31" si="0">AVERAGE(D9:H9)</f>
        <v>47.594444444444449</v>
      </c>
      <c r="M9" s="36">
        <f t="shared" ref="M9:M31" si="1">AVERAGE(D9:J9)</f>
        <v>53.496031746031747</v>
      </c>
      <c r="O9" s="25"/>
    </row>
    <row r="10" spans="1:15" ht="9.4499999999999993" customHeight="1" x14ac:dyDescent="0.15">
      <c r="C10" s="17">
        <v>2</v>
      </c>
      <c r="D10" s="36">
        <v>32.5</v>
      </c>
      <c r="E10" s="36">
        <v>37</v>
      </c>
      <c r="F10" s="36">
        <v>42.5</v>
      </c>
      <c r="G10" s="36">
        <v>35.44444444444445</v>
      </c>
      <c r="H10" s="36">
        <v>36.333333333333336</v>
      </c>
      <c r="I10" s="36">
        <v>40.166666666666664</v>
      </c>
      <c r="J10" s="36">
        <v>46.5</v>
      </c>
      <c r="L10" s="36">
        <f t="shared" si="0"/>
        <v>36.75555555555556</v>
      </c>
      <c r="M10" s="36">
        <f t="shared" si="1"/>
        <v>38.63492063492064</v>
      </c>
      <c r="O10" s="25"/>
    </row>
    <row r="11" spans="1:15" ht="9.4499999999999993" customHeight="1" x14ac:dyDescent="0.15">
      <c r="C11" s="17">
        <v>3</v>
      </c>
      <c r="D11" s="36">
        <v>47.5</v>
      </c>
      <c r="E11" s="36">
        <v>32</v>
      </c>
      <c r="F11" s="36">
        <v>32.5</v>
      </c>
      <c r="G11" s="36">
        <v>34.111111111111114</v>
      </c>
      <c r="H11" s="36">
        <v>32</v>
      </c>
      <c r="I11" s="36">
        <v>35.5</v>
      </c>
      <c r="J11" s="36">
        <v>36.5</v>
      </c>
      <c r="L11" s="36">
        <f t="shared" si="0"/>
        <v>35.62222222222222</v>
      </c>
      <c r="M11" s="36">
        <f t="shared" si="1"/>
        <v>35.730158730158728</v>
      </c>
      <c r="O11" s="25"/>
    </row>
    <row r="12" spans="1:15" ht="9.4499999999999993" customHeight="1" x14ac:dyDescent="0.15">
      <c r="C12" s="17">
        <v>4</v>
      </c>
      <c r="D12" s="36">
        <v>54</v>
      </c>
      <c r="E12" s="36">
        <v>53.5</v>
      </c>
      <c r="F12" s="36">
        <v>51.75</v>
      </c>
      <c r="G12" s="36">
        <v>55.222222222222221</v>
      </c>
      <c r="H12" s="36">
        <v>50.166666666666664</v>
      </c>
      <c r="I12" s="36">
        <v>42.833333333333336</v>
      </c>
      <c r="J12" s="36">
        <v>31</v>
      </c>
      <c r="L12" s="36">
        <f t="shared" si="0"/>
        <v>52.927777777777784</v>
      </c>
      <c r="M12" s="36">
        <f t="shared" si="1"/>
        <v>48.353174603174601</v>
      </c>
    </row>
    <row r="13" spans="1:15" ht="9.4499999999999993" customHeight="1" x14ac:dyDescent="0.15">
      <c r="C13" s="17">
        <v>5</v>
      </c>
      <c r="D13" s="36">
        <v>232</v>
      </c>
      <c r="E13" s="36">
        <v>236.5</v>
      </c>
      <c r="F13" s="36">
        <v>238</v>
      </c>
      <c r="G13" s="36">
        <v>231.33333333333334</v>
      </c>
      <c r="H13" s="36">
        <v>222</v>
      </c>
      <c r="I13" s="36">
        <v>130</v>
      </c>
      <c r="J13" s="36">
        <v>102.5</v>
      </c>
      <c r="L13" s="36">
        <f t="shared" si="0"/>
        <v>231.9666666666667</v>
      </c>
      <c r="M13" s="36">
        <f t="shared" si="1"/>
        <v>198.90476190476193</v>
      </c>
    </row>
    <row r="14" spans="1:15" ht="9.4499999999999993" customHeight="1" x14ac:dyDescent="0.15">
      <c r="C14" s="17">
        <v>6</v>
      </c>
      <c r="D14" s="36">
        <v>480.5</v>
      </c>
      <c r="E14" s="36">
        <v>502</v>
      </c>
      <c r="F14" s="36">
        <v>508.25</v>
      </c>
      <c r="G14" s="36">
        <v>485.88888888888891</v>
      </c>
      <c r="H14" s="36">
        <v>504.66666666666669</v>
      </c>
      <c r="I14" s="36">
        <v>190.5</v>
      </c>
      <c r="J14" s="36">
        <v>121.5</v>
      </c>
      <c r="L14" s="36">
        <f t="shared" si="0"/>
        <v>496.26111111111112</v>
      </c>
      <c r="M14" s="36">
        <f t="shared" si="1"/>
        <v>399.04365079365078</v>
      </c>
    </row>
    <row r="15" spans="1:15" ht="9.4499999999999993" customHeight="1" x14ac:dyDescent="0.15">
      <c r="C15" s="17">
        <v>7</v>
      </c>
      <c r="D15" s="36">
        <v>937</v>
      </c>
      <c r="E15" s="36">
        <v>973</v>
      </c>
      <c r="F15" s="36">
        <v>976.25</v>
      </c>
      <c r="G15" s="36">
        <v>927.8888888888888</v>
      </c>
      <c r="H15" s="36">
        <v>915.5</v>
      </c>
      <c r="I15" s="36">
        <v>352.66666666666669</v>
      </c>
      <c r="J15" s="36">
        <v>224</v>
      </c>
      <c r="L15" s="36">
        <f t="shared" si="0"/>
        <v>945.92777777777769</v>
      </c>
      <c r="M15" s="36">
        <f t="shared" si="1"/>
        <v>758.04365079365084</v>
      </c>
    </row>
    <row r="16" spans="1:15" ht="9.4499999999999993" customHeight="1" x14ac:dyDescent="0.15">
      <c r="C16" s="17">
        <v>8</v>
      </c>
      <c r="D16" s="36">
        <v>1337.5</v>
      </c>
      <c r="E16" s="36">
        <v>1369</v>
      </c>
      <c r="F16" s="36">
        <v>1342.5</v>
      </c>
      <c r="G16" s="36">
        <v>1307.7777777777776</v>
      </c>
      <c r="H16" s="36">
        <v>1289.3333333333333</v>
      </c>
      <c r="I16" s="36">
        <v>566.66666666666663</v>
      </c>
      <c r="J16" s="36">
        <v>277.5</v>
      </c>
      <c r="L16" s="36">
        <f t="shared" si="0"/>
        <v>1329.2222222222222</v>
      </c>
      <c r="M16" s="36">
        <f t="shared" si="1"/>
        <v>1070.0396825396824</v>
      </c>
    </row>
    <row r="17" spans="3:13" ht="9.4499999999999993" customHeight="1" x14ac:dyDescent="0.15">
      <c r="C17" s="17">
        <v>9</v>
      </c>
      <c r="D17" s="36">
        <v>1048</v>
      </c>
      <c r="E17" s="36">
        <v>1075</v>
      </c>
      <c r="F17" s="36">
        <v>1002.5</v>
      </c>
      <c r="G17" s="36">
        <v>1011.1111111111112</v>
      </c>
      <c r="H17" s="36">
        <v>1021.5</v>
      </c>
      <c r="I17" s="36">
        <v>761.83333333333337</v>
      </c>
      <c r="J17" s="36">
        <v>378.5</v>
      </c>
      <c r="L17" s="36">
        <f t="shared" si="0"/>
        <v>1031.6222222222223</v>
      </c>
      <c r="M17" s="36">
        <f t="shared" si="1"/>
        <v>899.77777777777771</v>
      </c>
    </row>
    <row r="18" spans="3:13" ht="9.4499999999999993" customHeight="1" x14ac:dyDescent="0.15">
      <c r="C18" s="17">
        <v>10</v>
      </c>
      <c r="D18" s="36">
        <v>969</v>
      </c>
      <c r="E18" s="36">
        <v>996.5</v>
      </c>
      <c r="F18" s="36">
        <v>965.5</v>
      </c>
      <c r="G18" s="36">
        <v>973.55555555555554</v>
      </c>
      <c r="H18" s="36">
        <v>1037.5</v>
      </c>
      <c r="I18" s="36">
        <v>946</v>
      </c>
      <c r="J18" s="36">
        <v>737</v>
      </c>
      <c r="L18" s="36">
        <f t="shared" si="0"/>
        <v>988.41111111111115</v>
      </c>
      <c r="M18" s="36">
        <f t="shared" si="1"/>
        <v>946.43650793650795</v>
      </c>
    </row>
    <row r="19" spans="3:13" ht="9.4499999999999993" customHeight="1" x14ac:dyDescent="0.15">
      <c r="C19" s="17">
        <v>11</v>
      </c>
      <c r="D19" s="36">
        <v>1166</v>
      </c>
      <c r="E19" s="36">
        <v>1058.5</v>
      </c>
      <c r="F19" s="36">
        <v>1058</v>
      </c>
      <c r="G19" s="36">
        <v>1068.6666666666667</v>
      </c>
      <c r="H19" s="36">
        <v>1164.8333333333333</v>
      </c>
      <c r="I19" s="36">
        <v>1082</v>
      </c>
      <c r="J19" s="36">
        <v>1059.5</v>
      </c>
      <c r="L19" s="36">
        <f t="shared" si="0"/>
        <v>1103.2</v>
      </c>
      <c r="M19" s="36">
        <f t="shared" si="1"/>
        <v>1093.9285714285713</v>
      </c>
    </row>
    <row r="20" spans="3:13" ht="9.4499999999999993" customHeight="1" x14ac:dyDescent="0.15">
      <c r="C20" s="17">
        <v>12</v>
      </c>
      <c r="D20" s="36">
        <v>1293.5</v>
      </c>
      <c r="E20" s="36">
        <v>1233.5</v>
      </c>
      <c r="F20" s="36">
        <v>1150</v>
      </c>
      <c r="G20" s="36">
        <v>1187.1111111111111</v>
      </c>
      <c r="H20" s="36">
        <v>1243.3333333333333</v>
      </c>
      <c r="I20" s="36">
        <v>1297.6666666666667</v>
      </c>
      <c r="J20" s="36">
        <v>1164</v>
      </c>
      <c r="L20" s="36">
        <f t="shared" si="0"/>
        <v>1221.4888888888888</v>
      </c>
      <c r="M20" s="36">
        <f t="shared" si="1"/>
        <v>1224.1587301587301</v>
      </c>
    </row>
    <row r="21" spans="3:13" ht="9.4499999999999993" customHeight="1" x14ac:dyDescent="0.15">
      <c r="C21" s="17">
        <v>13</v>
      </c>
      <c r="D21" s="36">
        <v>1270.5</v>
      </c>
      <c r="E21" s="36">
        <v>1250.5</v>
      </c>
      <c r="F21" s="36">
        <v>1215</v>
      </c>
      <c r="G21" s="36">
        <v>1197.7777777777776</v>
      </c>
      <c r="H21" s="36">
        <v>1369.8333333333333</v>
      </c>
      <c r="I21" s="36">
        <v>1302.8333333333333</v>
      </c>
      <c r="J21" s="36">
        <v>1241.5</v>
      </c>
      <c r="L21" s="36">
        <f t="shared" si="0"/>
        <v>1260.7222222222222</v>
      </c>
      <c r="M21" s="36">
        <f t="shared" si="1"/>
        <v>1263.9920634920634</v>
      </c>
    </row>
    <row r="22" spans="3:13" ht="9.4499999999999993" customHeight="1" x14ac:dyDescent="0.15">
      <c r="C22" s="17">
        <v>14</v>
      </c>
      <c r="D22" s="36">
        <v>1499.5</v>
      </c>
      <c r="E22" s="36">
        <v>1416</v>
      </c>
      <c r="F22" s="36">
        <v>1369.25</v>
      </c>
      <c r="G22" s="36">
        <v>1371.1111111111111</v>
      </c>
      <c r="H22" s="36">
        <v>1492.5</v>
      </c>
      <c r="I22" s="36">
        <v>1236.5</v>
      </c>
      <c r="J22" s="36">
        <v>1195</v>
      </c>
      <c r="L22" s="36">
        <f t="shared" si="0"/>
        <v>1429.6722222222222</v>
      </c>
      <c r="M22" s="36">
        <f t="shared" si="1"/>
        <v>1368.5515873015872</v>
      </c>
    </row>
    <row r="23" spans="3:13" ht="9.4499999999999993" customHeight="1" x14ac:dyDescent="0.15">
      <c r="C23" s="17">
        <v>15</v>
      </c>
      <c r="D23" s="36">
        <v>1604</v>
      </c>
      <c r="E23" s="36">
        <v>1616.5</v>
      </c>
      <c r="F23" s="36">
        <v>1571</v>
      </c>
      <c r="G23" s="36">
        <v>1568.5555555555557</v>
      </c>
      <c r="H23" s="36">
        <v>1660.3333333333333</v>
      </c>
      <c r="I23" s="36">
        <v>1229.8333333333333</v>
      </c>
      <c r="J23" s="36">
        <v>1167</v>
      </c>
      <c r="L23" s="36">
        <f t="shared" si="0"/>
        <v>1604.0777777777778</v>
      </c>
      <c r="M23" s="36">
        <f t="shared" si="1"/>
        <v>1488.1746031746031</v>
      </c>
    </row>
    <row r="24" spans="3:13" ht="9.4499999999999993" customHeight="1" x14ac:dyDescent="0.15">
      <c r="C24" s="17">
        <v>16</v>
      </c>
      <c r="D24" s="36">
        <v>1852.5</v>
      </c>
      <c r="E24" s="36">
        <v>1823.5</v>
      </c>
      <c r="F24" s="36">
        <v>1879.5</v>
      </c>
      <c r="G24" s="36">
        <v>1862.7777777777776</v>
      </c>
      <c r="H24" s="36">
        <v>1772.5</v>
      </c>
      <c r="I24" s="36">
        <v>1113.3333333333333</v>
      </c>
      <c r="J24" s="36">
        <v>886</v>
      </c>
      <c r="L24" s="36">
        <f t="shared" si="0"/>
        <v>1838.1555555555556</v>
      </c>
      <c r="M24" s="36">
        <f t="shared" si="1"/>
        <v>1598.5873015873017</v>
      </c>
    </row>
    <row r="25" spans="3:13" ht="9.4499999999999993" customHeight="1" x14ac:dyDescent="0.15">
      <c r="C25" s="17">
        <v>17</v>
      </c>
      <c r="D25" s="36">
        <v>1654.5</v>
      </c>
      <c r="E25" s="36">
        <v>1728.5</v>
      </c>
      <c r="F25" s="36">
        <v>1650.5</v>
      </c>
      <c r="G25" s="36">
        <v>1633.2222222222224</v>
      </c>
      <c r="H25" s="36">
        <v>1493.6666666666667</v>
      </c>
      <c r="I25" s="36">
        <v>956.66666666666663</v>
      </c>
      <c r="J25" s="36">
        <v>629</v>
      </c>
      <c r="L25" s="36">
        <f t="shared" si="0"/>
        <v>1632.077777777778</v>
      </c>
      <c r="M25" s="36">
        <f t="shared" si="1"/>
        <v>1392.2936507936508</v>
      </c>
    </row>
    <row r="26" spans="3:13" ht="9.4499999999999993" customHeight="1" x14ac:dyDescent="0.15">
      <c r="C26" s="17">
        <v>18</v>
      </c>
      <c r="D26" s="36">
        <v>1077.5</v>
      </c>
      <c r="E26" s="36">
        <v>1085.5</v>
      </c>
      <c r="F26" s="36">
        <v>1000.75</v>
      </c>
      <c r="G26" s="36">
        <v>1086.1111111111111</v>
      </c>
      <c r="H26" s="36">
        <v>1038.5</v>
      </c>
      <c r="I26" s="36">
        <v>720.33333333333337</v>
      </c>
      <c r="J26" s="36">
        <v>571.5</v>
      </c>
      <c r="L26" s="36">
        <f t="shared" si="0"/>
        <v>1057.6722222222222</v>
      </c>
      <c r="M26" s="36">
        <f t="shared" si="1"/>
        <v>940.02777777777771</v>
      </c>
    </row>
    <row r="27" spans="3:13" ht="9.4499999999999993" customHeight="1" x14ac:dyDescent="0.15">
      <c r="C27" s="17">
        <v>19</v>
      </c>
      <c r="D27" s="36">
        <v>707.5</v>
      </c>
      <c r="E27" s="36">
        <v>739</v>
      </c>
      <c r="F27" s="36">
        <v>676.5</v>
      </c>
      <c r="G27" s="36">
        <v>749.33333333333337</v>
      </c>
      <c r="H27" s="36">
        <v>725.33333333333337</v>
      </c>
      <c r="I27" s="36">
        <v>528.5</v>
      </c>
      <c r="J27" s="36">
        <v>555</v>
      </c>
      <c r="L27" s="36">
        <f t="shared" si="0"/>
        <v>719.53333333333342</v>
      </c>
      <c r="M27" s="36">
        <f t="shared" si="1"/>
        <v>668.7380952380953</v>
      </c>
    </row>
    <row r="28" spans="3:13" ht="9.4499999999999993" customHeight="1" x14ac:dyDescent="0.15">
      <c r="C28" s="17">
        <v>20</v>
      </c>
      <c r="D28" s="36">
        <v>537.5</v>
      </c>
      <c r="E28" s="36">
        <v>543.5</v>
      </c>
      <c r="F28" s="36">
        <v>519.5</v>
      </c>
      <c r="G28" s="36">
        <v>569.1111111111112</v>
      </c>
      <c r="H28" s="36">
        <v>553.16666666666663</v>
      </c>
      <c r="I28" s="36">
        <v>497.66666666666669</v>
      </c>
      <c r="J28" s="36">
        <v>470.5</v>
      </c>
      <c r="L28" s="36">
        <f t="shared" si="0"/>
        <v>544.55555555555554</v>
      </c>
      <c r="M28" s="36">
        <f t="shared" si="1"/>
        <v>527.27777777777771</v>
      </c>
    </row>
    <row r="29" spans="3:13" ht="9.4499999999999993" customHeight="1" x14ac:dyDescent="0.15">
      <c r="C29" s="17">
        <v>21</v>
      </c>
      <c r="D29" s="36">
        <v>311</v>
      </c>
      <c r="E29" s="36">
        <v>376.5</v>
      </c>
      <c r="F29" s="36">
        <v>344.25</v>
      </c>
      <c r="G29" s="36">
        <v>348.5555555555556</v>
      </c>
      <c r="H29" s="36">
        <v>390</v>
      </c>
      <c r="I29" s="36">
        <v>338</v>
      </c>
      <c r="J29" s="36">
        <v>322.5</v>
      </c>
      <c r="L29" s="36">
        <f t="shared" si="0"/>
        <v>354.06111111111113</v>
      </c>
      <c r="M29" s="36">
        <f t="shared" si="1"/>
        <v>347.25793650793651</v>
      </c>
    </row>
    <row r="30" spans="3:13" ht="9.4499999999999993" customHeight="1" x14ac:dyDescent="0.15">
      <c r="C30" s="17">
        <v>22</v>
      </c>
      <c r="D30" s="36">
        <v>213.5</v>
      </c>
      <c r="E30" s="36">
        <v>265</v>
      </c>
      <c r="F30" s="36">
        <v>238.5</v>
      </c>
      <c r="G30" s="36">
        <v>232.7777777777778</v>
      </c>
      <c r="H30" s="36">
        <v>286.5</v>
      </c>
      <c r="I30" s="36">
        <v>269.33333333333331</v>
      </c>
      <c r="J30" s="36">
        <v>209.5</v>
      </c>
      <c r="L30" s="36">
        <f t="shared" si="0"/>
        <v>247.25555555555556</v>
      </c>
      <c r="M30" s="36">
        <f t="shared" si="1"/>
        <v>245.01587301587301</v>
      </c>
    </row>
    <row r="31" spans="3:13" ht="9.4499999999999993" customHeight="1" x14ac:dyDescent="0.15">
      <c r="C31" s="17">
        <v>23</v>
      </c>
      <c r="D31" s="36">
        <v>103</v>
      </c>
      <c r="E31" s="36">
        <v>111.5</v>
      </c>
      <c r="F31" s="36">
        <v>128.25</v>
      </c>
      <c r="G31" s="36">
        <v>124.8888888888889</v>
      </c>
      <c r="H31" s="36">
        <v>159.5</v>
      </c>
      <c r="I31" s="36">
        <v>168.66666666666666</v>
      </c>
      <c r="J31" s="36">
        <v>129.5</v>
      </c>
      <c r="L31" s="36">
        <f t="shared" si="0"/>
        <v>125.42777777777778</v>
      </c>
      <c r="M31" s="36">
        <f t="shared" si="1"/>
        <v>132.18650793650792</v>
      </c>
    </row>
    <row r="32" spans="3:13" ht="9.4499999999999993" customHeight="1" x14ac:dyDescent="0.15">
      <c r="C32" s="29" t="s">
        <v>85</v>
      </c>
    </row>
    <row r="33" spans="2:30" ht="9.4499999999999993" customHeight="1" x14ac:dyDescent="0.25">
      <c r="B33" s="44" t="s">
        <v>86</v>
      </c>
      <c r="C33" s="40"/>
      <c r="D33" s="36">
        <f>SUM(D15:D26)</f>
        <v>15709.5</v>
      </c>
      <c r="E33" s="36">
        <f t="shared" ref="E33:J33" si="2">SUM(E15:E26)</f>
        <v>15626</v>
      </c>
      <c r="F33" s="36">
        <f t="shared" si="2"/>
        <v>15180.75</v>
      </c>
      <c r="G33" s="36">
        <f t="shared" si="2"/>
        <v>15195.666666666666</v>
      </c>
      <c r="H33" s="36">
        <f t="shared" si="2"/>
        <v>15499.333333333332</v>
      </c>
      <c r="I33" s="36">
        <f t="shared" si="2"/>
        <v>11566.333333333334</v>
      </c>
      <c r="J33" s="36">
        <f t="shared" si="2"/>
        <v>9530.5</v>
      </c>
      <c r="L33" s="36">
        <f>SUM(L15:L26)</f>
        <v>15442.25</v>
      </c>
      <c r="M33" s="36">
        <f>SUM(M15:M26)</f>
        <v>14044.011904761903</v>
      </c>
      <c r="O33" s="36"/>
      <c r="P33" s="36"/>
    </row>
    <row r="34" spans="2:30" ht="9.4499999999999993" customHeight="1" x14ac:dyDescent="0.25">
      <c r="B34" s="44" t="s">
        <v>87</v>
      </c>
      <c r="C34" s="40"/>
      <c r="D34" s="36">
        <f>SUM(D15:D17)</f>
        <v>3322.5</v>
      </c>
      <c r="E34" s="36">
        <f t="shared" ref="E34:J34" si="3">SUM(E15:E17)</f>
        <v>3417</v>
      </c>
      <c r="F34" s="36">
        <f t="shared" si="3"/>
        <v>3321.25</v>
      </c>
      <c r="G34" s="36">
        <f t="shared" si="3"/>
        <v>3246.7777777777778</v>
      </c>
      <c r="H34" s="36">
        <f t="shared" si="3"/>
        <v>3226.333333333333</v>
      </c>
      <c r="I34" s="36">
        <f t="shared" si="3"/>
        <v>1681.1666666666665</v>
      </c>
      <c r="J34" s="36">
        <f t="shared" si="3"/>
        <v>880</v>
      </c>
      <c r="L34" s="36">
        <f>SUM(L15:L17)</f>
        <v>3306.7722222222219</v>
      </c>
      <c r="M34" s="36">
        <f>SUM(M15:M17)</f>
        <v>2727.8611111111109</v>
      </c>
      <c r="O34" s="36"/>
      <c r="P34" s="36"/>
    </row>
    <row r="35" spans="2:30" ht="9.4499999999999993" customHeight="1" x14ac:dyDescent="0.25">
      <c r="B35" s="44" t="s">
        <v>88</v>
      </c>
      <c r="C35" s="40"/>
      <c r="D35" s="36">
        <f>SUM(D18:D23)</f>
        <v>7802.5</v>
      </c>
      <c r="E35" s="36">
        <f t="shared" ref="E35:J35" si="4">SUM(E18:E23)</f>
        <v>7571.5</v>
      </c>
      <c r="F35" s="36">
        <f t="shared" si="4"/>
        <v>7328.75</v>
      </c>
      <c r="G35" s="36">
        <f t="shared" si="4"/>
        <v>7366.7777777777774</v>
      </c>
      <c r="H35" s="36">
        <f t="shared" si="4"/>
        <v>7968.3333333333321</v>
      </c>
      <c r="I35" s="36">
        <f t="shared" si="4"/>
        <v>7094.833333333333</v>
      </c>
      <c r="J35" s="36">
        <f t="shared" si="4"/>
        <v>6564</v>
      </c>
      <c r="L35" s="36">
        <f>SUM(L18:L23)</f>
        <v>7607.572222222223</v>
      </c>
      <c r="M35" s="36">
        <f>SUM(M18:M23)</f>
        <v>7385.2420634920636</v>
      </c>
      <c r="O35" s="36"/>
      <c r="P35" s="36"/>
    </row>
    <row r="36" spans="2:30" ht="9.4499999999999993" customHeight="1" x14ac:dyDescent="0.25">
      <c r="B36" s="44" t="s">
        <v>89</v>
      </c>
      <c r="C36" s="40"/>
      <c r="D36" s="36">
        <f>SUM(D24:D26)</f>
        <v>4584.5</v>
      </c>
      <c r="E36" s="36">
        <f t="shared" ref="E36:J36" si="5">SUM(E24:E26)</f>
        <v>4637.5</v>
      </c>
      <c r="F36" s="36">
        <f t="shared" si="5"/>
        <v>4530.75</v>
      </c>
      <c r="G36" s="36">
        <f t="shared" si="5"/>
        <v>4582.1111111111113</v>
      </c>
      <c r="H36" s="36">
        <f t="shared" si="5"/>
        <v>4304.666666666667</v>
      </c>
      <c r="I36" s="36">
        <f t="shared" si="5"/>
        <v>2790.3333333333335</v>
      </c>
      <c r="J36" s="36">
        <f t="shared" si="5"/>
        <v>2086.5</v>
      </c>
      <c r="L36" s="36">
        <f>SUM(L24:L26)</f>
        <v>4527.905555555556</v>
      </c>
      <c r="M36" s="36">
        <f>SUM(M24:M26)</f>
        <v>3930.9087301587301</v>
      </c>
      <c r="O36" s="36"/>
      <c r="P36" s="36"/>
    </row>
    <row r="37" spans="2:30" ht="9.4499999999999993" customHeight="1" x14ac:dyDescent="0.25">
      <c r="B37" s="44" t="s">
        <v>90</v>
      </c>
      <c r="C37" s="40"/>
      <c r="D37" s="36">
        <f>SUM(D8:D31)</f>
        <v>18551</v>
      </c>
      <c r="E37" s="36">
        <f t="shared" ref="E37:J37" si="6">SUM(E8:E31)</f>
        <v>18628</v>
      </c>
      <c r="F37" s="36">
        <f t="shared" si="6"/>
        <v>18095.5</v>
      </c>
      <c r="G37" s="36">
        <f t="shared" si="6"/>
        <v>18198.444444444445</v>
      </c>
      <c r="H37" s="36">
        <f t="shared" si="6"/>
        <v>18576.5</v>
      </c>
      <c r="I37" s="36">
        <f t="shared" si="6"/>
        <v>13988.5</v>
      </c>
      <c r="J37" s="36">
        <f t="shared" si="6"/>
        <v>11746</v>
      </c>
      <c r="L37" s="36">
        <f>SUM(L8:L31)</f>
        <v>18409.888888888887</v>
      </c>
      <c r="M37" s="36">
        <f>SUM(M8:M31)</f>
        <v>16826.277777777777</v>
      </c>
      <c r="O37" s="36"/>
      <c r="P37" s="36"/>
    </row>
    <row r="38" spans="2:30" ht="24" customHeight="1" x14ac:dyDescent="0.15">
      <c r="C38" s="8"/>
    </row>
    <row r="39" spans="2:30" ht="9.4499999999999993" customHeight="1" x14ac:dyDescent="0.25">
      <c r="C39" s="43" t="str">
        <f>C6</f>
        <v>Average traffic flows (excluding Bank Holidays etc)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2:30" ht="9.4499999999999993" customHeight="1" x14ac:dyDescent="0.15">
      <c r="C40" s="8"/>
    </row>
    <row r="41" spans="2:30" ht="9.4499999999999993" customHeight="1" x14ac:dyDescent="0.15">
      <c r="C41" s="29" t="s">
        <v>57</v>
      </c>
      <c r="D41" s="29" t="s">
        <v>58</v>
      </c>
      <c r="E41" s="29" t="s">
        <v>59</v>
      </c>
      <c r="F41" s="29" t="s">
        <v>60</v>
      </c>
      <c r="G41" s="29" t="s">
        <v>61</v>
      </c>
      <c r="H41" s="29" t="s">
        <v>62</v>
      </c>
      <c r="I41" s="29" t="s">
        <v>63</v>
      </c>
      <c r="J41" s="29" t="s">
        <v>64</v>
      </c>
      <c r="K41" s="29" t="s">
        <v>65</v>
      </c>
      <c r="L41" s="29" t="s">
        <v>66</v>
      </c>
      <c r="M41" s="29" t="s">
        <v>67</v>
      </c>
      <c r="N41" s="29" t="s">
        <v>68</v>
      </c>
    </row>
    <row r="42" spans="2:30" ht="9.4499999999999993" customHeight="1" x14ac:dyDescent="0.15">
      <c r="B42" s="8" t="s">
        <v>91</v>
      </c>
    </row>
    <row r="43" spans="2:30" ht="9.4499999999999993" customHeight="1" x14ac:dyDescent="0.15">
      <c r="B43" s="16" t="s">
        <v>92</v>
      </c>
      <c r="C43" s="31"/>
      <c r="D43" s="31"/>
      <c r="E43" s="31"/>
      <c r="F43" s="31"/>
      <c r="G43" s="31"/>
      <c r="H43" s="31"/>
      <c r="I43" s="31"/>
      <c r="J43" s="31"/>
      <c r="K43" s="31">
        <v>15853.4</v>
      </c>
      <c r="L43" s="31">
        <v>15351.199999999999</v>
      </c>
      <c r="M43" s="31">
        <v>14333</v>
      </c>
      <c r="N43" s="31">
        <v>15041.000000000002</v>
      </c>
      <c r="O43" s="36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2:30" ht="9.4499999999999993" customHeight="1" x14ac:dyDescent="0.15">
      <c r="B44" s="16" t="s">
        <v>93</v>
      </c>
      <c r="C44" s="31"/>
      <c r="D44" s="31"/>
      <c r="E44" s="31"/>
      <c r="F44" s="31"/>
      <c r="G44" s="31"/>
      <c r="H44" s="31"/>
      <c r="I44" s="31"/>
      <c r="J44" s="31"/>
      <c r="K44" s="31">
        <v>18833.400000000001</v>
      </c>
      <c r="L44" s="31">
        <v>18290.76666666667</v>
      </c>
      <c r="M44" s="31">
        <v>17081</v>
      </c>
      <c r="N44" s="31">
        <v>18121</v>
      </c>
      <c r="P44" s="36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ht="9.4499999999999993" customHeight="1" x14ac:dyDescent="0.15">
      <c r="B45" s="1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ht="9.4499999999999993" customHeight="1" x14ac:dyDescent="0.15">
      <c r="B46" s="8" t="s">
        <v>94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2:30" ht="9.4499999999999993" customHeight="1" x14ac:dyDescent="0.15">
      <c r="B47" s="16" t="s">
        <v>92</v>
      </c>
      <c r="C47" s="31"/>
      <c r="D47" s="31"/>
      <c r="E47" s="31"/>
      <c r="F47" s="31"/>
      <c r="G47" s="31"/>
      <c r="H47" s="31"/>
      <c r="I47" s="31"/>
      <c r="J47" s="31"/>
      <c r="K47" s="31">
        <v>11655</v>
      </c>
      <c r="L47" s="31">
        <v>11555</v>
      </c>
      <c r="M47" s="31"/>
      <c r="N47" s="31">
        <v>11489</v>
      </c>
      <c r="O47" s="36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ht="9.4499999999999993" customHeight="1" x14ac:dyDescent="0.15">
      <c r="B48" s="16" t="s">
        <v>93</v>
      </c>
      <c r="C48" s="31"/>
      <c r="D48" s="31"/>
      <c r="E48" s="31"/>
      <c r="F48" s="31"/>
      <c r="G48" s="31"/>
      <c r="H48" s="31"/>
      <c r="I48" s="31"/>
      <c r="J48" s="31"/>
      <c r="K48" s="31">
        <v>14189</v>
      </c>
      <c r="L48" s="31">
        <v>13955.5</v>
      </c>
      <c r="M48" s="31"/>
      <c r="N48" s="31">
        <v>13821</v>
      </c>
      <c r="P48" s="36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ht="9.4499999999999993" customHeight="1" x14ac:dyDescent="0.15">
      <c r="B49" s="1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P49" s="36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ht="9.4499999999999993" customHeight="1" x14ac:dyDescent="0.15">
      <c r="B50" s="8" t="s">
        <v>95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2:30" ht="9.4499999999999993" customHeight="1" x14ac:dyDescent="0.15">
      <c r="B51" s="16" t="s">
        <v>92</v>
      </c>
      <c r="C51" s="31"/>
      <c r="D51" s="31"/>
      <c r="E51" s="31"/>
      <c r="F51" s="31"/>
      <c r="G51" s="31"/>
      <c r="H51" s="31"/>
      <c r="I51" s="31"/>
      <c r="J51" s="31"/>
      <c r="K51" s="31">
        <v>9838</v>
      </c>
      <c r="L51" s="31">
        <v>9223</v>
      </c>
      <c r="M51" s="31"/>
      <c r="N51" s="31"/>
      <c r="O51" s="36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ht="9.4499999999999993" customHeight="1" x14ac:dyDescent="0.15">
      <c r="B52" s="16" t="s">
        <v>93</v>
      </c>
      <c r="C52" s="31"/>
      <c r="D52" s="31"/>
      <c r="E52" s="31"/>
      <c r="F52" s="31"/>
      <c r="G52" s="31"/>
      <c r="H52" s="31"/>
      <c r="I52" s="31"/>
      <c r="J52" s="31"/>
      <c r="K52" s="31">
        <v>12159</v>
      </c>
      <c r="L52" s="31">
        <v>11333</v>
      </c>
      <c r="M52" s="31"/>
      <c r="N52" s="31"/>
      <c r="P52" s="36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ht="9.4499999999999993" customHeight="1" x14ac:dyDescent="0.15">
      <c r="B53" s="1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R53" s="31"/>
      <c r="S53" s="31"/>
      <c r="T53" s="31"/>
      <c r="U53" s="31"/>
      <c r="V53" s="31"/>
      <c r="X53" s="31"/>
      <c r="Y53" s="31"/>
      <c r="Z53" s="31"/>
      <c r="AA53" s="31"/>
      <c r="AB53" s="31"/>
    </row>
    <row r="54" spans="2:30" ht="24" customHeight="1" x14ac:dyDescent="0.15">
      <c r="R54" s="31"/>
      <c r="S54" s="31"/>
      <c r="T54" s="31"/>
      <c r="U54" s="31"/>
      <c r="V54" s="31"/>
      <c r="X54" s="31"/>
      <c r="Y54" s="31"/>
      <c r="Z54" s="31"/>
      <c r="AA54" s="31"/>
      <c r="AB54" s="31"/>
    </row>
    <row r="55" spans="2:30" ht="8.85" customHeight="1" x14ac:dyDescent="0.15">
      <c r="R55" s="31"/>
      <c r="S55" s="31"/>
      <c r="T55" s="31"/>
      <c r="U55" s="31"/>
      <c r="V55" s="31"/>
      <c r="X55" s="31"/>
      <c r="Y55" s="31"/>
      <c r="Z55" s="31"/>
      <c r="AA55" s="31"/>
      <c r="AB55" s="31"/>
    </row>
    <row r="56" spans="2:30" ht="8.85" customHeight="1" x14ac:dyDescent="0.15">
      <c r="R56" s="30"/>
      <c r="S56" s="30"/>
      <c r="T56" s="30"/>
      <c r="U56" s="30"/>
      <c r="V56" s="30"/>
      <c r="X56" s="30"/>
      <c r="Y56" s="30"/>
      <c r="Z56" s="30"/>
      <c r="AA56" s="30"/>
      <c r="AB56" s="30"/>
    </row>
    <row r="57" spans="2:30" ht="8.85" customHeight="1" x14ac:dyDescent="0.15">
      <c r="R57" s="31"/>
      <c r="S57" s="31"/>
      <c r="T57" s="31"/>
      <c r="U57" s="31"/>
      <c r="V57" s="31"/>
      <c r="X57" s="31"/>
      <c r="Y57" s="31"/>
      <c r="Z57" s="31"/>
      <c r="AA57" s="31"/>
      <c r="AB57" s="31"/>
    </row>
    <row r="58" spans="2:30" ht="8.85" customHeight="1" x14ac:dyDescent="0.15">
      <c r="R58" s="31"/>
      <c r="S58" s="31"/>
      <c r="T58" s="31"/>
      <c r="U58" s="31"/>
      <c r="V58" s="31"/>
      <c r="X58" s="31"/>
      <c r="Y58" s="31"/>
      <c r="Z58" s="31"/>
      <c r="AA58" s="31"/>
      <c r="AB58" s="31"/>
    </row>
    <row r="59" spans="2:30" ht="8.85" customHeight="1" x14ac:dyDescent="0.15">
      <c r="R59" s="31"/>
      <c r="S59" s="31"/>
      <c r="T59" s="31"/>
      <c r="U59" s="31"/>
      <c r="V59" s="31"/>
      <c r="X59" s="31"/>
      <c r="Y59" s="31"/>
      <c r="Z59" s="31"/>
      <c r="AA59" s="31"/>
      <c r="AB59" s="31"/>
    </row>
    <row r="60" spans="2:30" ht="8.85" customHeight="1" x14ac:dyDescent="0.15">
      <c r="R60" s="30"/>
      <c r="S60" s="30"/>
      <c r="T60" s="30"/>
      <c r="U60" s="30"/>
      <c r="V60" s="30"/>
      <c r="X60" s="30"/>
      <c r="Y60" s="30"/>
      <c r="Z60" s="30"/>
      <c r="AA60" s="30"/>
      <c r="AB60" s="30"/>
    </row>
    <row r="61" spans="2:30" ht="8.85" customHeight="1" x14ac:dyDescent="0.15">
      <c r="R61" s="31"/>
      <c r="S61" s="31"/>
      <c r="T61" s="31"/>
      <c r="U61" s="31"/>
      <c r="V61" s="31"/>
      <c r="X61" s="31"/>
      <c r="Y61" s="31"/>
      <c r="Z61" s="31"/>
      <c r="AA61" s="31"/>
      <c r="AB61" s="31"/>
    </row>
    <row r="62" spans="2:30" ht="8.85" customHeight="1" x14ac:dyDescent="0.15">
      <c r="R62" s="31"/>
      <c r="S62" s="31"/>
      <c r="T62" s="31"/>
      <c r="U62" s="31"/>
      <c r="V62" s="31"/>
      <c r="X62" s="31"/>
      <c r="Y62" s="31"/>
      <c r="Z62" s="31"/>
      <c r="AA62" s="31"/>
      <c r="AB62" s="31"/>
    </row>
    <row r="63" spans="2:30" ht="8.85" customHeight="1" x14ac:dyDescent="0.15">
      <c r="R63" s="31"/>
      <c r="S63" s="31"/>
      <c r="T63" s="31"/>
      <c r="U63" s="31"/>
      <c r="V63" s="31"/>
      <c r="X63" s="31"/>
      <c r="Y63" s="31"/>
      <c r="Z63" s="31"/>
      <c r="AA63" s="31"/>
    </row>
    <row r="64" spans="2:30" ht="8.85" customHeight="1" x14ac:dyDescent="0.15">
      <c r="R64" s="31"/>
      <c r="S64" s="31"/>
      <c r="T64" s="31"/>
      <c r="U64" s="31"/>
      <c r="V64" s="31"/>
      <c r="X64" s="31"/>
      <c r="Y64" s="31"/>
      <c r="Z64" s="31"/>
      <c r="AA64" s="31"/>
    </row>
    <row r="65" spans="18:27" ht="8.85" customHeight="1" x14ac:dyDescent="0.15">
      <c r="R65" s="31"/>
      <c r="S65" s="31"/>
      <c r="T65" s="31"/>
      <c r="U65" s="31"/>
      <c r="V65" s="31"/>
      <c r="X65" s="31"/>
      <c r="Y65" s="31"/>
      <c r="Z65" s="31"/>
      <c r="AA65" s="31"/>
    </row>
    <row r="66" spans="18:27" ht="8.85" customHeight="1" x14ac:dyDescent="0.15">
      <c r="R66" s="30"/>
      <c r="S66" s="30"/>
      <c r="T66" s="30"/>
      <c r="U66" s="30"/>
      <c r="V66" s="30"/>
      <c r="X66" s="30"/>
      <c r="Y66" s="30"/>
      <c r="Z66" s="30"/>
      <c r="AA66" s="30"/>
    </row>
    <row r="67" spans="18:27" ht="8.85" customHeight="1" x14ac:dyDescent="0.15">
      <c r="R67" s="31"/>
      <c r="S67" s="31"/>
      <c r="T67" s="31"/>
      <c r="U67" s="31"/>
      <c r="V67" s="31"/>
      <c r="X67" s="31"/>
      <c r="Y67" s="31"/>
      <c r="Z67" s="31"/>
      <c r="AA67" s="31"/>
    </row>
    <row r="68" spans="18:27" ht="8.85" customHeight="1" x14ac:dyDescent="0.15">
      <c r="R68" s="31"/>
      <c r="S68" s="31"/>
      <c r="T68" s="31"/>
      <c r="U68" s="31"/>
      <c r="V68" s="31"/>
      <c r="X68" s="31"/>
      <c r="Y68" s="31"/>
      <c r="Z68" s="31"/>
      <c r="AA68" s="31"/>
    </row>
    <row r="69" spans="18:27" ht="8.85" customHeight="1" x14ac:dyDescent="0.15">
      <c r="R69" s="31"/>
      <c r="S69" s="31"/>
      <c r="T69" s="31"/>
      <c r="U69" s="31"/>
      <c r="V69" s="31"/>
      <c r="X69" s="31"/>
      <c r="Y69" s="31"/>
      <c r="Z69" s="31"/>
      <c r="AA69" s="31"/>
    </row>
    <row r="70" spans="18:27" ht="8.85" customHeight="1" x14ac:dyDescent="0.15">
      <c r="R70" s="30"/>
      <c r="S70" s="30"/>
      <c r="T70" s="30"/>
      <c r="U70" s="30"/>
      <c r="V70" s="30"/>
      <c r="X70" s="30"/>
      <c r="Y70" s="30"/>
      <c r="Z70" s="30"/>
      <c r="AA70" s="30"/>
    </row>
    <row r="71" spans="18:27" ht="8.85" customHeight="1" x14ac:dyDescent="0.15">
      <c r="R71" s="31"/>
      <c r="S71" s="31"/>
      <c r="T71" s="31"/>
      <c r="U71" s="31"/>
      <c r="V71" s="31"/>
      <c r="X71" s="31"/>
      <c r="Y71" s="31"/>
      <c r="Z71" s="31"/>
      <c r="AA71" s="31"/>
    </row>
    <row r="72" spans="18:27" ht="8.85" customHeight="1" x14ac:dyDescent="0.15">
      <c r="R72" s="31"/>
      <c r="S72" s="31"/>
      <c r="T72" s="31"/>
      <c r="U72" s="31"/>
      <c r="V72" s="31"/>
      <c r="X72" s="31"/>
      <c r="Y72" s="31"/>
      <c r="Z72" s="31"/>
      <c r="AA72" s="31"/>
    </row>
    <row r="73" spans="18:27" ht="8.85" customHeight="1" x14ac:dyDescent="0.15">
      <c r="R73" s="31"/>
      <c r="S73" s="31"/>
      <c r="T73" s="31"/>
      <c r="U73" s="31"/>
      <c r="V73" s="31"/>
      <c r="X73" s="31"/>
      <c r="Y73" s="31"/>
      <c r="Z73" s="31"/>
    </row>
    <row r="74" spans="18:27" ht="8.85" customHeight="1" x14ac:dyDescent="0.15">
      <c r="R74" s="31"/>
      <c r="S74" s="31"/>
      <c r="T74" s="31"/>
      <c r="U74" s="31"/>
      <c r="V74" s="31"/>
      <c r="X74" s="31"/>
      <c r="Y74" s="31"/>
      <c r="Z74" s="31"/>
    </row>
    <row r="75" spans="18:27" ht="8.85" customHeight="1" x14ac:dyDescent="0.15">
      <c r="R75" s="31"/>
      <c r="S75" s="31"/>
      <c r="T75" s="31"/>
      <c r="U75" s="31"/>
      <c r="V75" s="31"/>
      <c r="X75" s="31"/>
      <c r="Y75" s="31"/>
      <c r="Z75" s="31"/>
    </row>
    <row r="76" spans="18:27" ht="8.85" customHeight="1" x14ac:dyDescent="0.15">
      <c r="R76" s="30"/>
      <c r="S76" s="30"/>
      <c r="T76" s="30"/>
      <c r="U76" s="30"/>
      <c r="V76" s="30"/>
      <c r="X76" s="30"/>
      <c r="Y76" s="30"/>
      <c r="Z76" s="30"/>
    </row>
    <row r="77" spans="18:27" ht="8.85" customHeight="1" x14ac:dyDescent="0.15">
      <c r="R77" s="31"/>
      <c r="S77" s="31"/>
      <c r="T77" s="31"/>
      <c r="U77" s="31"/>
      <c r="V77" s="31"/>
      <c r="X77" s="31"/>
      <c r="Y77" s="31"/>
      <c r="Z77" s="31"/>
    </row>
    <row r="78" spans="18:27" ht="8.85" customHeight="1" x14ac:dyDescent="0.15">
      <c r="R78" s="31"/>
      <c r="S78" s="31"/>
      <c r="T78" s="31"/>
      <c r="U78" s="31"/>
      <c r="V78" s="31"/>
      <c r="X78" s="31"/>
      <c r="Y78" s="31"/>
      <c r="Z78" s="31"/>
    </row>
    <row r="79" spans="18:27" ht="8.85" customHeight="1" x14ac:dyDescent="0.15">
      <c r="R79" s="31"/>
      <c r="S79" s="31"/>
      <c r="T79" s="31"/>
      <c r="U79" s="31"/>
      <c r="V79" s="31"/>
      <c r="X79" s="31"/>
      <c r="Y79" s="31"/>
      <c r="Z79" s="31"/>
    </row>
    <row r="80" spans="18:27" ht="8.85" customHeight="1" x14ac:dyDescent="0.15">
      <c r="R80" s="30"/>
      <c r="S80" s="30"/>
      <c r="T80" s="30"/>
      <c r="U80" s="30"/>
      <c r="V80" s="30"/>
      <c r="X80" s="30"/>
      <c r="Y80" s="30"/>
      <c r="Z80" s="30"/>
    </row>
    <row r="81" spans="3:26" ht="8.85" customHeight="1" x14ac:dyDescent="0.15">
      <c r="R81" s="31"/>
      <c r="S81" s="31"/>
      <c r="T81" s="31"/>
      <c r="U81" s="31"/>
      <c r="V81" s="31"/>
      <c r="X81" s="31"/>
      <c r="Y81" s="31"/>
      <c r="Z81" s="31"/>
    </row>
    <row r="82" spans="3:26" ht="8.85" customHeight="1" x14ac:dyDescent="0.15">
      <c r="R82" s="31"/>
      <c r="S82" s="31"/>
      <c r="T82" s="31"/>
      <c r="U82" s="31"/>
      <c r="V82" s="31"/>
      <c r="X82" s="31"/>
      <c r="Y82" s="31"/>
      <c r="Z82" s="31"/>
    </row>
    <row r="83" spans="3:26" ht="8.85" customHeight="1" x14ac:dyDescent="0.15">
      <c r="R83" s="31"/>
      <c r="S83" s="31"/>
      <c r="T83" s="31"/>
      <c r="U83" s="31"/>
      <c r="V83" s="31"/>
      <c r="X83" s="31"/>
      <c r="Y83" s="31"/>
    </row>
    <row r="84" spans="3:26" ht="8.85" customHeight="1" x14ac:dyDescent="0.15">
      <c r="R84" s="31"/>
      <c r="S84" s="31"/>
      <c r="T84" s="31"/>
      <c r="U84" s="31"/>
      <c r="V84" s="31"/>
      <c r="X84" s="31"/>
      <c r="Y84" s="31"/>
    </row>
    <row r="85" spans="3:26" ht="8.85" customHeight="1" x14ac:dyDescent="0.15">
      <c r="M85" s="3" t="s">
        <v>76</v>
      </c>
      <c r="R85" s="31"/>
      <c r="S85" s="31"/>
      <c r="T85" s="31"/>
      <c r="U85" s="31"/>
      <c r="V85" s="31"/>
      <c r="X85" s="31"/>
      <c r="Y85" s="31"/>
    </row>
    <row r="86" spans="3:26" ht="5.4" customHeight="1" x14ac:dyDescent="0.15">
      <c r="R86" s="30"/>
      <c r="S86" s="30"/>
      <c r="T86" s="30"/>
      <c r="U86" s="30"/>
      <c r="V86" s="30"/>
      <c r="X86" s="30"/>
      <c r="Y86" s="30"/>
    </row>
    <row r="87" spans="3:26" ht="9.4499999999999993" customHeight="1" x14ac:dyDescent="0.15">
      <c r="R87" s="31"/>
      <c r="S87" s="31"/>
      <c r="T87" s="31"/>
      <c r="U87" s="31"/>
      <c r="V87" s="31"/>
      <c r="X87" s="31"/>
      <c r="Y87" s="31"/>
    </row>
    <row r="88" spans="3:26" ht="9.4499999999999993" customHeight="1" x14ac:dyDescent="0.15">
      <c r="R88" s="31"/>
      <c r="S88" s="31"/>
      <c r="T88" s="31"/>
      <c r="U88" s="31"/>
      <c r="V88" s="31"/>
      <c r="X88" s="31"/>
      <c r="Y88" s="31"/>
    </row>
    <row r="89" spans="3:26" x14ac:dyDescent="0.1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1"/>
      <c r="S89" s="31"/>
      <c r="T89" s="31"/>
      <c r="U89" s="31"/>
      <c r="V89" s="31"/>
      <c r="X89" s="31"/>
      <c r="Y89" s="31"/>
    </row>
    <row r="90" spans="3:26" x14ac:dyDescent="0.15">
      <c r="R90" s="30"/>
      <c r="S90" s="30"/>
      <c r="T90" s="30"/>
      <c r="U90" s="30"/>
      <c r="V90" s="30"/>
      <c r="X90" s="30"/>
      <c r="Y90" s="30"/>
    </row>
    <row r="91" spans="3:26" x14ac:dyDescent="0.15">
      <c r="R91" s="31"/>
      <c r="S91" s="31"/>
      <c r="T91" s="31"/>
      <c r="U91" s="31"/>
      <c r="V91" s="31"/>
      <c r="X91" s="31"/>
      <c r="Y91" s="31"/>
    </row>
    <row r="92" spans="3:26" x14ac:dyDescent="0.15">
      <c r="R92" s="31"/>
      <c r="S92" s="31"/>
      <c r="T92" s="31"/>
      <c r="U92" s="31"/>
      <c r="V92" s="31"/>
      <c r="X92" s="31"/>
      <c r="Y92" s="31"/>
    </row>
    <row r="93" spans="3:26" x14ac:dyDescent="0.15">
      <c r="R93" s="31"/>
      <c r="S93" s="31"/>
      <c r="T93" s="31"/>
      <c r="U93" s="31"/>
      <c r="V93" s="31"/>
      <c r="X93" s="31"/>
    </row>
    <row r="94" spans="3:26" x14ac:dyDescent="0.15">
      <c r="R94" s="31"/>
      <c r="S94" s="31"/>
      <c r="T94" s="31"/>
      <c r="U94" s="31"/>
      <c r="V94" s="31"/>
      <c r="X94" s="31"/>
    </row>
    <row r="95" spans="3:26" x14ac:dyDescent="0.15">
      <c r="R95" s="31"/>
      <c r="S95" s="31"/>
      <c r="T95" s="31"/>
      <c r="U95" s="31"/>
      <c r="V95" s="31"/>
      <c r="X95" s="31"/>
    </row>
    <row r="96" spans="3:26" x14ac:dyDescent="0.15">
      <c r="R96" s="30"/>
      <c r="S96" s="30"/>
      <c r="T96" s="30"/>
      <c r="U96" s="30"/>
      <c r="V96" s="30"/>
      <c r="X96" s="30"/>
    </row>
    <row r="97" spans="18:24" x14ac:dyDescent="0.15">
      <c r="R97" s="31"/>
      <c r="S97" s="31"/>
      <c r="T97" s="31"/>
      <c r="U97" s="31"/>
      <c r="V97" s="31"/>
      <c r="X97" s="31"/>
    </row>
    <row r="98" spans="18:24" x14ac:dyDescent="0.15">
      <c r="R98" s="31"/>
      <c r="S98" s="31"/>
      <c r="T98" s="31"/>
      <c r="U98" s="31"/>
      <c r="V98" s="31"/>
      <c r="X98" s="31"/>
    </row>
    <row r="99" spans="18:24" x14ac:dyDescent="0.15">
      <c r="R99" s="31"/>
      <c r="S99" s="31"/>
      <c r="T99" s="31"/>
      <c r="U99" s="31"/>
      <c r="V99" s="31"/>
      <c r="X99" s="31"/>
    </row>
    <row r="100" spans="18:24" x14ac:dyDescent="0.15">
      <c r="R100" s="30"/>
      <c r="S100" s="30"/>
      <c r="T100" s="30"/>
      <c r="U100" s="30"/>
      <c r="V100" s="30"/>
      <c r="X100" s="30"/>
    </row>
    <row r="101" spans="18:24" x14ac:dyDescent="0.15">
      <c r="R101" s="31"/>
      <c r="S101" s="31"/>
      <c r="T101" s="31"/>
      <c r="U101" s="31"/>
      <c r="V101" s="31"/>
      <c r="X101" s="31"/>
    </row>
    <row r="102" spans="18:24" x14ac:dyDescent="0.15">
      <c r="R102" s="31"/>
      <c r="S102" s="31"/>
      <c r="T102" s="31"/>
      <c r="U102" s="31"/>
      <c r="V102" s="31"/>
      <c r="X102" s="31"/>
    </row>
    <row r="103" spans="18:24" x14ac:dyDescent="0.15">
      <c r="R103" s="31"/>
      <c r="S103" s="31"/>
      <c r="T103" s="31"/>
      <c r="U103" s="31"/>
      <c r="V103" s="31"/>
    </row>
    <row r="104" spans="18:24" x14ac:dyDescent="0.15">
      <c r="R104" s="31"/>
      <c r="S104" s="31"/>
      <c r="T104" s="31"/>
      <c r="U104" s="31"/>
      <c r="V104" s="31"/>
    </row>
    <row r="105" spans="18:24" x14ac:dyDescent="0.15">
      <c r="R105" s="31"/>
      <c r="S105" s="31"/>
      <c r="T105" s="31"/>
      <c r="U105" s="31"/>
      <c r="V105" s="31"/>
    </row>
    <row r="106" spans="18:24" x14ac:dyDescent="0.15">
      <c r="R106" s="30"/>
      <c r="S106" s="30"/>
      <c r="T106" s="30"/>
      <c r="U106" s="30"/>
      <c r="V106" s="30"/>
    </row>
    <row r="107" spans="18:24" x14ac:dyDescent="0.15">
      <c r="R107" s="31"/>
      <c r="S107" s="31"/>
      <c r="T107" s="31"/>
      <c r="U107" s="31"/>
      <c r="V107" s="31"/>
    </row>
    <row r="108" spans="18:24" x14ac:dyDescent="0.15">
      <c r="R108" s="31"/>
      <c r="S108" s="31"/>
      <c r="T108" s="31"/>
      <c r="U108" s="31"/>
      <c r="V108" s="31"/>
    </row>
    <row r="109" spans="18:24" x14ac:dyDescent="0.15">
      <c r="R109" s="31"/>
      <c r="S109" s="31"/>
      <c r="T109" s="31"/>
      <c r="U109" s="31"/>
      <c r="V109" s="31"/>
    </row>
    <row r="110" spans="18:24" x14ac:dyDescent="0.15">
      <c r="R110" s="30"/>
      <c r="S110" s="30"/>
      <c r="T110" s="30"/>
      <c r="U110" s="30"/>
      <c r="V110" s="30"/>
    </row>
    <row r="111" spans="18:24" x14ac:dyDescent="0.15">
      <c r="R111" s="31"/>
      <c r="S111" s="31"/>
      <c r="T111" s="31"/>
      <c r="U111" s="31"/>
      <c r="V111" s="31"/>
    </row>
    <row r="112" spans="18:24" x14ac:dyDescent="0.15">
      <c r="R112" s="31"/>
      <c r="S112" s="31"/>
      <c r="T112" s="31"/>
      <c r="U112" s="31"/>
      <c r="V112" s="31"/>
    </row>
    <row r="113" spans="18:22" x14ac:dyDescent="0.15">
      <c r="R113" s="31"/>
      <c r="S113" s="31"/>
      <c r="T113" s="31"/>
      <c r="U113" s="31"/>
      <c r="V113" s="31"/>
    </row>
    <row r="114" spans="18:22" x14ac:dyDescent="0.15">
      <c r="R114" s="31"/>
      <c r="S114" s="31"/>
      <c r="T114" s="31"/>
      <c r="U114" s="31"/>
      <c r="V114" s="31"/>
    </row>
    <row r="115" spans="18:22" x14ac:dyDescent="0.15">
      <c r="R115" s="31"/>
      <c r="S115" s="31"/>
      <c r="T115" s="31"/>
      <c r="U115" s="31"/>
      <c r="V115" s="31"/>
    </row>
    <row r="116" spans="18:22" x14ac:dyDescent="0.15">
      <c r="R116" s="30"/>
      <c r="S116" s="30"/>
      <c r="T116" s="30"/>
      <c r="U116" s="30"/>
      <c r="V116" s="30"/>
    </row>
    <row r="117" spans="18:22" x14ac:dyDescent="0.15">
      <c r="R117" s="31"/>
      <c r="S117" s="31"/>
      <c r="T117" s="31"/>
      <c r="U117" s="31"/>
      <c r="V117" s="31"/>
    </row>
    <row r="118" spans="18:22" x14ac:dyDescent="0.15">
      <c r="R118" s="31"/>
      <c r="S118" s="31"/>
      <c r="T118" s="31"/>
      <c r="U118" s="31"/>
      <c r="V118" s="31"/>
    </row>
    <row r="119" spans="18:22" x14ac:dyDescent="0.15">
      <c r="R119" s="31"/>
      <c r="S119" s="31"/>
      <c r="T119" s="31"/>
      <c r="U119" s="31"/>
      <c r="V119" s="31"/>
    </row>
    <row r="120" spans="18:22" x14ac:dyDescent="0.15">
      <c r="R120" s="30"/>
      <c r="S120" s="30"/>
      <c r="T120" s="30"/>
      <c r="U120" s="30"/>
      <c r="V120" s="30"/>
    </row>
    <row r="121" spans="18:22" x14ac:dyDescent="0.15">
      <c r="R121" s="31"/>
      <c r="S121" s="31"/>
      <c r="T121" s="31"/>
      <c r="U121" s="31"/>
      <c r="V121" s="31"/>
    </row>
    <row r="122" spans="18:22" x14ac:dyDescent="0.15">
      <c r="R122" s="31"/>
      <c r="S122" s="31"/>
      <c r="T122" s="31"/>
      <c r="U122" s="31"/>
      <c r="V122" s="31"/>
    </row>
    <row r="123" spans="18:22" x14ac:dyDescent="0.15">
      <c r="R123" s="31"/>
      <c r="S123" s="31"/>
      <c r="T123" s="31"/>
      <c r="U123" s="31"/>
    </row>
    <row r="124" spans="18:22" x14ac:dyDescent="0.15">
      <c r="R124" s="31"/>
      <c r="S124" s="31"/>
      <c r="T124" s="31"/>
      <c r="U124" s="31"/>
    </row>
    <row r="125" spans="18:22" x14ac:dyDescent="0.15">
      <c r="R125" s="31"/>
      <c r="S125" s="31"/>
      <c r="T125" s="31"/>
      <c r="U125" s="31"/>
    </row>
    <row r="126" spans="18:22" x14ac:dyDescent="0.15">
      <c r="R126" s="30"/>
      <c r="S126" s="30"/>
      <c r="T126" s="30"/>
      <c r="U126" s="30"/>
    </row>
    <row r="127" spans="18:22" x14ac:dyDescent="0.15">
      <c r="R127" s="31"/>
      <c r="S127" s="31"/>
      <c r="T127" s="31"/>
      <c r="U127" s="31"/>
    </row>
    <row r="128" spans="18:22" x14ac:dyDescent="0.15">
      <c r="R128" s="31"/>
      <c r="S128" s="31"/>
      <c r="T128" s="31"/>
      <c r="U128" s="31"/>
    </row>
    <row r="129" spans="18:29" x14ac:dyDescent="0.15">
      <c r="R129" s="31"/>
      <c r="S129" s="31"/>
      <c r="T129" s="31"/>
      <c r="U129" s="31"/>
    </row>
    <row r="130" spans="18:29" x14ac:dyDescent="0.15">
      <c r="R130" s="30"/>
      <c r="S130" s="30"/>
      <c r="T130" s="30"/>
      <c r="U130" s="30"/>
    </row>
    <row r="131" spans="18:29" x14ac:dyDescent="0.15">
      <c r="R131" s="31"/>
      <c r="S131" s="31"/>
      <c r="T131" s="31"/>
      <c r="U131" s="31"/>
    </row>
    <row r="132" spans="18:29" x14ac:dyDescent="0.15">
      <c r="R132" s="31"/>
      <c r="S132" s="31"/>
      <c r="T132" s="31"/>
      <c r="U132" s="31"/>
    </row>
    <row r="133" spans="18:29" x14ac:dyDescent="0.15">
      <c r="R133" s="31"/>
      <c r="S133" s="31"/>
      <c r="T133" s="31"/>
    </row>
    <row r="134" spans="18:29" x14ac:dyDescent="0.15">
      <c r="R134" s="31"/>
      <c r="S134" s="31"/>
      <c r="T134" s="31"/>
    </row>
    <row r="135" spans="18:29" x14ac:dyDescent="0.15">
      <c r="R135" s="31"/>
      <c r="S135" s="31"/>
      <c r="T135" s="31"/>
    </row>
    <row r="136" spans="18:29" x14ac:dyDescent="0.15">
      <c r="R136" s="30"/>
      <c r="S136" s="30"/>
      <c r="T136" s="30"/>
    </row>
    <row r="137" spans="18:29" x14ac:dyDescent="0.15">
      <c r="R137" s="31"/>
      <c r="S137" s="31"/>
      <c r="T137" s="31"/>
    </row>
    <row r="138" spans="18:29" x14ac:dyDescent="0.15">
      <c r="R138" s="31"/>
      <c r="S138" s="31"/>
      <c r="T138" s="31"/>
    </row>
    <row r="139" spans="18:29" x14ac:dyDescent="0.15">
      <c r="R139" s="31"/>
      <c r="S139" s="31"/>
      <c r="T139" s="31"/>
    </row>
    <row r="140" spans="18:29" x14ac:dyDescent="0.15">
      <c r="R140" s="30"/>
      <c r="S140" s="30"/>
      <c r="T140" s="30"/>
    </row>
    <row r="141" spans="18:29" x14ac:dyDescent="0.15">
      <c r="R141" s="31"/>
      <c r="S141" s="31"/>
      <c r="T141" s="31"/>
    </row>
    <row r="142" spans="18:29" x14ac:dyDescent="0.15">
      <c r="R142" s="31"/>
      <c r="S142" s="31"/>
      <c r="T142" s="31"/>
    </row>
    <row r="143" spans="18:29" x14ac:dyDescent="0.15">
      <c r="R143" s="31"/>
      <c r="S143" s="31"/>
      <c r="W143" s="31"/>
      <c r="X143" s="31"/>
      <c r="Y143" s="31"/>
      <c r="Z143" s="31"/>
      <c r="AA143" s="31"/>
      <c r="AB143" s="31"/>
      <c r="AC143" s="31"/>
    </row>
    <row r="144" spans="18:29" x14ac:dyDescent="0.15">
      <c r="R144" s="31"/>
      <c r="S144" s="31"/>
      <c r="W144" s="31"/>
      <c r="X144" s="31"/>
      <c r="Y144" s="31"/>
      <c r="Z144" s="31"/>
      <c r="AA144" s="31"/>
      <c r="AB144" s="31"/>
      <c r="AC144" s="31"/>
    </row>
    <row r="145" spans="18:28" x14ac:dyDescent="0.15">
      <c r="R145" s="31"/>
      <c r="S145" s="31"/>
    </row>
    <row r="146" spans="18:28" x14ac:dyDescent="0.15">
      <c r="R146" s="30"/>
      <c r="S146" s="30"/>
    </row>
    <row r="147" spans="18:28" x14ac:dyDescent="0.15">
      <c r="R147" s="31"/>
      <c r="S147" s="31"/>
    </row>
    <row r="148" spans="18:28" x14ac:dyDescent="0.15">
      <c r="R148" s="31"/>
      <c r="S148" s="31"/>
    </row>
    <row r="149" spans="18:28" x14ac:dyDescent="0.15">
      <c r="R149" s="31"/>
      <c r="S149" s="31"/>
    </row>
    <row r="150" spans="18:28" x14ac:dyDescent="0.15">
      <c r="R150" s="30"/>
      <c r="S150" s="30"/>
    </row>
    <row r="151" spans="18:28" x14ac:dyDescent="0.15">
      <c r="R151" s="31"/>
      <c r="S151" s="31"/>
    </row>
    <row r="152" spans="18:28" x14ac:dyDescent="0.15">
      <c r="R152" s="31"/>
      <c r="S152" s="31"/>
    </row>
    <row r="153" spans="18:28" x14ac:dyDescent="0.15">
      <c r="R153" s="31"/>
      <c r="V153" s="31"/>
    </row>
    <row r="154" spans="18:28" x14ac:dyDescent="0.15">
      <c r="R154" s="31"/>
      <c r="V154" s="31"/>
    </row>
    <row r="155" spans="18:28" x14ac:dyDescent="0.15">
      <c r="R155" s="31"/>
      <c r="V155" s="31"/>
      <c r="W155" s="31"/>
      <c r="X155" s="31"/>
      <c r="Y155" s="31"/>
      <c r="Z155" s="31"/>
      <c r="AA155" s="31"/>
      <c r="AB155" s="31"/>
    </row>
    <row r="156" spans="18:28" x14ac:dyDescent="0.15">
      <c r="R156" s="30"/>
      <c r="V156" s="30"/>
      <c r="W156" s="30"/>
      <c r="X156" s="30"/>
      <c r="Y156" s="30"/>
      <c r="Z156" s="30"/>
      <c r="AA156" s="30"/>
      <c r="AB156" s="30"/>
    </row>
    <row r="157" spans="18:28" x14ac:dyDescent="0.15">
      <c r="R157" s="31"/>
      <c r="V157" s="31"/>
      <c r="W157" s="31"/>
      <c r="X157" s="31"/>
      <c r="Y157" s="31"/>
      <c r="Z157" s="31"/>
      <c r="AA157" s="31"/>
      <c r="AB157" s="31"/>
    </row>
    <row r="158" spans="18:28" x14ac:dyDescent="0.15">
      <c r="R158" s="31"/>
      <c r="V158" s="31"/>
      <c r="W158" s="31"/>
      <c r="X158" s="31"/>
      <c r="Y158" s="31"/>
      <c r="Z158" s="31"/>
      <c r="AA158" s="31"/>
      <c r="AB158" s="31"/>
    </row>
    <row r="159" spans="18:28" x14ac:dyDescent="0.15">
      <c r="R159" s="31"/>
      <c r="V159" s="31"/>
      <c r="W159" s="31"/>
      <c r="X159" s="31"/>
      <c r="Y159" s="31"/>
      <c r="Z159" s="31"/>
      <c r="AA159" s="31"/>
      <c r="AB159" s="31"/>
    </row>
    <row r="160" spans="18:28" x14ac:dyDescent="0.15">
      <c r="R160" s="30"/>
      <c r="V160" s="30"/>
      <c r="W160" s="30"/>
      <c r="X160" s="30"/>
      <c r="Y160" s="30"/>
      <c r="Z160" s="30"/>
      <c r="AA160" s="30"/>
      <c r="AB160" s="30"/>
    </row>
    <row r="161" spans="18:28" x14ac:dyDescent="0.15">
      <c r="R161" s="31"/>
      <c r="V161" s="31"/>
      <c r="W161" s="31"/>
      <c r="X161" s="31"/>
      <c r="Y161" s="31"/>
      <c r="Z161" s="31"/>
      <c r="AA161" s="31"/>
      <c r="AB161" s="31"/>
    </row>
    <row r="162" spans="18:28" x14ac:dyDescent="0.15">
      <c r="R162" s="31"/>
      <c r="V162" s="31"/>
      <c r="W162" s="31"/>
      <c r="X162" s="31"/>
      <c r="Y162" s="31"/>
      <c r="Z162" s="31"/>
      <c r="AA162" s="31"/>
      <c r="AB162" s="31"/>
    </row>
    <row r="163" spans="18:28" x14ac:dyDescent="0.15">
      <c r="R163" s="31"/>
      <c r="S163" s="31"/>
      <c r="T163" s="31"/>
      <c r="U163" s="31"/>
    </row>
    <row r="164" spans="18:28" x14ac:dyDescent="0.15">
      <c r="R164" s="31"/>
      <c r="S164" s="31"/>
      <c r="T164" s="31"/>
      <c r="U164" s="31"/>
    </row>
    <row r="165" spans="18:28" x14ac:dyDescent="0.15">
      <c r="R165" s="31"/>
      <c r="S165" s="31"/>
      <c r="T165" s="31"/>
      <c r="U165" s="31"/>
    </row>
    <row r="166" spans="18:28" x14ac:dyDescent="0.15">
      <c r="R166" s="30"/>
      <c r="S166" s="30"/>
      <c r="T166" s="30"/>
      <c r="U166" s="30"/>
    </row>
    <row r="167" spans="18:28" x14ac:dyDescent="0.15">
      <c r="R167" s="31"/>
      <c r="S167" s="31"/>
      <c r="T167" s="31"/>
      <c r="U167" s="31"/>
    </row>
    <row r="168" spans="18:28" x14ac:dyDescent="0.15">
      <c r="R168" s="31"/>
      <c r="S168" s="31"/>
      <c r="T168" s="31"/>
      <c r="U168" s="31"/>
    </row>
    <row r="169" spans="18:28" x14ac:dyDescent="0.15">
      <c r="R169" s="31"/>
      <c r="S169" s="31"/>
      <c r="T169" s="31"/>
      <c r="U169" s="31"/>
    </row>
    <row r="170" spans="18:28" x14ac:dyDescent="0.15">
      <c r="R170" s="30"/>
      <c r="S170" s="30"/>
      <c r="T170" s="30"/>
      <c r="U170" s="30"/>
    </row>
    <row r="171" spans="18:28" x14ac:dyDescent="0.15">
      <c r="R171" s="31"/>
      <c r="S171" s="31"/>
      <c r="T171" s="31"/>
      <c r="U171" s="31"/>
    </row>
    <row r="172" spans="18:28" x14ac:dyDescent="0.15">
      <c r="R172" s="31"/>
      <c r="S172" s="31"/>
      <c r="T172" s="31"/>
      <c r="U172" s="31"/>
    </row>
  </sheetData>
  <mergeCells count="13">
    <mergeCell ref="C6:M6"/>
    <mergeCell ref="F1:J1"/>
    <mergeCell ref="F2:J2"/>
    <mergeCell ref="D3:F3"/>
    <mergeCell ref="H3:N3"/>
    <mergeCell ref="B5:C5"/>
    <mergeCell ref="C39:N39"/>
    <mergeCell ref="B7:C7"/>
    <mergeCell ref="B33:C33"/>
    <mergeCell ref="B34:C34"/>
    <mergeCell ref="B35:C35"/>
    <mergeCell ref="B36:C36"/>
    <mergeCell ref="B37:C37"/>
  </mergeCells>
  <hyperlinks>
    <hyperlink ref="A1" location="bkIndexATC1371" display="Index" xr:uid="{0AF97BD4-9903-45BC-9782-734FE9ED4E3C}"/>
  </hyperlinks>
  <pageMargins left="0.41" right="0.24" top="0.25" bottom="0.33" header="0.2" footer="0.21"/>
  <pageSetup paperSize="9" scale="98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6942E-25E5-4DF1-AA1A-BF68727F178D}">
  <sheetPr>
    <pageSetUpPr fitToPage="1"/>
  </sheetPr>
  <dimension ref="A1:AD172"/>
  <sheetViews>
    <sheetView zoomScale="90" zoomScaleNormal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6640625" style="3" customWidth="1"/>
    <col min="3" max="13" width="7.33203125" style="3" customWidth="1"/>
    <col min="14" max="15" width="6.6640625" style="3" customWidth="1"/>
    <col min="16" max="16384" width="9.109375" style="3"/>
  </cols>
  <sheetData>
    <row r="1" spans="1:15" ht="14.4" x14ac:dyDescent="0.3">
      <c r="A1" s="32" t="s">
        <v>79</v>
      </c>
      <c r="E1" s="4"/>
      <c r="F1" s="39" t="s">
        <v>80</v>
      </c>
      <c r="G1" s="40"/>
      <c r="H1" s="40"/>
      <c r="I1" s="40"/>
      <c r="J1" s="40"/>
    </row>
    <row r="2" spans="1:15" ht="13.2" x14ac:dyDescent="0.25">
      <c r="E2" s="4"/>
      <c r="F2" s="39" t="s">
        <v>45</v>
      </c>
      <c r="G2" s="40"/>
      <c r="H2" s="40"/>
      <c r="I2" s="40"/>
      <c r="J2" s="40"/>
    </row>
    <row r="3" spans="1:15" ht="13.2" x14ac:dyDescent="0.25">
      <c r="D3" s="41" t="s">
        <v>103</v>
      </c>
      <c r="E3" s="40"/>
      <c r="F3" s="40"/>
      <c r="G3" s="4"/>
      <c r="H3" s="42" t="s">
        <v>12</v>
      </c>
      <c r="I3" s="40"/>
      <c r="J3" s="40"/>
      <c r="K3" s="40"/>
      <c r="L3" s="40"/>
      <c r="M3" s="40"/>
      <c r="N3" s="40"/>
    </row>
    <row r="4" spans="1:15" ht="24" customHeight="1" x14ac:dyDescent="0.15"/>
    <row r="5" spans="1:15" ht="9.4499999999999993" customHeight="1" x14ac:dyDescent="0.2">
      <c r="B5" s="45" t="s">
        <v>14</v>
      </c>
      <c r="C5" s="46"/>
      <c r="D5" s="11"/>
      <c r="O5" s="25"/>
    </row>
    <row r="6" spans="1:15" ht="9.4499999999999993" customHeight="1" x14ac:dyDescent="0.25">
      <c r="C6" s="43" t="s">
        <v>81</v>
      </c>
      <c r="D6" s="40"/>
      <c r="E6" s="40"/>
      <c r="F6" s="40"/>
      <c r="G6" s="40"/>
      <c r="H6" s="40"/>
      <c r="I6" s="40"/>
      <c r="J6" s="40"/>
      <c r="K6" s="40"/>
      <c r="L6" s="40"/>
      <c r="M6" s="40"/>
      <c r="O6" s="25"/>
    </row>
    <row r="7" spans="1:15" ht="9.4499999999999993" customHeight="1" x14ac:dyDescent="0.25">
      <c r="B7" s="44" t="s">
        <v>82</v>
      </c>
      <c r="C7" s="40"/>
      <c r="D7" s="16" t="s">
        <v>47</v>
      </c>
      <c r="E7" s="16" t="s">
        <v>48</v>
      </c>
      <c r="F7" s="16" t="s">
        <v>49</v>
      </c>
      <c r="G7" s="16" t="s">
        <v>50</v>
      </c>
      <c r="H7" s="16" t="s">
        <v>51</v>
      </c>
      <c r="I7" s="16" t="s">
        <v>52</v>
      </c>
      <c r="J7" s="16" t="s">
        <v>53</v>
      </c>
      <c r="K7" s="16"/>
      <c r="L7" s="16" t="s">
        <v>83</v>
      </c>
      <c r="M7" s="16" t="s">
        <v>84</v>
      </c>
      <c r="O7" s="25"/>
    </row>
    <row r="8" spans="1:15" ht="9.4499999999999993" customHeight="1" x14ac:dyDescent="0.15">
      <c r="C8" s="17">
        <v>0</v>
      </c>
      <c r="D8" s="36">
        <v>74</v>
      </c>
      <c r="E8" s="36">
        <v>73</v>
      </c>
      <c r="F8" s="36">
        <v>83</v>
      </c>
      <c r="G8" s="36">
        <v>83</v>
      </c>
      <c r="H8" s="36">
        <v>78.5</v>
      </c>
      <c r="I8" s="36">
        <v>115.16666666666667</v>
      </c>
      <c r="J8" s="36">
        <v>133.5</v>
      </c>
      <c r="L8" s="36">
        <f>AVERAGE(D8:H8)</f>
        <v>78.3</v>
      </c>
      <c r="M8" s="36">
        <f>AVERAGE(D8:J8)</f>
        <v>91.452380952380963</v>
      </c>
      <c r="O8" s="25"/>
    </row>
    <row r="9" spans="1:15" ht="9.4499999999999993" customHeight="1" x14ac:dyDescent="0.15">
      <c r="C9" s="17">
        <v>1</v>
      </c>
      <c r="D9" s="36">
        <v>53.5</v>
      </c>
      <c r="E9" s="36">
        <v>39.5</v>
      </c>
      <c r="F9" s="36">
        <v>52</v>
      </c>
      <c r="G9" s="36">
        <v>50.666666666666664</v>
      </c>
      <c r="H9" s="36">
        <v>49.833333333333336</v>
      </c>
      <c r="I9" s="36">
        <v>65</v>
      </c>
      <c r="J9" s="36">
        <v>68.5</v>
      </c>
      <c r="L9" s="36">
        <f t="shared" ref="L9:L31" si="0">AVERAGE(D9:H9)</f>
        <v>49.1</v>
      </c>
      <c r="M9" s="36">
        <f t="shared" ref="M9:M31" si="1">AVERAGE(D9:J9)</f>
        <v>54.142857142857146</v>
      </c>
      <c r="O9" s="25"/>
    </row>
    <row r="10" spans="1:15" ht="9.4499999999999993" customHeight="1" x14ac:dyDescent="0.15">
      <c r="C10" s="17">
        <v>2</v>
      </c>
      <c r="D10" s="36">
        <v>23.5</v>
      </c>
      <c r="E10" s="36">
        <v>27.5</v>
      </c>
      <c r="F10" s="36">
        <v>33.75</v>
      </c>
      <c r="G10" s="36">
        <v>32.222222222222221</v>
      </c>
      <c r="H10" s="36">
        <v>32.333333333333336</v>
      </c>
      <c r="I10" s="36">
        <v>54.333333333333336</v>
      </c>
      <c r="J10" s="36">
        <v>48.5</v>
      </c>
      <c r="L10" s="36">
        <f t="shared" si="0"/>
        <v>29.861111111111114</v>
      </c>
      <c r="M10" s="36">
        <f t="shared" si="1"/>
        <v>36.019841269841272</v>
      </c>
      <c r="O10" s="25"/>
    </row>
    <row r="11" spans="1:15" ht="9.4499999999999993" customHeight="1" x14ac:dyDescent="0.15">
      <c r="C11" s="17">
        <v>3</v>
      </c>
      <c r="D11" s="36">
        <v>30.5</v>
      </c>
      <c r="E11" s="36">
        <v>28</v>
      </c>
      <c r="F11" s="36">
        <v>28.25</v>
      </c>
      <c r="G11" s="36">
        <v>35.222222222222221</v>
      </c>
      <c r="H11" s="36">
        <v>31</v>
      </c>
      <c r="I11" s="36">
        <v>33.833333333333336</v>
      </c>
      <c r="J11" s="36">
        <v>27.5</v>
      </c>
      <c r="L11" s="36">
        <f t="shared" si="0"/>
        <v>30.594444444444445</v>
      </c>
      <c r="M11" s="36">
        <f t="shared" si="1"/>
        <v>30.615079365079367</v>
      </c>
      <c r="O11" s="25"/>
    </row>
    <row r="12" spans="1:15" ht="9.4499999999999993" customHeight="1" x14ac:dyDescent="0.15">
      <c r="C12" s="17">
        <v>4</v>
      </c>
      <c r="D12" s="36">
        <v>37</v>
      </c>
      <c r="E12" s="36">
        <v>37</v>
      </c>
      <c r="F12" s="36">
        <v>38.75</v>
      </c>
      <c r="G12" s="36">
        <v>43.222222222222221</v>
      </c>
      <c r="H12" s="36">
        <v>47.333333333333336</v>
      </c>
      <c r="I12" s="36">
        <v>38.666666666666664</v>
      </c>
      <c r="J12" s="36">
        <v>29.5</v>
      </c>
      <c r="L12" s="36">
        <f t="shared" si="0"/>
        <v>40.661111111111111</v>
      </c>
      <c r="M12" s="36">
        <f t="shared" si="1"/>
        <v>38.781746031746032</v>
      </c>
    </row>
    <row r="13" spans="1:15" ht="9.4499999999999993" customHeight="1" x14ac:dyDescent="0.15">
      <c r="C13" s="17">
        <v>5</v>
      </c>
      <c r="D13" s="36">
        <v>137.5</v>
      </c>
      <c r="E13" s="36">
        <v>135</v>
      </c>
      <c r="F13" s="36">
        <v>155.75</v>
      </c>
      <c r="G13" s="36">
        <v>153.66666666666666</v>
      </c>
      <c r="H13" s="36">
        <v>149</v>
      </c>
      <c r="I13" s="36">
        <v>91.666666666666671</v>
      </c>
      <c r="J13" s="36">
        <v>46</v>
      </c>
      <c r="L13" s="36">
        <f t="shared" si="0"/>
        <v>146.18333333333334</v>
      </c>
      <c r="M13" s="36">
        <f t="shared" si="1"/>
        <v>124.08333333333333</v>
      </c>
    </row>
    <row r="14" spans="1:15" ht="9.4499999999999993" customHeight="1" x14ac:dyDescent="0.15">
      <c r="C14" s="17">
        <v>6</v>
      </c>
      <c r="D14" s="36">
        <v>417</v>
      </c>
      <c r="E14" s="36">
        <v>438</v>
      </c>
      <c r="F14" s="36">
        <v>456</v>
      </c>
      <c r="G14" s="36">
        <v>427.5555555555556</v>
      </c>
      <c r="H14" s="36">
        <v>432.33333333333331</v>
      </c>
      <c r="I14" s="36">
        <v>200.16666666666666</v>
      </c>
      <c r="J14" s="36">
        <v>122.5</v>
      </c>
      <c r="L14" s="36">
        <f t="shared" si="0"/>
        <v>434.17777777777781</v>
      </c>
      <c r="M14" s="36">
        <f t="shared" si="1"/>
        <v>356.22222222222223</v>
      </c>
    </row>
    <row r="15" spans="1:15" ht="9.4499999999999993" customHeight="1" x14ac:dyDescent="0.15">
      <c r="C15" s="17">
        <v>7</v>
      </c>
      <c r="D15" s="36">
        <v>1463.5</v>
      </c>
      <c r="E15" s="36">
        <v>1526</v>
      </c>
      <c r="F15" s="36">
        <v>1433.25</v>
      </c>
      <c r="G15" s="36">
        <v>1398.6666666666667</v>
      </c>
      <c r="H15" s="36">
        <v>1281.1666666666667</v>
      </c>
      <c r="I15" s="36">
        <v>431.16666666666669</v>
      </c>
      <c r="J15" s="36">
        <v>235</v>
      </c>
      <c r="L15" s="36">
        <f t="shared" si="0"/>
        <v>1420.5166666666669</v>
      </c>
      <c r="M15" s="36">
        <f t="shared" si="1"/>
        <v>1109.8214285714287</v>
      </c>
    </row>
    <row r="16" spans="1:15" ht="9.4499999999999993" customHeight="1" x14ac:dyDescent="0.15">
      <c r="C16" s="17">
        <v>8</v>
      </c>
      <c r="D16" s="36">
        <v>1712</v>
      </c>
      <c r="E16" s="36">
        <v>1852.5</v>
      </c>
      <c r="F16" s="36">
        <v>1743.25</v>
      </c>
      <c r="G16" s="36">
        <v>1734.1111111111111</v>
      </c>
      <c r="H16" s="36">
        <v>1619.3333333333333</v>
      </c>
      <c r="I16" s="36">
        <v>521.5</v>
      </c>
      <c r="J16" s="36">
        <v>197.5</v>
      </c>
      <c r="L16" s="36">
        <f t="shared" si="0"/>
        <v>1732.2388888888891</v>
      </c>
      <c r="M16" s="36">
        <f t="shared" si="1"/>
        <v>1340.0277777777778</v>
      </c>
    </row>
    <row r="17" spans="3:13" ht="9.4499999999999993" customHeight="1" x14ac:dyDescent="0.15">
      <c r="C17" s="17">
        <v>9</v>
      </c>
      <c r="D17" s="36">
        <v>1083.5</v>
      </c>
      <c r="E17" s="36">
        <v>1159.5</v>
      </c>
      <c r="F17" s="36">
        <v>1120</v>
      </c>
      <c r="G17" s="36">
        <v>1091</v>
      </c>
      <c r="H17" s="36">
        <v>1116</v>
      </c>
      <c r="I17" s="36">
        <v>656.83333333333337</v>
      </c>
      <c r="J17" s="36">
        <v>365.5</v>
      </c>
      <c r="L17" s="36">
        <f t="shared" si="0"/>
        <v>1114</v>
      </c>
      <c r="M17" s="36">
        <f t="shared" si="1"/>
        <v>941.7619047619047</v>
      </c>
    </row>
    <row r="18" spans="3:13" ht="9.4499999999999993" customHeight="1" x14ac:dyDescent="0.15">
      <c r="C18" s="17">
        <v>10</v>
      </c>
      <c r="D18" s="36">
        <v>920</v>
      </c>
      <c r="E18" s="36">
        <v>864.5</v>
      </c>
      <c r="F18" s="36">
        <v>907</v>
      </c>
      <c r="G18" s="36">
        <v>860.33333333333337</v>
      </c>
      <c r="H18" s="36">
        <v>899.5</v>
      </c>
      <c r="I18" s="36">
        <v>816.5</v>
      </c>
      <c r="J18" s="36">
        <v>661</v>
      </c>
      <c r="L18" s="36">
        <f t="shared" si="0"/>
        <v>890.26666666666677</v>
      </c>
      <c r="M18" s="36">
        <f t="shared" si="1"/>
        <v>846.9761904761906</v>
      </c>
    </row>
    <row r="19" spans="3:13" ht="9.4499999999999993" customHeight="1" x14ac:dyDescent="0.15">
      <c r="C19" s="17">
        <v>11</v>
      </c>
      <c r="D19" s="36">
        <v>939</v>
      </c>
      <c r="E19" s="36">
        <v>854</v>
      </c>
      <c r="F19" s="36">
        <v>925.25</v>
      </c>
      <c r="G19" s="36">
        <v>924</v>
      </c>
      <c r="H19" s="36">
        <v>926.5</v>
      </c>
      <c r="I19" s="36">
        <v>975.66666666666663</v>
      </c>
      <c r="J19" s="36">
        <v>886.5</v>
      </c>
      <c r="L19" s="36">
        <f t="shared" si="0"/>
        <v>913.75</v>
      </c>
      <c r="M19" s="36">
        <f t="shared" si="1"/>
        <v>918.70238095238096</v>
      </c>
    </row>
    <row r="20" spans="3:13" ht="9.4499999999999993" customHeight="1" x14ac:dyDescent="0.15">
      <c r="C20" s="17">
        <v>12</v>
      </c>
      <c r="D20" s="36">
        <v>991.5</v>
      </c>
      <c r="E20" s="36">
        <v>980</v>
      </c>
      <c r="F20" s="36">
        <v>960.25</v>
      </c>
      <c r="G20" s="36">
        <v>980.33333333333337</v>
      </c>
      <c r="H20" s="36">
        <v>1064.1666666666667</v>
      </c>
      <c r="I20" s="36">
        <v>1100.3333333333333</v>
      </c>
      <c r="J20" s="36">
        <v>1047</v>
      </c>
      <c r="L20" s="36">
        <f t="shared" si="0"/>
        <v>995.25</v>
      </c>
      <c r="M20" s="36">
        <f t="shared" si="1"/>
        <v>1017.6547619047618</v>
      </c>
    </row>
    <row r="21" spans="3:13" ht="9.4499999999999993" customHeight="1" x14ac:dyDescent="0.15">
      <c r="C21" s="17">
        <v>13</v>
      </c>
      <c r="D21" s="36">
        <v>1061</v>
      </c>
      <c r="E21" s="36">
        <v>1014.5</v>
      </c>
      <c r="F21" s="36">
        <v>1013</v>
      </c>
      <c r="G21" s="36">
        <v>1020.2222222222222</v>
      </c>
      <c r="H21" s="36">
        <v>1107</v>
      </c>
      <c r="I21" s="36">
        <v>1063</v>
      </c>
      <c r="J21" s="36">
        <v>1037.5</v>
      </c>
      <c r="L21" s="36">
        <f t="shared" si="0"/>
        <v>1043.1444444444446</v>
      </c>
      <c r="M21" s="36">
        <f t="shared" si="1"/>
        <v>1045.1746031746031</v>
      </c>
    </row>
    <row r="22" spans="3:13" ht="9.4499999999999993" customHeight="1" x14ac:dyDescent="0.15">
      <c r="C22" s="17">
        <v>14</v>
      </c>
      <c r="D22" s="36">
        <v>1111.5</v>
      </c>
      <c r="E22" s="36">
        <v>1097</v>
      </c>
      <c r="F22" s="36">
        <v>1033.5</v>
      </c>
      <c r="G22" s="36">
        <v>1086.7777777777776</v>
      </c>
      <c r="H22" s="36">
        <v>1175.1666666666667</v>
      </c>
      <c r="I22" s="36">
        <v>1067.5</v>
      </c>
      <c r="J22" s="36">
        <v>1027</v>
      </c>
      <c r="L22" s="36">
        <f t="shared" si="0"/>
        <v>1100.7888888888888</v>
      </c>
      <c r="M22" s="36">
        <f t="shared" si="1"/>
        <v>1085.4920634920634</v>
      </c>
    </row>
    <row r="23" spans="3:13" ht="9.4499999999999993" customHeight="1" x14ac:dyDescent="0.15">
      <c r="C23" s="17">
        <v>15</v>
      </c>
      <c r="D23" s="36">
        <v>1270.5</v>
      </c>
      <c r="E23" s="36">
        <v>1193.5</v>
      </c>
      <c r="F23" s="36">
        <v>1167.5</v>
      </c>
      <c r="G23" s="36">
        <v>1171.1111111111111</v>
      </c>
      <c r="H23" s="36">
        <v>1247</v>
      </c>
      <c r="I23" s="36">
        <v>982</v>
      </c>
      <c r="J23" s="36">
        <v>886.5</v>
      </c>
      <c r="L23" s="36">
        <f t="shared" si="0"/>
        <v>1209.9222222222222</v>
      </c>
      <c r="M23" s="36">
        <f t="shared" si="1"/>
        <v>1131.1587301587301</v>
      </c>
    </row>
    <row r="24" spans="3:13" ht="9.4499999999999993" customHeight="1" x14ac:dyDescent="0.15">
      <c r="C24" s="17">
        <v>16</v>
      </c>
      <c r="D24" s="36">
        <v>1207.5</v>
      </c>
      <c r="E24" s="36">
        <v>1226</v>
      </c>
      <c r="F24" s="36">
        <v>1189</v>
      </c>
      <c r="G24" s="36">
        <v>1176.4444444444443</v>
      </c>
      <c r="H24" s="36">
        <v>1156.5</v>
      </c>
      <c r="I24" s="36">
        <v>868.66666666666663</v>
      </c>
      <c r="J24" s="36">
        <v>686</v>
      </c>
      <c r="L24" s="36">
        <f t="shared" si="0"/>
        <v>1191.088888888889</v>
      </c>
      <c r="M24" s="36">
        <f t="shared" si="1"/>
        <v>1072.8730158730159</v>
      </c>
    </row>
    <row r="25" spans="3:13" ht="9.4499999999999993" customHeight="1" x14ac:dyDescent="0.15">
      <c r="C25" s="17">
        <v>17</v>
      </c>
      <c r="D25" s="36">
        <v>1050</v>
      </c>
      <c r="E25" s="36">
        <v>1118</v>
      </c>
      <c r="F25" s="36">
        <v>1044.75</v>
      </c>
      <c r="G25" s="36">
        <v>1063.8888888888889</v>
      </c>
      <c r="H25" s="36">
        <v>990.33333333333337</v>
      </c>
      <c r="I25" s="36">
        <v>730.16666666666663</v>
      </c>
      <c r="J25" s="36">
        <v>598</v>
      </c>
      <c r="L25" s="36">
        <f t="shared" si="0"/>
        <v>1053.3944444444444</v>
      </c>
      <c r="M25" s="36">
        <f t="shared" si="1"/>
        <v>942.16269841269843</v>
      </c>
    </row>
    <row r="26" spans="3:13" ht="9.4499999999999993" customHeight="1" x14ac:dyDescent="0.15">
      <c r="C26" s="17">
        <v>18</v>
      </c>
      <c r="D26" s="36">
        <v>883</v>
      </c>
      <c r="E26" s="36">
        <v>892.5</v>
      </c>
      <c r="F26" s="36">
        <v>808</v>
      </c>
      <c r="G26" s="36">
        <v>861.55555555555554</v>
      </c>
      <c r="H26" s="36">
        <v>839.33333333333337</v>
      </c>
      <c r="I26" s="36">
        <v>637</v>
      </c>
      <c r="J26" s="36">
        <v>553.5</v>
      </c>
      <c r="L26" s="36">
        <f t="shared" si="0"/>
        <v>856.87777777777774</v>
      </c>
      <c r="M26" s="36">
        <f t="shared" si="1"/>
        <v>782.1269841269841</v>
      </c>
    </row>
    <row r="27" spans="3:13" ht="9.4499999999999993" customHeight="1" x14ac:dyDescent="0.15">
      <c r="C27" s="17">
        <v>19</v>
      </c>
      <c r="D27" s="36">
        <v>687.5</v>
      </c>
      <c r="E27" s="36">
        <v>676.5</v>
      </c>
      <c r="F27" s="36">
        <v>660.25</v>
      </c>
      <c r="G27" s="36">
        <v>709.1111111111112</v>
      </c>
      <c r="H27" s="36">
        <v>689.66666666666663</v>
      </c>
      <c r="I27" s="36">
        <v>561.66666666666663</v>
      </c>
      <c r="J27" s="36">
        <v>530</v>
      </c>
      <c r="L27" s="36">
        <f t="shared" si="0"/>
        <v>684.60555555555561</v>
      </c>
      <c r="M27" s="36">
        <f t="shared" si="1"/>
        <v>644.95634920634916</v>
      </c>
    </row>
    <row r="28" spans="3:13" ht="9.4499999999999993" customHeight="1" x14ac:dyDescent="0.15">
      <c r="C28" s="17">
        <v>20</v>
      </c>
      <c r="D28" s="36">
        <v>392</v>
      </c>
      <c r="E28" s="36">
        <v>444</v>
      </c>
      <c r="F28" s="36">
        <v>409.5</v>
      </c>
      <c r="G28" s="36">
        <v>449.22222222222223</v>
      </c>
      <c r="H28" s="36">
        <v>499.83333333333331</v>
      </c>
      <c r="I28" s="36">
        <v>402.83333333333331</v>
      </c>
      <c r="J28" s="36">
        <v>394</v>
      </c>
      <c r="L28" s="36">
        <f t="shared" si="0"/>
        <v>438.91111111111115</v>
      </c>
      <c r="M28" s="36">
        <f t="shared" si="1"/>
        <v>427.34126984126988</v>
      </c>
    </row>
    <row r="29" spans="3:13" ht="9.4499999999999993" customHeight="1" x14ac:dyDescent="0.15">
      <c r="C29" s="17">
        <v>21</v>
      </c>
      <c r="D29" s="36">
        <v>293</v>
      </c>
      <c r="E29" s="36">
        <v>310</v>
      </c>
      <c r="F29" s="36">
        <v>303.25</v>
      </c>
      <c r="G29" s="36">
        <v>330</v>
      </c>
      <c r="H29" s="36">
        <v>341</v>
      </c>
      <c r="I29" s="36">
        <v>320</v>
      </c>
      <c r="J29" s="36">
        <v>285</v>
      </c>
      <c r="L29" s="36">
        <f t="shared" si="0"/>
        <v>315.45</v>
      </c>
      <c r="M29" s="36">
        <f t="shared" si="1"/>
        <v>311.75</v>
      </c>
    </row>
    <row r="30" spans="3:13" ht="9.4499999999999993" customHeight="1" x14ac:dyDescent="0.15">
      <c r="C30" s="17">
        <v>22</v>
      </c>
      <c r="D30" s="36">
        <v>225</v>
      </c>
      <c r="E30" s="36">
        <v>248</v>
      </c>
      <c r="F30" s="36">
        <v>237.75</v>
      </c>
      <c r="G30" s="36">
        <v>239.55555555555554</v>
      </c>
      <c r="H30" s="36">
        <v>294.66666666666669</v>
      </c>
      <c r="I30" s="36">
        <v>257.33333333333331</v>
      </c>
      <c r="J30" s="36">
        <v>230</v>
      </c>
      <c r="L30" s="36">
        <f t="shared" si="0"/>
        <v>248.99444444444444</v>
      </c>
      <c r="M30" s="36">
        <f t="shared" si="1"/>
        <v>247.4722222222222</v>
      </c>
    </row>
    <row r="31" spans="3:13" ht="9.4499999999999993" customHeight="1" x14ac:dyDescent="0.15">
      <c r="C31" s="17">
        <v>23</v>
      </c>
      <c r="D31" s="36">
        <v>136.5</v>
      </c>
      <c r="E31" s="36">
        <v>144.5</v>
      </c>
      <c r="F31" s="36">
        <v>137</v>
      </c>
      <c r="G31" s="36">
        <v>150.2222222222222</v>
      </c>
      <c r="H31" s="36">
        <v>188.16666666666666</v>
      </c>
      <c r="I31" s="36">
        <v>213.83333333333334</v>
      </c>
      <c r="J31" s="36">
        <v>145.5</v>
      </c>
      <c r="L31" s="36">
        <f t="shared" si="0"/>
        <v>151.27777777777777</v>
      </c>
      <c r="M31" s="36">
        <f t="shared" si="1"/>
        <v>159.38888888888889</v>
      </c>
    </row>
    <row r="32" spans="3:13" ht="9.4499999999999993" customHeight="1" x14ac:dyDescent="0.15">
      <c r="C32" s="29" t="s">
        <v>85</v>
      </c>
    </row>
    <row r="33" spans="2:30" ht="9.4499999999999993" customHeight="1" x14ac:dyDescent="0.25">
      <c r="B33" s="44" t="s">
        <v>86</v>
      </c>
      <c r="C33" s="40"/>
      <c r="D33" s="36">
        <f>SUM(D15:D26)</f>
        <v>13693</v>
      </c>
      <c r="E33" s="36">
        <f t="shared" ref="E33:J33" si="2">SUM(E15:E26)</f>
        <v>13778</v>
      </c>
      <c r="F33" s="36">
        <f t="shared" si="2"/>
        <v>13344.75</v>
      </c>
      <c r="G33" s="36">
        <f t="shared" si="2"/>
        <v>13368.444444444443</v>
      </c>
      <c r="H33" s="36">
        <f t="shared" si="2"/>
        <v>13422.000000000002</v>
      </c>
      <c r="I33" s="36">
        <f t="shared" si="2"/>
        <v>9850.3333333333321</v>
      </c>
      <c r="J33" s="36">
        <f t="shared" si="2"/>
        <v>8181</v>
      </c>
      <c r="L33" s="36">
        <f>SUM(L15:L26)</f>
        <v>13521.238888888887</v>
      </c>
      <c r="M33" s="36">
        <f>SUM(M15:M26)</f>
        <v>12233.932539682539</v>
      </c>
      <c r="O33" s="36"/>
      <c r="P33" s="36"/>
    </row>
    <row r="34" spans="2:30" ht="9.4499999999999993" customHeight="1" x14ac:dyDescent="0.25">
      <c r="B34" s="44" t="s">
        <v>87</v>
      </c>
      <c r="C34" s="40"/>
      <c r="D34" s="36">
        <f>SUM(D15:D17)</f>
        <v>4259</v>
      </c>
      <c r="E34" s="36">
        <f t="shared" ref="E34:J34" si="3">SUM(E15:E17)</f>
        <v>4538</v>
      </c>
      <c r="F34" s="36">
        <f t="shared" si="3"/>
        <v>4296.5</v>
      </c>
      <c r="G34" s="36">
        <f t="shared" si="3"/>
        <v>4223.7777777777774</v>
      </c>
      <c r="H34" s="36">
        <f t="shared" si="3"/>
        <v>4016.5</v>
      </c>
      <c r="I34" s="36">
        <f t="shared" si="3"/>
        <v>1609.5</v>
      </c>
      <c r="J34" s="36">
        <f t="shared" si="3"/>
        <v>798</v>
      </c>
      <c r="L34" s="36">
        <f>SUM(L15:L17)</f>
        <v>4266.7555555555555</v>
      </c>
      <c r="M34" s="36">
        <f>SUM(M15:M17)</f>
        <v>3391.6111111111113</v>
      </c>
      <c r="O34" s="36"/>
      <c r="P34" s="36"/>
    </row>
    <row r="35" spans="2:30" ht="9.4499999999999993" customHeight="1" x14ac:dyDescent="0.25">
      <c r="B35" s="44" t="s">
        <v>88</v>
      </c>
      <c r="C35" s="40"/>
      <c r="D35" s="36">
        <f>SUM(D18:D23)</f>
        <v>6293.5</v>
      </c>
      <c r="E35" s="36">
        <f t="shared" ref="E35:J35" si="4">SUM(E18:E23)</f>
        <v>6003.5</v>
      </c>
      <c r="F35" s="36">
        <f t="shared" si="4"/>
        <v>6006.5</v>
      </c>
      <c r="G35" s="36">
        <f t="shared" si="4"/>
        <v>6042.7777777777783</v>
      </c>
      <c r="H35" s="36">
        <f t="shared" si="4"/>
        <v>6419.3333333333339</v>
      </c>
      <c r="I35" s="36">
        <f t="shared" si="4"/>
        <v>6005</v>
      </c>
      <c r="J35" s="36">
        <f t="shared" si="4"/>
        <v>5545.5</v>
      </c>
      <c r="L35" s="36">
        <f>SUM(L18:L23)</f>
        <v>6153.1222222222232</v>
      </c>
      <c r="M35" s="36">
        <f>SUM(M18:M23)</f>
        <v>6045.1587301587297</v>
      </c>
      <c r="O35" s="36"/>
      <c r="P35" s="36"/>
    </row>
    <row r="36" spans="2:30" ht="9.4499999999999993" customHeight="1" x14ac:dyDescent="0.25">
      <c r="B36" s="44" t="s">
        <v>89</v>
      </c>
      <c r="C36" s="40"/>
      <c r="D36" s="36">
        <f>SUM(D24:D26)</f>
        <v>3140.5</v>
      </c>
      <c r="E36" s="36">
        <f t="shared" ref="E36:J36" si="5">SUM(E24:E26)</f>
        <v>3236.5</v>
      </c>
      <c r="F36" s="36">
        <f t="shared" si="5"/>
        <v>3041.75</v>
      </c>
      <c r="G36" s="36">
        <f t="shared" si="5"/>
        <v>3101.8888888888887</v>
      </c>
      <c r="H36" s="36">
        <f t="shared" si="5"/>
        <v>2986.166666666667</v>
      </c>
      <c r="I36" s="36">
        <f t="shared" si="5"/>
        <v>2235.833333333333</v>
      </c>
      <c r="J36" s="36">
        <f t="shared" si="5"/>
        <v>1837.5</v>
      </c>
      <c r="L36" s="36">
        <f>SUM(L24:L26)</f>
        <v>3101.3611111111113</v>
      </c>
      <c r="M36" s="36">
        <f>SUM(M24:M26)</f>
        <v>2797.1626984126983</v>
      </c>
      <c r="O36" s="36"/>
      <c r="P36" s="36"/>
    </row>
    <row r="37" spans="2:30" ht="9.4499999999999993" customHeight="1" x14ac:dyDescent="0.25">
      <c r="B37" s="44" t="s">
        <v>90</v>
      </c>
      <c r="C37" s="40"/>
      <c r="D37" s="36">
        <f>SUM(D8:D31)</f>
        <v>16200</v>
      </c>
      <c r="E37" s="36">
        <f t="shared" ref="E37:J37" si="6">SUM(E8:E31)</f>
        <v>16379</v>
      </c>
      <c r="F37" s="36">
        <f t="shared" si="6"/>
        <v>15940</v>
      </c>
      <c r="G37" s="36">
        <f t="shared" si="6"/>
        <v>16072.111111111109</v>
      </c>
      <c r="H37" s="36">
        <f t="shared" si="6"/>
        <v>16255.666666666666</v>
      </c>
      <c r="I37" s="36">
        <f t="shared" si="6"/>
        <v>12204.833333333332</v>
      </c>
      <c r="J37" s="36">
        <f t="shared" si="6"/>
        <v>10241.5</v>
      </c>
      <c r="L37" s="36">
        <f>SUM(L8:L31)</f>
        <v>16169.355555555554</v>
      </c>
      <c r="M37" s="36">
        <f>SUM(M8:M31)</f>
        <v>14756.15873015873</v>
      </c>
      <c r="O37" s="36"/>
      <c r="P37" s="36"/>
    </row>
    <row r="38" spans="2:30" ht="24" customHeight="1" x14ac:dyDescent="0.15">
      <c r="C38" s="8"/>
    </row>
    <row r="39" spans="2:30" ht="9.4499999999999993" customHeight="1" x14ac:dyDescent="0.25">
      <c r="C39" s="43" t="str">
        <f>C6</f>
        <v>Average traffic flows (excluding Bank Holidays etc)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2:30" ht="9.4499999999999993" customHeight="1" x14ac:dyDescent="0.15">
      <c r="C40" s="8"/>
    </row>
    <row r="41" spans="2:30" ht="9.4499999999999993" customHeight="1" x14ac:dyDescent="0.15">
      <c r="C41" s="29" t="s">
        <v>57</v>
      </c>
      <c r="D41" s="29" t="s">
        <v>58</v>
      </c>
      <c r="E41" s="29" t="s">
        <v>59</v>
      </c>
      <c r="F41" s="29" t="s">
        <v>60</v>
      </c>
      <c r="G41" s="29" t="s">
        <v>61</v>
      </c>
      <c r="H41" s="29" t="s">
        <v>62</v>
      </c>
      <c r="I41" s="29" t="s">
        <v>63</v>
      </c>
      <c r="J41" s="29" t="s">
        <v>64</v>
      </c>
      <c r="K41" s="29" t="s">
        <v>65</v>
      </c>
      <c r="L41" s="29" t="s">
        <v>66</v>
      </c>
      <c r="M41" s="29" t="s">
        <v>67</v>
      </c>
      <c r="N41" s="29" t="s">
        <v>68</v>
      </c>
    </row>
    <row r="42" spans="2:30" ht="9.4499999999999993" customHeight="1" x14ac:dyDescent="0.15">
      <c r="B42" s="8" t="s">
        <v>91</v>
      </c>
    </row>
    <row r="43" spans="2:30" ht="9.4499999999999993" customHeight="1" x14ac:dyDescent="0.15">
      <c r="B43" s="16" t="s">
        <v>92</v>
      </c>
      <c r="C43" s="31"/>
      <c r="D43" s="31"/>
      <c r="E43" s="31"/>
      <c r="F43" s="31"/>
      <c r="G43" s="31"/>
      <c r="H43" s="31"/>
      <c r="I43" s="31"/>
      <c r="J43" s="31"/>
      <c r="K43" s="31">
        <v>13740.6</v>
      </c>
      <c r="L43" s="31">
        <v>13444.066666666668</v>
      </c>
      <c r="M43" s="31">
        <v>12664</v>
      </c>
      <c r="N43" s="31">
        <v>13368.333333333334</v>
      </c>
      <c r="O43" s="36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2:30" ht="9.4499999999999993" customHeight="1" x14ac:dyDescent="0.15">
      <c r="B44" s="16" t="s">
        <v>93</v>
      </c>
      <c r="C44" s="31"/>
      <c r="D44" s="31"/>
      <c r="E44" s="31"/>
      <c r="F44" s="31"/>
      <c r="G44" s="31"/>
      <c r="H44" s="31"/>
      <c r="I44" s="31"/>
      <c r="J44" s="31"/>
      <c r="K44" s="31">
        <v>16421</v>
      </c>
      <c r="L44" s="31">
        <v>16055.666666666668</v>
      </c>
      <c r="M44" s="31">
        <v>15104</v>
      </c>
      <c r="N44" s="31">
        <v>16138</v>
      </c>
      <c r="P44" s="36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ht="9.4499999999999993" customHeight="1" x14ac:dyDescent="0.15">
      <c r="B45" s="1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ht="9.4499999999999993" customHeight="1" x14ac:dyDescent="0.15">
      <c r="B46" s="8" t="s">
        <v>94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2:30" ht="9.4499999999999993" customHeight="1" x14ac:dyDescent="0.15">
      <c r="B47" s="16" t="s">
        <v>92</v>
      </c>
      <c r="C47" s="31"/>
      <c r="D47" s="31"/>
      <c r="E47" s="31"/>
      <c r="F47" s="31"/>
      <c r="G47" s="31"/>
      <c r="H47" s="31"/>
      <c r="I47" s="31"/>
      <c r="J47" s="31"/>
      <c r="K47" s="31">
        <v>10066</v>
      </c>
      <c r="L47" s="31">
        <v>9672</v>
      </c>
      <c r="M47" s="31"/>
      <c r="N47" s="31">
        <v>9813</v>
      </c>
      <c r="O47" s="36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ht="9.4499999999999993" customHeight="1" x14ac:dyDescent="0.15">
      <c r="B48" s="16" t="s">
        <v>93</v>
      </c>
      <c r="C48" s="31"/>
      <c r="D48" s="31"/>
      <c r="E48" s="31"/>
      <c r="F48" s="31"/>
      <c r="G48" s="31"/>
      <c r="H48" s="31"/>
      <c r="I48" s="31"/>
      <c r="J48" s="31"/>
      <c r="K48" s="31">
        <v>12469</v>
      </c>
      <c r="L48" s="31">
        <v>12035.5</v>
      </c>
      <c r="M48" s="31"/>
      <c r="N48" s="31">
        <v>12110</v>
      </c>
      <c r="P48" s="36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ht="9.4499999999999993" customHeight="1" x14ac:dyDescent="0.15">
      <c r="B49" s="1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P49" s="36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ht="9.4499999999999993" customHeight="1" x14ac:dyDescent="0.15">
      <c r="B50" s="8" t="s">
        <v>95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2:30" ht="9.4499999999999993" customHeight="1" x14ac:dyDescent="0.15">
      <c r="B51" s="16" t="s">
        <v>92</v>
      </c>
      <c r="C51" s="31"/>
      <c r="D51" s="31"/>
      <c r="E51" s="31"/>
      <c r="F51" s="31"/>
      <c r="G51" s="31"/>
      <c r="H51" s="31"/>
      <c r="I51" s="31"/>
      <c r="J51" s="31"/>
      <c r="K51" s="31">
        <v>8369</v>
      </c>
      <c r="L51" s="31">
        <v>7993</v>
      </c>
      <c r="M51" s="31"/>
      <c r="N51" s="31"/>
      <c r="O51" s="36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ht="9.4499999999999993" customHeight="1" x14ac:dyDescent="0.15">
      <c r="B52" s="16" t="s">
        <v>93</v>
      </c>
      <c r="C52" s="31"/>
      <c r="D52" s="31"/>
      <c r="E52" s="31"/>
      <c r="F52" s="31"/>
      <c r="G52" s="31"/>
      <c r="H52" s="31"/>
      <c r="I52" s="31"/>
      <c r="J52" s="31"/>
      <c r="K52" s="31">
        <v>10485</v>
      </c>
      <c r="L52" s="31">
        <v>9998</v>
      </c>
      <c r="M52" s="31"/>
      <c r="N52" s="31"/>
      <c r="P52" s="36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ht="9.4499999999999993" customHeight="1" x14ac:dyDescent="0.15">
      <c r="B53" s="1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R53" s="31"/>
      <c r="S53" s="31"/>
      <c r="T53" s="31"/>
      <c r="U53" s="31"/>
      <c r="V53" s="31"/>
      <c r="X53" s="31"/>
      <c r="Y53" s="31"/>
      <c r="Z53" s="31"/>
      <c r="AA53" s="31"/>
      <c r="AB53" s="31"/>
    </row>
    <row r="54" spans="2:30" ht="24" customHeight="1" x14ac:dyDescent="0.15">
      <c r="R54" s="31"/>
      <c r="S54" s="31"/>
      <c r="T54" s="31"/>
      <c r="U54" s="31"/>
      <c r="V54" s="31"/>
      <c r="X54" s="31"/>
      <c r="Y54" s="31"/>
      <c r="Z54" s="31"/>
      <c r="AA54" s="31"/>
      <c r="AB54" s="31"/>
    </row>
    <row r="55" spans="2:30" ht="8.85" customHeight="1" x14ac:dyDescent="0.15">
      <c r="R55" s="31"/>
      <c r="S55" s="31"/>
      <c r="T55" s="31"/>
      <c r="U55" s="31"/>
      <c r="V55" s="31"/>
      <c r="X55" s="31"/>
      <c r="Y55" s="31"/>
      <c r="Z55" s="31"/>
      <c r="AA55" s="31"/>
      <c r="AB55" s="31"/>
    </row>
    <row r="56" spans="2:30" ht="8.85" customHeight="1" x14ac:dyDescent="0.15">
      <c r="R56" s="30"/>
      <c r="S56" s="30"/>
      <c r="T56" s="30"/>
      <c r="U56" s="30"/>
      <c r="V56" s="30"/>
      <c r="X56" s="30"/>
      <c r="Y56" s="30"/>
      <c r="Z56" s="30"/>
      <c r="AA56" s="30"/>
      <c r="AB56" s="30"/>
    </row>
    <row r="57" spans="2:30" ht="8.85" customHeight="1" x14ac:dyDescent="0.15">
      <c r="R57" s="31"/>
      <c r="S57" s="31"/>
      <c r="T57" s="31"/>
      <c r="U57" s="31"/>
      <c r="V57" s="31"/>
      <c r="X57" s="31"/>
      <c r="Y57" s="31"/>
      <c r="Z57" s="31"/>
      <c r="AA57" s="31"/>
      <c r="AB57" s="31"/>
    </row>
    <row r="58" spans="2:30" ht="8.85" customHeight="1" x14ac:dyDescent="0.15">
      <c r="R58" s="31"/>
      <c r="S58" s="31"/>
      <c r="T58" s="31"/>
      <c r="U58" s="31"/>
      <c r="V58" s="31"/>
      <c r="X58" s="31"/>
      <c r="Y58" s="31"/>
      <c r="Z58" s="31"/>
      <c r="AA58" s="31"/>
      <c r="AB58" s="31"/>
    </row>
    <row r="59" spans="2:30" ht="8.85" customHeight="1" x14ac:dyDescent="0.15">
      <c r="R59" s="31"/>
      <c r="S59" s="31"/>
      <c r="T59" s="31"/>
      <c r="U59" s="31"/>
      <c r="V59" s="31"/>
      <c r="X59" s="31"/>
      <c r="Y59" s="31"/>
      <c r="Z59" s="31"/>
      <c r="AA59" s="31"/>
      <c r="AB59" s="31"/>
    </row>
    <row r="60" spans="2:30" ht="8.85" customHeight="1" x14ac:dyDescent="0.15">
      <c r="R60" s="30"/>
      <c r="S60" s="30"/>
      <c r="T60" s="30"/>
      <c r="U60" s="30"/>
      <c r="V60" s="30"/>
      <c r="X60" s="30"/>
      <c r="Y60" s="30"/>
      <c r="Z60" s="30"/>
      <c r="AA60" s="30"/>
      <c r="AB60" s="30"/>
    </row>
    <row r="61" spans="2:30" ht="8.85" customHeight="1" x14ac:dyDescent="0.15">
      <c r="R61" s="31"/>
      <c r="S61" s="31"/>
      <c r="T61" s="31"/>
      <c r="U61" s="31"/>
      <c r="V61" s="31"/>
      <c r="X61" s="31"/>
      <c r="Y61" s="31"/>
      <c r="Z61" s="31"/>
      <c r="AA61" s="31"/>
      <c r="AB61" s="31"/>
    </row>
    <row r="62" spans="2:30" ht="8.85" customHeight="1" x14ac:dyDescent="0.15">
      <c r="R62" s="31"/>
      <c r="S62" s="31"/>
      <c r="T62" s="31"/>
      <c r="U62" s="31"/>
      <c r="V62" s="31"/>
      <c r="X62" s="31"/>
      <c r="Y62" s="31"/>
      <c r="Z62" s="31"/>
      <c r="AA62" s="31"/>
      <c r="AB62" s="31"/>
    </row>
    <row r="63" spans="2:30" ht="8.85" customHeight="1" x14ac:dyDescent="0.15">
      <c r="R63" s="31"/>
      <c r="S63" s="31"/>
      <c r="T63" s="31"/>
      <c r="U63" s="31"/>
      <c r="V63" s="31"/>
      <c r="X63" s="31"/>
      <c r="Y63" s="31"/>
      <c r="Z63" s="31"/>
      <c r="AA63" s="31"/>
    </row>
    <row r="64" spans="2:30" ht="8.85" customHeight="1" x14ac:dyDescent="0.15">
      <c r="R64" s="31"/>
      <c r="S64" s="31"/>
      <c r="T64" s="31"/>
      <c r="U64" s="31"/>
      <c r="V64" s="31"/>
      <c r="X64" s="31"/>
      <c r="Y64" s="31"/>
      <c r="Z64" s="31"/>
      <c r="AA64" s="31"/>
    </row>
    <row r="65" spans="18:27" ht="8.85" customHeight="1" x14ac:dyDescent="0.15">
      <c r="R65" s="31"/>
      <c r="S65" s="31"/>
      <c r="T65" s="31"/>
      <c r="U65" s="31"/>
      <c r="V65" s="31"/>
      <c r="X65" s="31"/>
      <c r="Y65" s="31"/>
      <c r="Z65" s="31"/>
      <c r="AA65" s="31"/>
    </row>
    <row r="66" spans="18:27" ht="8.85" customHeight="1" x14ac:dyDescent="0.15">
      <c r="R66" s="30"/>
      <c r="S66" s="30"/>
      <c r="T66" s="30"/>
      <c r="U66" s="30"/>
      <c r="V66" s="30"/>
      <c r="X66" s="30"/>
      <c r="Y66" s="30"/>
      <c r="Z66" s="30"/>
      <c r="AA66" s="30"/>
    </row>
    <row r="67" spans="18:27" ht="8.85" customHeight="1" x14ac:dyDescent="0.15">
      <c r="R67" s="31"/>
      <c r="S67" s="31"/>
      <c r="T67" s="31"/>
      <c r="U67" s="31"/>
      <c r="V67" s="31"/>
      <c r="X67" s="31"/>
      <c r="Y67" s="31"/>
      <c r="Z67" s="31"/>
      <c r="AA67" s="31"/>
    </row>
    <row r="68" spans="18:27" ht="8.85" customHeight="1" x14ac:dyDescent="0.15">
      <c r="R68" s="31"/>
      <c r="S68" s="31"/>
      <c r="T68" s="31"/>
      <c r="U68" s="31"/>
      <c r="V68" s="31"/>
      <c r="X68" s="31"/>
      <c r="Y68" s="31"/>
      <c r="Z68" s="31"/>
      <c r="AA68" s="31"/>
    </row>
    <row r="69" spans="18:27" ht="8.85" customHeight="1" x14ac:dyDescent="0.15">
      <c r="R69" s="31"/>
      <c r="S69" s="31"/>
      <c r="T69" s="31"/>
      <c r="U69" s="31"/>
      <c r="V69" s="31"/>
      <c r="X69" s="31"/>
      <c r="Y69" s="31"/>
      <c r="Z69" s="31"/>
      <c r="AA69" s="31"/>
    </row>
    <row r="70" spans="18:27" ht="8.85" customHeight="1" x14ac:dyDescent="0.15">
      <c r="R70" s="30"/>
      <c r="S70" s="30"/>
      <c r="T70" s="30"/>
      <c r="U70" s="30"/>
      <c r="V70" s="30"/>
      <c r="X70" s="30"/>
      <c r="Y70" s="30"/>
      <c r="Z70" s="30"/>
      <c r="AA70" s="30"/>
    </row>
    <row r="71" spans="18:27" ht="8.85" customHeight="1" x14ac:dyDescent="0.15">
      <c r="R71" s="31"/>
      <c r="S71" s="31"/>
      <c r="T71" s="31"/>
      <c r="U71" s="31"/>
      <c r="V71" s="31"/>
      <c r="X71" s="31"/>
      <c r="Y71" s="31"/>
      <c r="Z71" s="31"/>
      <c r="AA71" s="31"/>
    </row>
    <row r="72" spans="18:27" ht="8.85" customHeight="1" x14ac:dyDescent="0.15">
      <c r="R72" s="31"/>
      <c r="S72" s="31"/>
      <c r="T72" s="31"/>
      <c r="U72" s="31"/>
      <c r="V72" s="31"/>
      <c r="X72" s="31"/>
      <c r="Y72" s="31"/>
      <c r="Z72" s="31"/>
      <c r="AA72" s="31"/>
    </row>
    <row r="73" spans="18:27" ht="8.85" customHeight="1" x14ac:dyDescent="0.15">
      <c r="R73" s="31"/>
      <c r="S73" s="31"/>
      <c r="T73" s="31"/>
      <c r="U73" s="31"/>
      <c r="V73" s="31"/>
      <c r="X73" s="31"/>
      <c r="Y73" s="31"/>
      <c r="Z73" s="31"/>
    </row>
    <row r="74" spans="18:27" ht="8.85" customHeight="1" x14ac:dyDescent="0.15">
      <c r="R74" s="31"/>
      <c r="S74" s="31"/>
      <c r="T74" s="31"/>
      <c r="U74" s="31"/>
      <c r="V74" s="31"/>
      <c r="X74" s="31"/>
      <c r="Y74" s="31"/>
      <c r="Z74" s="31"/>
    </row>
    <row r="75" spans="18:27" ht="8.85" customHeight="1" x14ac:dyDescent="0.15">
      <c r="R75" s="31"/>
      <c r="S75" s="31"/>
      <c r="T75" s="31"/>
      <c r="U75" s="31"/>
      <c r="V75" s="31"/>
      <c r="X75" s="31"/>
      <c r="Y75" s="31"/>
      <c r="Z75" s="31"/>
    </row>
    <row r="76" spans="18:27" ht="8.85" customHeight="1" x14ac:dyDescent="0.15">
      <c r="R76" s="30"/>
      <c r="S76" s="30"/>
      <c r="T76" s="30"/>
      <c r="U76" s="30"/>
      <c r="V76" s="30"/>
      <c r="X76" s="30"/>
      <c r="Y76" s="30"/>
      <c r="Z76" s="30"/>
    </row>
    <row r="77" spans="18:27" ht="8.85" customHeight="1" x14ac:dyDescent="0.15">
      <c r="R77" s="31"/>
      <c r="S77" s="31"/>
      <c r="T77" s="31"/>
      <c r="U77" s="31"/>
      <c r="V77" s="31"/>
      <c r="X77" s="31"/>
      <c r="Y77" s="31"/>
      <c r="Z77" s="31"/>
    </row>
    <row r="78" spans="18:27" ht="8.85" customHeight="1" x14ac:dyDescent="0.15">
      <c r="R78" s="31"/>
      <c r="S78" s="31"/>
      <c r="T78" s="31"/>
      <c r="U78" s="31"/>
      <c r="V78" s="31"/>
      <c r="X78" s="31"/>
      <c r="Y78" s="31"/>
      <c r="Z78" s="31"/>
    </row>
    <row r="79" spans="18:27" ht="8.85" customHeight="1" x14ac:dyDescent="0.15">
      <c r="R79" s="31"/>
      <c r="S79" s="31"/>
      <c r="T79" s="31"/>
      <c r="U79" s="31"/>
      <c r="V79" s="31"/>
      <c r="X79" s="31"/>
      <c r="Y79" s="31"/>
      <c r="Z79" s="31"/>
    </row>
    <row r="80" spans="18:27" ht="8.85" customHeight="1" x14ac:dyDescent="0.15">
      <c r="R80" s="30"/>
      <c r="S80" s="30"/>
      <c r="T80" s="30"/>
      <c r="U80" s="30"/>
      <c r="V80" s="30"/>
      <c r="X80" s="30"/>
      <c r="Y80" s="30"/>
      <c r="Z80" s="30"/>
    </row>
    <row r="81" spans="3:26" ht="8.85" customHeight="1" x14ac:dyDescent="0.15">
      <c r="R81" s="31"/>
      <c r="S81" s="31"/>
      <c r="T81" s="31"/>
      <c r="U81" s="31"/>
      <c r="V81" s="31"/>
      <c r="X81" s="31"/>
      <c r="Y81" s="31"/>
      <c r="Z81" s="31"/>
    </row>
    <row r="82" spans="3:26" ht="8.85" customHeight="1" x14ac:dyDescent="0.15">
      <c r="R82" s="31"/>
      <c r="S82" s="31"/>
      <c r="T82" s="31"/>
      <c r="U82" s="31"/>
      <c r="V82" s="31"/>
      <c r="X82" s="31"/>
      <c r="Y82" s="31"/>
      <c r="Z82" s="31"/>
    </row>
    <row r="83" spans="3:26" ht="8.85" customHeight="1" x14ac:dyDescent="0.15">
      <c r="R83" s="31"/>
      <c r="S83" s="31"/>
      <c r="T83" s="31"/>
      <c r="U83" s="31"/>
      <c r="V83" s="31"/>
      <c r="X83" s="31"/>
      <c r="Y83" s="31"/>
    </row>
    <row r="84" spans="3:26" ht="8.85" customHeight="1" x14ac:dyDescent="0.15">
      <c r="R84" s="31"/>
      <c r="S84" s="31"/>
      <c r="T84" s="31"/>
      <c r="U84" s="31"/>
      <c r="V84" s="31"/>
      <c r="X84" s="31"/>
      <c r="Y84" s="31"/>
    </row>
    <row r="85" spans="3:26" ht="8.85" customHeight="1" x14ac:dyDescent="0.15">
      <c r="M85" s="3" t="s">
        <v>76</v>
      </c>
      <c r="R85" s="31"/>
      <c r="S85" s="31"/>
      <c r="T85" s="31"/>
      <c r="U85" s="31"/>
      <c r="V85" s="31"/>
      <c r="X85" s="31"/>
      <c r="Y85" s="31"/>
    </row>
    <row r="86" spans="3:26" ht="5.4" customHeight="1" x14ac:dyDescent="0.15">
      <c r="R86" s="30"/>
      <c r="S86" s="30"/>
      <c r="T86" s="30"/>
      <c r="U86" s="30"/>
      <c r="V86" s="30"/>
      <c r="X86" s="30"/>
      <c r="Y86" s="30"/>
    </row>
    <row r="87" spans="3:26" ht="9.4499999999999993" customHeight="1" x14ac:dyDescent="0.15">
      <c r="R87" s="31"/>
      <c r="S87" s="31"/>
      <c r="T87" s="31"/>
      <c r="U87" s="31"/>
      <c r="V87" s="31"/>
      <c r="X87" s="31"/>
      <c r="Y87" s="31"/>
    </row>
    <row r="88" spans="3:26" ht="9.4499999999999993" customHeight="1" x14ac:dyDescent="0.15">
      <c r="R88" s="31"/>
      <c r="S88" s="31"/>
      <c r="T88" s="31"/>
      <c r="U88" s="31"/>
      <c r="V88" s="31"/>
      <c r="X88" s="31"/>
      <c r="Y88" s="31"/>
    </row>
    <row r="89" spans="3:26" x14ac:dyDescent="0.1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1"/>
      <c r="S89" s="31"/>
      <c r="T89" s="31"/>
      <c r="U89" s="31"/>
      <c r="V89" s="31"/>
      <c r="X89" s="31"/>
      <c r="Y89" s="31"/>
    </row>
    <row r="90" spans="3:26" x14ac:dyDescent="0.15">
      <c r="R90" s="30"/>
      <c r="S90" s="30"/>
      <c r="T90" s="30"/>
      <c r="U90" s="30"/>
      <c r="V90" s="30"/>
      <c r="X90" s="30"/>
      <c r="Y90" s="30"/>
    </row>
    <row r="91" spans="3:26" x14ac:dyDescent="0.15">
      <c r="R91" s="31"/>
      <c r="S91" s="31"/>
      <c r="T91" s="31"/>
      <c r="U91" s="31"/>
      <c r="V91" s="31"/>
      <c r="X91" s="31"/>
      <c r="Y91" s="31"/>
    </row>
    <row r="92" spans="3:26" x14ac:dyDescent="0.15">
      <c r="R92" s="31"/>
      <c r="S92" s="31"/>
      <c r="T92" s="31"/>
      <c r="U92" s="31"/>
      <c r="V92" s="31"/>
      <c r="X92" s="31"/>
      <c r="Y92" s="31"/>
    </row>
    <row r="93" spans="3:26" x14ac:dyDescent="0.15">
      <c r="R93" s="31"/>
      <c r="S93" s="31"/>
      <c r="T93" s="31"/>
      <c r="U93" s="31"/>
      <c r="V93" s="31"/>
      <c r="X93" s="31"/>
    </row>
    <row r="94" spans="3:26" x14ac:dyDescent="0.15">
      <c r="R94" s="31"/>
      <c r="S94" s="31"/>
      <c r="T94" s="31"/>
      <c r="U94" s="31"/>
      <c r="V94" s="31"/>
      <c r="X94" s="31"/>
    </row>
    <row r="95" spans="3:26" x14ac:dyDescent="0.15">
      <c r="R95" s="31"/>
      <c r="S95" s="31"/>
      <c r="T95" s="31"/>
      <c r="U95" s="31"/>
      <c r="V95" s="31"/>
      <c r="X95" s="31"/>
    </row>
    <row r="96" spans="3:26" x14ac:dyDescent="0.15">
      <c r="R96" s="30"/>
      <c r="S96" s="30"/>
      <c r="T96" s="30"/>
      <c r="U96" s="30"/>
      <c r="V96" s="30"/>
      <c r="X96" s="30"/>
    </row>
    <row r="97" spans="18:24" x14ac:dyDescent="0.15">
      <c r="R97" s="31"/>
      <c r="S97" s="31"/>
      <c r="T97" s="31"/>
      <c r="U97" s="31"/>
      <c r="V97" s="31"/>
      <c r="X97" s="31"/>
    </row>
    <row r="98" spans="18:24" x14ac:dyDescent="0.15">
      <c r="R98" s="31"/>
      <c r="S98" s="31"/>
      <c r="T98" s="31"/>
      <c r="U98" s="31"/>
      <c r="V98" s="31"/>
      <c r="X98" s="31"/>
    </row>
    <row r="99" spans="18:24" x14ac:dyDescent="0.15">
      <c r="R99" s="31"/>
      <c r="S99" s="31"/>
      <c r="T99" s="31"/>
      <c r="U99" s="31"/>
      <c r="V99" s="31"/>
      <c r="X99" s="31"/>
    </row>
    <row r="100" spans="18:24" x14ac:dyDescent="0.15">
      <c r="R100" s="30"/>
      <c r="S100" s="30"/>
      <c r="T100" s="30"/>
      <c r="U100" s="30"/>
      <c r="V100" s="30"/>
      <c r="X100" s="30"/>
    </row>
    <row r="101" spans="18:24" x14ac:dyDescent="0.15">
      <c r="R101" s="31"/>
      <c r="S101" s="31"/>
      <c r="T101" s="31"/>
      <c r="U101" s="31"/>
      <c r="V101" s="31"/>
      <c r="X101" s="31"/>
    </row>
    <row r="102" spans="18:24" x14ac:dyDescent="0.15">
      <c r="R102" s="31"/>
      <c r="S102" s="31"/>
      <c r="T102" s="31"/>
      <c r="U102" s="31"/>
      <c r="V102" s="31"/>
      <c r="X102" s="31"/>
    </row>
    <row r="103" spans="18:24" x14ac:dyDescent="0.15">
      <c r="R103" s="31"/>
      <c r="S103" s="31"/>
      <c r="T103" s="31"/>
      <c r="U103" s="31"/>
      <c r="V103" s="31"/>
    </row>
    <row r="104" spans="18:24" x14ac:dyDescent="0.15">
      <c r="R104" s="31"/>
      <c r="S104" s="31"/>
      <c r="T104" s="31"/>
      <c r="U104" s="31"/>
      <c r="V104" s="31"/>
    </row>
    <row r="105" spans="18:24" x14ac:dyDescent="0.15">
      <c r="R105" s="31"/>
      <c r="S105" s="31"/>
      <c r="T105" s="31"/>
      <c r="U105" s="31"/>
      <c r="V105" s="31"/>
    </row>
    <row r="106" spans="18:24" x14ac:dyDescent="0.15">
      <c r="R106" s="30"/>
      <c r="S106" s="30"/>
      <c r="T106" s="30"/>
      <c r="U106" s="30"/>
      <c r="V106" s="30"/>
    </row>
    <row r="107" spans="18:24" x14ac:dyDescent="0.15">
      <c r="R107" s="31"/>
      <c r="S107" s="31"/>
      <c r="T107" s="31"/>
      <c r="U107" s="31"/>
      <c r="V107" s="31"/>
    </row>
    <row r="108" spans="18:24" x14ac:dyDescent="0.15">
      <c r="R108" s="31"/>
      <c r="S108" s="31"/>
      <c r="T108" s="31"/>
      <c r="U108" s="31"/>
      <c r="V108" s="31"/>
    </row>
    <row r="109" spans="18:24" x14ac:dyDescent="0.15">
      <c r="R109" s="31"/>
      <c r="S109" s="31"/>
      <c r="T109" s="31"/>
      <c r="U109" s="31"/>
      <c r="V109" s="31"/>
    </row>
    <row r="110" spans="18:24" x14ac:dyDescent="0.15">
      <c r="R110" s="30"/>
      <c r="S110" s="30"/>
      <c r="T110" s="30"/>
      <c r="U110" s="30"/>
      <c r="V110" s="30"/>
    </row>
    <row r="111" spans="18:24" x14ac:dyDescent="0.15">
      <c r="R111" s="31"/>
      <c r="S111" s="31"/>
      <c r="T111" s="31"/>
      <c r="U111" s="31"/>
      <c r="V111" s="31"/>
    </row>
    <row r="112" spans="18:24" x14ac:dyDescent="0.15">
      <c r="R112" s="31"/>
      <c r="S112" s="31"/>
      <c r="T112" s="31"/>
      <c r="U112" s="31"/>
      <c r="V112" s="31"/>
    </row>
    <row r="113" spans="18:22" x14ac:dyDescent="0.15">
      <c r="R113" s="31"/>
      <c r="S113" s="31"/>
      <c r="T113" s="31"/>
      <c r="U113" s="31"/>
      <c r="V113" s="31"/>
    </row>
    <row r="114" spans="18:22" x14ac:dyDescent="0.15">
      <c r="R114" s="31"/>
      <c r="S114" s="31"/>
      <c r="T114" s="31"/>
      <c r="U114" s="31"/>
      <c r="V114" s="31"/>
    </row>
    <row r="115" spans="18:22" x14ac:dyDescent="0.15">
      <c r="R115" s="31"/>
      <c r="S115" s="31"/>
      <c r="T115" s="31"/>
      <c r="U115" s="31"/>
      <c r="V115" s="31"/>
    </row>
    <row r="116" spans="18:22" x14ac:dyDescent="0.15">
      <c r="R116" s="30"/>
      <c r="S116" s="30"/>
      <c r="T116" s="30"/>
      <c r="U116" s="30"/>
      <c r="V116" s="30"/>
    </row>
    <row r="117" spans="18:22" x14ac:dyDescent="0.15">
      <c r="R117" s="31"/>
      <c r="S117" s="31"/>
      <c r="T117" s="31"/>
      <c r="U117" s="31"/>
      <c r="V117" s="31"/>
    </row>
    <row r="118" spans="18:22" x14ac:dyDescent="0.15">
      <c r="R118" s="31"/>
      <c r="S118" s="31"/>
      <c r="T118" s="31"/>
      <c r="U118" s="31"/>
      <c r="V118" s="31"/>
    </row>
    <row r="119" spans="18:22" x14ac:dyDescent="0.15">
      <c r="R119" s="31"/>
      <c r="S119" s="31"/>
      <c r="T119" s="31"/>
      <c r="U119" s="31"/>
      <c r="V119" s="31"/>
    </row>
    <row r="120" spans="18:22" x14ac:dyDescent="0.15">
      <c r="R120" s="30"/>
      <c r="S120" s="30"/>
      <c r="T120" s="30"/>
      <c r="U120" s="30"/>
      <c r="V120" s="30"/>
    </row>
    <row r="121" spans="18:22" x14ac:dyDescent="0.15">
      <c r="R121" s="31"/>
      <c r="S121" s="31"/>
      <c r="T121" s="31"/>
      <c r="U121" s="31"/>
      <c r="V121" s="31"/>
    </row>
    <row r="122" spans="18:22" x14ac:dyDescent="0.15">
      <c r="R122" s="31"/>
      <c r="S122" s="31"/>
      <c r="T122" s="31"/>
      <c r="U122" s="31"/>
      <c r="V122" s="31"/>
    </row>
    <row r="123" spans="18:22" x14ac:dyDescent="0.15">
      <c r="R123" s="31"/>
      <c r="S123" s="31"/>
      <c r="T123" s="31"/>
      <c r="U123" s="31"/>
    </row>
    <row r="124" spans="18:22" x14ac:dyDescent="0.15">
      <c r="R124" s="31"/>
      <c r="S124" s="31"/>
      <c r="T124" s="31"/>
      <c r="U124" s="31"/>
    </row>
    <row r="125" spans="18:22" x14ac:dyDescent="0.15">
      <c r="R125" s="31"/>
      <c r="S125" s="31"/>
      <c r="T125" s="31"/>
      <c r="U125" s="31"/>
    </row>
    <row r="126" spans="18:22" x14ac:dyDescent="0.15">
      <c r="R126" s="30"/>
      <c r="S126" s="30"/>
      <c r="T126" s="30"/>
      <c r="U126" s="30"/>
    </row>
    <row r="127" spans="18:22" x14ac:dyDescent="0.15">
      <c r="R127" s="31"/>
      <c r="S127" s="31"/>
      <c r="T127" s="31"/>
      <c r="U127" s="31"/>
    </row>
    <row r="128" spans="18:22" x14ac:dyDescent="0.15">
      <c r="R128" s="31"/>
      <c r="S128" s="31"/>
      <c r="T128" s="31"/>
      <c r="U128" s="31"/>
    </row>
    <row r="129" spans="18:29" x14ac:dyDescent="0.15">
      <c r="R129" s="31"/>
      <c r="S129" s="31"/>
      <c r="T129" s="31"/>
      <c r="U129" s="31"/>
    </row>
    <row r="130" spans="18:29" x14ac:dyDescent="0.15">
      <c r="R130" s="30"/>
      <c r="S130" s="30"/>
      <c r="T130" s="30"/>
      <c r="U130" s="30"/>
    </row>
    <row r="131" spans="18:29" x14ac:dyDescent="0.15">
      <c r="R131" s="31"/>
      <c r="S131" s="31"/>
      <c r="T131" s="31"/>
      <c r="U131" s="31"/>
    </row>
    <row r="132" spans="18:29" x14ac:dyDescent="0.15">
      <c r="R132" s="31"/>
      <c r="S132" s="31"/>
      <c r="T132" s="31"/>
      <c r="U132" s="31"/>
    </row>
    <row r="133" spans="18:29" x14ac:dyDescent="0.15">
      <c r="R133" s="31"/>
      <c r="S133" s="31"/>
      <c r="T133" s="31"/>
    </row>
    <row r="134" spans="18:29" x14ac:dyDescent="0.15">
      <c r="R134" s="31"/>
      <c r="S134" s="31"/>
      <c r="T134" s="31"/>
    </row>
    <row r="135" spans="18:29" x14ac:dyDescent="0.15">
      <c r="R135" s="31"/>
      <c r="S135" s="31"/>
      <c r="T135" s="31"/>
    </row>
    <row r="136" spans="18:29" x14ac:dyDescent="0.15">
      <c r="R136" s="30"/>
      <c r="S136" s="30"/>
      <c r="T136" s="30"/>
    </row>
    <row r="137" spans="18:29" x14ac:dyDescent="0.15">
      <c r="R137" s="31"/>
      <c r="S137" s="31"/>
      <c r="T137" s="31"/>
    </row>
    <row r="138" spans="18:29" x14ac:dyDescent="0.15">
      <c r="R138" s="31"/>
      <c r="S138" s="31"/>
      <c r="T138" s="31"/>
    </row>
    <row r="139" spans="18:29" x14ac:dyDescent="0.15">
      <c r="R139" s="31"/>
      <c r="S139" s="31"/>
      <c r="T139" s="31"/>
    </row>
    <row r="140" spans="18:29" x14ac:dyDescent="0.15">
      <c r="R140" s="30"/>
      <c r="S140" s="30"/>
      <c r="T140" s="30"/>
    </row>
    <row r="141" spans="18:29" x14ac:dyDescent="0.15">
      <c r="R141" s="31"/>
      <c r="S141" s="31"/>
      <c r="T141" s="31"/>
    </row>
    <row r="142" spans="18:29" x14ac:dyDescent="0.15">
      <c r="R142" s="31"/>
      <c r="S142" s="31"/>
      <c r="T142" s="31"/>
    </row>
    <row r="143" spans="18:29" x14ac:dyDescent="0.15">
      <c r="R143" s="31"/>
      <c r="S143" s="31"/>
      <c r="W143" s="31"/>
      <c r="X143" s="31"/>
      <c r="Y143" s="31"/>
      <c r="Z143" s="31"/>
      <c r="AA143" s="31"/>
      <c r="AB143" s="31"/>
      <c r="AC143" s="31"/>
    </row>
    <row r="144" spans="18:29" x14ac:dyDescent="0.15">
      <c r="R144" s="31"/>
      <c r="S144" s="31"/>
      <c r="W144" s="31"/>
      <c r="X144" s="31"/>
      <c r="Y144" s="31"/>
      <c r="Z144" s="31"/>
      <c r="AA144" s="31"/>
      <c r="AB144" s="31"/>
      <c r="AC144" s="31"/>
    </row>
    <row r="145" spans="18:28" x14ac:dyDescent="0.15">
      <c r="R145" s="31"/>
      <c r="S145" s="31"/>
    </row>
    <row r="146" spans="18:28" x14ac:dyDescent="0.15">
      <c r="R146" s="30"/>
      <c r="S146" s="30"/>
    </row>
    <row r="147" spans="18:28" x14ac:dyDescent="0.15">
      <c r="R147" s="31"/>
      <c r="S147" s="31"/>
    </row>
    <row r="148" spans="18:28" x14ac:dyDescent="0.15">
      <c r="R148" s="31"/>
      <c r="S148" s="31"/>
    </row>
    <row r="149" spans="18:28" x14ac:dyDescent="0.15">
      <c r="R149" s="31"/>
      <c r="S149" s="31"/>
    </row>
    <row r="150" spans="18:28" x14ac:dyDescent="0.15">
      <c r="R150" s="30"/>
      <c r="S150" s="30"/>
    </row>
    <row r="151" spans="18:28" x14ac:dyDescent="0.15">
      <c r="R151" s="31"/>
      <c r="S151" s="31"/>
    </row>
    <row r="152" spans="18:28" x14ac:dyDescent="0.15">
      <c r="R152" s="31"/>
      <c r="S152" s="31"/>
    </row>
    <row r="153" spans="18:28" x14ac:dyDescent="0.15">
      <c r="R153" s="31"/>
      <c r="V153" s="31"/>
    </row>
    <row r="154" spans="18:28" x14ac:dyDescent="0.15">
      <c r="R154" s="31"/>
      <c r="V154" s="31"/>
    </row>
    <row r="155" spans="18:28" x14ac:dyDescent="0.15">
      <c r="R155" s="31"/>
      <c r="V155" s="31"/>
      <c r="W155" s="31"/>
      <c r="X155" s="31"/>
      <c r="Y155" s="31"/>
      <c r="Z155" s="31"/>
      <c r="AA155" s="31"/>
      <c r="AB155" s="31"/>
    </row>
    <row r="156" spans="18:28" x14ac:dyDescent="0.15">
      <c r="R156" s="30"/>
      <c r="V156" s="30"/>
      <c r="W156" s="30"/>
      <c r="X156" s="30"/>
      <c r="Y156" s="30"/>
      <c r="Z156" s="30"/>
      <c r="AA156" s="30"/>
      <c r="AB156" s="30"/>
    </row>
    <row r="157" spans="18:28" x14ac:dyDescent="0.15">
      <c r="R157" s="31"/>
      <c r="V157" s="31"/>
      <c r="W157" s="31"/>
      <c r="X157" s="31"/>
      <c r="Y157" s="31"/>
      <c r="Z157" s="31"/>
      <c r="AA157" s="31"/>
      <c r="AB157" s="31"/>
    </row>
    <row r="158" spans="18:28" x14ac:dyDescent="0.15">
      <c r="R158" s="31"/>
      <c r="V158" s="31"/>
      <c r="W158" s="31"/>
      <c r="X158" s="31"/>
      <c r="Y158" s="31"/>
      <c r="Z158" s="31"/>
      <c r="AA158" s="31"/>
      <c r="AB158" s="31"/>
    </row>
    <row r="159" spans="18:28" x14ac:dyDescent="0.15">
      <c r="R159" s="31"/>
      <c r="V159" s="31"/>
      <c r="W159" s="31"/>
      <c r="X159" s="31"/>
      <c r="Y159" s="31"/>
      <c r="Z159" s="31"/>
      <c r="AA159" s="31"/>
      <c r="AB159" s="31"/>
    </row>
    <row r="160" spans="18:28" x14ac:dyDescent="0.15">
      <c r="R160" s="30"/>
      <c r="V160" s="30"/>
      <c r="W160" s="30"/>
      <c r="X160" s="30"/>
      <c r="Y160" s="30"/>
      <c r="Z160" s="30"/>
      <c r="AA160" s="30"/>
      <c r="AB160" s="30"/>
    </row>
    <row r="161" spans="18:28" x14ac:dyDescent="0.15">
      <c r="R161" s="31"/>
      <c r="V161" s="31"/>
      <c r="W161" s="31"/>
      <c r="X161" s="31"/>
      <c r="Y161" s="31"/>
      <c r="Z161" s="31"/>
      <c r="AA161" s="31"/>
      <c r="AB161" s="31"/>
    </row>
    <row r="162" spans="18:28" x14ac:dyDescent="0.15">
      <c r="R162" s="31"/>
      <c r="V162" s="31"/>
      <c r="W162" s="31"/>
      <c r="X162" s="31"/>
      <c r="Y162" s="31"/>
      <c r="Z162" s="31"/>
      <c r="AA162" s="31"/>
      <c r="AB162" s="31"/>
    </row>
    <row r="163" spans="18:28" x14ac:dyDescent="0.15">
      <c r="R163" s="31"/>
      <c r="S163" s="31"/>
      <c r="T163" s="31"/>
      <c r="U163" s="31"/>
    </row>
    <row r="164" spans="18:28" x14ac:dyDescent="0.15">
      <c r="R164" s="31"/>
      <c r="S164" s="31"/>
      <c r="T164" s="31"/>
      <c r="U164" s="31"/>
    </row>
    <row r="165" spans="18:28" x14ac:dyDescent="0.15">
      <c r="R165" s="31"/>
      <c r="S165" s="31"/>
      <c r="T165" s="31"/>
      <c r="U165" s="31"/>
    </row>
    <row r="166" spans="18:28" x14ac:dyDescent="0.15">
      <c r="R166" s="30"/>
      <c r="S166" s="30"/>
      <c r="T166" s="30"/>
      <c r="U166" s="30"/>
    </row>
    <row r="167" spans="18:28" x14ac:dyDescent="0.15">
      <c r="R167" s="31"/>
      <c r="S167" s="31"/>
      <c r="T167" s="31"/>
      <c r="U167" s="31"/>
    </row>
    <row r="168" spans="18:28" x14ac:dyDescent="0.15">
      <c r="R168" s="31"/>
      <c r="S168" s="31"/>
      <c r="T168" s="31"/>
      <c r="U168" s="31"/>
    </row>
    <row r="169" spans="18:28" x14ac:dyDescent="0.15">
      <c r="R169" s="31"/>
      <c r="S169" s="31"/>
      <c r="T169" s="31"/>
      <c r="U169" s="31"/>
    </row>
    <row r="170" spans="18:28" x14ac:dyDescent="0.15">
      <c r="R170" s="30"/>
      <c r="S170" s="30"/>
      <c r="T170" s="30"/>
      <c r="U170" s="30"/>
    </row>
    <row r="171" spans="18:28" x14ac:dyDescent="0.15">
      <c r="R171" s="31"/>
      <c r="S171" s="31"/>
      <c r="T171" s="31"/>
      <c r="U171" s="31"/>
    </row>
    <row r="172" spans="18:28" x14ac:dyDescent="0.15">
      <c r="R172" s="31"/>
      <c r="S172" s="31"/>
      <c r="T172" s="31"/>
      <c r="U172" s="31"/>
    </row>
  </sheetData>
  <mergeCells count="13">
    <mergeCell ref="C6:M6"/>
    <mergeCell ref="F1:J1"/>
    <mergeCell ref="F2:J2"/>
    <mergeCell ref="D3:F3"/>
    <mergeCell ref="H3:N3"/>
    <mergeCell ref="B5:C5"/>
    <mergeCell ref="C39:N39"/>
    <mergeCell ref="B7:C7"/>
    <mergeCell ref="B33:C33"/>
    <mergeCell ref="B34:C34"/>
    <mergeCell ref="B35:C35"/>
    <mergeCell ref="B36:C36"/>
    <mergeCell ref="B37:C37"/>
  </mergeCells>
  <hyperlinks>
    <hyperlink ref="A1" location="bkIndexATC1371" display="Index" xr:uid="{42A9BE07-47DF-4E26-AF21-56ECE0B4AE11}"/>
  </hyperlinks>
  <pageMargins left="0.41" right="0.24" top="0.25" bottom="0.33" header="0.2" footer="0.21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21511-6D5C-435E-BB12-14E43F67561B}">
  <sheetPr>
    <pageSetUpPr fitToPage="1"/>
  </sheetPr>
  <dimension ref="A1:AA88"/>
  <sheetViews>
    <sheetView zoomScale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109375" style="3" customWidth="1"/>
    <col min="3" max="12" width="7.33203125" style="3" customWidth="1"/>
    <col min="13" max="13" width="9.88671875" style="3" customWidth="1"/>
    <col min="14" max="14" width="7.33203125" style="3" customWidth="1"/>
    <col min="15" max="15" width="9.109375" style="3"/>
    <col min="16" max="27" width="5.6640625" style="3" customWidth="1"/>
    <col min="28" max="16384" width="9.109375" style="3"/>
  </cols>
  <sheetData>
    <row r="1" spans="1:27" ht="14.4" x14ac:dyDescent="0.3">
      <c r="A1" s="32" t="s">
        <v>79</v>
      </c>
      <c r="E1" s="4"/>
      <c r="F1" s="39" t="s">
        <v>44</v>
      </c>
      <c r="G1" s="40"/>
      <c r="H1" s="40"/>
      <c r="I1" s="40"/>
      <c r="J1" s="40"/>
      <c r="P1" s="6"/>
    </row>
    <row r="2" spans="1:27" ht="13.2" x14ac:dyDescent="0.25">
      <c r="E2" s="4"/>
      <c r="F2" s="39" t="s">
        <v>45</v>
      </c>
      <c r="G2" s="40"/>
      <c r="H2" s="40"/>
      <c r="I2" s="40"/>
      <c r="J2" s="40"/>
      <c r="P2" s="7"/>
    </row>
    <row r="3" spans="1:27" ht="13.2" x14ac:dyDescent="0.25">
      <c r="D3" s="41" t="s">
        <v>77</v>
      </c>
      <c r="E3" s="40"/>
      <c r="F3" s="40"/>
      <c r="G3" s="4"/>
      <c r="H3" s="42" t="s">
        <v>78</v>
      </c>
      <c r="I3" s="40"/>
      <c r="J3" s="40"/>
      <c r="K3" s="40"/>
      <c r="L3" s="40"/>
      <c r="M3" s="40"/>
      <c r="N3" s="40"/>
      <c r="P3" s="6"/>
      <c r="Q3" s="8"/>
      <c r="R3" s="9" t="s">
        <v>46</v>
      </c>
    </row>
    <row r="4" spans="1:27" ht="24" customHeight="1" x14ac:dyDescent="0.15">
      <c r="Q4" s="8"/>
    </row>
    <row r="5" spans="1:27" ht="9.4499999999999993" customHeight="1" x14ac:dyDescent="0.2">
      <c r="A5" s="10"/>
      <c r="C5" s="10"/>
      <c r="D5" s="11"/>
      <c r="O5" s="12"/>
      <c r="P5" s="13" t="s">
        <v>47</v>
      </c>
      <c r="Q5" s="13" t="s">
        <v>48</v>
      </c>
      <c r="R5" s="13" t="s">
        <v>49</v>
      </c>
      <c r="S5" s="13" t="s">
        <v>50</v>
      </c>
      <c r="T5" s="13" t="s">
        <v>51</v>
      </c>
      <c r="U5" s="13" t="s">
        <v>52</v>
      </c>
      <c r="V5" s="13" t="s">
        <v>53</v>
      </c>
      <c r="W5" s="12"/>
      <c r="X5" s="12"/>
      <c r="Y5" s="12"/>
      <c r="Z5" s="12"/>
      <c r="AA5" s="12"/>
    </row>
    <row r="6" spans="1:27" ht="9.4499999999999993" customHeight="1" x14ac:dyDescent="0.15">
      <c r="C6" s="8"/>
      <c r="D6" s="8"/>
      <c r="E6" s="8"/>
      <c r="F6" s="8"/>
      <c r="G6" s="8"/>
      <c r="H6" s="8"/>
      <c r="O6" s="14" t="s">
        <v>54</v>
      </c>
      <c r="P6" s="15">
        <v>14632.808333333332</v>
      </c>
      <c r="Q6" s="15">
        <v>14974.454166666666</v>
      </c>
      <c r="R6" s="15">
        <v>15234.469444444443</v>
      </c>
      <c r="S6" s="15">
        <v>15255.913888888888</v>
      </c>
      <c r="T6" s="15">
        <v>15178.290277777778</v>
      </c>
      <c r="U6" s="15">
        <v>11856.430555555557</v>
      </c>
      <c r="V6" s="15">
        <v>10286.669444444444</v>
      </c>
      <c r="W6" s="12"/>
      <c r="X6" s="12"/>
      <c r="Y6" s="12"/>
      <c r="Z6" s="12"/>
      <c r="AA6" s="12"/>
    </row>
    <row r="7" spans="1:27" ht="9.4499999999999993" customHeight="1" x14ac:dyDescent="0.15"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O7" s="14" t="s">
        <v>55</v>
      </c>
      <c r="P7" s="15">
        <v>12819.862499999999</v>
      </c>
      <c r="Q7" s="15">
        <v>13069.287499999999</v>
      </c>
      <c r="R7" s="15">
        <v>13238.356944444444</v>
      </c>
      <c r="S7" s="15">
        <v>13288.1875</v>
      </c>
      <c r="T7" s="15">
        <v>13169.705555555554</v>
      </c>
      <c r="U7" s="15">
        <v>10101.145833333334</v>
      </c>
      <c r="V7" s="15">
        <v>8598.1041666666679</v>
      </c>
      <c r="W7" s="12"/>
      <c r="X7" s="12"/>
      <c r="Y7" s="12"/>
      <c r="Z7" s="12"/>
      <c r="AA7" s="12"/>
    </row>
    <row r="8" spans="1:27" ht="9.4499999999999993" customHeight="1" x14ac:dyDescent="0.15">
      <c r="C8" s="17"/>
      <c r="O8" s="14" t="s">
        <v>56</v>
      </c>
      <c r="P8" s="15">
        <f>SUM(P6:P7)</f>
        <v>27452.67083333333</v>
      </c>
      <c r="Q8" s="15">
        <f t="shared" ref="Q8:V8" si="0">SUM(Q6:Q7)</f>
        <v>28043.741666666665</v>
      </c>
      <c r="R8" s="15">
        <f t="shared" si="0"/>
        <v>28472.826388888887</v>
      </c>
      <c r="S8" s="15">
        <f t="shared" si="0"/>
        <v>28544.101388888888</v>
      </c>
      <c r="T8" s="15">
        <f t="shared" si="0"/>
        <v>28347.995833333334</v>
      </c>
      <c r="U8" s="15">
        <f t="shared" si="0"/>
        <v>21957.576388888891</v>
      </c>
      <c r="V8" s="15">
        <f t="shared" si="0"/>
        <v>18884.773611111112</v>
      </c>
      <c r="W8" s="12"/>
      <c r="X8" s="12"/>
      <c r="Y8" s="12"/>
      <c r="Z8" s="12"/>
      <c r="AA8" s="12"/>
    </row>
    <row r="9" spans="1:27" ht="9.4499999999999993" customHeight="1" x14ac:dyDescent="0.15">
      <c r="C9" s="17"/>
      <c r="O9" s="18"/>
      <c r="P9" s="13" t="s">
        <v>57</v>
      </c>
      <c r="Q9" s="13" t="s">
        <v>58</v>
      </c>
      <c r="R9" s="13" t="s">
        <v>59</v>
      </c>
      <c r="S9" s="13" t="s">
        <v>60</v>
      </c>
      <c r="T9" s="13" t="s">
        <v>61</v>
      </c>
      <c r="U9" s="13" t="s">
        <v>62</v>
      </c>
      <c r="V9" s="13" t="s">
        <v>63</v>
      </c>
      <c r="W9" s="13" t="s">
        <v>64</v>
      </c>
      <c r="X9" s="13" t="s">
        <v>65</v>
      </c>
      <c r="Y9" s="13" t="s">
        <v>66</v>
      </c>
      <c r="Z9" s="13" t="s">
        <v>67</v>
      </c>
      <c r="AA9" s="13" t="s">
        <v>68</v>
      </c>
    </row>
    <row r="10" spans="1:27" ht="9.4499999999999993" customHeight="1" x14ac:dyDescent="0.15">
      <c r="C10" s="17"/>
      <c r="O10" s="14" t="s">
        <v>69</v>
      </c>
      <c r="P10" s="15">
        <v>18263.749999999996</v>
      </c>
      <c r="Q10" s="15">
        <v>18250.533333333333</v>
      </c>
      <c r="R10" s="15">
        <v>14960.289999999999</v>
      </c>
      <c r="S10" s="15">
        <v>8371.34</v>
      </c>
      <c r="T10" s="15">
        <v>11667.656666666668</v>
      </c>
      <c r="U10" s="15">
        <v>14409.15</v>
      </c>
      <c r="V10" s="15">
        <v>15764.319999999998</v>
      </c>
      <c r="W10" s="15">
        <v>16148.699999999999</v>
      </c>
      <c r="X10" s="15">
        <v>16608.239999999998</v>
      </c>
      <c r="Y10" s="15">
        <v>16125.89</v>
      </c>
      <c r="Z10" s="15">
        <v>15124.496666666666</v>
      </c>
      <c r="AA10" s="15">
        <v>14967.879999999997</v>
      </c>
    </row>
    <row r="11" spans="1:27" ht="9.4499999999999993" customHeight="1" x14ac:dyDescent="0.15">
      <c r="C11" s="17"/>
      <c r="O11" s="14" t="s">
        <v>70</v>
      </c>
      <c r="P11" s="15">
        <v>16435.650000000001</v>
      </c>
      <c r="Q11" s="15">
        <v>16264.033333333329</v>
      </c>
      <c r="R11" s="15">
        <v>13269.250000000002</v>
      </c>
      <c r="S11" s="15">
        <v>7205.17</v>
      </c>
      <c r="T11" s="15">
        <v>9729.3733333333312</v>
      </c>
      <c r="U11" s="15">
        <v>12118.25</v>
      </c>
      <c r="V11" s="15">
        <v>13392.890000000001</v>
      </c>
      <c r="W11" s="15">
        <v>13589.88</v>
      </c>
      <c r="X11" s="15">
        <v>14808.489999999998</v>
      </c>
      <c r="Y11" s="15">
        <v>14141.819999999996</v>
      </c>
      <c r="Z11" s="15">
        <v>13236.063333333332</v>
      </c>
      <c r="AA11" s="15">
        <v>13214.089999999998</v>
      </c>
    </row>
    <row r="12" spans="1:27" ht="9.4499999999999993" customHeight="1" x14ac:dyDescent="0.15">
      <c r="C12" s="17"/>
      <c r="O12" s="14" t="s">
        <v>71</v>
      </c>
      <c r="P12" s="15">
        <f>SUM(P10:P11)</f>
        <v>34699.399999999994</v>
      </c>
      <c r="Q12" s="15">
        <f t="shared" ref="Q12:AA12" si="1">SUM(Q10:Q11)</f>
        <v>34514.566666666666</v>
      </c>
      <c r="R12" s="15">
        <f t="shared" si="1"/>
        <v>28229.54</v>
      </c>
      <c r="S12" s="15">
        <f t="shared" si="1"/>
        <v>15576.51</v>
      </c>
      <c r="T12" s="15">
        <f t="shared" si="1"/>
        <v>21397.03</v>
      </c>
      <c r="U12" s="15">
        <f t="shared" si="1"/>
        <v>26527.4</v>
      </c>
      <c r="V12" s="15">
        <f t="shared" si="1"/>
        <v>29157.21</v>
      </c>
      <c r="W12" s="15">
        <f t="shared" si="1"/>
        <v>29738.579999999998</v>
      </c>
      <c r="X12" s="15">
        <f t="shared" si="1"/>
        <v>31416.729999999996</v>
      </c>
      <c r="Y12" s="15">
        <f t="shared" si="1"/>
        <v>30267.709999999995</v>
      </c>
      <c r="Z12" s="15">
        <f t="shared" si="1"/>
        <v>28360.559999999998</v>
      </c>
      <c r="AA12" s="15">
        <f t="shared" si="1"/>
        <v>28181.969999999994</v>
      </c>
    </row>
    <row r="13" spans="1:27" ht="9.4499999999999993" customHeight="1" x14ac:dyDescent="0.15">
      <c r="C13" s="17"/>
      <c r="O13" s="18"/>
      <c r="P13" s="18">
        <f t="shared" ref="P13:W13" si="2">Q13-1</f>
        <v>2011</v>
      </c>
      <c r="Q13" s="18">
        <f t="shared" si="2"/>
        <v>2012</v>
      </c>
      <c r="R13" s="18">
        <f t="shared" si="2"/>
        <v>2013</v>
      </c>
      <c r="S13" s="18">
        <f t="shared" si="2"/>
        <v>2014</v>
      </c>
      <c r="T13" s="18">
        <f t="shared" si="2"/>
        <v>2015</v>
      </c>
      <c r="U13" s="18">
        <f t="shared" si="2"/>
        <v>2016</v>
      </c>
      <c r="V13" s="18">
        <f t="shared" si="2"/>
        <v>2017</v>
      </c>
      <c r="W13" s="18">
        <f t="shared" si="2"/>
        <v>2018</v>
      </c>
      <c r="X13" s="18">
        <f>Y13-1</f>
        <v>2019</v>
      </c>
      <c r="Y13" s="19">
        <v>2020</v>
      </c>
      <c r="Z13" s="18"/>
      <c r="AA13" s="12"/>
    </row>
    <row r="14" spans="1:27" ht="9.4499999999999993" customHeight="1" x14ac:dyDescent="0.2">
      <c r="C14" s="17"/>
      <c r="O14" s="14" t="s">
        <v>72</v>
      </c>
      <c r="P14" s="20">
        <v>16020</v>
      </c>
      <c r="Q14" s="20">
        <v>15129.246379599999</v>
      </c>
      <c r="R14" s="20">
        <v>15351.073318199997</v>
      </c>
      <c r="S14" s="20">
        <v>17038.487990599999</v>
      </c>
      <c r="T14" s="21">
        <v>17613.474429999998</v>
      </c>
      <c r="U14" s="21">
        <v>17877.377789599999</v>
      </c>
      <c r="V14" s="21">
        <v>17368.480819000004</v>
      </c>
      <c r="W14" s="21">
        <v>17638.816111111115</v>
      </c>
      <c r="X14" s="21">
        <v>18001.125833333335</v>
      </c>
      <c r="Y14" s="15">
        <v>15055.187222222225</v>
      </c>
      <c r="Z14" s="12"/>
      <c r="AA14" s="12"/>
    </row>
    <row r="15" spans="1:27" ht="9.4499999999999993" customHeight="1" x14ac:dyDescent="0.2">
      <c r="C15" s="17"/>
      <c r="O15" s="14" t="s">
        <v>73</v>
      </c>
      <c r="P15" s="20">
        <v>14939</v>
      </c>
      <c r="Q15" s="20">
        <v>13671.123259399999</v>
      </c>
      <c r="R15" s="21">
        <v>13944.198318000002</v>
      </c>
      <c r="S15" s="21">
        <v>15466.492323800001</v>
      </c>
      <c r="T15" s="21">
        <v>16199.416097400002</v>
      </c>
      <c r="U15" s="21">
        <v>16123.407511799998</v>
      </c>
      <c r="V15" s="21">
        <v>15905.814152200001</v>
      </c>
      <c r="W15" s="21">
        <v>15501.916388888887</v>
      </c>
      <c r="X15" s="21">
        <v>16381.362222222224</v>
      </c>
      <c r="Y15" s="15">
        <v>13117.079999999996</v>
      </c>
      <c r="Z15" s="12"/>
      <c r="AA15" s="12"/>
    </row>
    <row r="16" spans="1:27" ht="9.4499999999999993" customHeight="1" x14ac:dyDescent="0.15">
      <c r="C16" s="17"/>
      <c r="O16" s="14" t="s">
        <v>74</v>
      </c>
      <c r="P16" s="12">
        <f t="shared" ref="P16:X16" si="3">SUM(P14:P15)</f>
        <v>30959</v>
      </c>
      <c r="Q16" s="12">
        <f t="shared" si="3"/>
        <v>28800.369638999997</v>
      </c>
      <c r="R16" s="15">
        <f t="shared" si="3"/>
        <v>29295.271636199999</v>
      </c>
      <c r="S16" s="15">
        <f t="shared" si="3"/>
        <v>32504.9803144</v>
      </c>
      <c r="T16" s="15">
        <f t="shared" si="3"/>
        <v>33812.890527399999</v>
      </c>
      <c r="U16" s="15">
        <f t="shared" si="3"/>
        <v>34000.785301399999</v>
      </c>
      <c r="V16" s="15">
        <f t="shared" si="3"/>
        <v>33274.294971200005</v>
      </c>
      <c r="W16" s="15">
        <f t="shared" si="3"/>
        <v>33140.732499999998</v>
      </c>
      <c r="X16" s="15">
        <f t="shared" si="3"/>
        <v>34382.488055555557</v>
      </c>
      <c r="Y16" s="15">
        <f>SUM(Y14:Y15)</f>
        <v>28172.267222222221</v>
      </c>
      <c r="Z16" s="12"/>
      <c r="AA16" s="12"/>
    </row>
    <row r="17" spans="3:21" ht="9.4499999999999993" customHeight="1" x14ac:dyDescent="0.15">
      <c r="C17" s="17"/>
    </row>
    <row r="18" spans="3:21" ht="9.4499999999999993" customHeight="1" x14ac:dyDescent="0.2">
      <c r="C18" s="17"/>
      <c r="P18" s="22"/>
      <c r="Q18" s="23"/>
    </row>
    <row r="19" spans="3:21" ht="9.4499999999999993" customHeight="1" x14ac:dyDescent="0.2">
      <c r="C19" s="17"/>
      <c r="P19" s="22"/>
      <c r="Q19" s="23"/>
    </row>
    <row r="20" spans="3:21" ht="9.4499999999999993" customHeight="1" x14ac:dyDescent="0.2">
      <c r="C20" s="17"/>
      <c r="P20" s="22"/>
      <c r="Q20" s="23"/>
    </row>
    <row r="21" spans="3:21" ht="9.4499999999999993" customHeight="1" x14ac:dyDescent="0.2">
      <c r="C21" s="17"/>
      <c r="P21" s="22"/>
      <c r="Q21" s="23"/>
      <c r="T21" s="22"/>
      <c r="U21" s="24"/>
    </row>
    <row r="22" spans="3:21" ht="9.4499999999999993" customHeight="1" x14ac:dyDescent="0.2">
      <c r="C22" s="17"/>
      <c r="P22" s="22"/>
      <c r="Q22" s="23"/>
      <c r="T22" s="22"/>
      <c r="U22" s="24"/>
    </row>
    <row r="23" spans="3:21" ht="9.4499999999999993" customHeight="1" x14ac:dyDescent="0.2">
      <c r="C23" s="17"/>
      <c r="P23" s="25"/>
      <c r="Q23" s="23"/>
      <c r="T23" s="25"/>
      <c r="U23" s="26"/>
    </row>
    <row r="24" spans="3:21" ht="9.4499999999999993" customHeight="1" x14ac:dyDescent="0.2">
      <c r="C24" s="17"/>
      <c r="P24" s="22"/>
      <c r="Q24" s="23"/>
      <c r="T24" s="22"/>
      <c r="U24" s="24"/>
    </row>
    <row r="25" spans="3:21" ht="9.4499999999999993" customHeight="1" x14ac:dyDescent="0.2">
      <c r="C25" s="17"/>
      <c r="P25" s="22"/>
      <c r="Q25" s="23"/>
      <c r="T25" s="22"/>
      <c r="U25" s="24"/>
    </row>
    <row r="26" spans="3:21" ht="9.4499999999999993" customHeight="1" x14ac:dyDescent="0.15">
      <c r="C26" s="17"/>
      <c r="P26" s="25"/>
    </row>
    <row r="27" spans="3:21" ht="9.4499999999999993" customHeight="1" x14ac:dyDescent="0.2">
      <c r="C27" s="17"/>
      <c r="P27" s="22"/>
      <c r="Q27" s="27"/>
    </row>
    <row r="28" spans="3:21" ht="9.4499999999999993" customHeight="1" x14ac:dyDescent="0.2">
      <c r="C28" s="17"/>
      <c r="P28" s="22"/>
      <c r="Q28" s="27"/>
    </row>
    <row r="29" spans="3:21" ht="19.2" customHeight="1" x14ac:dyDescent="0.15">
      <c r="C29" s="17"/>
    </row>
    <row r="30" spans="3:21" ht="9.4499999999999993" customHeight="1" x14ac:dyDescent="0.2">
      <c r="C30" s="17"/>
      <c r="P30" s="28"/>
      <c r="S30" s="27"/>
    </row>
    <row r="31" spans="3:21" ht="9.4499999999999993" customHeight="1" x14ac:dyDescent="0.2">
      <c r="C31" s="17"/>
      <c r="P31" s="28"/>
      <c r="S31" s="27"/>
    </row>
    <row r="32" spans="3:21" ht="9.4499999999999993" customHeight="1" x14ac:dyDescent="0.15">
      <c r="C32" s="29"/>
    </row>
    <row r="33" spans="2:20" ht="9.4499999999999993" customHeight="1" x14ac:dyDescent="0.15">
      <c r="C33" s="16"/>
    </row>
    <row r="34" spans="2:20" ht="9.4499999999999993" customHeight="1" x14ac:dyDescent="0.15">
      <c r="C34" s="16"/>
    </row>
    <row r="35" spans="2:20" ht="9.4499999999999993" customHeight="1" x14ac:dyDescent="0.15">
      <c r="C35" s="16"/>
    </row>
    <row r="36" spans="2:20" ht="9.4499999999999993" customHeight="1" x14ac:dyDescent="0.15">
      <c r="C36" s="16"/>
      <c r="T36" s="9"/>
    </row>
    <row r="37" spans="2:20" ht="9.4499999999999993" customHeight="1" x14ac:dyDescent="0.15">
      <c r="C37" s="16"/>
    </row>
    <row r="38" spans="2:20" ht="9.4499999999999993" customHeight="1" x14ac:dyDescent="0.15">
      <c r="C38" s="8"/>
    </row>
    <row r="39" spans="2:20" ht="9.4499999999999993" customHeight="1" x14ac:dyDescent="0.15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2:20" ht="9.4499999999999993" customHeight="1" x14ac:dyDescent="0.15">
      <c r="B40" s="16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2:20" ht="9.4499999999999993" customHeight="1" x14ac:dyDescent="0.15">
      <c r="B41" s="16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2:20" ht="9.4499999999999993" customHeight="1" x14ac:dyDescent="0.15">
      <c r="B42" s="1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2:20" ht="9.4499999999999993" customHeight="1" x14ac:dyDescent="0.15">
      <c r="B43" s="1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2:20" ht="9.4499999999999993" customHeight="1" x14ac:dyDescent="0.15">
      <c r="B44" s="25"/>
    </row>
    <row r="45" spans="2:20" ht="9.4499999999999993" customHeight="1" x14ac:dyDescent="0.15">
      <c r="B45" s="25"/>
      <c r="C45" s="8"/>
    </row>
    <row r="46" spans="2:20" ht="9.4499999999999993" customHeight="1" x14ac:dyDescent="0.1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2:20" ht="9.4499999999999993" customHeight="1" x14ac:dyDescent="0.15">
      <c r="B47" s="1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2:20" ht="9.4499999999999993" customHeight="1" x14ac:dyDescent="0.15"/>
    <row r="49" ht="9.4499999999999993" customHeight="1" x14ac:dyDescent="0.15"/>
    <row r="50" ht="9.4499999999999993" customHeight="1" x14ac:dyDescent="0.15"/>
    <row r="51" ht="9.4499999999999993" customHeight="1" x14ac:dyDescent="0.15"/>
    <row r="52" ht="9.4499999999999993" customHeight="1" x14ac:dyDescent="0.15"/>
    <row r="53" ht="9.4499999999999993" customHeight="1" x14ac:dyDescent="0.15"/>
    <row r="54" ht="19.2" customHeight="1" x14ac:dyDescent="0.15"/>
    <row r="55" ht="9.4499999999999993" customHeight="1" x14ac:dyDescent="0.15"/>
    <row r="56" ht="9.4499999999999993" customHeight="1" x14ac:dyDescent="0.15"/>
    <row r="57" ht="9.4499999999999993" customHeight="1" x14ac:dyDescent="0.15"/>
    <row r="58" ht="9.4499999999999993" customHeight="1" x14ac:dyDescent="0.15"/>
    <row r="59" ht="9.4499999999999993" customHeight="1" x14ac:dyDescent="0.15"/>
    <row r="60" ht="9.4499999999999993" customHeight="1" x14ac:dyDescent="0.15"/>
    <row r="61" ht="9.4499999999999993" customHeight="1" x14ac:dyDescent="0.15"/>
    <row r="62" ht="9.4499999999999993" customHeight="1" x14ac:dyDescent="0.15"/>
    <row r="63" ht="9.4499999999999993" customHeight="1" x14ac:dyDescent="0.15"/>
    <row r="64" ht="9.4499999999999993" customHeight="1" x14ac:dyDescent="0.15"/>
    <row r="65" ht="9.4499999999999993" customHeight="1" x14ac:dyDescent="0.15"/>
    <row r="66" ht="9.4499999999999993" customHeight="1" x14ac:dyDescent="0.15"/>
    <row r="67" ht="9.4499999999999993" customHeight="1" x14ac:dyDescent="0.15"/>
    <row r="68" ht="9.4499999999999993" customHeight="1" x14ac:dyDescent="0.15"/>
    <row r="69" ht="9.4499999999999993" customHeight="1" x14ac:dyDescent="0.15"/>
    <row r="70" ht="9.4499999999999993" customHeight="1" x14ac:dyDescent="0.15"/>
    <row r="71" ht="9.4499999999999993" customHeight="1" x14ac:dyDescent="0.15"/>
    <row r="72" ht="9.4499999999999993" customHeight="1" x14ac:dyDescent="0.15"/>
    <row r="73" ht="9.4499999999999993" customHeight="1" x14ac:dyDescent="0.15"/>
    <row r="74" ht="9.4499999999999993" customHeight="1" x14ac:dyDescent="0.15"/>
    <row r="75" ht="9.4499999999999993" customHeight="1" x14ac:dyDescent="0.15"/>
    <row r="76" ht="9.4499999999999993" customHeight="1" x14ac:dyDescent="0.15"/>
    <row r="77" ht="9.4499999999999993" customHeight="1" x14ac:dyDescent="0.15"/>
    <row r="78" ht="9.4499999999999993" customHeight="1" x14ac:dyDescent="0.15"/>
    <row r="79" ht="9.4499999999999993" customHeight="1" x14ac:dyDescent="0.15"/>
    <row r="80" ht="9.4499999999999993" customHeight="1" x14ac:dyDescent="0.15"/>
    <row r="81" spans="4:13" ht="9.4499999999999993" customHeight="1" x14ac:dyDescent="0.15"/>
    <row r="82" spans="4:13" ht="9.4499999999999993" customHeight="1" x14ac:dyDescent="0.15"/>
    <row r="83" spans="4:13" ht="9.4499999999999993" customHeight="1" x14ac:dyDescent="0.15">
      <c r="D83" s="25"/>
      <c r="F83" s="30"/>
      <c r="G83" s="31" t="s">
        <v>11</v>
      </c>
      <c r="I83" s="31" t="s">
        <v>10</v>
      </c>
      <c r="K83" s="30" t="s">
        <v>75</v>
      </c>
    </row>
    <row r="84" spans="4:13" ht="9.4499999999999993" customHeight="1" x14ac:dyDescent="0.15"/>
    <row r="85" spans="4:13" ht="9.4499999999999993" customHeight="1" x14ac:dyDescent="0.15">
      <c r="M85" s="3" t="s">
        <v>76</v>
      </c>
    </row>
    <row r="86" spans="4:13" ht="9.4499999999999993" customHeight="1" x14ac:dyDescent="0.15"/>
    <row r="87" spans="4:13" ht="9.4499999999999993" customHeight="1" x14ac:dyDescent="0.15"/>
    <row r="88" spans="4:13" ht="9.4499999999999993" customHeight="1" x14ac:dyDescent="0.15"/>
  </sheetData>
  <mergeCells count="4">
    <mergeCell ref="F1:J1"/>
    <mergeCell ref="F2:J2"/>
    <mergeCell ref="D3:F3"/>
    <mergeCell ref="H3:N3"/>
  </mergeCells>
  <hyperlinks>
    <hyperlink ref="A1" location="bkIndexATC1004" display="Index" xr:uid="{A135E098-4CEF-4693-A387-709E6608909A}"/>
  </hyperlinks>
  <pageMargins left="0.24" right="0.19685039370078741" top="0.24" bottom="0.28999999999999998" header="0.18" footer="0.24"/>
  <pageSetup paperSize="9" scale="96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2E73F-D06E-4E16-A2FF-B56256320077}">
  <sheetPr>
    <pageSetUpPr fitToPage="1"/>
  </sheetPr>
  <dimension ref="A1:AA88"/>
  <sheetViews>
    <sheetView zoomScale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109375" style="3" customWidth="1"/>
    <col min="3" max="12" width="7.33203125" style="3" customWidth="1"/>
    <col min="13" max="13" width="9.88671875" style="3" customWidth="1"/>
    <col min="14" max="14" width="7.33203125" style="3" customWidth="1"/>
    <col min="15" max="15" width="9.109375" style="3"/>
    <col min="16" max="27" width="5.6640625" style="3" customWidth="1"/>
    <col min="28" max="16384" width="9.109375" style="3"/>
  </cols>
  <sheetData>
    <row r="1" spans="1:27" ht="14.4" x14ac:dyDescent="0.3">
      <c r="A1" s="32" t="s">
        <v>79</v>
      </c>
      <c r="E1" s="5"/>
      <c r="F1" s="39" t="s">
        <v>44</v>
      </c>
      <c r="G1" s="40"/>
      <c r="H1" s="40"/>
      <c r="I1" s="40"/>
      <c r="J1" s="40"/>
      <c r="P1" s="6"/>
    </row>
    <row r="2" spans="1:27" ht="13.2" x14ac:dyDescent="0.25">
      <c r="E2" s="5"/>
      <c r="F2" s="39" t="s">
        <v>104</v>
      </c>
      <c r="G2" s="40"/>
      <c r="H2" s="40"/>
      <c r="I2" s="40"/>
      <c r="J2" s="40"/>
      <c r="P2" s="7"/>
    </row>
    <row r="3" spans="1:27" ht="13.2" x14ac:dyDescent="0.25">
      <c r="D3" s="41" t="s">
        <v>105</v>
      </c>
      <c r="E3" s="40"/>
      <c r="F3" s="40"/>
      <c r="G3" s="5"/>
      <c r="H3" s="42" t="s">
        <v>8</v>
      </c>
      <c r="I3" s="40"/>
      <c r="J3" s="40"/>
      <c r="K3" s="40"/>
      <c r="L3" s="40"/>
      <c r="M3" s="40"/>
      <c r="N3" s="40"/>
      <c r="P3" s="6"/>
      <c r="Q3" s="34"/>
      <c r="R3" s="9" t="s">
        <v>46</v>
      </c>
    </row>
    <row r="4" spans="1:27" ht="24" customHeight="1" x14ac:dyDescent="0.15">
      <c r="Q4" s="34"/>
    </row>
    <row r="5" spans="1:27" ht="9.4499999999999993" customHeight="1" x14ac:dyDescent="0.2">
      <c r="A5" s="33"/>
      <c r="C5" s="33"/>
      <c r="D5" s="11"/>
      <c r="O5" s="12"/>
      <c r="P5" s="13" t="s">
        <v>47</v>
      </c>
      <c r="Q5" s="13" t="s">
        <v>48</v>
      </c>
      <c r="R5" s="13" t="s">
        <v>49</v>
      </c>
      <c r="S5" s="13" t="s">
        <v>50</v>
      </c>
      <c r="T5" s="13" t="s">
        <v>51</v>
      </c>
      <c r="U5" s="13" t="s">
        <v>52</v>
      </c>
      <c r="V5" s="13" t="s">
        <v>53</v>
      </c>
      <c r="W5" s="12"/>
      <c r="X5" s="12"/>
      <c r="Y5" s="12"/>
      <c r="Z5" s="12"/>
      <c r="AA5" s="12"/>
    </row>
    <row r="6" spans="1:27" ht="9.4499999999999993" customHeight="1" x14ac:dyDescent="0.15">
      <c r="C6" s="34"/>
      <c r="D6" s="34"/>
      <c r="E6" s="34"/>
      <c r="F6" s="34"/>
      <c r="G6" s="34"/>
      <c r="H6" s="34"/>
      <c r="O6" s="14" t="s">
        <v>54</v>
      </c>
      <c r="P6" s="15">
        <v>98.283333333333317</v>
      </c>
      <c r="Q6" s="15">
        <v>103.27499999999999</v>
      </c>
      <c r="R6" s="15">
        <v>99.963888888888874</v>
      </c>
      <c r="S6" s="15">
        <v>105.89722222222224</v>
      </c>
      <c r="T6" s="15">
        <v>97.705555555555591</v>
      </c>
      <c r="U6" s="15">
        <v>48.686111111111103</v>
      </c>
      <c r="V6" s="15">
        <v>43.666666666666679</v>
      </c>
      <c r="W6" s="12"/>
      <c r="X6" s="12"/>
      <c r="Y6" s="12"/>
      <c r="Z6" s="12"/>
      <c r="AA6" s="12"/>
    </row>
    <row r="7" spans="1:27" ht="9.4499999999999993" customHeight="1" x14ac:dyDescent="0.15"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O7" s="14" t="s">
        <v>55</v>
      </c>
      <c r="P7" s="15">
        <v>93.080555555555563</v>
      </c>
      <c r="Q7" s="15">
        <v>91.575000000000003</v>
      </c>
      <c r="R7" s="15">
        <v>102.58611111111111</v>
      </c>
      <c r="S7" s="15">
        <v>103.0638888888889</v>
      </c>
      <c r="T7" s="15">
        <v>90.644444444444446</v>
      </c>
      <c r="U7" s="15">
        <v>34.991666666666667</v>
      </c>
      <c r="V7" s="15">
        <v>33.086111111111109</v>
      </c>
      <c r="W7" s="12"/>
      <c r="X7" s="12"/>
      <c r="Y7" s="12"/>
      <c r="Z7" s="12"/>
      <c r="AA7" s="12"/>
    </row>
    <row r="8" spans="1:27" ht="9.4499999999999993" customHeight="1" x14ac:dyDescent="0.15">
      <c r="C8" s="17"/>
      <c r="O8" s="14" t="s">
        <v>56</v>
      </c>
      <c r="P8" s="15">
        <f>SUM(P6:P7)</f>
        <v>191.36388888888888</v>
      </c>
      <c r="Q8" s="15">
        <f t="shared" ref="Q8:V8" si="0">SUM(Q6:Q7)</f>
        <v>194.85</v>
      </c>
      <c r="R8" s="15">
        <f t="shared" si="0"/>
        <v>202.54999999999998</v>
      </c>
      <c r="S8" s="15">
        <f t="shared" si="0"/>
        <v>208.96111111111114</v>
      </c>
      <c r="T8" s="15">
        <f t="shared" si="0"/>
        <v>188.35000000000002</v>
      </c>
      <c r="U8" s="15">
        <f t="shared" si="0"/>
        <v>83.677777777777777</v>
      </c>
      <c r="V8" s="15">
        <f t="shared" si="0"/>
        <v>76.752777777777794</v>
      </c>
      <c r="W8" s="12"/>
      <c r="X8" s="12"/>
      <c r="Y8" s="12"/>
      <c r="Z8" s="12"/>
      <c r="AA8" s="12"/>
    </row>
    <row r="9" spans="1:27" ht="9.4499999999999993" customHeight="1" x14ac:dyDescent="0.15">
      <c r="C9" s="17"/>
      <c r="O9" s="18"/>
      <c r="P9" s="13" t="s">
        <v>57</v>
      </c>
      <c r="Q9" s="13" t="s">
        <v>58</v>
      </c>
      <c r="R9" s="13" t="s">
        <v>59</v>
      </c>
      <c r="S9" s="13" t="s">
        <v>60</v>
      </c>
      <c r="T9" s="13" t="s">
        <v>61</v>
      </c>
      <c r="U9" s="13" t="s">
        <v>62</v>
      </c>
      <c r="V9" s="13" t="s">
        <v>63</v>
      </c>
      <c r="W9" s="13" t="s">
        <v>64</v>
      </c>
      <c r="X9" s="13" t="s">
        <v>65</v>
      </c>
      <c r="Y9" s="13" t="s">
        <v>66</v>
      </c>
      <c r="Z9" s="13" t="s">
        <v>67</v>
      </c>
      <c r="AA9" s="13" t="s">
        <v>68</v>
      </c>
    </row>
    <row r="10" spans="1:27" ht="9.4499999999999993" customHeight="1" x14ac:dyDescent="0.15">
      <c r="C10" s="17"/>
      <c r="O10" s="14" t="s">
        <v>69</v>
      </c>
      <c r="P10" s="15">
        <v>94.866666666666674</v>
      </c>
      <c r="Q10" s="15"/>
      <c r="R10" s="15"/>
      <c r="S10" s="15"/>
      <c r="T10" s="15"/>
      <c r="U10" s="15"/>
      <c r="V10" s="15"/>
      <c r="W10" s="15">
        <v>94.399999999999991</v>
      </c>
      <c r="X10" s="15">
        <v>112.28</v>
      </c>
      <c r="Y10" s="15">
        <v>107.62000000000002</v>
      </c>
      <c r="Z10" s="15">
        <v>106.48999999999998</v>
      </c>
      <c r="AA10" s="15">
        <v>90.493333333333325</v>
      </c>
    </row>
    <row r="11" spans="1:27" ht="9.4499999999999993" customHeight="1" x14ac:dyDescent="0.15">
      <c r="C11" s="17"/>
      <c r="O11" s="14" t="s">
        <v>70</v>
      </c>
      <c r="P11" s="15">
        <v>86.533333333333303</v>
      </c>
      <c r="Q11" s="15"/>
      <c r="R11" s="15"/>
      <c r="S11" s="15"/>
      <c r="T11" s="15"/>
      <c r="U11" s="15"/>
      <c r="V11" s="15"/>
      <c r="W11" s="15">
        <v>83.8</v>
      </c>
      <c r="X11" s="15">
        <v>109.04000000000002</v>
      </c>
      <c r="Y11" s="15">
        <v>104.19999999999997</v>
      </c>
      <c r="Z11" s="15">
        <v>105.28</v>
      </c>
      <c r="AA11" s="15">
        <v>88.286666666666648</v>
      </c>
    </row>
    <row r="12" spans="1:27" ht="9.4499999999999993" customHeight="1" x14ac:dyDescent="0.15">
      <c r="C12" s="17"/>
      <c r="O12" s="14" t="s">
        <v>71</v>
      </c>
      <c r="P12" s="15">
        <f>SUM(P10:P11)</f>
        <v>181.39999999999998</v>
      </c>
      <c r="Q12" s="15"/>
      <c r="R12" s="15"/>
      <c r="S12" s="15"/>
      <c r="T12" s="15"/>
      <c r="U12" s="15"/>
      <c r="V12" s="15"/>
      <c r="W12" s="15">
        <f t="shared" ref="W12:AA12" si="1">SUM(W10:W11)</f>
        <v>178.2</v>
      </c>
      <c r="X12" s="15">
        <f t="shared" si="1"/>
        <v>221.32000000000002</v>
      </c>
      <c r="Y12" s="15">
        <f t="shared" si="1"/>
        <v>211.82</v>
      </c>
      <c r="Z12" s="15">
        <f t="shared" si="1"/>
        <v>211.76999999999998</v>
      </c>
      <c r="AA12" s="15">
        <f t="shared" si="1"/>
        <v>178.77999999999997</v>
      </c>
    </row>
    <row r="13" spans="1:27" ht="9.4499999999999993" customHeight="1" x14ac:dyDescent="0.15">
      <c r="C13" s="17"/>
      <c r="O13" s="18"/>
      <c r="P13" s="18">
        <f t="shared" ref="P13:W13" si="2">Q13-1</f>
        <v>2011</v>
      </c>
      <c r="Q13" s="18">
        <f t="shared" si="2"/>
        <v>2012</v>
      </c>
      <c r="R13" s="18">
        <f t="shared" si="2"/>
        <v>2013</v>
      </c>
      <c r="S13" s="18">
        <f t="shared" si="2"/>
        <v>2014</v>
      </c>
      <c r="T13" s="18">
        <f t="shared" si="2"/>
        <v>2015</v>
      </c>
      <c r="U13" s="18">
        <f t="shared" si="2"/>
        <v>2016</v>
      </c>
      <c r="V13" s="18">
        <f t="shared" si="2"/>
        <v>2017</v>
      </c>
      <c r="W13" s="18">
        <f t="shared" si="2"/>
        <v>2018</v>
      </c>
      <c r="X13" s="18">
        <f>Y13-1</f>
        <v>2019</v>
      </c>
      <c r="Y13" s="19">
        <v>2020</v>
      </c>
      <c r="Z13" s="18"/>
      <c r="AA13" s="12"/>
    </row>
    <row r="14" spans="1:27" ht="9.4499999999999993" customHeight="1" x14ac:dyDescent="0.2">
      <c r="C14" s="17"/>
      <c r="O14" s="14" t="s">
        <v>72</v>
      </c>
      <c r="P14" s="20"/>
      <c r="Q14" s="20"/>
      <c r="R14" s="20"/>
      <c r="S14" s="20">
        <v>61.050000000000011</v>
      </c>
      <c r="T14" s="21">
        <v>53.636666666666684</v>
      </c>
      <c r="U14" s="21">
        <v>61.028333333333336</v>
      </c>
      <c r="V14" s="21">
        <v>120.92861111111111</v>
      </c>
      <c r="W14" s="21">
        <v>123.64969696969696</v>
      </c>
      <c r="X14" s="21">
        <v>104.03777777777776</v>
      </c>
      <c r="Y14" s="15">
        <v>101.02499999999999</v>
      </c>
      <c r="Z14" s="12"/>
      <c r="AA14" s="12"/>
    </row>
    <row r="15" spans="1:27" ht="9.4499999999999993" customHeight="1" x14ac:dyDescent="0.2">
      <c r="C15" s="17"/>
      <c r="O15" s="14" t="s">
        <v>73</v>
      </c>
      <c r="P15" s="37"/>
      <c r="Q15" s="37"/>
      <c r="R15" s="38"/>
      <c r="S15" s="21">
        <v>37.733333333333341</v>
      </c>
      <c r="T15" s="21">
        <v>36.287222222222226</v>
      </c>
      <c r="U15" s="21">
        <v>40.885555555555563</v>
      </c>
      <c r="V15" s="21">
        <v>103.95805555555557</v>
      </c>
      <c r="W15" s="21">
        <v>104.07878787878785</v>
      </c>
      <c r="X15" s="21">
        <v>88.196388888888904</v>
      </c>
      <c r="Y15" s="15">
        <v>96.189999999999984</v>
      </c>
      <c r="Z15" s="12"/>
      <c r="AA15" s="12"/>
    </row>
    <row r="16" spans="1:27" ht="9.4499999999999993" customHeight="1" x14ac:dyDescent="0.15">
      <c r="C16" s="17"/>
      <c r="O16" s="14" t="s">
        <v>74</v>
      </c>
      <c r="P16" s="12"/>
      <c r="Q16" s="12"/>
      <c r="R16" s="15"/>
      <c r="S16" s="15">
        <f t="shared" ref="S16:X16" si="3">SUM(S14:S15)</f>
        <v>98.78333333333336</v>
      </c>
      <c r="T16" s="15">
        <f t="shared" si="3"/>
        <v>89.923888888888911</v>
      </c>
      <c r="U16" s="15">
        <f t="shared" si="3"/>
        <v>101.91388888888889</v>
      </c>
      <c r="V16" s="15">
        <f t="shared" si="3"/>
        <v>224.88666666666668</v>
      </c>
      <c r="W16" s="15">
        <f t="shared" si="3"/>
        <v>227.72848484848481</v>
      </c>
      <c r="X16" s="15">
        <f t="shared" si="3"/>
        <v>192.23416666666668</v>
      </c>
      <c r="Y16" s="15">
        <f>SUM(Y14:Y15)</f>
        <v>197.21499999999997</v>
      </c>
      <c r="Z16" s="12"/>
      <c r="AA16" s="12"/>
    </row>
    <row r="17" spans="3:21" ht="9.4499999999999993" customHeight="1" x14ac:dyDescent="0.15">
      <c r="C17" s="17"/>
    </row>
    <row r="18" spans="3:21" ht="9.4499999999999993" customHeight="1" x14ac:dyDescent="0.2">
      <c r="C18" s="17"/>
      <c r="P18" s="22"/>
      <c r="Q18" s="23"/>
    </row>
    <row r="19" spans="3:21" ht="9.4499999999999993" customHeight="1" x14ac:dyDescent="0.2">
      <c r="C19" s="17"/>
      <c r="P19" s="22"/>
      <c r="Q19" s="23"/>
    </row>
    <row r="20" spans="3:21" ht="9.4499999999999993" customHeight="1" x14ac:dyDescent="0.2">
      <c r="C20" s="17"/>
      <c r="P20" s="22"/>
      <c r="Q20" s="23"/>
    </row>
    <row r="21" spans="3:21" ht="9.4499999999999993" customHeight="1" x14ac:dyDescent="0.2">
      <c r="C21" s="17"/>
      <c r="P21" s="22"/>
      <c r="Q21" s="23"/>
      <c r="T21" s="22"/>
      <c r="U21" s="24"/>
    </row>
    <row r="22" spans="3:21" ht="9.4499999999999993" customHeight="1" x14ac:dyDescent="0.2">
      <c r="C22" s="17"/>
      <c r="P22" s="22"/>
      <c r="Q22" s="23"/>
      <c r="T22" s="22"/>
      <c r="U22" s="24"/>
    </row>
    <row r="23" spans="3:21" ht="9.4499999999999993" customHeight="1" x14ac:dyDescent="0.2">
      <c r="C23" s="17"/>
      <c r="P23" s="25"/>
      <c r="Q23" s="23"/>
      <c r="T23" s="25"/>
      <c r="U23" s="26"/>
    </row>
    <row r="24" spans="3:21" ht="9.4499999999999993" customHeight="1" x14ac:dyDescent="0.2">
      <c r="C24" s="17"/>
      <c r="P24" s="22"/>
      <c r="Q24" s="23"/>
      <c r="T24" s="22"/>
      <c r="U24" s="24"/>
    </row>
    <row r="25" spans="3:21" ht="9.4499999999999993" customHeight="1" x14ac:dyDescent="0.2">
      <c r="C25" s="17"/>
      <c r="P25" s="22"/>
      <c r="Q25" s="23"/>
      <c r="T25" s="22"/>
      <c r="U25" s="24"/>
    </row>
    <row r="26" spans="3:21" ht="9.4499999999999993" customHeight="1" x14ac:dyDescent="0.15">
      <c r="C26" s="17"/>
      <c r="P26" s="25"/>
    </row>
    <row r="27" spans="3:21" ht="9.4499999999999993" customHeight="1" x14ac:dyDescent="0.2">
      <c r="C27" s="17"/>
      <c r="P27" s="22"/>
      <c r="Q27" s="27"/>
    </row>
    <row r="28" spans="3:21" ht="9.4499999999999993" customHeight="1" x14ac:dyDescent="0.2">
      <c r="C28" s="17"/>
      <c r="P28" s="22"/>
      <c r="Q28" s="27"/>
    </row>
    <row r="29" spans="3:21" ht="19.2" customHeight="1" x14ac:dyDescent="0.15">
      <c r="C29" s="17"/>
    </row>
    <row r="30" spans="3:21" ht="9.4499999999999993" customHeight="1" x14ac:dyDescent="0.2">
      <c r="C30" s="17"/>
      <c r="P30" s="28"/>
      <c r="S30" s="27"/>
    </row>
    <row r="31" spans="3:21" ht="9.4499999999999993" customHeight="1" x14ac:dyDescent="0.2">
      <c r="C31" s="17"/>
      <c r="P31" s="28"/>
      <c r="S31" s="27"/>
    </row>
    <row r="32" spans="3:21" ht="9.4499999999999993" customHeight="1" x14ac:dyDescent="0.15">
      <c r="C32" s="29"/>
    </row>
    <row r="33" spans="2:20" ht="9.4499999999999993" customHeight="1" x14ac:dyDescent="0.15">
      <c r="C33" s="35"/>
    </row>
    <row r="34" spans="2:20" ht="9.4499999999999993" customHeight="1" x14ac:dyDescent="0.15">
      <c r="C34" s="35"/>
    </row>
    <row r="35" spans="2:20" ht="9.4499999999999993" customHeight="1" x14ac:dyDescent="0.15">
      <c r="C35" s="35"/>
    </row>
    <row r="36" spans="2:20" ht="9.4499999999999993" customHeight="1" x14ac:dyDescent="0.15">
      <c r="C36" s="35"/>
      <c r="T36" s="9"/>
    </row>
    <row r="37" spans="2:20" ht="9.4499999999999993" customHeight="1" x14ac:dyDescent="0.15">
      <c r="C37" s="35"/>
    </row>
    <row r="38" spans="2:20" ht="9.4499999999999993" customHeight="1" x14ac:dyDescent="0.15">
      <c r="C38" s="34"/>
    </row>
    <row r="39" spans="2:20" ht="9.4499999999999993" customHeight="1" x14ac:dyDescent="0.15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2:20" ht="9.4499999999999993" customHeight="1" x14ac:dyDescent="0.15"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2:20" ht="9.4499999999999993" customHeight="1" x14ac:dyDescent="0.15">
      <c r="B41" s="3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2:20" ht="9.4499999999999993" customHeight="1" x14ac:dyDescent="0.15">
      <c r="B42" s="3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2:20" ht="9.4499999999999993" customHeight="1" x14ac:dyDescent="0.15">
      <c r="B43" s="3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2:20" ht="9.4499999999999993" customHeight="1" x14ac:dyDescent="0.15">
      <c r="B44" s="25"/>
    </row>
    <row r="45" spans="2:20" ht="9.4499999999999993" customHeight="1" x14ac:dyDescent="0.15">
      <c r="B45" s="25"/>
      <c r="C45" s="34"/>
    </row>
    <row r="46" spans="2:20" ht="9.4499999999999993" customHeight="1" x14ac:dyDescent="0.1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2:20" ht="9.4499999999999993" customHeight="1" x14ac:dyDescent="0.15">
      <c r="B47" s="3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2:20" ht="9.4499999999999993" customHeight="1" x14ac:dyDescent="0.15"/>
    <row r="49" ht="9.4499999999999993" customHeight="1" x14ac:dyDescent="0.15"/>
    <row r="50" ht="9.4499999999999993" customHeight="1" x14ac:dyDescent="0.15"/>
    <row r="51" ht="9.4499999999999993" customHeight="1" x14ac:dyDescent="0.15"/>
    <row r="52" ht="9.4499999999999993" customHeight="1" x14ac:dyDescent="0.15"/>
    <row r="53" ht="9.4499999999999993" customHeight="1" x14ac:dyDescent="0.15"/>
    <row r="54" ht="19.2" customHeight="1" x14ac:dyDescent="0.15"/>
    <row r="55" ht="9.4499999999999993" customHeight="1" x14ac:dyDescent="0.15"/>
    <row r="56" ht="9.4499999999999993" customHeight="1" x14ac:dyDescent="0.15"/>
    <row r="57" ht="9.4499999999999993" customHeight="1" x14ac:dyDescent="0.15"/>
    <row r="58" ht="9.4499999999999993" customHeight="1" x14ac:dyDescent="0.15"/>
    <row r="59" ht="9.4499999999999993" customHeight="1" x14ac:dyDescent="0.15"/>
    <row r="60" ht="9.4499999999999993" customHeight="1" x14ac:dyDescent="0.15"/>
    <row r="61" ht="9.4499999999999993" customHeight="1" x14ac:dyDescent="0.15"/>
    <row r="62" ht="9.4499999999999993" customHeight="1" x14ac:dyDescent="0.15"/>
    <row r="63" ht="9.4499999999999993" customHeight="1" x14ac:dyDescent="0.15"/>
    <row r="64" ht="9.4499999999999993" customHeight="1" x14ac:dyDescent="0.15"/>
    <row r="65" ht="9.4499999999999993" customHeight="1" x14ac:dyDescent="0.15"/>
    <row r="66" ht="9.4499999999999993" customHeight="1" x14ac:dyDescent="0.15"/>
    <row r="67" ht="9.4499999999999993" customHeight="1" x14ac:dyDescent="0.15"/>
    <row r="68" ht="9.4499999999999993" customHeight="1" x14ac:dyDescent="0.15"/>
    <row r="69" ht="9.4499999999999993" customHeight="1" x14ac:dyDescent="0.15"/>
    <row r="70" ht="9.4499999999999993" customHeight="1" x14ac:dyDescent="0.15"/>
    <row r="71" ht="9.4499999999999993" customHeight="1" x14ac:dyDescent="0.15"/>
    <row r="72" ht="9.4499999999999993" customHeight="1" x14ac:dyDescent="0.15"/>
    <row r="73" ht="9.4499999999999993" customHeight="1" x14ac:dyDescent="0.15"/>
    <row r="74" ht="9.4499999999999993" customHeight="1" x14ac:dyDescent="0.15"/>
    <row r="75" ht="9.4499999999999993" customHeight="1" x14ac:dyDescent="0.15"/>
    <row r="76" ht="9.4499999999999993" customHeight="1" x14ac:dyDescent="0.15"/>
    <row r="77" ht="9.4499999999999993" customHeight="1" x14ac:dyDescent="0.15"/>
    <row r="78" ht="9.4499999999999993" customHeight="1" x14ac:dyDescent="0.15"/>
    <row r="79" ht="9.4499999999999993" customHeight="1" x14ac:dyDescent="0.15"/>
    <row r="80" ht="9.4499999999999993" customHeight="1" x14ac:dyDescent="0.15"/>
    <row r="81" spans="4:13" ht="9.4499999999999993" customHeight="1" x14ac:dyDescent="0.15"/>
    <row r="82" spans="4:13" ht="9.4499999999999993" customHeight="1" x14ac:dyDescent="0.15"/>
    <row r="83" spans="4:13" ht="9.4499999999999993" customHeight="1" x14ac:dyDescent="0.15">
      <c r="D83" s="25"/>
      <c r="F83" s="30"/>
      <c r="G83" s="30"/>
      <c r="I83" s="30" t="s">
        <v>75</v>
      </c>
      <c r="K83" s="30"/>
    </row>
    <row r="84" spans="4:13" ht="9.4499999999999993" customHeight="1" x14ac:dyDescent="0.15"/>
    <row r="85" spans="4:13" ht="9.4499999999999993" customHeight="1" x14ac:dyDescent="0.15">
      <c r="M85" s="3" t="s">
        <v>76</v>
      </c>
    </row>
    <row r="86" spans="4:13" ht="9.4499999999999993" customHeight="1" x14ac:dyDescent="0.15"/>
    <row r="87" spans="4:13" ht="9.4499999999999993" customHeight="1" x14ac:dyDescent="0.15"/>
    <row r="88" spans="4:13" ht="9.4499999999999993" customHeight="1" x14ac:dyDescent="0.15"/>
  </sheetData>
  <mergeCells count="4">
    <mergeCell ref="F1:J1"/>
    <mergeCell ref="F2:J2"/>
    <mergeCell ref="D3:F3"/>
    <mergeCell ref="H3:N3"/>
  </mergeCells>
  <hyperlinks>
    <hyperlink ref="A1" location="bkIndexACC2402" display="Index" xr:uid="{4BC506AA-AC90-454B-9CD3-5C7993D2F516}"/>
  </hyperlinks>
  <pageMargins left="0.24" right="0.19685039370078741" top="0.24" bottom="0.28999999999999998" header="0.18" footer="0.24"/>
  <pageSetup paperSize="9" scale="96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D2FB2-223E-48BF-A7DA-55BB0A7F8391}">
  <sheetPr>
    <pageSetUpPr fitToPage="1"/>
  </sheetPr>
  <dimension ref="A1:AD172"/>
  <sheetViews>
    <sheetView zoomScale="90" zoomScaleNormal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6640625" style="3" customWidth="1"/>
    <col min="3" max="13" width="7.33203125" style="3" customWidth="1"/>
    <col min="14" max="15" width="6.6640625" style="3" customWidth="1"/>
    <col min="16" max="16384" width="9.109375" style="3"/>
  </cols>
  <sheetData>
    <row r="1" spans="1:15" ht="14.4" x14ac:dyDescent="0.3">
      <c r="A1" s="32" t="s">
        <v>79</v>
      </c>
      <c r="E1" s="5"/>
      <c r="F1" s="39" t="s">
        <v>80</v>
      </c>
      <c r="G1" s="40"/>
      <c r="H1" s="40"/>
      <c r="I1" s="40"/>
      <c r="J1" s="40"/>
    </row>
    <row r="2" spans="1:15" ht="13.2" x14ac:dyDescent="0.25">
      <c r="E2" s="5"/>
      <c r="F2" s="39" t="s">
        <v>104</v>
      </c>
      <c r="G2" s="40"/>
      <c r="H2" s="40"/>
      <c r="I2" s="40"/>
      <c r="J2" s="40"/>
    </row>
    <row r="3" spans="1:15" ht="13.2" x14ac:dyDescent="0.25">
      <c r="D3" s="41" t="s">
        <v>105</v>
      </c>
      <c r="E3" s="40"/>
      <c r="F3" s="40"/>
      <c r="G3" s="5"/>
      <c r="H3" s="47" t="s">
        <v>8</v>
      </c>
      <c r="I3" s="40"/>
      <c r="J3" s="40"/>
      <c r="K3" s="40"/>
      <c r="L3" s="40"/>
      <c r="M3" s="40"/>
      <c r="N3" s="40"/>
    </row>
    <row r="4" spans="1:15" ht="24" customHeight="1" x14ac:dyDescent="0.15"/>
    <row r="5" spans="1:15" ht="9.4499999999999993" customHeight="1" x14ac:dyDescent="0.2">
      <c r="B5" s="45" t="s">
        <v>32</v>
      </c>
      <c r="C5" s="46"/>
      <c r="D5" s="11"/>
      <c r="O5" s="25"/>
    </row>
    <row r="6" spans="1:15" ht="9.4499999999999993" customHeight="1" x14ac:dyDescent="0.25">
      <c r="C6" s="43" t="s">
        <v>106</v>
      </c>
      <c r="D6" s="40"/>
      <c r="E6" s="40"/>
      <c r="F6" s="40"/>
      <c r="G6" s="40"/>
      <c r="H6" s="40"/>
      <c r="I6" s="40"/>
      <c r="J6" s="40"/>
      <c r="K6" s="40"/>
      <c r="L6" s="40"/>
      <c r="M6" s="40"/>
      <c r="O6" s="25"/>
    </row>
    <row r="7" spans="1:15" ht="9.4499999999999993" customHeight="1" x14ac:dyDescent="0.25">
      <c r="B7" s="44" t="s">
        <v>82</v>
      </c>
      <c r="C7" s="40"/>
      <c r="D7" s="35" t="s">
        <v>47</v>
      </c>
      <c r="E7" s="35" t="s">
        <v>48</v>
      </c>
      <c r="F7" s="35" t="s">
        <v>49</v>
      </c>
      <c r="G7" s="35" t="s">
        <v>50</v>
      </c>
      <c r="H7" s="35" t="s">
        <v>51</v>
      </c>
      <c r="I7" s="35" t="s">
        <v>52</v>
      </c>
      <c r="J7" s="35" t="s">
        <v>53</v>
      </c>
      <c r="K7" s="35"/>
      <c r="L7" s="35" t="s">
        <v>83</v>
      </c>
      <c r="M7" s="35" t="s">
        <v>84</v>
      </c>
      <c r="O7" s="25"/>
    </row>
    <row r="8" spans="1:15" ht="9.4499999999999993" customHeight="1" x14ac:dyDescent="0.15">
      <c r="C8" s="17">
        <v>0</v>
      </c>
      <c r="D8" s="36">
        <v>2.5249999999999999</v>
      </c>
      <c r="E8" s="36">
        <v>2.3472222222222223</v>
      </c>
      <c r="F8" s="36">
        <v>3.0166666666666671</v>
      </c>
      <c r="G8" s="36">
        <v>1.913888888888889</v>
      </c>
      <c r="H8" s="36">
        <v>2.3666666666666667</v>
      </c>
      <c r="I8" s="36">
        <v>2.1888888888888891</v>
      </c>
      <c r="J8" s="36">
        <v>1.0222222222222221</v>
      </c>
      <c r="L8" s="36">
        <f>AVERAGE(D8:H8)</f>
        <v>2.4338888888888892</v>
      </c>
      <c r="M8" s="36">
        <f>AVERAGE(D8:J8)</f>
        <v>2.1972222222222224</v>
      </c>
      <c r="O8" s="25"/>
    </row>
    <row r="9" spans="1:15" ht="9.4499999999999993" customHeight="1" x14ac:dyDescent="0.15">
      <c r="C9" s="17">
        <v>1</v>
      </c>
      <c r="D9" s="36">
        <v>1.4166666666666665</v>
      </c>
      <c r="E9" s="36">
        <v>3.6527777777777777</v>
      </c>
      <c r="F9" s="36">
        <v>4.45</v>
      </c>
      <c r="G9" s="36">
        <v>4.9222222222222225</v>
      </c>
      <c r="H9" s="36">
        <v>3.8972222222222221</v>
      </c>
      <c r="I9" s="36">
        <v>3.3805555555555555</v>
      </c>
      <c r="J9" s="36">
        <v>0.71944444444444444</v>
      </c>
      <c r="L9" s="36">
        <f t="shared" ref="L9:L31" si="0">AVERAGE(D9:H9)</f>
        <v>3.6677777777777778</v>
      </c>
      <c r="M9" s="36">
        <f t="shared" ref="M9:M31" si="1">AVERAGE(D9:J9)</f>
        <v>3.2055555555555557</v>
      </c>
      <c r="O9" s="25"/>
    </row>
    <row r="10" spans="1:15" ht="9.4499999999999993" customHeight="1" x14ac:dyDescent="0.15">
      <c r="C10" s="17">
        <v>2</v>
      </c>
      <c r="D10" s="36">
        <v>0.98611111111111094</v>
      </c>
      <c r="E10" s="36">
        <v>1.4833333333333334</v>
      </c>
      <c r="F10" s="36">
        <v>1.6555555555555554</v>
      </c>
      <c r="G10" s="36">
        <v>1.9972222222222222</v>
      </c>
      <c r="H10" s="36">
        <v>2.3055555555555558</v>
      </c>
      <c r="I10" s="36">
        <v>1.3805555555555555</v>
      </c>
      <c r="J10" s="36">
        <v>1.1416666666666666</v>
      </c>
      <c r="L10" s="36">
        <f t="shared" si="0"/>
        <v>1.6855555555555555</v>
      </c>
      <c r="M10" s="36">
        <f t="shared" si="1"/>
        <v>1.5642857142857143</v>
      </c>
      <c r="O10" s="25"/>
    </row>
    <row r="11" spans="1:15" ht="9.4499999999999993" customHeight="1" x14ac:dyDescent="0.15">
      <c r="C11" s="17">
        <v>3</v>
      </c>
      <c r="D11" s="36">
        <v>1.4083333333333332</v>
      </c>
      <c r="E11" s="36">
        <v>3</v>
      </c>
      <c r="F11" s="36">
        <v>2.5777777777777775</v>
      </c>
      <c r="G11" s="36">
        <v>2.9555555555555557</v>
      </c>
      <c r="H11" s="36">
        <v>2.1361111111111111</v>
      </c>
      <c r="I11" s="36">
        <v>1.3972222222222221</v>
      </c>
      <c r="J11" s="36">
        <v>0.76944444444444449</v>
      </c>
      <c r="L11" s="36">
        <f t="shared" si="0"/>
        <v>2.4155555555555557</v>
      </c>
      <c r="M11" s="36">
        <f t="shared" si="1"/>
        <v>2.0349206349206348</v>
      </c>
      <c r="O11" s="25"/>
    </row>
    <row r="12" spans="1:15" ht="9.4499999999999993" customHeight="1" x14ac:dyDescent="0.15">
      <c r="C12" s="17">
        <v>4</v>
      </c>
      <c r="D12" s="36">
        <v>3.5138888888888893</v>
      </c>
      <c r="E12" s="36">
        <v>4.8250000000000002</v>
      </c>
      <c r="F12" s="36">
        <v>4.6416666666666675</v>
      </c>
      <c r="G12" s="36">
        <v>4.0361111111111114</v>
      </c>
      <c r="H12" s="36">
        <v>3.4805555555555556</v>
      </c>
      <c r="I12" s="36">
        <v>2.6749999999999998</v>
      </c>
      <c r="J12" s="36">
        <v>1.2722222222222221</v>
      </c>
      <c r="L12" s="36">
        <f t="shared" si="0"/>
        <v>4.099444444444444</v>
      </c>
      <c r="M12" s="36">
        <f t="shared" si="1"/>
        <v>3.4920634920634916</v>
      </c>
    </row>
    <row r="13" spans="1:15" ht="9.4499999999999993" customHeight="1" x14ac:dyDescent="0.15">
      <c r="C13" s="17">
        <v>5</v>
      </c>
      <c r="D13" s="36">
        <v>6.0777777777777775</v>
      </c>
      <c r="E13" s="36">
        <v>6.8694444444444436</v>
      </c>
      <c r="F13" s="36">
        <v>7.9416666666666664</v>
      </c>
      <c r="G13" s="36">
        <v>7.6027777777777779</v>
      </c>
      <c r="H13" s="36">
        <v>5.85</v>
      </c>
      <c r="I13" s="36">
        <v>4.1888888888888891</v>
      </c>
      <c r="J13" s="36">
        <v>1.697222222222222</v>
      </c>
      <c r="L13" s="36">
        <f t="shared" si="0"/>
        <v>6.8683333333333323</v>
      </c>
      <c r="M13" s="36">
        <f t="shared" si="1"/>
        <v>5.7468253968253959</v>
      </c>
    </row>
    <row r="14" spans="1:15" ht="9.4499999999999993" customHeight="1" x14ac:dyDescent="0.15">
      <c r="C14" s="17">
        <v>6</v>
      </c>
      <c r="D14" s="36">
        <v>9.2388888888888872</v>
      </c>
      <c r="E14" s="36">
        <v>9.1</v>
      </c>
      <c r="F14" s="36">
        <v>9.8722222222222218</v>
      </c>
      <c r="G14" s="36">
        <v>11.894444444444444</v>
      </c>
      <c r="H14" s="36">
        <v>12.702777777777778</v>
      </c>
      <c r="I14" s="36">
        <v>4.2916666666666661</v>
      </c>
      <c r="J14" s="36">
        <v>3.2972222222222225</v>
      </c>
      <c r="L14" s="36">
        <f t="shared" si="0"/>
        <v>10.561666666666666</v>
      </c>
      <c r="M14" s="36">
        <f t="shared" si="1"/>
        <v>8.6281746031746032</v>
      </c>
    </row>
    <row r="15" spans="1:15" ht="9.4499999999999993" customHeight="1" x14ac:dyDescent="0.15">
      <c r="C15" s="17">
        <v>7</v>
      </c>
      <c r="D15" s="36">
        <v>15.211111111111112</v>
      </c>
      <c r="E15" s="36">
        <v>14.644444444444444</v>
      </c>
      <c r="F15" s="36">
        <v>16.822222222222223</v>
      </c>
      <c r="G15" s="36">
        <v>14.913888888888888</v>
      </c>
      <c r="H15" s="36">
        <v>14.02222222222222</v>
      </c>
      <c r="I15" s="36">
        <v>2.9916666666666663</v>
      </c>
      <c r="J15" s="36">
        <v>3.2722222222222221</v>
      </c>
      <c r="L15" s="36">
        <f t="shared" si="0"/>
        <v>15.122777777777779</v>
      </c>
      <c r="M15" s="36">
        <f t="shared" si="1"/>
        <v>11.696825396825398</v>
      </c>
    </row>
    <row r="16" spans="1:15" ht="9.4499999999999993" customHeight="1" x14ac:dyDescent="0.15">
      <c r="C16" s="17">
        <v>8</v>
      </c>
      <c r="D16" s="36">
        <v>12.297222222222224</v>
      </c>
      <c r="E16" s="36">
        <v>11.638888888888889</v>
      </c>
      <c r="F16" s="36">
        <v>11.044444444444444</v>
      </c>
      <c r="G16" s="36">
        <v>12.811111111111114</v>
      </c>
      <c r="H16" s="36">
        <v>13.111111111111111</v>
      </c>
      <c r="I16" s="36">
        <v>5.4666666666666668</v>
      </c>
      <c r="J16" s="36">
        <v>3.6111111111111112</v>
      </c>
      <c r="L16" s="36">
        <f t="shared" si="0"/>
        <v>12.180555555555557</v>
      </c>
      <c r="M16" s="36">
        <f t="shared" si="1"/>
        <v>9.9972222222222236</v>
      </c>
    </row>
    <row r="17" spans="3:13" ht="9.4499999999999993" customHeight="1" x14ac:dyDescent="0.15">
      <c r="C17" s="17">
        <v>9</v>
      </c>
      <c r="D17" s="36">
        <v>13.002777777777778</v>
      </c>
      <c r="E17" s="36">
        <v>12.725000000000001</v>
      </c>
      <c r="F17" s="36">
        <v>12.813888888888886</v>
      </c>
      <c r="G17" s="36">
        <v>14.941666666666666</v>
      </c>
      <c r="H17" s="36">
        <v>12.536111111111111</v>
      </c>
      <c r="I17" s="36">
        <v>5.5138888888888893</v>
      </c>
      <c r="J17" s="36">
        <v>2.6472222222222221</v>
      </c>
      <c r="L17" s="36">
        <f t="shared" si="0"/>
        <v>13.203888888888889</v>
      </c>
      <c r="M17" s="36">
        <f t="shared" si="1"/>
        <v>10.597222222222223</v>
      </c>
    </row>
    <row r="18" spans="3:13" ht="9.4499999999999993" customHeight="1" x14ac:dyDescent="0.15">
      <c r="C18" s="17">
        <v>10</v>
      </c>
      <c r="D18" s="36">
        <v>14.044444444444444</v>
      </c>
      <c r="E18" s="36">
        <v>11.416666666666664</v>
      </c>
      <c r="F18" s="36">
        <v>15.486111111111111</v>
      </c>
      <c r="G18" s="36">
        <v>14.433333333333334</v>
      </c>
      <c r="H18" s="36">
        <v>12.113888888888889</v>
      </c>
      <c r="I18" s="36">
        <v>4.8888888888888893</v>
      </c>
      <c r="J18" s="36">
        <v>4.5472222222222225</v>
      </c>
      <c r="L18" s="36">
        <f t="shared" si="0"/>
        <v>13.49888888888889</v>
      </c>
      <c r="M18" s="36">
        <f t="shared" si="1"/>
        <v>10.990079365079366</v>
      </c>
    </row>
    <row r="19" spans="3:13" ht="9.4499999999999993" customHeight="1" x14ac:dyDescent="0.15">
      <c r="C19" s="17">
        <v>11</v>
      </c>
      <c r="D19" s="36">
        <v>11.074999999999999</v>
      </c>
      <c r="E19" s="36">
        <v>12.594444444444445</v>
      </c>
      <c r="F19" s="36">
        <v>12.625</v>
      </c>
      <c r="G19" s="36">
        <v>12.788888888888891</v>
      </c>
      <c r="H19" s="36">
        <v>13.477777777777778</v>
      </c>
      <c r="I19" s="36">
        <v>3.7472222222222218</v>
      </c>
      <c r="J19" s="36">
        <v>3.8972222222222221</v>
      </c>
      <c r="L19" s="36">
        <f t="shared" si="0"/>
        <v>12.512222222222224</v>
      </c>
      <c r="M19" s="36">
        <f t="shared" si="1"/>
        <v>10.02936507936508</v>
      </c>
    </row>
    <row r="20" spans="3:13" ht="9.4499999999999993" customHeight="1" x14ac:dyDescent="0.15">
      <c r="C20" s="17">
        <v>12</v>
      </c>
      <c r="D20" s="36">
        <v>11.455555555555554</v>
      </c>
      <c r="E20" s="36">
        <v>11.480555555555554</v>
      </c>
      <c r="F20" s="36">
        <v>12.922222222222222</v>
      </c>
      <c r="G20" s="36">
        <v>12.988888888888887</v>
      </c>
      <c r="H20" s="36">
        <v>10.669444444444444</v>
      </c>
      <c r="I20" s="36">
        <v>4.7638888888888893</v>
      </c>
      <c r="J20" s="36">
        <v>4.3000000000000007</v>
      </c>
      <c r="L20" s="36">
        <f t="shared" si="0"/>
        <v>11.903333333333332</v>
      </c>
      <c r="M20" s="36">
        <f t="shared" si="1"/>
        <v>9.7972222222222207</v>
      </c>
    </row>
    <row r="21" spans="3:13" ht="9.4499999999999993" customHeight="1" x14ac:dyDescent="0.15">
      <c r="C21" s="17">
        <v>13</v>
      </c>
      <c r="D21" s="36">
        <v>12.641666666666666</v>
      </c>
      <c r="E21" s="36">
        <v>10.116666666666667</v>
      </c>
      <c r="F21" s="36">
        <v>11.241666666666667</v>
      </c>
      <c r="G21" s="36">
        <v>10.486111111111111</v>
      </c>
      <c r="H21" s="36">
        <v>9.6833333333333336</v>
      </c>
      <c r="I21" s="36">
        <v>5.1833333333333336</v>
      </c>
      <c r="J21" s="36">
        <v>5.4249999999999998</v>
      </c>
      <c r="L21" s="36">
        <f t="shared" si="0"/>
        <v>10.83388888888889</v>
      </c>
      <c r="M21" s="36">
        <f t="shared" si="1"/>
        <v>9.2539682539682548</v>
      </c>
    </row>
    <row r="22" spans="3:13" ht="9.4499999999999993" customHeight="1" x14ac:dyDescent="0.15">
      <c r="C22" s="17">
        <v>14</v>
      </c>
      <c r="D22" s="36">
        <v>12.422222222222221</v>
      </c>
      <c r="E22" s="36">
        <v>12.888888888888889</v>
      </c>
      <c r="F22" s="36">
        <v>11.233333333333333</v>
      </c>
      <c r="G22" s="36">
        <v>14.016666666666666</v>
      </c>
      <c r="H22" s="36">
        <v>10.019444444444444</v>
      </c>
      <c r="I22" s="36">
        <v>4.2</v>
      </c>
      <c r="J22" s="36">
        <v>5.6472222222222221</v>
      </c>
      <c r="L22" s="36">
        <f t="shared" si="0"/>
        <v>12.116111111111111</v>
      </c>
      <c r="M22" s="36">
        <f t="shared" si="1"/>
        <v>10.061111111111112</v>
      </c>
    </row>
    <row r="23" spans="3:13" ht="9.4499999999999993" customHeight="1" x14ac:dyDescent="0.15">
      <c r="C23" s="17">
        <v>15</v>
      </c>
      <c r="D23" s="36">
        <v>11.116666666666667</v>
      </c>
      <c r="E23" s="36">
        <v>11.002777777777778</v>
      </c>
      <c r="F23" s="36">
        <v>11.583333333333334</v>
      </c>
      <c r="G23" s="36">
        <v>11.81388888888889</v>
      </c>
      <c r="H23" s="36">
        <v>11.244444444444444</v>
      </c>
      <c r="I23" s="36">
        <v>4.4638888888888886</v>
      </c>
      <c r="J23" s="36">
        <v>5.852777777777777</v>
      </c>
      <c r="L23" s="36">
        <f t="shared" si="0"/>
        <v>11.352222222222224</v>
      </c>
      <c r="M23" s="36">
        <f t="shared" si="1"/>
        <v>9.582539682539684</v>
      </c>
    </row>
    <row r="24" spans="3:13" ht="9.4499999999999993" customHeight="1" x14ac:dyDescent="0.15">
      <c r="C24" s="17">
        <v>16</v>
      </c>
      <c r="D24" s="36">
        <v>12.811111111111112</v>
      </c>
      <c r="E24" s="36">
        <v>13.127777777777776</v>
      </c>
      <c r="F24" s="36">
        <v>13.452777777777779</v>
      </c>
      <c r="G24" s="36">
        <v>12.469444444444445</v>
      </c>
      <c r="H24" s="36">
        <v>11.236111111111111</v>
      </c>
      <c r="I24" s="36">
        <v>3.4972222222222227</v>
      </c>
      <c r="J24" s="36">
        <v>5.0611111111111118</v>
      </c>
      <c r="L24" s="36">
        <f t="shared" si="0"/>
        <v>12.619444444444445</v>
      </c>
      <c r="M24" s="36">
        <f t="shared" si="1"/>
        <v>10.236507936507937</v>
      </c>
    </row>
    <row r="25" spans="3:13" ht="9.4499999999999993" customHeight="1" x14ac:dyDescent="0.15">
      <c r="C25" s="17">
        <v>17</v>
      </c>
      <c r="D25" s="36">
        <v>10.324999999999999</v>
      </c>
      <c r="E25" s="36">
        <v>10.31111111111111</v>
      </c>
      <c r="F25" s="36">
        <v>10.261111111111111</v>
      </c>
      <c r="G25" s="36">
        <v>9.0916666666666668</v>
      </c>
      <c r="H25" s="36">
        <v>9.4222222222222225</v>
      </c>
      <c r="I25" s="36">
        <v>4.655555555555555</v>
      </c>
      <c r="J25" s="36">
        <v>4.2611111111111111</v>
      </c>
      <c r="L25" s="36">
        <f t="shared" si="0"/>
        <v>9.8822222222222216</v>
      </c>
      <c r="M25" s="36">
        <f t="shared" si="1"/>
        <v>8.3325396825396822</v>
      </c>
    </row>
    <row r="26" spans="3:13" ht="9.4499999999999993" customHeight="1" x14ac:dyDescent="0.15">
      <c r="C26" s="17">
        <v>18</v>
      </c>
      <c r="D26" s="36">
        <v>8.0083333333333329</v>
      </c>
      <c r="E26" s="36">
        <v>6.2361111111111107</v>
      </c>
      <c r="F26" s="36">
        <v>7.25</v>
      </c>
      <c r="G26" s="36">
        <v>6.7388888888888889</v>
      </c>
      <c r="H26" s="36">
        <v>5.5805555555555557</v>
      </c>
      <c r="I26" s="36">
        <v>4.4333333333333336</v>
      </c>
      <c r="J26" s="36">
        <v>4.2277777777777779</v>
      </c>
      <c r="L26" s="36">
        <f t="shared" si="0"/>
        <v>6.762777777777778</v>
      </c>
      <c r="M26" s="36">
        <f t="shared" si="1"/>
        <v>6.0678571428571422</v>
      </c>
    </row>
    <row r="27" spans="3:13" ht="9.4499999999999993" customHeight="1" x14ac:dyDescent="0.15">
      <c r="C27" s="17">
        <v>19</v>
      </c>
      <c r="D27" s="36">
        <v>5.5638888888888882</v>
      </c>
      <c r="E27" s="36">
        <v>7.2277777777777779</v>
      </c>
      <c r="F27" s="36">
        <v>6.0583333333333336</v>
      </c>
      <c r="G27" s="36">
        <v>5.5388888888888888</v>
      </c>
      <c r="H27" s="36">
        <v>6.6861111111111118</v>
      </c>
      <c r="I27" s="36">
        <v>2.7111111111111112</v>
      </c>
      <c r="J27" s="36">
        <v>3.1333333333333333</v>
      </c>
      <c r="L27" s="36">
        <f t="shared" si="0"/>
        <v>6.2150000000000007</v>
      </c>
      <c r="M27" s="36">
        <f t="shared" si="1"/>
        <v>5.2742063492063496</v>
      </c>
    </row>
    <row r="28" spans="3:13" ht="9.4499999999999993" customHeight="1" x14ac:dyDescent="0.15">
      <c r="C28" s="17">
        <v>20</v>
      </c>
      <c r="D28" s="36">
        <v>5.7638888888888893</v>
      </c>
      <c r="E28" s="36">
        <v>5.8916666666666666</v>
      </c>
      <c r="F28" s="36">
        <v>5.0861111111111104</v>
      </c>
      <c r="G28" s="36">
        <v>6.6055555555555561</v>
      </c>
      <c r="H28" s="36">
        <v>4.9777777777777779</v>
      </c>
      <c r="I28" s="36">
        <v>2.2749999999999999</v>
      </c>
      <c r="J28" s="36">
        <v>3.2666666666666666</v>
      </c>
      <c r="L28" s="36">
        <f t="shared" si="0"/>
        <v>5.665</v>
      </c>
      <c r="M28" s="36">
        <f t="shared" si="1"/>
        <v>4.8380952380952378</v>
      </c>
    </row>
    <row r="29" spans="3:13" ht="9.4499999999999993" customHeight="1" x14ac:dyDescent="0.15">
      <c r="C29" s="17">
        <v>21</v>
      </c>
      <c r="D29" s="36">
        <v>4.322222222222222</v>
      </c>
      <c r="E29" s="36">
        <v>5.3277777777777775</v>
      </c>
      <c r="F29" s="36">
        <v>4.4444444444444446</v>
      </c>
      <c r="G29" s="36">
        <v>5.2</v>
      </c>
      <c r="H29" s="36">
        <v>4.6972222222222229</v>
      </c>
      <c r="I29" s="36">
        <v>2.4361111111111113</v>
      </c>
      <c r="J29" s="36">
        <v>2.5222222222222221</v>
      </c>
      <c r="L29" s="36">
        <f t="shared" si="0"/>
        <v>4.7983333333333338</v>
      </c>
      <c r="M29" s="36">
        <f t="shared" si="1"/>
        <v>4.1357142857142852</v>
      </c>
    </row>
    <row r="30" spans="3:13" ht="9.4499999999999993" customHeight="1" x14ac:dyDescent="0.15">
      <c r="C30" s="17">
        <v>22</v>
      </c>
      <c r="D30" s="36">
        <v>3.4527777777777775</v>
      </c>
      <c r="E30" s="36">
        <v>3.9222222222222225</v>
      </c>
      <c r="F30" s="36">
        <v>3.4416666666666664</v>
      </c>
      <c r="G30" s="36">
        <v>3.9361111111111109</v>
      </c>
      <c r="H30" s="36">
        <v>3.1611111111111114</v>
      </c>
      <c r="I30" s="36">
        <v>1.375</v>
      </c>
      <c r="J30" s="36">
        <v>2.5861111111111112</v>
      </c>
      <c r="L30" s="36">
        <f t="shared" si="0"/>
        <v>3.5827777777777774</v>
      </c>
      <c r="M30" s="36">
        <f t="shared" si="1"/>
        <v>3.125</v>
      </c>
    </row>
    <row r="31" spans="3:13" ht="9.4499999999999993" customHeight="1" x14ac:dyDescent="0.15">
      <c r="C31" s="17">
        <v>23</v>
      </c>
      <c r="D31" s="36">
        <v>2.6833333333333336</v>
      </c>
      <c r="E31" s="36">
        <v>3.0194444444444444</v>
      </c>
      <c r="F31" s="36">
        <v>2.6277777777777778</v>
      </c>
      <c r="G31" s="36">
        <v>4.8638888888888889</v>
      </c>
      <c r="H31" s="36">
        <v>2.9722222222222223</v>
      </c>
      <c r="I31" s="36">
        <v>1.5722222222222222</v>
      </c>
      <c r="J31" s="36">
        <v>2.5750000000000002</v>
      </c>
      <c r="L31" s="36">
        <f t="shared" si="0"/>
        <v>3.2333333333333334</v>
      </c>
      <c r="M31" s="36">
        <f t="shared" si="1"/>
        <v>2.9019841269841273</v>
      </c>
    </row>
    <row r="32" spans="3:13" ht="9.4499999999999993" customHeight="1" x14ac:dyDescent="0.15">
      <c r="C32" s="29" t="s">
        <v>85</v>
      </c>
    </row>
    <row r="33" spans="2:30" ht="9.4499999999999993" customHeight="1" x14ac:dyDescent="0.25">
      <c r="B33" s="44" t="s">
        <v>86</v>
      </c>
      <c r="C33" s="40"/>
      <c r="D33" s="36">
        <f>SUM(D15:D26)</f>
        <v>144.4111111111111</v>
      </c>
      <c r="E33" s="36">
        <f t="shared" ref="E33:J33" si="2">SUM(E15:E26)</f>
        <v>138.18333333333334</v>
      </c>
      <c r="F33" s="36">
        <f t="shared" si="2"/>
        <v>146.73611111111111</v>
      </c>
      <c r="G33" s="36">
        <f t="shared" si="2"/>
        <v>147.49444444444444</v>
      </c>
      <c r="H33" s="36">
        <f t="shared" si="2"/>
        <v>133.11666666666665</v>
      </c>
      <c r="I33" s="36">
        <f t="shared" si="2"/>
        <v>53.805555555555557</v>
      </c>
      <c r="J33" s="36">
        <f t="shared" si="2"/>
        <v>52.75</v>
      </c>
      <c r="L33" s="36">
        <f>SUM(L15:L26)</f>
        <v>141.98833333333334</v>
      </c>
      <c r="M33" s="36">
        <f>SUM(M15:M26)</f>
        <v>116.64246031746033</v>
      </c>
      <c r="O33" s="36"/>
      <c r="P33" s="36"/>
    </row>
    <row r="34" spans="2:30" ht="9.4499999999999993" customHeight="1" x14ac:dyDescent="0.25">
      <c r="B34" s="44" t="s">
        <v>87</v>
      </c>
      <c r="C34" s="40"/>
      <c r="D34" s="36">
        <f>SUM(D15:D17)</f>
        <v>40.511111111111113</v>
      </c>
      <c r="E34" s="36">
        <f t="shared" ref="E34:J34" si="3">SUM(E15:E17)</f>
        <v>39.008333333333333</v>
      </c>
      <c r="F34" s="36">
        <f t="shared" si="3"/>
        <v>40.680555555555557</v>
      </c>
      <c r="G34" s="36">
        <f t="shared" si="3"/>
        <v>42.666666666666671</v>
      </c>
      <c r="H34" s="36">
        <f t="shared" si="3"/>
        <v>39.669444444444444</v>
      </c>
      <c r="I34" s="36">
        <f t="shared" si="3"/>
        <v>13.972222222222221</v>
      </c>
      <c r="J34" s="36">
        <f t="shared" si="3"/>
        <v>9.530555555555555</v>
      </c>
      <c r="L34" s="36">
        <f>SUM(L15:L17)</f>
        <v>40.507222222222225</v>
      </c>
      <c r="M34" s="36">
        <f>SUM(M15:M17)</f>
        <v>32.291269841269845</v>
      </c>
      <c r="O34" s="36"/>
      <c r="P34" s="36"/>
    </row>
    <row r="35" spans="2:30" ht="9.4499999999999993" customHeight="1" x14ac:dyDescent="0.25">
      <c r="B35" s="44" t="s">
        <v>88</v>
      </c>
      <c r="C35" s="40"/>
      <c r="D35" s="36">
        <f>SUM(D18:D23)</f>
        <v>72.75555555555556</v>
      </c>
      <c r="E35" s="36">
        <f t="shared" ref="E35:J35" si="4">SUM(E18:E23)</f>
        <v>69.5</v>
      </c>
      <c r="F35" s="36">
        <f t="shared" si="4"/>
        <v>75.091666666666669</v>
      </c>
      <c r="G35" s="36">
        <f t="shared" si="4"/>
        <v>76.527777777777771</v>
      </c>
      <c r="H35" s="36">
        <f t="shared" si="4"/>
        <v>67.208333333333329</v>
      </c>
      <c r="I35" s="36">
        <f t="shared" si="4"/>
        <v>27.247222222222224</v>
      </c>
      <c r="J35" s="36">
        <f t="shared" si="4"/>
        <v>29.669444444444444</v>
      </c>
      <c r="L35" s="36">
        <f>SUM(L18:L23)</f>
        <v>72.216666666666669</v>
      </c>
      <c r="M35" s="36">
        <f>SUM(M18:M23)</f>
        <v>59.714285714285715</v>
      </c>
      <c r="O35" s="36"/>
      <c r="P35" s="36"/>
    </row>
    <row r="36" spans="2:30" ht="9.4499999999999993" customHeight="1" x14ac:dyDescent="0.25">
      <c r="B36" s="44" t="s">
        <v>89</v>
      </c>
      <c r="C36" s="40"/>
      <c r="D36" s="36">
        <f>SUM(D24:D26)</f>
        <v>31.144444444444446</v>
      </c>
      <c r="E36" s="36">
        <f t="shared" ref="E36:J36" si="5">SUM(E24:E26)</f>
        <v>29.674999999999997</v>
      </c>
      <c r="F36" s="36">
        <f t="shared" si="5"/>
        <v>30.963888888888889</v>
      </c>
      <c r="G36" s="36">
        <f t="shared" si="5"/>
        <v>28.299999999999997</v>
      </c>
      <c r="H36" s="36">
        <f t="shared" si="5"/>
        <v>26.238888888888887</v>
      </c>
      <c r="I36" s="36">
        <f t="shared" si="5"/>
        <v>12.586111111111112</v>
      </c>
      <c r="J36" s="36">
        <f t="shared" si="5"/>
        <v>13.55</v>
      </c>
      <c r="L36" s="36">
        <f>SUM(L24:L26)</f>
        <v>29.264444444444443</v>
      </c>
      <c r="M36" s="36">
        <f>SUM(M24:M26)</f>
        <v>24.636904761904763</v>
      </c>
      <c r="O36" s="36"/>
      <c r="P36" s="36"/>
    </row>
    <row r="37" spans="2:30" ht="9.4499999999999993" customHeight="1" x14ac:dyDescent="0.25">
      <c r="B37" s="44" t="s">
        <v>90</v>
      </c>
      <c r="C37" s="40"/>
      <c r="D37" s="36">
        <f>SUM(D8:D31)</f>
        <v>191.36388888888888</v>
      </c>
      <c r="E37" s="36">
        <f t="shared" ref="E37:J37" si="6">SUM(E8:E31)</f>
        <v>194.85</v>
      </c>
      <c r="F37" s="36">
        <f t="shared" si="6"/>
        <v>202.55</v>
      </c>
      <c r="G37" s="36">
        <f t="shared" si="6"/>
        <v>208.96111111111108</v>
      </c>
      <c r="H37" s="36">
        <f t="shared" si="6"/>
        <v>188.35000000000002</v>
      </c>
      <c r="I37" s="36">
        <f t="shared" si="6"/>
        <v>83.677777777777791</v>
      </c>
      <c r="J37" s="36">
        <f t="shared" si="6"/>
        <v>76.75277777777778</v>
      </c>
      <c r="L37" s="36">
        <f>SUM(L8:L31)</f>
        <v>197.215</v>
      </c>
      <c r="M37" s="36">
        <f>SUM(M8:M31)</f>
        <v>163.78650793650792</v>
      </c>
      <c r="O37" s="36"/>
      <c r="P37" s="36"/>
    </row>
    <row r="38" spans="2:30" ht="24" customHeight="1" x14ac:dyDescent="0.15">
      <c r="C38" s="34"/>
    </row>
    <row r="39" spans="2:30" ht="9.4499999999999993" customHeight="1" x14ac:dyDescent="0.25">
      <c r="C39" s="43" t="str">
        <f>C6</f>
        <v>Average cycle flows (excluding Bank Holidays etc)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2:30" ht="9.4499999999999993" customHeight="1" x14ac:dyDescent="0.15">
      <c r="C40" s="34"/>
    </row>
    <row r="41" spans="2:30" ht="9.4499999999999993" customHeight="1" x14ac:dyDescent="0.15">
      <c r="C41" s="29" t="s">
        <v>57</v>
      </c>
      <c r="D41" s="29" t="s">
        <v>58</v>
      </c>
      <c r="E41" s="29" t="s">
        <v>59</v>
      </c>
      <c r="F41" s="29" t="s">
        <v>60</v>
      </c>
      <c r="G41" s="29" t="s">
        <v>61</v>
      </c>
      <c r="H41" s="29" t="s">
        <v>62</v>
      </c>
      <c r="I41" s="29" t="s">
        <v>63</v>
      </c>
      <c r="J41" s="29" t="s">
        <v>64</v>
      </c>
      <c r="K41" s="29" t="s">
        <v>65</v>
      </c>
      <c r="L41" s="29" t="s">
        <v>66</v>
      </c>
      <c r="M41" s="29" t="s">
        <v>67</v>
      </c>
      <c r="N41" s="29" t="s">
        <v>68</v>
      </c>
    </row>
    <row r="42" spans="2:30" ht="9.4499999999999993" customHeight="1" x14ac:dyDescent="0.15">
      <c r="B42" s="34" t="s">
        <v>91</v>
      </c>
    </row>
    <row r="43" spans="2:30" ht="9.4499999999999993" customHeight="1" x14ac:dyDescent="0.15">
      <c r="B43" s="35" t="s">
        <v>92</v>
      </c>
      <c r="C43" s="31">
        <v>122.93333333333334</v>
      </c>
      <c r="D43" s="31"/>
      <c r="E43" s="31"/>
      <c r="F43" s="31"/>
      <c r="G43" s="31"/>
      <c r="H43" s="31"/>
      <c r="I43" s="31"/>
      <c r="J43" s="31">
        <v>127.1</v>
      </c>
      <c r="K43" s="31">
        <v>164.06</v>
      </c>
      <c r="L43" s="31">
        <v>158.44</v>
      </c>
      <c r="M43" s="31">
        <v>152.91</v>
      </c>
      <c r="N43" s="31">
        <v>126.48666666666665</v>
      </c>
      <c r="O43" s="36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2:30" ht="9.4499999999999993" customHeight="1" x14ac:dyDescent="0.15">
      <c r="B44" s="35" t="s">
        <v>93</v>
      </c>
      <c r="C44" s="31">
        <v>181.39999999999998</v>
      </c>
      <c r="D44" s="31"/>
      <c r="E44" s="31"/>
      <c r="F44" s="31"/>
      <c r="G44" s="31"/>
      <c r="H44" s="31"/>
      <c r="I44" s="31"/>
      <c r="J44" s="31">
        <v>178.2</v>
      </c>
      <c r="K44" s="31">
        <v>221.32000000000002</v>
      </c>
      <c r="L44" s="31">
        <v>211.82</v>
      </c>
      <c r="M44" s="31">
        <v>211.76999999999998</v>
      </c>
      <c r="N44" s="31">
        <v>178.77999999999997</v>
      </c>
      <c r="P44" s="36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ht="9.4499999999999993" customHeight="1" x14ac:dyDescent="0.15">
      <c r="B45" s="35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ht="9.4499999999999993" customHeight="1" x14ac:dyDescent="0.15">
      <c r="B46" s="34" t="s">
        <v>94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2:30" ht="9.4499999999999993" customHeight="1" x14ac:dyDescent="0.15">
      <c r="B47" s="35" t="s">
        <v>92</v>
      </c>
      <c r="C47" s="31">
        <v>39.333333333333343</v>
      </c>
      <c r="D47" s="31"/>
      <c r="E47" s="31"/>
      <c r="F47" s="31"/>
      <c r="G47" s="31"/>
      <c r="H47" s="31"/>
      <c r="I47" s="31"/>
      <c r="J47" s="31">
        <v>59</v>
      </c>
      <c r="K47" s="31">
        <v>60.75</v>
      </c>
      <c r="L47" s="31">
        <v>53</v>
      </c>
      <c r="M47" s="31">
        <v>55.75</v>
      </c>
      <c r="N47" s="31">
        <v>55</v>
      </c>
      <c r="O47" s="36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ht="9.4499999999999993" customHeight="1" x14ac:dyDescent="0.15">
      <c r="B48" s="35" t="s">
        <v>93</v>
      </c>
      <c r="C48" s="31">
        <v>62.666666666666679</v>
      </c>
      <c r="D48" s="31"/>
      <c r="E48" s="31"/>
      <c r="F48" s="31"/>
      <c r="G48" s="31"/>
      <c r="H48" s="31"/>
      <c r="I48" s="31"/>
      <c r="J48" s="31">
        <v>91</v>
      </c>
      <c r="K48" s="31">
        <v>87</v>
      </c>
      <c r="L48" s="31">
        <v>85.4</v>
      </c>
      <c r="M48" s="31">
        <v>86</v>
      </c>
      <c r="N48" s="31">
        <v>90</v>
      </c>
      <c r="P48" s="36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ht="9.4499999999999993" customHeight="1" x14ac:dyDescent="0.15">
      <c r="B49" s="35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P49" s="36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ht="9.4499999999999993" customHeight="1" x14ac:dyDescent="0.15">
      <c r="B50" s="34" t="s">
        <v>95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2:30" ht="9.4499999999999993" customHeight="1" x14ac:dyDescent="0.15">
      <c r="B51" s="35" t="s">
        <v>92</v>
      </c>
      <c r="C51" s="31">
        <v>34</v>
      </c>
      <c r="D51" s="31"/>
      <c r="E51" s="31"/>
      <c r="F51" s="31"/>
      <c r="G51" s="31"/>
      <c r="H51" s="31"/>
      <c r="I51" s="31"/>
      <c r="J51" s="31">
        <v>49.5</v>
      </c>
      <c r="K51" s="31">
        <v>65</v>
      </c>
      <c r="L51" s="31">
        <v>61.5</v>
      </c>
      <c r="M51" s="31">
        <v>56</v>
      </c>
      <c r="N51" s="31">
        <v>50.5</v>
      </c>
      <c r="O51" s="36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ht="9.4499999999999993" customHeight="1" x14ac:dyDescent="0.15">
      <c r="B52" s="35" t="s">
        <v>93</v>
      </c>
      <c r="C52" s="31">
        <v>54.666666666666657</v>
      </c>
      <c r="D52" s="31"/>
      <c r="E52" s="31"/>
      <c r="F52" s="31"/>
      <c r="G52" s="31"/>
      <c r="H52" s="31"/>
      <c r="I52" s="31"/>
      <c r="J52" s="31">
        <v>76</v>
      </c>
      <c r="K52" s="31">
        <v>93.75</v>
      </c>
      <c r="L52" s="31">
        <v>85.5</v>
      </c>
      <c r="M52" s="31">
        <v>77.599999999999994</v>
      </c>
      <c r="N52" s="31">
        <v>73</v>
      </c>
      <c r="P52" s="36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ht="9.4499999999999993" customHeight="1" x14ac:dyDescent="0.15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R53" s="31"/>
      <c r="S53" s="31"/>
      <c r="T53" s="31"/>
      <c r="U53" s="31"/>
      <c r="V53" s="31"/>
      <c r="X53" s="31"/>
      <c r="Y53" s="31"/>
      <c r="Z53" s="31"/>
      <c r="AA53" s="31"/>
      <c r="AB53" s="31"/>
    </row>
    <row r="54" spans="2:30" ht="24" customHeight="1" x14ac:dyDescent="0.15">
      <c r="R54" s="31"/>
      <c r="S54" s="31"/>
      <c r="T54" s="31"/>
      <c r="U54" s="31"/>
      <c r="V54" s="31"/>
      <c r="X54" s="31"/>
      <c r="Y54" s="31"/>
      <c r="Z54" s="31"/>
      <c r="AA54" s="31"/>
      <c r="AB54" s="31"/>
    </row>
    <row r="55" spans="2:30" ht="8.85" customHeight="1" x14ac:dyDescent="0.15">
      <c r="R55" s="31"/>
      <c r="S55" s="31"/>
      <c r="T55" s="31"/>
      <c r="U55" s="31"/>
      <c r="V55" s="31"/>
      <c r="X55" s="31"/>
      <c r="Y55" s="31"/>
      <c r="Z55" s="31"/>
      <c r="AA55" s="31"/>
      <c r="AB55" s="31"/>
    </row>
    <row r="56" spans="2:30" ht="8.85" customHeight="1" x14ac:dyDescent="0.15">
      <c r="R56" s="30"/>
      <c r="S56" s="30"/>
      <c r="T56" s="30"/>
      <c r="U56" s="30"/>
      <c r="V56" s="30"/>
      <c r="X56" s="30"/>
      <c r="Y56" s="30"/>
      <c r="Z56" s="30"/>
      <c r="AA56" s="30"/>
      <c r="AB56" s="30"/>
    </row>
    <row r="57" spans="2:30" ht="8.85" customHeight="1" x14ac:dyDescent="0.15">
      <c r="R57" s="31"/>
      <c r="S57" s="31"/>
      <c r="T57" s="31"/>
      <c r="U57" s="31"/>
      <c r="V57" s="31"/>
      <c r="X57" s="31"/>
      <c r="Y57" s="31"/>
      <c r="Z57" s="31"/>
      <c r="AA57" s="31"/>
      <c r="AB57" s="31"/>
    </row>
    <row r="58" spans="2:30" ht="8.85" customHeight="1" x14ac:dyDescent="0.15">
      <c r="R58" s="31"/>
      <c r="S58" s="31"/>
      <c r="T58" s="31"/>
      <c r="U58" s="31"/>
      <c r="V58" s="31"/>
      <c r="X58" s="31"/>
      <c r="Y58" s="31"/>
      <c r="Z58" s="31"/>
      <c r="AA58" s="31"/>
      <c r="AB58" s="31"/>
    </row>
    <row r="59" spans="2:30" ht="8.85" customHeight="1" x14ac:dyDescent="0.15">
      <c r="R59" s="31"/>
      <c r="S59" s="31"/>
      <c r="T59" s="31"/>
      <c r="U59" s="31"/>
      <c r="V59" s="31"/>
      <c r="X59" s="31"/>
      <c r="Y59" s="31"/>
      <c r="Z59" s="31"/>
      <c r="AA59" s="31"/>
      <c r="AB59" s="31"/>
    </row>
    <row r="60" spans="2:30" ht="8.85" customHeight="1" x14ac:dyDescent="0.15">
      <c r="R60" s="30"/>
      <c r="S60" s="30"/>
      <c r="T60" s="30"/>
      <c r="U60" s="30"/>
      <c r="V60" s="30"/>
      <c r="X60" s="30"/>
      <c r="Y60" s="30"/>
      <c r="Z60" s="30"/>
      <c r="AA60" s="30"/>
      <c r="AB60" s="30"/>
    </row>
    <row r="61" spans="2:30" ht="8.85" customHeight="1" x14ac:dyDescent="0.15">
      <c r="R61" s="31"/>
      <c r="S61" s="31"/>
      <c r="T61" s="31"/>
      <c r="U61" s="31"/>
      <c r="V61" s="31"/>
      <c r="X61" s="31"/>
      <c r="Y61" s="31"/>
      <c r="Z61" s="31"/>
      <c r="AA61" s="31"/>
      <c r="AB61" s="31"/>
    </row>
    <row r="62" spans="2:30" ht="8.85" customHeight="1" x14ac:dyDescent="0.15">
      <c r="R62" s="31"/>
      <c r="S62" s="31"/>
      <c r="T62" s="31"/>
      <c r="U62" s="31"/>
      <c r="V62" s="31"/>
      <c r="X62" s="31"/>
      <c r="Y62" s="31"/>
      <c r="Z62" s="31"/>
      <c r="AA62" s="31"/>
      <c r="AB62" s="31"/>
    </row>
    <row r="63" spans="2:30" ht="8.85" customHeight="1" x14ac:dyDescent="0.15">
      <c r="R63" s="31"/>
      <c r="S63" s="31"/>
      <c r="T63" s="31"/>
      <c r="U63" s="31"/>
      <c r="V63" s="31"/>
      <c r="X63" s="31"/>
      <c r="Y63" s="31"/>
      <c r="Z63" s="31"/>
      <c r="AA63" s="31"/>
    </row>
    <row r="64" spans="2:30" ht="8.85" customHeight="1" x14ac:dyDescent="0.15">
      <c r="R64" s="31"/>
      <c r="S64" s="31"/>
      <c r="T64" s="31"/>
      <c r="U64" s="31"/>
      <c r="V64" s="31"/>
      <c r="X64" s="31"/>
      <c r="Y64" s="31"/>
      <c r="Z64" s="31"/>
      <c r="AA64" s="31"/>
    </row>
    <row r="65" spans="18:27" ht="8.85" customHeight="1" x14ac:dyDescent="0.15">
      <c r="R65" s="31"/>
      <c r="S65" s="31"/>
      <c r="T65" s="31"/>
      <c r="U65" s="31"/>
      <c r="V65" s="31"/>
      <c r="X65" s="31"/>
      <c r="Y65" s="31"/>
      <c r="Z65" s="31"/>
      <c r="AA65" s="31"/>
    </row>
    <row r="66" spans="18:27" ht="8.85" customHeight="1" x14ac:dyDescent="0.15">
      <c r="R66" s="30"/>
      <c r="S66" s="30"/>
      <c r="T66" s="30"/>
      <c r="U66" s="30"/>
      <c r="V66" s="30"/>
      <c r="X66" s="30"/>
      <c r="Y66" s="30"/>
      <c r="Z66" s="30"/>
      <c r="AA66" s="30"/>
    </row>
    <row r="67" spans="18:27" ht="8.85" customHeight="1" x14ac:dyDescent="0.15">
      <c r="R67" s="31"/>
      <c r="S67" s="31"/>
      <c r="T67" s="31"/>
      <c r="U67" s="31"/>
      <c r="V67" s="31"/>
      <c r="X67" s="31"/>
      <c r="Y67" s="31"/>
      <c r="Z67" s="31"/>
      <c r="AA67" s="31"/>
    </row>
    <row r="68" spans="18:27" ht="8.85" customHeight="1" x14ac:dyDescent="0.15">
      <c r="R68" s="31"/>
      <c r="S68" s="31"/>
      <c r="T68" s="31"/>
      <c r="U68" s="31"/>
      <c r="V68" s="31"/>
      <c r="X68" s="31"/>
      <c r="Y68" s="31"/>
      <c r="Z68" s="31"/>
      <c r="AA68" s="31"/>
    </row>
    <row r="69" spans="18:27" ht="8.85" customHeight="1" x14ac:dyDescent="0.15">
      <c r="R69" s="31"/>
      <c r="S69" s="31"/>
      <c r="T69" s="31"/>
      <c r="U69" s="31"/>
      <c r="V69" s="31"/>
      <c r="X69" s="31"/>
      <c r="Y69" s="31"/>
      <c r="Z69" s="31"/>
      <c r="AA69" s="31"/>
    </row>
    <row r="70" spans="18:27" ht="8.85" customHeight="1" x14ac:dyDescent="0.15">
      <c r="R70" s="30"/>
      <c r="S70" s="30"/>
      <c r="T70" s="30"/>
      <c r="U70" s="30"/>
      <c r="V70" s="30"/>
      <c r="X70" s="30"/>
      <c r="Y70" s="30"/>
      <c r="Z70" s="30"/>
      <c r="AA70" s="30"/>
    </row>
    <row r="71" spans="18:27" ht="8.85" customHeight="1" x14ac:dyDescent="0.15">
      <c r="R71" s="31"/>
      <c r="S71" s="31"/>
      <c r="T71" s="31"/>
      <c r="U71" s="31"/>
      <c r="V71" s="31"/>
      <c r="X71" s="31"/>
      <c r="Y71" s="31"/>
      <c r="Z71" s="31"/>
      <c r="AA71" s="31"/>
    </row>
    <row r="72" spans="18:27" ht="8.85" customHeight="1" x14ac:dyDescent="0.15">
      <c r="R72" s="31"/>
      <c r="S72" s="31"/>
      <c r="T72" s="31"/>
      <c r="U72" s="31"/>
      <c r="V72" s="31"/>
      <c r="X72" s="31"/>
      <c r="Y72" s="31"/>
      <c r="Z72" s="31"/>
      <c r="AA72" s="31"/>
    </row>
    <row r="73" spans="18:27" ht="8.85" customHeight="1" x14ac:dyDescent="0.15">
      <c r="R73" s="31"/>
      <c r="S73" s="31"/>
      <c r="T73" s="31"/>
      <c r="U73" s="31"/>
      <c r="V73" s="31"/>
      <c r="X73" s="31"/>
      <c r="Y73" s="31"/>
      <c r="Z73" s="31"/>
    </row>
    <row r="74" spans="18:27" ht="8.85" customHeight="1" x14ac:dyDescent="0.15">
      <c r="R74" s="31"/>
      <c r="S74" s="31"/>
      <c r="T74" s="31"/>
      <c r="U74" s="31"/>
      <c r="V74" s="31"/>
      <c r="X74" s="31"/>
      <c r="Y74" s="31"/>
      <c r="Z74" s="31"/>
    </row>
    <row r="75" spans="18:27" ht="8.85" customHeight="1" x14ac:dyDescent="0.15">
      <c r="R75" s="31"/>
      <c r="S75" s="31"/>
      <c r="T75" s="31"/>
      <c r="U75" s="31"/>
      <c r="V75" s="31"/>
      <c r="X75" s="31"/>
      <c r="Y75" s="31"/>
      <c r="Z75" s="31"/>
    </row>
    <row r="76" spans="18:27" ht="8.85" customHeight="1" x14ac:dyDescent="0.15">
      <c r="R76" s="30"/>
      <c r="S76" s="30"/>
      <c r="T76" s="30"/>
      <c r="U76" s="30"/>
      <c r="V76" s="30"/>
      <c r="X76" s="30"/>
      <c r="Y76" s="30"/>
      <c r="Z76" s="30"/>
    </row>
    <row r="77" spans="18:27" ht="8.85" customHeight="1" x14ac:dyDescent="0.15">
      <c r="R77" s="31"/>
      <c r="S77" s="31"/>
      <c r="T77" s="31"/>
      <c r="U77" s="31"/>
      <c r="V77" s="31"/>
      <c r="X77" s="31"/>
      <c r="Y77" s="31"/>
      <c r="Z77" s="31"/>
    </row>
    <row r="78" spans="18:27" ht="8.85" customHeight="1" x14ac:dyDescent="0.15">
      <c r="R78" s="31"/>
      <c r="S78" s="31"/>
      <c r="T78" s="31"/>
      <c r="U78" s="31"/>
      <c r="V78" s="31"/>
      <c r="X78" s="31"/>
      <c r="Y78" s="31"/>
      <c r="Z78" s="31"/>
    </row>
    <row r="79" spans="18:27" ht="8.85" customHeight="1" x14ac:dyDescent="0.15">
      <c r="R79" s="31"/>
      <c r="S79" s="31"/>
      <c r="T79" s="31"/>
      <c r="U79" s="31"/>
      <c r="V79" s="31"/>
      <c r="X79" s="31"/>
      <c r="Y79" s="31"/>
      <c r="Z79" s="31"/>
    </row>
    <row r="80" spans="18:27" ht="8.85" customHeight="1" x14ac:dyDescent="0.15">
      <c r="R80" s="30"/>
      <c r="S80" s="30"/>
      <c r="T80" s="30"/>
      <c r="U80" s="30"/>
      <c r="V80" s="30"/>
      <c r="X80" s="30"/>
      <c r="Y80" s="30"/>
      <c r="Z80" s="30"/>
    </row>
    <row r="81" spans="3:26" ht="8.85" customHeight="1" x14ac:dyDescent="0.15">
      <c r="R81" s="31"/>
      <c r="S81" s="31"/>
      <c r="T81" s="31"/>
      <c r="U81" s="31"/>
      <c r="V81" s="31"/>
      <c r="X81" s="31"/>
      <c r="Y81" s="31"/>
      <c r="Z81" s="31"/>
    </row>
    <row r="82" spans="3:26" ht="8.85" customHeight="1" x14ac:dyDescent="0.15">
      <c r="R82" s="31"/>
      <c r="S82" s="31"/>
      <c r="T82" s="31"/>
      <c r="U82" s="31"/>
      <c r="V82" s="31"/>
      <c r="X82" s="31"/>
      <c r="Y82" s="31"/>
      <c r="Z82" s="31"/>
    </row>
    <row r="83" spans="3:26" ht="8.85" customHeight="1" x14ac:dyDescent="0.15">
      <c r="R83" s="31"/>
      <c r="S83" s="31"/>
      <c r="T83" s="31"/>
      <c r="U83" s="31"/>
      <c r="V83" s="31"/>
      <c r="X83" s="31"/>
      <c r="Y83" s="31"/>
    </row>
    <row r="84" spans="3:26" ht="8.85" customHeight="1" x14ac:dyDescent="0.15">
      <c r="R84" s="31"/>
      <c r="S84" s="31"/>
      <c r="T84" s="31"/>
      <c r="U84" s="31"/>
      <c r="V84" s="31"/>
      <c r="X84" s="31"/>
      <c r="Y84" s="31"/>
    </row>
    <row r="85" spans="3:26" ht="8.85" customHeight="1" x14ac:dyDescent="0.15">
      <c r="M85" s="3" t="s">
        <v>76</v>
      </c>
      <c r="R85" s="31"/>
      <c r="S85" s="31"/>
      <c r="T85" s="31"/>
      <c r="U85" s="31"/>
      <c r="V85" s="31"/>
      <c r="X85" s="31"/>
      <c r="Y85" s="31"/>
    </row>
    <row r="86" spans="3:26" ht="5.4" customHeight="1" x14ac:dyDescent="0.15">
      <c r="R86" s="30"/>
      <c r="S86" s="30"/>
      <c r="T86" s="30"/>
      <c r="U86" s="30"/>
      <c r="V86" s="30"/>
      <c r="X86" s="30"/>
      <c r="Y86" s="30"/>
    </row>
    <row r="87" spans="3:26" ht="9.4499999999999993" customHeight="1" x14ac:dyDescent="0.15">
      <c r="R87" s="31"/>
      <c r="S87" s="31"/>
      <c r="T87" s="31"/>
      <c r="U87" s="31"/>
      <c r="V87" s="31"/>
      <c r="X87" s="31"/>
      <c r="Y87" s="31"/>
    </row>
    <row r="88" spans="3:26" ht="9.4499999999999993" customHeight="1" x14ac:dyDescent="0.15">
      <c r="R88" s="31"/>
      <c r="S88" s="31"/>
      <c r="T88" s="31"/>
      <c r="U88" s="31"/>
      <c r="V88" s="31"/>
      <c r="X88" s="31"/>
      <c r="Y88" s="31"/>
    </row>
    <row r="89" spans="3:26" x14ac:dyDescent="0.1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1"/>
      <c r="S89" s="31"/>
      <c r="T89" s="31"/>
      <c r="U89" s="31"/>
      <c r="V89" s="31"/>
      <c r="X89" s="31"/>
      <c r="Y89" s="31"/>
    </row>
    <row r="90" spans="3:26" x14ac:dyDescent="0.15">
      <c r="R90" s="30"/>
      <c r="S90" s="30"/>
      <c r="T90" s="30"/>
      <c r="U90" s="30"/>
      <c r="V90" s="30"/>
      <c r="X90" s="30"/>
      <c r="Y90" s="30"/>
    </row>
    <row r="91" spans="3:26" x14ac:dyDescent="0.15">
      <c r="R91" s="31"/>
      <c r="S91" s="31"/>
      <c r="T91" s="31"/>
      <c r="U91" s="31"/>
      <c r="V91" s="31"/>
      <c r="X91" s="31"/>
      <c r="Y91" s="31"/>
    </row>
    <row r="92" spans="3:26" x14ac:dyDescent="0.15">
      <c r="R92" s="31"/>
      <c r="S92" s="31"/>
      <c r="T92" s="31"/>
      <c r="U92" s="31"/>
      <c r="V92" s="31"/>
      <c r="X92" s="31"/>
      <c r="Y92" s="31"/>
    </row>
    <row r="93" spans="3:26" x14ac:dyDescent="0.15">
      <c r="R93" s="31"/>
      <c r="S93" s="31"/>
      <c r="T93" s="31"/>
      <c r="U93" s="31"/>
      <c r="V93" s="31"/>
      <c r="X93" s="31"/>
    </row>
    <row r="94" spans="3:26" x14ac:dyDescent="0.15">
      <c r="R94" s="31"/>
      <c r="S94" s="31"/>
      <c r="T94" s="31"/>
      <c r="U94" s="31"/>
      <c r="V94" s="31"/>
      <c r="X94" s="31"/>
    </row>
    <row r="95" spans="3:26" x14ac:dyDescent="0.15">
      <c r="R95" s="31"/>
      <c r="S95" s="31"/>
      <c r="T95" s="31"/>
      <c r="U95" s="31"/>
      <c r="V95" s="31"/>
      <c r="X95" s="31"/>
    </row>
    <row r="96" spans="3:26" x14ac:dyDescent="0.15">
      <c r="R96" s="30"/>
      <c r="S96" s="30"/>
      <c r="T96" s="30"/>
      <c r="U96" s="30"/>
      <c r="V96" s="30"/>
      <c r="X96" s="30"/>
    </row>
    <row r="97" spans="18:24" x14ac:dyDescent="0.15">
      <c r="R97" s="31"/>
      <c r="S97" s="31"/>
      <c r="T97" s="31"/>
      <c r="U97" s="31"/>
      <c r="V97" s="31"/>
      <c r="X97" s="31"/>
    </row>
    <row r="98" spans="18:24" x14ac:dyDescent="0.15">
      <c r="R98" s="31"/>
      <c r="S98" s="31"/>
      <c r="T98" s="31"/>
      <c r="U98" s="31"/>
      <c r="V98" s="31"/>
      <c r="X98" s="31"/>
    </row>
    <row r="99" spans="18:24" x14ac:dyDescent="0.15">
      <c r="R99" s="31"/>
      <c r="S99" s="31"/>
      <c r="T99" s="31"/>
      <c r="U99" s="31"/>
      <c r="V99" s="31"/>
      <c r="X99" s="31"/>
    </row>
    <row r="100" spans="18:24" x14ac:dyDescent="0.15">
      <c r="R100" s="30"/>
      <c r="S100" s="30"/>
      <c r="T100" s="30"/>
      <c r="U100" s="30"/>
      <c r="V100" s="30"/>
      <c r="X100" s="30"/>
    </row>
    <row r="101" spans="18:24" x14ac:dyDescent="0.15">
      <c r="R101" s="31"/>
      <c r="S101" s="31"/>
      <c r="T101" s="31"/>
      <c r="U101" s="31"/>
      <c r="V101" s="31"/>
      <c r="X101" s="31"/>
    </row>
    <row r="102" spans="18:24" x14ac:dyDescent="0.15">
      <c r="R102" s="31"/>
      <c r="S102" s="31"/>
      <c r="T102" s="31"/>
      <c r="U102" s="31"/>
      <c r="V102" s="31"/>
      <c r="X102" s="31"/>
    </row>
    <row r="103" spans="18:24" x14ac:dyDescent="0.15">
      <c r="R103" s="31"/>
      <c r="S103" s="31"/>
      <c r="T103" s="31"/>
      <c r="U103" s="31"/>
      <c r="V103" s="31"/>
    </row>
    <row r="104" spans="18:24" x14ac:dyDescent="0.15">
      <c r="R104" s="31"/>
      <c r="S104" s="31"/>
      <c r="T104" s="31"/>
      <c r="U104" s="31"/>
      <c r="V104" s="31"/>
    </row>
    <row r="105" spans="18:24" x14ac:dyDescent="0.15">
      <c r="R105" s="31"/>
      <c r="S105" s="31"/>
      <c r="T105" s="31"/>
      <c r="U105" s="31"/>
      <c r="V105" s="31"/>
    </row>
    <row r="106" spans="18:24" x14ac:dyDescent="0.15">
      <c r="R106" s="30"/>
      <c r="S106" s="30"/>
      <c r="T106" s="30"/>
      <c r="U106" s="30"/>
      <c r="V106" s="30"/>
    </row>
    <row r="107" spans="18:24" x14ac:dyDescent="0.15">
      <c r="R107" s="31"/>
      <c r="S107" s="31"/>
      <c r="T107" s="31"/>
      <c r="U107" s="31"/>
      <c r="V107" s="31"/>
    </row>
    <row r="108" spans="18:24" x14ac:dyDescent="0.15">
      <c r="R108" s="31"/>
      <c r="S108" s="31"/>
      <c r="T108" s="31"/>
      <c r="U108" s="31"/>
      <c r="V108" s="31"/>
    </row>
    <row r="109" spans="18:24" x14ac:dyDescent="0.15">
      <c r="R109" s="31"/>
      <c r="S109" s="31"/>
      <c r="T109" s="31"/>
      <c r="U109" s="31"/>
      <c r="V109" s="31"/>
    </row>
    <row r="110" spans="18:24" x14ac:dyDescent="0.15">
      <c r="R110" s="30"/>
      <c r="S110" s="30"/>
      <c r="T110" s="30"/>
      <c r="U110" s="30"/>
      <c r="V110" s="30"/>
    </row>
    <row r="111" spans="18:24" x14ac:dyDescent="0.15">
      <c r="R111" s="31"/>
      <c r="S111" s="31"/>
      <c r="T111" s="31"/>
      <c r="U111" s="31"/>
      <c r="V111" s="31"/>
    </row>
    <row r="112" spans="18:24" x14ac:dyDescent="0.15">
      <c r="R112" s="31"/>
      <c r="S112" s="31"/>
      <c r="T112" s="31"/>
      <c r="U112" s="31"/>
      <c r="V112" s="31"/>
    </row>
    <row r="113" spans="18:22" x14ac:dyDescent="0.15">
      <c r="R113" s="31"/>
      <c r="S113" s="31"/>
      <c r="T113" s="31"/>
      <c r="U113" s="31"/>
      <c r="V113" s="31"/>
    </row>
    <row r="114" spans="18:22" x14ac:dyDescent="0.15">
      <c r="R114" s="31"/>
      <c r="S114" s="31"/>
      <c r="T114" s="31"/>
      <c r="U114" s="31"/>
      <c r="V114" s="31"/>
    </row>
    <row r="115" spans="18:22" x14ac:dyDescent="0.15">
      <c r="R115" s="31"/>
      <c r="S115" s="31"/>
      <c r="T115" s="31"/>
      <c r="U115" s="31"/>
      <c r="V115" s="31"/>
    </row>
    <row r="116" spans="18:22" x14ac:dyDescent="0.15">
      <c r="R116" s="30"/>
      <c r="S116" s="30"/>
      <c r="T116" s="30"/>
      <c r="U116" s="30"/>
      <c r="V116" s="30"/>
    </row>
    <row r="117" spans="18:22" x14ac:dyDescent="0.15">
      <c r="R117" s="31"/>
      <c r="S117" s="31"/>
      <c r="T117" s="31"/>
      <c r="U117" s="31"/>
      <c r="V117" s="31"/>
    </row>
    <row r="118" spans="18:22" x14ac:dyDescent="0.15">
      <c r="R118" s="31"/>
      <c r="S118" s="31"/>
      <c r="T118" s="31"/>
      <c r="U118" s="31"/>
      <c r="V118" s="31"/>
    </row>
    <row r="119" spans="18:22" x14ac:dyDescent="0.15">
      <c r="R119" s="31"/>
      <c r="S119" s="31"/>
      <c r="T119" s="31"/>
      <c r="U119" s="31"/>
      <c r="V119" s="31"/>
    </row>
    <row r="120" spans="18:22" x14ac:dyDescent="0.15">
      <c r="R120" s="30"/>
      <c r="S120" s="30"/>
      <c r="T120" s="30"/>
      <c r="U120" s="30"/>
      <c r="V120" s="30"/>
    </row>
    <row r="121" spans="18:22" x14ac:dyDescent="0.15">
      <c r="R121" s="31"/>
      <c r="S121" s="31"/>
      <c r="T121" s="31"/>
      <c r="U121" s="31"/>
      <c r="V121" s="31"/>
    </row>
    <row r="122" spans="18:22" x14ac:dyDescent="0.15">
      <c r="R122" s="31"/>
      <c r="S122" s="31"/>
      <c r="T122" s="31"/>
      <c r="U122" s="31"/>
      <c r="V122" s="31"/>
    </row>
    <row r="123" spans="18:22" x14ac:dyDescent="0.15">
      <c r="R123" s="31"/>
      <c r="S123" s="31"/>
      <c r="T123" s="31"/>
      <c r="U123" s="31"/>
    </row>
    <row r="124" spans="18:22" x14ac:dyDescent="0.15">
      <c r="R124" s="31"/>
      <c r="S124" s="31"/>
      <c r="T124" s="31"/>
      <c r="U124" s="31"/>
    </row>
    <row r="125" spans="18:22" x14ac:dyDescent="0.15">
      <c r="R125" s="31"/>
      <c r="S125" s="31"/>
      <c r="T125" s="31"/>
      <c r="U125" s="31"/>
    </row>
    <row r="126" spans="18:22" x14ac:dyDescent="0.15">
      <c r="R126" s="30"/>
      <c r="S126" s="30"/>
      <c r="T126" s="30"/>
      <c r="U126" s="30"/>
    </row>
    <row r="127" spans="18:22" x14ac:dyDescent="0.15">
      <c r="R127" s="31"/>
      <c r="S127" s="31"/>
      <c r="T127" s="31"/>
      <c r="U127" s="31"/>
    </row>
    <row r="128" spans="18:22" x14ac:dyDescent="0.15">
      <c r="R128" s="31"/>
      <c r="S128" s="31"/>
      <c r="T128" s="31"/>
      <c r="U128" s="31"/>
    </row>
    <row r="129" spans="18:29" x14ac:dyDescent="0.15">
      <c r="R129" s="31"/>
      <c r="S129" s="31"/>
      <c r="T129" s="31"/>
      <c r="U129" s="31"/>
    </row>
    <row r="130" spans="18:29" x14ac:dyDescent="0.15">
      <c r="R130" s="30"/>
      <c r="S130" s="30"/>
      <c r="T130" s="30"/>
      <c r="U130" s="30"/>
    </row>
    <row r="131" spans="18:29" x14ac:dyDescent="0.15">
      <c r="R131" s="31"/>
      <c r="S131" s="31"/>
      <c r="T131" s="31"/>
      <c r="U131" s="31"/>
    </row>
    <row r="132" spans="18:29" x14ac:dyDescent="0.15">
      <c r="R132" s="31"/>
      <c r="S132" s="31"/>
      <c r="T132" s="31"/>
      <c r="U132" s="31"/>
    </row>
    <row r="133" spans="18:29" x14ac:dyDescent="0.15">
      <c r="R133" s="31"/>
      <c r="S133" s="31"/>
      <c r="T133" s="31"/>
    </row>
    <row r="134" spans="18:29" x14ac:dyDescent="0.15">
      <c r="R134" s="31"/>
      <c r="S134" s="31"/>
      <c r="T134" s="31"/>
    </row>
    <row r="135" spans="18:29" x14ac:dyDescent="0.15">
      <c r="R135" s="31"/>
      <c r="S135" s="31"/>
      <c r="T135" s="31"/>
    </row>
    <row r="136" spans="18:29" x14ac:dyDescent="0.15">
      <c r="R136" s="30"/>
      <c r="S136" s="30"/>
      <c r="T136" s="30"/>
    </row>
    <row r="137" spans="18:29" x14ac:dyDescent="0.15">
      <c r="R137" s="31"/>
      <c r="S137" s="31"/>
      <c r="T137" s="31"/>
    </row>
    <row r="138" spans="18:29" x14ac:dyDescent="0.15">
      <c r="R138" s="31"/>
      <c r="S138" s="31"/>
      <c r="T138" s="31"/>
    </row>
    <row r="139" spans="18:29" x14ac:dyDescent="0.15">
      <c r="R139" s="31"/>
      <c r="S139" s="31"/>
      <c r="T139" s="31"/>
    </row>
    <row r="140" spans="18:29" x14ac:dyDescent="0.15">
      <c r="R140" s="30"/>
      <c r="S140" s="30"/>
      <c r="T140" s="30"/>
    </row>
    <row r="141" spans="18:29" x14ac:dyDescent="0.15">
      <c r="R141" s="31"/>
      <c r="S141" s="31"/>
      <c r="T141" s="31"/>
    </row>
    <row r="142" spans="18:29" x14ac:dyDescent="0.15">
      <c r="R142" s="31"/>
      <c r="S142" s="31"/>
      <c r="T142" s="31"/>
    </row>
    <row r="143" spans="18:29" x14ac:dyDescent="0.15">
      <c r="R143" s="31"/>
      <c r="S143" s="31"/>
      <c r="W143" s="31"/>
      <c r="X143" s="31"/>
      <c r="Y143" s="31"/>
      <c r="Z143" s="31"/>
      <c r="AA143" s="31"/>
      <c r="AB143" s="31"/>
      <c r="AC143" s="31"/>
    </row>
    <row r="144" spans="18:29" x14ac:dyDescent="0.15">
      <c r="R144" s="31"/>
      <c r="S144" s="31"/>
      <c r="W144" s="31"/>
      <c r="X144" s="31"/>
      <c r="Y144" s="31"/>
      <c r="Z144" s="31"/>
      <c r="AA144" s="31"/>
      <c r="AB144" s="31"/>
      <c r="AC144" s="31"/>
    </row>
    <row r="145" spans="18:28" x14ac:dyDescent="0.15">
      <c r="R145" s="31"/>
      <c r="S145" s="31"/>
    </row>
    <row r="146" spans="18:28" x14ac:dyDescent="0.15">
      <c r="R146" s="30"/>
      <c r="S146" s="30"/>
    </row>
    <row r="147" spans="18:28" x14ac:dyDescent="0.15">
      <c r="R147" s="31"/>
      <c r="S147" s="31"/>
    </row>
    <row r="148" spans="18:28" x14ac:dyDescent="0.15">
      <c r="R148" s="31"/>
      <c r="S148" s="31"/>
    </row>
    <row r="149" spans="18:28" x14ac:dyDescent="0.15">
      <c r="R149" s="31"/>
      <c r="S149" s="31"/>
    </row>
    <row r="150" spans="18:28" x14ac:dyDescent="0.15">
      <c r="R150" s="30"/>
      <c r="S150" s="30"/>
    </row>
    <row r="151" spans="18:28" x14ac:dyDescent="0.15">
      <c r="R151" s="31"/>
      <c r="S151" s="31"/>
    </row>
    <row r="152" spans="18:28" x14ac:dyDescent="0.15">
      <c r="R152" s="31"/>
      <c r="S152" s="31"/>
    </row>
    <row r="153" spans="18:28" x14ac:dyDescent="0.15">
      <c r="R153" s="31"/>
      <c r="V153" s="31"/>
    </row>
    <row r="154" spans="18:28" x14ac:dyDescent="0.15">
      <c r="R154" s="31"/>
      <c r="V154" s="31"/>
    </row>
    <row r="155" spans="18:28" x14ac:dyDescent="0.15">
      <c r="R155" s="31"/>
      <c r="V155" s="31"/>
      <c r="W155" s="31"/>
      <c r="X155" s="31"/>
      <c r="Y155" s="31"/>
      <c r="Z155" s="31"/>
      <c r="AA155" s="31"/>
      <c r="AB155" s="31"/>
    </row>
    <row r="156" spans="18:28" x14ac:dyDescent="0.15">
      <c r="R156" s="30"/>
      <c r="V156" s="30"/>
      <c r="W156" s="30"/>
      <c r="X156" s="30"/>
      <c r="Y156" s="30"/>
      <c r="Z156" s="30"/>
      <c r="AA156" s="30"/>
      <c r="AB156" s="30"/>
    </row>
    <row r="157" spans="18:28" x14ac:dyDescent="0.15">
      <c r="R157" s="31"/>
      <c r="V157" s="31"/>
      <c r="W157" s="31"/>
      <c r="X157" s="31"/>
      <c r="Y157" s="31"/>
      <c r="Z157" s="31"/>
      <c r="AA157" s="31"/>
      <c r="AB157" s="31"/>
    </row>
    <row r="158" spans="18:28" x14ac:dyDescent="0.15">
      <c r="R158" s="31"/>
      <c r="V158" s="31"/>
      <c r="W158" s="31"/>
      <c r="X158" s="31"/>
      <c r="Y158" s="31"/>
      <c r="Z158" s="31"/>
      <c r="AA158" s="31"/>
      <c r="AB158" s="31"/>
    </row>
    <row r="159" spans="18:28" x14ac:dyDescent="0.15">
      <c r="R159" s="31"/>
      <c r="V159" s="31"/>
      <c r="W159" s="31"/>
      <c r="X159" s="31"/>
      <c r="Y159" s="31"/>
      <c r="Z159" s="31"/>
      <c r="AA159" s="31"/>
      <c r="AB159" s="31"/>
    </row>
    <row r="160" spans="18:28" x14ac:dyDescent="0.15">
      <c r="R160" s="30"/>
      <c r="V160" s="30"/>
      <c r="W160" s="30"/>
      <c r="X160" s="30"/>
      <c r="Y160" s="30"/>
      <c r="Z160" s="30"/>
      <c r="AA160" s="30"/>
      <c r="AB160" s="30"/>
    </row>
    <row r="161" spans="18:28" x14ac:dyDescent="0.15">
      <c r="R161" s="31"/>
      <c r="V161" s="31"/>
      <c r="W161" s="31"/>
      <c r="X161" s="31"/>
      <c r="Y161" s="31"/>
      <c r="Z161" s="31"/>
      <c r="AA161" s="31"/>
      <c r="AB161" s="31"/>
    </row>
    <row r="162" spans="18:28" x14ac:dyDescent="0.15">
      <c r="R162" s="31"/>
      <c r="V162" s="31"/>
      <c r="W162" s="31"/>
      <c r="X162" s="31"/>
      <c r="Y162" s="31"/>
      <c r="Z162" s="31"/>
      <c r="AA162" s="31"/>
      <c r="AB162" s="31"/>
    </row>
    <row r="163" spans="18:28" x14ac:dyDescent="0.15">
      <c r="R163" s="31"/>
      <c r="S163" s="31"/>
      <c r="T163" s="31"/>
      <c r="U163" s="31"/>
    </row>
    <row r="164" spans="18:28" x14ac:dyDescent="0.15">
      <c r="R164" s="31"/>
      <c r="S164" s="31"/>
      <c r="T164" s="31"/>
      <c r="U164" s="31"/>
    </row>
    <row r="165" spans="18:28" x14ac:dyDescent="0.15">
      <c r="R165" s="31"/>
      <c r="S165" s="31"/>
      <c r="T165" s="31"/>
      <c r="U165" s="31"/>
    </row>
    <row r="166" spans="18:28" x14ac:dyDescent="0.15">
      <c r="R166" s="30"/>
      <c r="S166" s="30"/>
      <c r="T166" s="30"/>
      <c r="U166" s="30"/>
    </row>
    <row r="167" spans="18:28" x14ac:dyDescent="0.15">
      <c r="R167" s="31"/>
      <c r="S167" s="31"/>
      <c r="T167" s="31"/>
      <c r="U167" s="31"/>
    </row>
    <row r="168" spans="18:28" x14ac:dyDescent="0.15">
      <c r="R168" s="31"/>
      <c r="S168" s="31"/>
      <c r="T168" s="31"/>
      <c r="U168" s="31"/>
    </row>
    <row r="169" spans="18:28" x14ac:dyDescent="0.15">
      <c r="R169" s="31"/>
      <c r="S169" s="31"/>
      <c r="T169" s="31"/>
      <c r="U169" s="31"/>
    </row>
    <row r="170" spans="18:28" x14ac:dyDescent="0.15">
      <c r="R170" s="30"/>
      <c r="S170" s="30"/>
      <c r="T170" s="30"/>
      <c r="U170" s="30"/>
    </row>
    <row r="171" spans="18:28" x14ac:dyDescent="0.15">
      <c r="R171" s="31"/>
      <c r="S171" s="31"/>
      <c r="T171" s="31"/>
      <c r="U171" s="31"/>
    </row>
    <row r="172" spans="18:28" x14ac:dyDescent="0.15">
      <c r="R172" s="31"/>
      <c r="S172" s="31"/>
      <c r="T172" s="31"/>
      <c r="U172" s="31"/>
    </row>
  </sheetData>
  <mergeCells count="13">
    <mergeCell ref="C39:N39"/>
    <mergeCell ref="B7:C7"/>
    <mergeCell ref="B33:C33"/>
    <mergeCell ref="B34:C34"/>
    <mergeCell ref="B35:C35"/>
    <mergeCell ref="B36:C36"/>
    <mergeCell ref="B37:C37"/>
    <mergeCell ref="C6:M6"/>
    <mergeCell ref="F1:J1"/>
    <mergeCell ref="F2:J2"/>
    <mergeCell ref="D3:F3"/>
    <mergeCell ref="H3:N3"/>
    <mergeCell ref="B5:C5"/>
  </mergeCells>
  <hyperlinks>
    <hyperlink ref="A1" location="bkIndexACC2402" display="Index" xr:uid="{E3B359EE-E0AE-48F6-9B7E-BC6B79B56E30}"/>
  </hyperlinks>
  <pageMargins left="0.41" right="0.24" top="0.25" bottom="0.33" header="0.2" footer="0.21"/>
  <pageSetup paperSize="9" scale="98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85D81-4D2B-4055-945A-3650E7FC658A}">
  <sheetPr>
    <pageSetUpPr fitToPage="1"/>
  </sheetPr>
  <dimension ref="A1:AA88"/>
  <sheetViews>
    <sheetView zoomScale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109375" style="3" customWidth="1"/>
    <col min="3" max="12" width="7.33203125" style="3" customWidth="1"/>
    <col min="13" max="13" width="9.88671875" style="3" customWidth="1"/>
    <col min="14" max="14" width="7.33203125" style="3" customWidth="1"/>
    <col min="15" max="15" width="9.109375" style="3"/>
    <col min="16" max="27" width="5.6640625" style="3" customWidth="1"/>
    <col min="28" max="16384" width="9.109375" style="3"/>
  </cols>
  <sheetData>
    <row r="1" spans="1:27" ht="14.4" x14ac:dyDescent="0.3">
      <c r="A1" s="32" t="s">
        <v>79</v>
      </c>
      <c r="E1" s="5"/>
      <c r="F1" s="39" t="s">
        <v>44</v>
      </c>
      <c r="G1" s="40"/>
      <c r="H1" s="40"/>
      <c r="I1" s="40"/>
      <c r="J1" s="40"/>
      <c r="P1" s="6"/>
    </row>
    <row r="2" spans="1:27" ht="13.2" x14ac:dyDescent="0.25">
      <c r="E2" s="5"/>
      <c r="F2" s="39" t="s">
        <v>104</v>
      </c>
      <c r="G2" s="40"/>
      <c r="H2" s="40"/>
      <c r="I2" s="40"/>
      <c r="J2" s="40"/>
      <c r="P2" s="7"/>
    </row>
    <row r="3" spans="1:27" ht="13.2" x14ac:dyDescent="0.25">
      <c r="D3" s="41" t="s">
        <v>107</v>
      </c>
      <c r="E3" s="40"/>
      <c r="F3" s="40"/>
      <c r="G3" s="5"/>
      <c r="H3" s="42" t="s">
        <v>34</v>
      </c>
      <c r="I3" s="40"/>
      <c r="J3" s="40"/>
      <c r="K3" s="40"/>
      <c r="L3" s="40"/>
      <c r="M3" s="40"/>
      <c r="N3" s="40"/>
      <c r="P3" s="6"/>
      <c r="Q3" s="34"/>
      <c r="R3" s="9" t="s">
        <v>46</v>
      </c>
    </row>
    <row r="4" spans="1:27" ht="24" customHeight="1" x14ac:dyDescent="0.15">
      <c r="Q4" s="34"/>
    </row>
    <row r="5" spans="1:27" ht="9.4499999999999993" customHeight="1" x14ac:dyDescent="0.2">
      <c r="A5" s="33"/>
      <c r="C5" s="33"/>
      <c r="D5" s="11"/>
      <c r="O5" s="12"/>
      <c r="P5" s="13" t="s">
        <v>47</v>
      </c>
      <c r="Q5" s="13" t="s">
        <v>48</v>
      </c>
      <c r="R5" s="13" t="s">
        <v>49</v>
      </c>
      <c r="S5" s="13" t="s">
        <v>50</v>
      </c>
      <c r="T5" s="13" t="s">
        <v>51</v>
      </c>
      <c r="U5" s="13" t="s">
        <v>52</v>
      </c>
      <c r="V5" s="13" t="s">
        <v>53</v>
      </c>
      <c r="W5" s="12"/>
      <c r="X5" s="12"/>
      <c r="Y5" s="12"/>
      <c r="Z5" s="12"/>
      <c r="AA5" s="12"/>
    </row>
    <row r="6" spans="1:27" ht="9.4499999999999993" customHeight="1" x14ac:dyDescent="0.15">
      <c r="C6" s="34"/>
      <c r="D6" s="34"/>
      <c r="E6" s="34"/>
      <c r="F6" s="34"/>
      <c r="G6" s="34"/>
      <c r="H6" s="34"/>
      <c r="O6" s="14" t="s">
        <v>54</v>
      </c>
      <c r="P6" s="15">
        <v>9.53125</v>
      </c>
      <c r="Q6" s="15">
        <v>11.369047619047619</v>
      </c>
      <c r="R6" s="15">
        <v>10.670833333333333</v>
      </c>
      <c r="S6" s="15">
        <v>10.518750000000001</v>
      </c>
      <c r="T6" s="15">
        <v>8.8187500000000014</v>
      </c>
      <c r="U6" s="15">
        <v>13.737499999999997</v>
      </c>
      <c r="V6" s="15">
        <v>14.1625</v>
      </c>
      <c r="W6" s="12"/>
      <c r="X6" s="12"/>
      <c r="Y6" s="12"/>
      <c r="Z6" s="12"/>
      <c r="AA6" s="12"/>
    </row>
    <row r="7" spans="1:27" ht="9.4499999999999993" customHeight="1" x14ac:dyDescent="0.15"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O7" s="14" t="s">
        <v>55</v>
      </c>
      <c r="P7" s="15">
        <v>7.7976190476190474</v>
      </c>
      <c r="Q7" s="15">
        <v>9.61</v>
      </c>
      <c r="R7" s="15">
        <v>9.5400000000000009</v>
      </c>
      <c r="S7" s="15">
        <v>8.0687499999999996</v>
      </c>
      <c r="T7" s="15">
        <v>7.5428571428571418</v>
      </c>
      <c r="U7" s="15">
        <v>8.8250000000000011</v>
      </c>
      <c r="V7" s="15">
        <v>12.659523809523808</v>
      </c>
      <c r="W7" s="12"/>
      <c r="X7" s="12"/>
      <c r="Y7" s="12"/>
      <c r="Z7" s="12"/>
      <c r="AA7" s="12"/>
    </row>
    <row r="8" spans="1:27" ht="9.4499999999999993" customHeight="1" x14ac:dyDescent="0.15">
      <c r="C8" s="17"/>
      <c r="O8" s="14" t="s">
        <v>56</v>
      </c>
      <c r="P8" s="15">
        <f>SUM(P6:P7)</f>
        <v>17.328869047619047</v>
      </c>
      <c r="Q8" s="15">
        <f t="shared" ref="Q8:V8" si="0">SUM(Q6:Q7)</f>
        <v>20.97904761904762</v>
      </c>
      <c r="R8" s="15">
        <f t="shared" si="0"/>
        <v>20.210833333333333</v>
      </c>
      <c r="S8" s="15">
        <f t="shared" si="0"/>
        <v>18.587499999999999</v>
      </c>
      <c r="T8" s="15">
        <f t="shared" si="0"/>
        <v>16.361607142857142</v>
      </c>
      <c r="U8" s="15">
        <f t="shared" si="0"/>
        <v>22.5625</v>
      </c>
      <c r="V8" s="15">
        <f t="shared" si="0"/>
        <v>26.822023809523806</v>
      </c>
      <c r="W8" s="12"/>
      <c r="X8" s="12"/>
      <c r="Y8" s="12"/>
      <c r="Z8" s="12"/>
      <c r="AA8" s="12"/>
    </row>
    <row r="9" spans="1:27" ht="9.4499999999999993" customHeight="1" x14ac:dyDescent="0.15">
      <c r="C9" s="17"/>
      <c r="O9" s="18"/>
      <c r="P9" s="13" t="s">
        <v>57</v>
      </c>
      <c r="Q9" s="13" t="s">
        <v>58</v>
      </c>
      <c r="R9" s="13" t="s">
        <v>59</v>
      </c>
      <c r="S9" s="13" t="s">
        <v>60</v>
      </c>
      <c r="T9" s="13" t="s">
        <v>61</v>
      </c>
      <c r="U9" s="13" t="s">
        <v>62</v>
      </c>
      <c r="V9" s="13" t="s">
        <v>63</v>
      </c>
      <c r="W9" s="13" t="s">
        <v>64</v>
      </c>
      <c r="X9" s="13" t="s">
        <v>65</v>
      </c>
      <c r="Y9" s="13" t="s">
        <v>66</v>
      </c>
      <c r="Z9" s="13" t="s">
        <v>67</v>
      </c>
      <c r="AA9" s="13" t="s">
        <v>68</v>
      </c>
    </row>
    <row r="10" spans="1:27" ht="9.4499999999999993" customHeight="1" x14ac:dyDescent="0.15">
      <c r="C10" s="17"/>
      <c r="O10" s="14" t="s">
        <v>69</v>
      </c>
      <c r="P10" s="15">
        <v>1.7083333333333335</v>
      </c>
      <c r="Q10" s="15">
        <v>1.9666666666666666</v>
      </c>
      <c r="R10" s="15">
        <v>6.5166666666666675</v>
      </c>
      <c r="S10" s="15">
        <v>16.43</v>
      </c>
      <c r="T10" s="15">
        <v>20.720000000000002</v>
      </c>
      <c r="U10" s="15">
        <v>13.25</v>
      </c>
      <c r="V10" s="15">
        <v>10.629999999999999</v>
      </c>
      <c r="W10" s="15">
        <v>8.3000000000000007</v>
      </c>
      <c r="X10" s="15"/>
      <c r="Y10" s="15"/>
      <c r="Z10" s="15"/>
      <c r="AA10" s="15"/>
    </row>
    <row r="11" spans="1:27" ht="9.4499999999999993" customHeight="1" x14ac:dyDescent="0.15">
      <c r="C11" s="17"/>
      <c r="O11" s="14" t="s">
        <v>70</v>
      </c>
      <c r="P11" s="15">
        <v>2</v>
      </c>
      <c r="Q11" s="15">
        <v>1.3333333333333333</v>
      </c>
      <c r="R11" s="15">
        <v>5.6</v>
      </c>
      <c r="S11" s="15">
        <v>13.75</v>
      </c>
      <c r="T11" s="15">
        <v>17.23</v>
      </c>
      <c r="U11" s="15">
        <v>7.41</v>
      </c>
      <c r="V11" s="15">
        <v>5.3466666666666676</v>
      </c>
      <c r="W11" s="15">
        <v>5.0000000000000009</v>
      </c>
      <c r="X11" s="15"/>
      <c r="Y11" s="15"/>
      <c r="Z11" s="15"/>
      <c r="AA11" s="15"/>
    </row>
    <row r="12" spans="1:27" ht="9.4499999999999993" customHeight="1" x14ac:dyDescent="0.15">
      <c r="C12" s="17"/>
      <c r="O12" s="14" t="s">
        <v>71</v>
      </c>
      <c r="P12" s="15">
        <f>SUM(P10:P11)</f>
        <v>3.7083333333333335</v>
      </c>
      <c r="Q12" s="15">
        <f t="shared" ref="Q12:W12" si="1">SUM(Q10:Q11)</f>
        <v>3.3</v>
      </c>
      <c r="R12" s="15">
        <f t="shared" si="1"/>
        <v>12.116666666666667</v>
      </c>
      <c r="S12" s="15">
        <f t="shared" si="1"/>
        <v>30.18</v>
      </c>
      <c r="T12" s="15">
        <f t="shared" si="1"/>
        <v>37.950000000000003</v>
      </c>
      <c r="U12" s="15">
        <f t="shared" si="1"/>
        <v>20.66</v>
      </c>
      <c r="V12" s="15">
        <f t="shared" si="1"/>
        <v>15.976666666666667</v>
      </c>
      <c r="W12" s="15">
        <f t="shared" si="1"/>
        <v>13.3</v>
      </c>
      <c r="X12" s="15"/>
      <c r="Y12" s="15"/>
      <c r="Z12" s="15"/>
      <c r="AA12" s="15"/>
    </row>
    <row r="13" spans="1:27" ht="9.4499999999999993" customHeight="1" x14ac:dyDescent="0.15">
      <c r="C13" s="17"/>
      <c r="O13" s="18"/>
      <c r="P13" s="18">
        <f t="shared" ref="P13:W13" si="2">Q13-1</f>
        <v>2011</v>
      </c>
      <c r="Q13" s="18">
        <f t="shared" si="2"/>
        <v>2012</v>
      </c>
      <c r="R13" s="18">
        <f t="shared" si="2"/>
        <v>2013</v>
      </c>
      <c r="S13" s="18">
        <f t="shared" si="2"/>
        <v>2014</v>
      </c>
      <c r="T13" s="18">
        <f t="shared" si="2"/>
        <v>2015</v>
      </c>
      <c r="U13" s="18">
        <f t="shared" si="2"/>
        <v>2016</v>
      </c>
      <c r="V13" s="18">
        <f t="shared" si="2"/>
        <v>2017</v>
      </c>
      <c r="W13" s="18">
        <f t="shared" si="2"/>
        <v>2018</v>
      </c>
      <c r="X13" s="18">
        <f>Y13-1</f>
        <v>2019</v>
      </c>
      <c r="Y13" s="19">
        <v>2020</v>
      </c>
      <c r="Z13" s="18"/>
      <c r="AA13" s="12"/>
    </row>
    <row r="14" spans="1:27" ht="9.4499999999999993" customHeight="1" x14ac:dyDescent="0.2">
      <c r="C14" s="17"/>
      <c r="O14" s="14" t="s">
        <v>72</v>
      </c>
      <c r="P14" s="20"/>
      <c r="Q14" s="20"/>
      <c r="R14" s="20"/>
      <c r="S14" s="20">
        <v>37.062777777777782</v>
      </c>
      <c r="T14" s="21">
        <v>40.237525252525259</v>
      </c>
      <c r="U14" s="21">
        <v>43.32925925925926</v>
      </c>
      <c r="V14" s="21">
        <v>22.525000000000002</v>
      </c>
      <c r="W14" s="21">
        <v>26.224999999999998</v>
      </c>
      <c r="X14" s="21">
        <v>3.3264417989417998</v>
      </c>
      <c r="Y14" s="15">
        <v>10.181726190476191</v>
      </c>
      <c r="Z14" s="12"/>
      <c r="AA14" s="12"/>
    </row>
    <row r="15" spans="1:27" ht="9.4499999999999993" customHeight="1" x14ac:dyDescent="0.2">
      <c r="C15" s="17"/>
      <c r="O15" s="14" t="s">
        <v>73</v>
      </c>
      <c r="P15" s="37"/>
      <c r="Q15" s="37"/>
      <c r="R15" s="38"/>
      <c r="S15" s="21">
        <v>25.336111111111109</v>
      </c>
      <c r="T15" s="21">
        <v>26.814116161616163</v>
      </c>
      <c r="U15" s="21">
        <v>30.823333333333334</v>
      </c>
      <c r="V15" s="21">
        <v>11.776666666666666</v>
      </c>
      <c r="W15" s="21">
        <v>14.93333333333333</v>
      </c>
      <c r="X15" s="21">
        <v>2.3623809523809522</v>
      </c>
      <c r="Y15" s="15">
        <v>8.5118452380952387</v>
      </c>
      <c r="Z15" s="12"/>
      <c r="AA15" s="12"/>
    </row>
    <row r="16" spans="1:27" ht="9.4499999999999993" customHeight="1" x14ac:dyDescent="0.15">
      <c r="C16" s="17"/>
      <c r="O16" s="14" t="s">
        <v>74</v>
      </c>
      <c r="P16" s="12"/>
      <c r="Q16" s="12"/>
      <c r="R16" s="15"/>
      <c r="S16" s="15">
        <f t="shared" ref="S16:X16" si="3">SUM(S14:S15)</f>
        <v>62.398888888888891</v>
      </c>
      <c r="T16" s="15">
        <f t="shared" si="3"/>
        <v>67.051641414141415</v>
      </c>
      <c r="U16" s="15">
        <f t="shared" si="3"/>
        <v>74.152592592592597</v>
      </c>
      <c r="V16" s="15">
        <f t="shared" si="3"/>
        <v>34.301666666666669</v>
      </c>
      <c r="W16" s="15">
        <f t="shared" si="3"/>
        <v>41.158333333333331</v>
      </c>
      <c r="X16" s="15">
        <f t="shared" si="3"/>
        <v>5.6888227513227516</v>
      </c>
      <c r="Y16" s="15">
        <f>SUM(Y14:Y15)</f>
        <v>18.693571428571431</v>
      </c>
      <c r="Z16" s="12"/>
      <c r="AA16" s="12"/>
    </row>
    <row r="17" spans="3:21" ht="9.4499999999999993" customHeight="1" x14ac:dyDescent="0.15">
      <c r="C17" s="17"/>
    </row>
    <row r="18" spans="3:21" ht="9.4499999999999993" customHeight="1" x14ac:dyDescent="0.2">
      <c r="C18" s="17"/>
      <c r="P18" s="22"/>
      <c r="Q18" s="23"/>
    </row>
    <row r="19" spans="3:21" ht="9.4499999999999993" customHeight="1" x14ac:dyDescent="0.2">
      <c r="C19" s="17"/>
      <c r="P19" s="22"/>
      <c r="Q19" s="23"/>
    </row>
    <row r="20" spans="3:21" ht="9.4499999999999993" customHeight="1" x14ac:dyDescent="0.2">
      <c r="C20" s="17"/>
      <c r="P20" s="22"/>
      <c r="Q20" s="23"/>
    </row>
    <row r="21" spans="3:21" ht="9.4499999999999993" customHeight="1" x14ac:dyDescent="0.2">
      <c r="C21" s="17"/>
      <c r="P21" s="22"/>
      <c r="Q21" s="23"/>
      <c r="T21" s="22"/>
      <c r="U21" s="24"/>
    </row>
    <row r="22" spans="3:21" ht="9.4499999999999993" customHeight="1" x14ac:dyDescent="0.2">
      <c r="C22" s="17"/>
      <c r="P22" s="22"/>
      <c r="Q22" s="23"/>
      <c r="T22" s="22"/>
      <c r="U22" s="24"/>
    </row>
    <row r="23" spans="3:21" ht="9.4499999999999993" customHeight="1" x14ac:dyDescent="0.2">
      <c r="C23" s="17"/>
      <c r="P23" s="25"/>
      <c r="Q23" s="23"/>
      <c r="T23" s="25"/>
      <c r="U23" s="26"/>
    </row>
    <row r="24" spans="3:21" ht="9.4499999999999993" customHeight="1" x14ac:dyDescent="0.2">
      <c r="C24" s="17"/>
      <c r="P24" s="22"/>
      <c r="Q24" s="23"/>
      <c r="T24" s="22"/>
      <c r="U24" s="24"/>
    </row>
    <row r="25" spans="3:21" ht="9.4499999999999993" customHeight="1" x14ac:dyDescent="0.2">
      <c r="C25" s="17"/>
      <c r="P25" s="22"/>
      <c r="Q25" s="23"/>
      <c r="T25" s="22"/>
      <c r="U25" s="24"/>
    </row>
    <row r="26" spans="3:21" ht="9.4499999999999993" customHeight="1" x14ac:dyDescent="0.15">
      <c r="C26" s="17"/>
      <c r="P26" s="25"/>
    </row>
    <row r="27" spans="3:21" ht="9.4499999999999993" customHeight="1" x14ac:dyDescent="0.2">
      <c r="C27" s="17"/>
      <c r="P27" s="22"/>
      <c r="Q27" s="27"/>
    </row>
    <row r="28" spans="3:21" ht="9.4499999999999993" customHeight="1" x14ac:dyDescent="0.2">
      <c r="C28" s="17"/>
      <c r="P28" s="22"/>
      <c r="Q28" s="27"/>
    </row>
    <row r="29" spans="3:21" ht="19.2" customHeight="1" x14ac:dyDescent="0.15">
      <c r="C29" s="17"/>
    </row>
    <row r="30" spans="3:21" ht="9.4499999999999993" customHeight="1" x14ac:dyDescent="0.2">
      <c r="C30" s="17"/>
      <c r="P30" s="28"/>
      <c r="S30" s="27"/>
    </row>
    <row r="31" spans="3:21" ht="9.4499999999999993" customHeight="1" x14ac:dyDescent="0.2">
      <c r="C31" s="17"/>
      <c r="P31" s="28"/>
      <c r="S31" s="27"/>
    </row>
    <row r="32" spans="3:21" ht="9.4499999999999993" customHeight="1" x14ac:dyDescent="0.15">
      <c r="C32" s="29"/>
    </row>
    <row r="33" spans="2:20" ht="9.4499999999999993" customHeight="1" x14ac:dyDescent="0.15">
      <c r="C33" s="35"/>
    </row>
    <row r="34" spans="2:20" ht="9.4499999999999993" customHeight="1" x14ac:dyDescent="0.15">
      <c r="C34" s="35"/>
    </row>
    <row r="35" spans="2:20" ht="9.4499999999999993" customHeight="1" x14ac:dyDescent="0.15">
      <c r="C35" s="35"/>
    </row>
    <row r="36" spans="2:20" ht="9.4499999999999993" customHeight="1" x14ac:dyDescent="0.15">
      <c r="C36" s="35"/>
      <c r="T36" s="9"/>
    </row>
    <row r="37" spans="2:20" ht="9.4499999999999993" customHeight="1" x14ac:dyDescent="0.15">
      <c r="C37" s="35"/>
    </row>
    <row r="38" spans="2:20" ht="9.4499999999999993" customHeight="1" x14ac:dyDescent="0.15">
      <c r="C38" s="34"/>
    </row>
    <row r="39" spans="2:20" ht="9.4499999999999993" customHeight="1" x14ac:dyDescent="0.15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2:20" ht="9.4499999999999993" customHeight="1" x14ac:dyDescent="0.15"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2:20" ht="9.4499999999999993" customHeight="1" x14ac:dyDescent="0.15">
      <c r="B41" s="3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2:20" ht="9.4499999999999993" customHeight="1" x14ac:dyDescent="0.15">
      <c r="B42" s="3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2:20" ht="9.4499999999999993" customHeight="1" x14ac:dyDescent="0.15">
      <c r="B43" s="3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2:20" ht="9.4499999999999993" customHeight="1" x14ac:dyDescent="0.15">
      <c r="B44" s="25"/>
    </row>
    <row r="45" spans="2:20" ht="9.4499999999999993" customHeight="1" x14ac:dyDescent="0.15">
      <c r="B45" s="25"/>
      <c r="C45" s="34"/>
    </row>
    <row r="46" spans="2:20" ht="9.4499999999999993" customHeight="1" x14ac:dyDescent="0.1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2:20" ht="9.4499999999999993" customHeight="1" x14ac:dyDescent="0.15">
      <c r="B47" s="3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2:20" ht="9.4499999999999993" customHeight="1" x14ac:dyDescent="0.15"/>
    <row r="49" ht="9.4499999999999993" customHeight="1" x14ac:dyDescent="0.15"/>
    <row r="50" ht="9.4499999999999993" customHeight="1" x14ac:dyDescent="0.15"/>
    <row r="51" ht="9.4499999999999993" customHeight="1" x14ac:dyDescent="0.15"/>
    <row r="52" ht="9.4499999999999993" customHeight="1" x14ac:dyDescent="0.15"/>
    <row r="53" ht="9.4499999999999993" customHeight="1" x14ac:dyDescent="0.15"/>
    <row r="54" ht="19.2" customHeight="1" x14ac:dyDescent="0.15"/>
    <row r="55" ht="9.4499999999999993" customHeight="1" x14ac:dyDescent="0.15"/>
    <row r="56" ht="9.4499999999999993" customHeight="1" x14ac:dyDescent="0.15"/>
    <row r="57" ht="9.4499999999999993" customHeight="1" x14ac:dyDescent="0.15"/>
    <row r="58" ht="9.4499999999999993" customHeight="1" x14ac:dyDescent="0.15"/>
    <row r="59" ht="9.4499999999999993" customHeight="1" x14ac:dyDescent="0.15"/>
    <row r="60" ht="9.4499999999999993" customHeight="1" x14ac:dyDescent="0.15"/>
    <row r="61" ht="9.4499999999999993" customHeight="1" x14ac:dyDescent="0.15"/>
    <row r="62" ht="9.4499999999999993" customHeight="1" x14ac:dyDescent="0.15"/>
    <row r="63" ht="9.4499999999999993" customHeight="1" x14ac:dyDescent="0.15"/>
    <row r="64" ht="9.4499999999999993" customHeight="1" x14ac:dyDescent="0.15"/>
    <row r="65" ht="9.4499999999999993" customHeight="1" x14ac:dyDescent="0.15"/>
    <row r="66" ht="9.4499999999999993" customHeight="1" x14ac:dyDescent="0.15"/>
    <row r="67" ht="9.4499999999999993" customHeight="1" x14ac:dyDescent="0.15"/>
    <row r="68" ht="9.4499999999999993" customHeight="1" x14ac:dyDescent="0.15"/>
    <row r="69" ht="9.4499999999999993" customHeight="1" x14ac:dyDescent="0.15"/>
    <row r="70" ht="9.4499999999999993" customHeight="1" x14ac:dyDescent="0.15"/>
    <row r="71" ht="9.4499999999999993" customHeight="1" x14ac:dyDescent="0.15"/>
    <row r="72" ht="9.4499999999999993" customHeight="1" x14ac:dyDescent="0.15"/>
    <row r="73" ht="9.4499999999999993" customHeight="1" x14ac:dyDescent="0.15"/>
    <row r="74" ht="9.4499999999999993" customHeight="1" x14ac:dyDescent="0.15"/>
    <row r="75" ht="9.4499999999999993" customHeight="1" x14ac:dyDescent="0.15"/>
    <row r="76" ht="9.4499999999999993" customHeight="1" x14ac:dyDescent="0.15"/>
    <row r="77" ht="9.4499999999999993" customHeight="1" x14ac:dyDescent="0.15"/>
    <row r="78" ht="9.4499999999999993" customHeight="1" x14ac:dyDescent="0.15"/>
    <row r="79" ht="9.4499999999999993" customHeight="1" x14ac:dyDescent="0.15"/>
    <row r="80" ht="9.4499999999999993" customHeight="1" x14ac:dyDescent="0.15"/>
    <row r="81" spans="4:13" ht="9.4499999999999993" customHeight="1" x14ac:dyDescent="0.15"/>
    <row r="82" spans="4:13" ht="9.4499999999999993" customHeight="1" x14ac:dyDescent="0.15"/>
    <row r="83" spans="4:13" ht="9.4499999999999993" customHeight="1" x14ac:dyDescent="0.15">
      <c r="D83" s="25"/>
      <c r="F83" s="30"/>
      <c r="G83" s="30"/>
      <c r="I83" s="30" t="s">
        <v>75</v>
      </c>
      <c r="K83" s="30"/>
    </row>
    <row r="84" spans="4:13" ht="9.4499999999999993" customHeight="1" x14ac:dyDescent="0.15"/>
    <row r="85" spans="4:13" ht="9.4499999999999993" customHeight="1" x14ac:dyDescent="0.15">
      <c r="M85" s="3" t="s">
        <v>76</v>
      </c>
    </row>
    <row r="86" spans="4:13" ht="9.4499999999999993" customHeight="1" x14ac:dyDescent="0.15"/>
    <row r="87" spans="4:13" ht="9.4499999999999993" customHeight="1" x14ac:dyDescent="0.15"/>
    <row r="88" spans="4:13" ht="9.4499999999999993" customHeight="1" x14ac:dyDescent="0.15"/>
  </sheetData>
  <mergeCells count="4">
    <mergeCell ref="F1:J1"/>
    <mergeCell ref="F2:J2"/>
    <mergeCell ref="D3:F3"/>
    <mergeCell ref="H3:N3"/>
  </mergeCells>
  <hyperlinks>
    <hyperlink ref="A1" location="bkIndexACC2410" display="Index" xr:uid="{8F1F4E14-4C66-4FBC-A2EA-45963FC1B039}"/>
  </hyperlinks>
  <pageMargins left="0.24" right="0.19685039370078741" top="0.24" bottom="0.28999999999999998" header="0.18" footer="0.24"/>
  <pageSetup paperSize="9" scale="96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AECA4-F5F8-43D1-B016-6089C148B532}">
  <sheetPr>
    <pageSetUpPr fitToPage="1"/>
  </sheetPr>
  <dimension ref="A1:AD172"/>
  <sheetViews>
    <sheetView zoomScale="90" zoomScaleNormal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6640625" style="3" customWidth="1"/>
    <col min="3" max="13" width="7.33203125" style="3" customWidth="1"/>
    <col min="14" max="15" width="6.6640625" style="3" customWidth="1"/>
    <col min="16" max="16384" width="9.109375" style="3"/>
  </cols>
  <sheetData>
    <row r="1" spans="1:15" ht="14.4" x14ac:dyDescent="0.3">
      <c r="A1" s="32" t="s">
        <v>79</v>
      </c>
      <c r="E1" s="5"/>
      <c r="F1" s="39" t="s">
        <v>80</v>
      </c>
      <c r="G1" s="40"/>
      <c r="H1" s="40"/>
      <c r="I1" s="40"/>
      <c r="J1" s="40"/>
    </row>
    <row r="2" spans="1:15" ht="13.2" x14ac:dyDescent="0.25">
      <c r="E2" s="5"/>
      <c r="F2" s="39" t="s">
        <v>104</v>
      </c>
      <c r="G2" s="40"/>
      <c r="H2" s="40"/>
      <c r="I2" s="40"/>
      <c r="J2" s="40"/>
    </row>
    <row r="3" spans="1:15" ht="13.2" x14ac:dyDescent="0.25">
      <c r="D3" s="41" t="s">
        <v>107</v>
      </c>
      <c r="E3" s="40"/>
      <c r="F3" s="40"/>
      <c r="G3" s="5"/>
      <c r="H3" s="47" t="s">
        <v>34</v>
      </c>
      <c r="I3" s="40"/>
      <c r="J3" s="40"/>
      <c r="K3" s="40"/>
      <c r="L3" s="40"/>
      <c r="M3" s="40"/>
      <c r="N3" s="40"/>
    </row>
    <row r="4" spans="1:15" ht="24" customHeight="1" x14ac:dyDescent="0.15"/>
    <row r="5" spans="1:15" ht="9.4499999999999993" customHeight="1" x14ac:dyDescent="0.2">
      <c r="B5" s="45" t="s">
        <v>32</v>
      </c>
      <c r="C5" s="46"/>
      <c r="D5" s="11"/>
      <c r="O5" s="25"/>
    </row>
    <row r="6" spans="1:15" ht="9.4499999999999993" customHeight="1" x14ac:dyDescent="0.25">
      <c r="C6" s="43" t="s">
        <v>106</v>
      </c>
      <c r="D6" s="40"/>
      <c r="E6" s="40"/>
      <c r="F6" s="40"/>
      <c r="G6" s="40"/>
      <c r="H6" s="40"/>
      <c r="I6" s="40"/>
      <c r="J6" s="40"/>
      <c r="K6" s="40"/>
      <c r="L6" s="40"/>
      <c r="M6" s="40"/>
      <c r="O6" s="25"/>
    </row>
    <row r="7" spans="1:15" ht="9.4499999999999993" customHeight="1" x14ac:dyDescent="0.25">
      <c r="B7" s="44" t="s">
        <v>82</v>
      </c>
      <c r="C7" s="40"/>
      <c r="D7" s="35" t="s">
        <v>47</v>
      </c>
      <c r="E7" s="35" t="s">
        <v>48</v>
      </c>
      <c r="F7" s="35" t="s">
        <v>49</v>
      </c>
      <c r="G7" s="35" t="s">
        <v>50</v>
      </c>
      <c r="H7" s="35" t="s">
        <v>51</v>
      </c>
      <c r="I7" s="35" t="s">
        <v>52</v>
      </c>
      <c r="J7" s="35" t="s">
        <v>53</v>
      </c>
      <c r="K7" s="35"/>
      <c r="L7" s="35" t="s">
        <v>83</v>
      </c>
      <c r="M7" s="35" t="s">
        <v>84</v>
      </c>
      <c r="O7" s="25"/>
    </row>
    <row r="8" spans="1:15" ht="9.4499999999999993" customHeight="1" x14ac:dyDescent="0.15">
      <c r="C8" s="17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L8" s="36">
        <f>AVERAGE(D8:H8)</f>
        <v>0</v>
      </c>
      <c r="M8" s="36">
        <f>AVERAGE(D8:J8)</f>
        <v>0</v>
      </c>
      <c r="O8" s="25"/>
    </row>
    <row r="9" spans="1:15" ht="9.4499999999999993" customHeight="1" x14ac:dyDescent="0.15">
      <c r="C9" s="17">
        <v>1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L9" s="36">
        <f t="shared" ref="L9:L31" si="0">AVERAGE(D9:H9)</f>
        <v>0</v>
      </c>
      <c r="M9" s="36">
        <f t="shared" ref="M9:M31" si="1">AVERAGE(D9:J9)</f>
        <v>0</v>
      </c>
      <c r="O9" s="25"/>
    </row>
    <row r="10" spans="1:15" ht="9.4499999999999993" customHeight="1" x14ac:dyDescent="0.15">
      <c r="C10" s="17">
        <v>2</v>
      </c>
      <c r="D10" s="36">
        <v>0</v>
      </c>
      <c r="E10" s="36">
        <v>0</v>
      </c>
      <c r="F10" s="36">
        <v>3.125E-2</v>
      </c>
      <c r="G10" s="36">
        <v>0</v>
      </c>
      <c r="H10" s="36">
        <v>0</v>
      </c>
      <c r="I10" s="36">
        <v>0</v>
      </c>
      <c r="J10" s="36">
        <v>6.25E-2</v>
      </c>
      <c r="L10" s="36">
        <f t="shared" si="0"/>
        <v>6.2500000000000003E-3</v>
      </c>
      <c r="M10" s="36">
        <f t="shared" si="1"/>
        <v>1.3392857142857142E-2</v>
      </c>
      <c r="O10" s="25"/>
    </row>
    <row r="11" spans="1:15" ht="9.4499999999999993" customHeight="1" x14ac:dyDescent="0.15">
      <c r="C11" s="17">
        <v>3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L11" s="36">
        <f t="shared" si="0"/>
        <v>0</v>
      </c>
      <c r="M11" s="36">
        <f t="shared" si="1"/>
        <v>0</v>
      </c>
      <c r="O11" s="25"/>
    </row>
    <row r="12" spans="1:15" ht="9.4499999999999993" customHeight="1" x14ac:dyDescent="0.15">
      <c r="C12" s="17">
        <v>4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L12" s="36">
        <f t="shared" si="0"/>
        <v>0</v>
      </c>
      <c r="M12" s="36">
        <f t="shared" si="1"/>
        <v>0</v>
      </c>
    </row>
    <row r="13" spans="1:15" ht="9.4499999999999993" customHeight="1" x14ac:dyDescent="0.15">
      <c r="C13" s="17">
        <v>5</v>
      </c>
      <c r="D13" s="36">
        <v>3.125E-2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L13" s="36">
        <f t="shared" si="0"/>
        <v>6.2500000000000003E-3</v>
      </c>
      <c r="M13" s="36">
        <f t="shared" si="1"/>
        <v>4.464285714285714E-3</v>
      </c>
    </row>
    <row r="14" spans="1:15" ht="9.4499999999999993" customHeight="1" x14ac:dyDescent="0.15">
      <c r="C14" s="17">
        <v>6</v>
      </c>
      <c r="D14" s="36">
        <v>0.15625</v>
      </c>
      <c r="E14" s="36">
        <v>0.4628571428571428</v>
      </c>
      <c r="F14" s="36">
        <v>0.15</v>
      </c>
      <c r="G14" s="36">
        <v>0.1125</v>
      </c>
      <c r="H14" s="36">
        <v>7.4999999999999997E-2</v>
      </c>
      <c r="I14" s="36">
        <v>9.375E-2</v>
      </c>
      <c r="J14" s="36">
        <v>0.25624999999999998</v>
      </c>
      <c r="L14" s="36">
        <f t="shared" si="0"/>
        <v>0.19132142857142859</v>
      </c>
      <c r="M14" s="36">
        <f t="shared" si="1"/>
        <v>0.18665816326530615</v>
      </c>
    </row>
    <row r="15" spans="1:15" ht="9.4499999999999993" customHeight="1" x14ac:dyDescent="0.15">
      <c r="C15" s="17">
        <v>7</v>
      </c>
      <c r="D15" s="36">
        <v>0.47619047619047616</v>
      </c>
      <c r="E15" s="36">
        <v>0.48571428571428565</v>
      </c>
      <c r="F15" s="36">
        <v>0.52875000000000005</v>
      </c>
      <c r="G15" s="36">
        <v>0.89375000000000004</v>
      </c>
      <c r="H15" s="36">
        <v>0.36339285714285713</v>
      </c>
      <c r="I15" s="36">
        <v>0.23749999999999999</v>
      </c>
      <c r="J15" s="36">
        <v>0.71964285714285714</v>
      </c>
      <c r="L15" s="36">
        <f t="shared" si="0"/>
        <v>0.54955952380952389</v>
      </c>
      <c r="M15" s="36">
        <f t="shared" si="1"/>
        <v>0.52927721088435375</v>
      </c>
    </row>
    <row r="16" spans="1:15" ht="9.4499999999999993" customHeight="1" x14ac:dyDescent="0.15">
      <c r="C16" s="17">
        <v>8</v>
      </c>
      <c r="D16" s="36">
        <v>0.15625</v>
      </c>
      <c r="E16" s="36">
        <v>0.62285714285714278</v>
      </c>
      <c r="F16" s="36">
        <v>0.14000000000000001</v>
      </c>
      <c r="G16" s="36">
        <v>0.58749999999999991</v>
      </c>
      <c r="H16" s="36">
        <v>0.22500000000000001</v>
      </c>
      <c r="I16" s="36">
        <v>0.70625000000000004</v>
      </c>
      <c r="J16" s="36">
        <v>0.58214285714285718</v>
      </c>
      <c r="L16" s="36">
        <f t="shared" si="0"/>
        <v>0.34632142857142856</v>
      </c>
      <c r="M16" s="36">
        <f t="shared" si="1"/>
        <v>0.43142857142857149</v>
      </c>
    </row>
    <row r="17" spans="3:13" ht="9.4499999999999993" customHeight="1" x14ac:dyDescent="0.15">
      <c r="C17" s="17">
        <v>9</v>
      </c>
      <c r="D17" s="36">
        <v>0.19642857142857142</v>
      </c>
      <c r="E17" s="36">
        <v>0.33285714285714285</v>
      </c>
      <c r="F17" s="36">
        <v>0.3</v>
      </c>
      <c r="G17" s="36">
        <v>0.70625000000000004</v>
      </c>
      <c r="H17" s="36">
        <v>0.31071428571428572</v>
      </c>
      <c r="I17" s="36">
        <v>1.2395833333333333</v>
      </c>
      <c r="J17" s="36">
        <v>1.7577380952380952</v>
      </c>
      <c r="L17" s="36">
        <f t="shared" si="0"/>
        <v>0.36924999999999997</v>
      </c>
      <c r="M17" s="36">
        <f t="shared" si="1"/>
        <v>0.69193877551020411</v>
      </c>
    </row>
    <row r="18" spans="3:13" ht="9.4499999999999993" customHeight="1" x14ac:dyDescent="0.15">
      <c r="C18" s="17">
        <v>10</v>
      </c>
      <c r="D18" s="36">
        <v>0.64136904761904767</v>
      </c>
      <c r="E18" s="36">
        <v>0.97285714285714286</v>
      </c>
      <c r="F18" s="36">
        <v>1.0674999999999999</v>
      </c>
      <c r="G18" s="36">
        <v>0.91249999999999998</v>
      </c>
      <c r="H18" s="36">
        <v>0.90803571428571428</v>
      </c>
      <c r="I18" s="36">
        <v>1.3125</v>
      </c>
      <c r="J18" s="36">
        <v>1.5630952380952381</v>
      </c>
      <c r="L18" s="36">
        <f t="shared" si="0"/>
        <v>0.900452380952381</v>
      </c>
      <c r="M18" s="36">
        <f t="shared" si="1"/>
        <v>1.0539795918367347</v>
      </c>
    </row>
    <row r="19" spans="3:13" ht="9.4499999999999993" customHeight="1" x14ac:dyDescent="0.15">
      <c r="C19" s="17">
        <v>11</v>
      </c>
      <c r="D19" s="36">
        <v>0.9285714285714286</v>
      </c>
      <c r="E19" s="36">
        <v>1.05</v>
      </c>
      <c r="F19" s="36">
        <v>0.77749999999999997</v>
      </c>
      <c r="G19" s="36">
        <v>0.7</v>
      </c>
      <c r="H19" s="36">
        <v>1.444345238095238</v>
      </c>
      <c r="I19" s="36">
        <v>2.125</v>
      </c>
      <c r="J19" s="36">
        <v>2.7711309523809522</v>
      </c>
      <c r="L19" s="36">
        <f t="shared" si="0"/>
        <v>0.98008333333333331</v>
      </c>
      <c r="M19" s="36">
        <f t="shared" si="1"/>
        <v>1.3995068027210884</v>
      </c>
    </row>
    <row r="20" spans="3:13" ht="9.4499999999999993" customHeight="1" x14ac:dyDescent="0.15">
      <c r="C20" s="17">
        <v>12</v>
      </c>
      <c r="D20" s="36">
        <v>1.0892857142857144</v>
      </c>
      <c r="E20" s="36">
        <v>1.2828571428571429</v>
      </c>
      <c r="F20" s="36">
        <v>1.6645833333333333</v>
      </c>
      <c r="G20" s="36">
        <v>1.125</v>
      </c>
      <c r="H20" s="36">
        <v>1.5309523809523811</v>
      </c>
      <c r="I20" s="36">
        <v>2.979166666666667</v>
      </c>
      <c r="J20" s="36">
        <v>2.9446428571428571</v>
      </c>
      <c r="L20" s="36">
        <f t="shared" si="0"/>
        <v>1.3385357142857144</v>
      </c>
      <c r="M20" s="36">
        <f t="shared" si="1"/>
        <v>1.802355442176871</v>
      </c>
    </row>
    <row r="21" spans="3:13" ht="9.4499999999999993" customHeight="1" x14ac:dyDescent="0.15">
      <c r="C21" s="17">
        <v>13</v>
      </c>
      <c r="D21" s="36">
        <v>1.4419642857142856</v>
      </c>
      <c r="E21" s="36">
        <v>1.8471428571428574</v>
      </c>
      <c r="F21" s="36">
        <v>1.6954166666666666</v>
      </c>
      <c r="G21" s="36">
        <v>1.5125000000000002</v>
      </c>
      <c r="H21" s="36">
        <v>1.1151785714285714</v>
      </c>
      <c r="I21" s="36">
        <v>2.65625</v>
      </c>
      <c r="J21" s="36">
        <v>3.2964285714285713</v>
      </c>
      <c r="L21" s="36">
        <f t="shared" si="0"/>
        <v>1.5224404761904762</v>
      </c>
      <c r="M21" s="36">
        <f t="shared" si="1"/>
        <v>1.9378401360544217</v>
      </c>
    </row>
    <row r="22" spans="3:13" ht="9.4499999999999993" customHeight="1" x14ac:dyDescent="0.15">
      <c r="C22" s="17">
        <v>14</v>
      </c>
      <c r="D22" s="36">
        <v>1.6279761904761905</v>
      </c>
      <c r="E22" s="36">
        <v>1.9923809523809521</v>
      </c>
      <c r="F22" s="36">
        <v>2.3945833333333333</v>
      </c>
      <c r="G22" s="36">
        <v>1.89375</v>
      </c>
      <c r="H22" s="36">
        <v>2.1949404761904763</v>
      </c>
      <c r="I22" s="36">
        <v>3.1291666666666664</v>
      </c>
      <c r="J22" s="36">
        <v>2.9494047619047619</v>
      </c>
      <c r="L22" s="36">
        <f t="shared" si="0"/>
        <v>2.0207261904761902</v>
      </c>
      <c r="M22" s="36">
        <f t="shared" si="1"/>
        <v>2.3117431972789113</v>
      </c>
    </row>
    <row r="23" spans="3:13" ht="9.4499999999999993" customHeight="1" x14ac:dyDescent="0.15">
      <c r="C23" s="17">
        <v>15</v>
      </c>
      <c r="D23" s="36">
        <v>2.7098214285714288</v>
      </c>
      <c r="E23" s="36">
        <v>2.3952380952380947</v>
      </c>
      <c r="F23" s="36">
        <v>2.8579166666666671</v>
      </c>
      <c r="G23" s="36">
        <v>2.5499999999999998</v>
      </c>
      <c r="H23" s="36">
        <v>2.1428571428571428</v>
      </c>
      <c r="I23" s="36">
        <v>2.5562499999999999</v>
      </c>
      <c r="J23" s="36">
        <v>3.9863095238095236</v>
      </c>
      <c r="L23" s="36">
        <f t="shared" si="0"/>
        <v>2.5311666666666666</v>
      </c>
      <c r="M23" s="36">
        <f t="shared" si="1"/>
        <v>2.7426275510204081</v>
      </c>
    </row>
    <row r="24" spans="3:13" ht="9.4499999999999993" customHeight="1" x14ac:dyDescent="0.15">
      <c r="C24" s="17">
        <v>16</v>
      </c>
      <c r="D24" s="36">
        <v>2.4925595238095237</v>
      </c>
      <c r="E24" s="36">
        <v>2.843809523809524</v>
      </c>
      <c r="F24" s="36">
        <v>1.8725000000000001</v>
      </c>
      <c r="G24" s="36">
        <v>2.0375000000000001</v>
      </c>
      <c r="H24" s="36">
        <v>1.5461309523809521</v>
      </c>
      <c r="I24" s="36">
        <v>1.7625</v>
      </c>
      <c r="J24" s="36">
        <v>1.6809523809523808</v>
      </c>
      <c r="L24" s="36">
        <f t="shared" si="0"/>
        <v>2.1585000000000001</v>
      </c>
      <c r="M24" s="36">
        <f t="shared" si="1"/>
        <v>2.0337074829931971</v>
      </c>
    </row>
    <row r="25" spans="3:13" ht="9.4499999999999993" customHeight="1" x14ac:dyDescent="0.15">
      <c r="C25" s="17">
        <v>17</v>
      </c>
      <c r="D25" s="36">
        <v>1.9568452380952381</v>
      </c>
      <c r="E25" s="36">
        <v>1.8585714285714285</v>
      </c>
      <c r="F25" s="36">
        <v>2.3320833333333333</v>
      </c>
      <c r="G25" s="36">
        <v>1.95625</v>
      </c>
      <c r="H25" s="36">
        <v>1.3229166666666667</v>
      </c>
      <c r="I25" s="36">
        <v>1.4729166666666664</v>
      </c>
      <c r="J25" s="36">
        <v>1.9392857142857143</v>
      </c>
      <c r="L25" s="36">
        <f t="shared" si="0"/>
        <v>1.8853333333333331</v>
      </c>
      <c r="M25" s="36">
        <f t="shared" si="1"/>
        <v>1.8341241496598639</v>
      </c>
    </row>
    <row r="26" spans="3:13" ht="9.4499999999999993" customHeight="1" x14ac:dyDescent="0.15">
      <c r="C26" s="17">
        <v>18</v>
      </c>
      <c r="D26" s="36">
        <v>1.4196428571428572</v>
      </c>
      <c r="E26" s="36">
        <v>1.4180952380952383</v>
      </c>
      <c r="F26" s="36">
        <v>2.2424999999999997</v>
      </c>
      <c r="G26" s="36">
        <v>1.6437499999999998</v>
      </c>
      <c r="H26" s="36">
        <v>1.5205357142857143</v>
      </c>
      <c r="I26" s="36">
        <v>0.91874999999999996</v>
      </c>
      <c r="J26" s="36">
        <v>1.0455357142857142</v>
      </c>
      <c r="L26" s="36">
        <f t="shared" si="0"/>
        <v>1.6489047619047619</v>
      </c>
      <c r="M26" s="36">
        <f t="shared" si="1"/>
        <v>1.4584013605442174</v>
      </c>
    </row>
    <row r="27" spans="3:13" ht="9.4499999999999993" customHeight="1" x14ac:dyDescent="0.15">
      <c r="C27" s="17">
        <v>19</v>
      </c>
      <c r="D27" s="36">
        <v>0.71875</v>
      </c>
      <c r="E27" s="36">
        <v>1.8957142857142859</v>
      </c>
      <c r="F27" s="36">
        <v>1.2725</v>
      </c>
      <c r="G27" s="36">
        <v>1.375</v>
      </c>
      <c r="H27" s="36">
        <v>1.0035714285714286</v>
      </c>
      <c r="I27" s="36">
        <v>0.57916666666666661</v>
      </c>
      <c r="J27" s="36">
        <v>0.78839285714285712</v>
      </c>
      <c r="L27" s="36">
        <f t="shared" si="0"/>
        <v>1.253107142857143</v>
      </c>
      <c r="M27" s="36">
        <f t="shared" si="1"/>
        <v>1.0904421768707484</v>
      </c>
    </row>
    <row r="28" spans="3:13" ht="9.4499999999999993" customHeight="1" x14ac:dyDescent="0.15">
      <c r="C28" s="17">
        <v>20</v>
      </c>
      <c r="D28" s="36">
        <v>1.0669642857142856</v>
      </c>
      <c r="E28" s="36">
        <v>1.2752380952380953</v>
      </c>
      <c r="F28" s="36">
        <v>0.59624999999999995</v>
      </c>
      <c r="G28" s="36">
        <v>0.47499999999999998</v>
      </c>
      <c r="H28" s="36">
        <v>0.23392857142857143</v>
      </c>
      <c r="I28" s="36">
        <v>0.51250000000000007</v>
      </c>
      <c r="J28" s="36">
        <v>0.3035714285714286</v>
      </c>
      <c r="L28" s="36">
        <f t="shared" si="0"/>
        <v>0.7294761904761905</v>
      </c>
      <c r="M28" s="36">
        <f t="shared" si="1"/>
        <v>0.63763605442176874</v>
      </c>
    </row>
    <row r="29" spans="3:13" ht="9.4499999999999993" customHeight="1" x14ac:dyDescent="0.15">
      <c r="C29" s="17">
        <v>21</v>
      </c>
      <c r="D29" s="36">
        <v>0.21875</v>
      </c>
      <c r="E29" s="36">
        <v>0.17142857142857143</v>
      </c>
      <c r="F29" s="36">
        <v>0.23749999999999999</v>
      </c>
      <c r="G29" s="36">
        <v>5.6250000000000001E-2</v>
      </c>
      <c r="H29" s="36">
        <v>0.42410714285714285</v>
      </c>
      <c r="I29" s="36">
        <v>0.25</v>
      </c>
      <c r="J29" s="36">
        <v>0.1125</v>
      </c>
      <c r="L29" s="36">
        <f t="shared" si="0"/>
        <v>0.22160714285714284</v>
      </c>
      <c r="M29" s="36">
        <f t="shared" si="1"/>
        <v>0.2100765306122449</v>
      </c>
    </row>
    <row r="30" spans="3:13" ht="9.4499999999999993" customHeight="1" x14ac:dyDescent="0.15">
      <c r="C30" s="17">
        <v>22</v>
      </c>
      <c r="D30" s="36">
        <v>0</v>
      </c>
      <c r="E30" s="36">
        <v>7.1428571428571425E-2</v>
      </c>
      <c r="F30" s="36">
        <v>0.05</v>
      </c>
      <c r="G30" s="36">
        <v>0.05</v>
      </c>
      <c r="H30" s="36">
        <v>0</v>
      </c>
      <c r="I30" s="36">
        <v>3.125E-2</v>
      </c>
      <c r="J30" s="36">
        <v>6.25E-2</v>
      </c>
      <c r="L30" s="36">
        <f t="shared" si="0"/>
        <v>3.4285714285714287E-2</v>
      </c>
      <c r="M30" s="36">
        <f t="shared" si="1"/>
        <v>3.7882653061224493E-2</v>
      </c>
    </row>
    <row r="31" spans="3:13" ht="9.4499999999999993" customHeight="1" x14ac:dyDescent="0.15">
      <c r="C31" s="17">
        <v>23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L31" s="36">
        <f t="shared" si="0"/>
        <v>0</v>
      </c>
      <c r="M31" s="36">
        <f t="shared" si="1"/>
        <v>0</v>
      </c>
    </row>
    <row r="32" spans="3:13" ht="9.4499999999999993" customHeight="1" x14ac:dyDescent="0.15">
      <c r="C32" s="29" t="s">
        <v>85</v>
      </c>
    </row>
    <row r="33" spans="2:30" ht="9.4499999999999993" customHeight="1" x14ac:dyDescent="0.25">
      <c r="B33" s="44" t="s">
        <v>86</v>
      </c>
      <c r="C33" s="40"/>
      <c r="D33" s="36">
        <f>SUM(D15:D26)</f>
        <v>15.136904761904763</v>
      </c>
      <c r="E33" s="36">
        <f t="shared" ref="E33:J33" si="2">SUM(E15:E26)</f>
        <v>17.102380952380951</v>
      </c>
      <c r="F33" s="36">
        <f t="shared" si="2"/>
        <v>17.873333333333335</v>
      </c>
      <c r="G33" s="36">
        <f t="shared" si="2"/>
        <v>16.518750000000001</v>
      </c>
      <c r="H33" s="36">
        <f t="shared" si="2"/>
        <v>14.624999999999998</v>
      </c>
      <c r="I33" s="36">
        <f t="shared" si="2"/>
        <v>21.095833333333331</v>
      </c>
      <c r="J33" s="36">
        <f t="shared" si="2"/>
        <v>25.236309523809524</v>
      </c>
      <c r="L33" s="36">
        <f>SUM(L15:L26)</f>
        <v>16.251273809523809</v>
      </c>
      <c r="M33" s="36">
        <f>SUM(M15:M26)</f>
        <v>18.226930272108845</v>
      </c>
      <c r="O33" s="36"/>
      <c r="P33" s="36"/>
    </row>
    <row r="34" spans="2:30" ht="9.4499999999999993" customHeight="1" x14ac:dyDescent="0.25">
      <c r="B34" s="44" t="s">
        <v>87</v>
      </c>
      <c r="C34" s="40"/>
      <c r="D34" s="36">
        <f>SUM(D15:D17)</f>
        <v>0.82886904761904756</v>
      </c>
      <c r="E34" s="36">
        <f t="shared" ref="E34:J34" si="3">SUM(E15:E17)</f>
        <v>1.4414285714285713</v>
      </c>
      <c r="F34" s="36">
        <f t="shared" si="3"/>
        <v>0.96875</v>
      </c>
      <c r="G34" s="36">
        <f t="shared" si="3"/>
        <v>2.1875</v>
      </c>
      <c r="H34" s="36">
        <f t="shared" si="3"/>
        <v>0.89910714285714288</v>
      </c>
      <c r="I34" s="36">
        <f t="shared" si="3"/>
        <v>2.1833333333333336</v>
      </c>
      <c r="J34" s="36">
        <f t="shared" si="3"/>
        <v>3.0595238095238093</v>
      </c>
      <c r="L34" s="36">
        <f>SUM(L15:L17)</f>
        <v>1.2651309523809524</v>
      </c>
      <c r="M34" s="36">
        <f>SUM(M15:M17)</f>
        <v>1.6526445578231295</v>
      </c>
      <c r="O34" s="36"/>
      <c r="P34" s="36"/>
    </row>
    <row r="35" spans="2:30" ht="9.4499999999999993" customHeight="1" x14ac:dyDescent="0.25">
      <c r="B35" s="44" t="s">
        <v>88</v>
      </c>
      <c r="C35" s="40"/>
      <c r="D35" s="36">
        <f>SUM(D18:D23)</f>
        <v>8.4389880952380949</v>
      </c>
      <c r="E35" s="36">
        <f t="shared" ref="E35:J35" si="4">SUM(E18:E23)</f>
        <v>9.5404761904761912</v>
      </c>
      <c r="F35" s="36">
        <f t="shared" si="4"/>
        <v>10.4575</v>
      </c>
      <c r="G35" s="36">
        <f t="shared" si="4"/>
        <v>8.6937499999999996</v>
      </c>
      <c r="H35" s="36">
        <f t="shared" si="4"/>
        <v>9.3363095238095237</v>
      </c>
      <c r="I35" s="36">
        <f t="shared" si="4"/>
        <v>14.758333333333335</v>
      </c>
      <c r="J35" s="36">
        <f t="shared" si="4"/>
        <v>17.511011904761904</v>
      </c>
      <c r="L35" s="36">
        <f>SUM(L18:L23)</f>
        <v>9.2934047619047604</v>
      </c>
      <c r="M35" s="36">
        <f>SUM(M18:M23)</f>
        <v>11.248052721088435</v>
      </c>
      <c r="O35" s="36"/>
      <c r="P35" s="36"/>
    </row>
    <row r="36" spans="2:30" ht="9.4499999999999993" customHeight="1" x14ac:dyDescent="0.25">
      <c r="B36" s="44" t="s">
        <v>89</v>
      </c>
      <c r="C36" s="40"/>
      <c r="D36" s="36">
        <f>SUM(D24:D26)</f>
        <v>5.8690476190476186</v>
      </c>
      <c r="E36" s="36">
        <f t="shared" ref="E36:J36" si="5">SUM(E24:E26)</f>
        <v>6.1204761904761913</v>
      </c>
      <c r="F36" s="36">
        <f t="shared" si="5"/>
        <v>6.4470833333333335</v>
      </c>
      <c r="G36" s="36">
        <f t="shared" si="5"/>
        <v>5.6375000000000002</v>
      </c>
      <c r="H36" s="36">
        <f t="shared" si="5"/>
        <v>4.3895833333333325</v>
      </c>
      <c r="I36" s="36">
        <f t="shared" si="5"/>
        <v>4.1541666666666668</v>
      </c>
      <c r="J36" s="36">
        <f t="shared" si="5"/>
        <v>4.6657738095238095</v>
      </c>
      <c r="L36" s="36">
        <f>SUM(L24:L26)</f>
        <v>5.692738095238095</v>
      </c>
      <c r="M36" s="36">
        <f>SUM(M24:M26)</f>
        <v>5.3262329931972783</v>
      </c>
      <c r="O36" s="36"/>
      <c r="P36" s="36"/>
    </row>
    <row r="37" spans="2:30" ht="9.4499999999999993" customHeight="1" x14ac:dyDescent="0.25">
      <c r="B37" s="44" t="s">
        <v>90</v>
      </c>
      <c r="C37" s="40"/>
      <c r="D37" s="36">
        <f>SUM(D8:D31)</f>
        <v>17.328869047619047</v>
      </c>
      <c r="E37" s="36">
        <f t="shared" ref="E37:J37" si="6">SUM(E8:E31)</f>
        <v>20.979047619047616</v>
      </c>
      <c r="F37" s="36">
        <f t="shared" si="6"/>
        <v>20.210833333333337</v>
      </c>
      <c r="G37" s="36">
        <f t="shared" si="6"/>
        <v>18.587499999999999</v>
      </c>
      <c r="H37" s="36">
        <f t="shared" si="6"/>
        <v>16.361607142857139</v>
      </c>
      <c r="I37" s="36">
        <f t="shared" si="6"/>
        <v>22.562499999999996</v>
      </c>
      <c r="J37" s="36">
        <f t="shared" si="6"/>
        <v>26.822023809523809</v>
      </c>
      <c r="L37" s="36">
        <f>SUM(L8:L31)</f>
        <v>18.693571428571428</v>
      </c>
      <c r="M37" s="36">
        <f>SUM(M8:M31)</f>
        <v>20.407482993197281</v>
      </c>
      <c r="O37" s="36"/>
      <c r="P37" s="36"/>
    </row>
    <row r="38" spans="2:30" ht="24" customHeight="1" x14ac:dyDescent="0.15">
      <c r="C38" s="34"/>
    </row>
    <row r="39" spans="2:30" ht="9.4499999999999993" customHeight="1" x14ac:dyDescent="0.25">
      <c r="C39" s="43" t="str">
        <f>C6</f>
        <v>Average cycle flows (excluding Bank Holidays etc)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2:30" ht="9.4499999999999993" customHeight="1" x14ac:dyDescent="0.15">
      <c r="C40" s="34"/>
    </row>
    <row r="41" spans="2:30" ht="9.4499999999999993" customHeight="1" x14ac:dyDescent="0.15">
      <c r="C41" s="29" t="s">
        <v>57</v>
      </c>
      <c r="D41" s="29" t="s">
        <v>58</v>
      </c>
      <c r="E41" s="29" t="s">
        <v>59</v>
      </c>
      <c r="F41" s="29" t="s">
        <v>60</v>
      </c>
      <c r="G41" s="29" t="s">
        <v>61</v>
      </c>
      <c r="H41" s="29" t="s">
        <v>62</v>
      </c>
      <c r="I41" s="29" t="s">
        <v>63</v>
      </c>
      <c r="J41" s="29" t="s">
        <v>64</v>
      </c>
      <c r="K41" s="29" t="s">
        <v>65</v>
      </c>
      <c r="L41" s="29" t="s">
        <v>66</v>
      </c>
      <c r="M41" s="29" t="s">
        <v>67</v>
      </c>
      <c r="N41" s="29" t="s">
        <v>68</v>
      </c>
    </row>
    <row r="42" spans="2:30" ht="9.4499999999999993" customHeight="1" x14ac:dyDescent="0.15">
      <c r="B42" s="34" t="s">
        <v>91</v>
      </c>
    </row>
    <row r="43" spans="2:30" ht="9.4499999999999993" customHeight="1" x14ac:dyDescent="0.15">
      <c r="B43" s="35" t="s">
        <v>92</v>
      </c>
      <c r="C43" s="31">
        <v>3.7083333333333335</v>
      </c>
      <c r="D43" s="31">
        <v>3.3</v>
      </c>
      <c r="E43" s="31">
        <v>11.983333333333334</v>
      </c>
      <c r="F43" s="31">
        <v>27.82</v>
      </c>
      <c r="G43" s="31">
        <v>33.57</v>
      </c>
      <c r="H43" s="31">
        <v>16.009999999999998</v>
      </c>
      <c r="I43" s="31">
        <v>12.396666666666667</v>
      </c>
      <c r="J43" s="31">
        <v>10.566666666666666</v>
      </c>
      <c r="K43" s="31"/>
      <c r="L43" s="31"/>
      <c r="M43" s="31"/>
      <c r="N43" s="31"/>
      <c r="O43" s="36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2:30" ht="9.4499999999999993" customHeight="1" x14ac:dyDescent="0.15">
      <c r="B44" s="35" t="s">
        <v>93</v>
      </c>
      <c r="C44" s="31">
        <v>3.7083333333333335</v>
      </c>
      <c r="D44" s="31">
        <v>3.3</v>
      </c>
      <c r="E44" s="31">
        <v>12.116666666666667</v>
      </c>
      <c r="F44" s="31">
        <v>30.18</v>
      </c>
      <c r="G44" s="31">
        <v>37.950000000000003</v>
      </c>
      <c r="H44" s="31">
        <v>20.66</v>
      </c>
      <c r="I44" s="31">
        <v>15.976666666666667</v>
      </c>
      <c r="J44" s="31">
        <v>13.3</v>
      </c>
      <c r="K44" s="31"/>
      <c r="L44" s="31"/>
      <c r="M44" s="31"/>
      <c r="N44" s="31"/>
      <c r="P44" s="36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ht="9.4499999999999993" customHeight="1" x14ac:dyDescent="0.15">
      <c r="B45" s="35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ht="9.4499999999999993" customHeight="1" x14ac:dyDescent="0.15">
      <c r="B46" s="34" t="s">
        <v>94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2:30" ht="9.4499999999999993" customHeight="1" x14ac:dyDescent="0.15">
      <c r="B47" s="35" t="s">
        <v>92</v>
      </c>
      <c r="C47" s="31">
        <v>8.6666666666666679</v>
      </c>
      <c r="D47" s="31">
        <v>5</v>
      </c>
      <c r="E47" s="31">
        <v>8.25</v>
      </c>
      <c r="F47" s="31">
        <v>35.5</v>
      </c>
      <c r="G47" s="31">
        <v>46.600000000000009</v>
      </c>
      <c r="H47" s="31">
        <v>29</v>
      </c>
      <c r="I47" s="31">
        <v>17.75</v>
      </c>
      <c r="J47" s="31">
        <v>18</v>
      </c>
      <c r="K47" s="31"/>
      <c r="L47" s="31"/>
      <c r="M47" s="31"/>
      <c r="N47" s="31"/>
      <c r="O47" s="36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ht="9.4499999999999993" customHeight="1" x14ac:dyDescent="0.15">
      <c r="B48" s="35" t="s">
        <v>93</v>
      </c>
      <c r="C48" s="31">
        <v>8.6666666666666679</v>
      </c>
      <c r="D48" s="31">
        <v>5.3333333333333339</v>
      </c>
      <c r="E48" s="31">
        <v>8.25</v>
      </c>
      <c r="F48" s="31">
        <v>37.25</v>
      </c>
      <c r="G48" s="31">
        <v>50</v>
      </c>
      <c r="H48" s="31">
        <v>31.5</v>
      </c>
      <c r="I48" s="31">
        <v>19</v>
      </c>
      <c r="J48" s="31">
        <v>20.5</v>
      </c>
      <c r="K48" s="31"/>
      <c r="L48" s="31"/>
      <c r="M48" s="31"/>
      <c r="N48" s="31"/>
      <c r="P48" s="36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ht="9.4499999999999993" customHeight="1" x14ac:dyDescent="0.15">
      <c r="B49" s="35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P49" s="36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ht="9.4499999999999993" customHeight="1" x14ac:dyDescent="0.15">
      <c r="B50" s="34" t="s">
        <v>95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2:30" ht="9.4499999999999993" customHeight="1" x14ac:dyDescent="0.15">
      <c r="B51" s="35" t="s">
        <v>92</v>
      </c>
      <c r="C51" s="31">
        <v>5</v>
      </c>
      <c r="D51" s="31">
        <v>4</v>
      </c>
      <c r="E51" s="31">
        <v>9.9166666666666661</v>
      </c>
      <c r="F51" s="31">
        <v>45.5</v>
      </c>
      <c r="G51" s="31">
        <v>51.4</v>
      </c>
      <c r="H51" s="31">
        <v>25.25</v>
      </c>
      <c r="I51" s="31">
        <v>20.5</v>
      </c>
      <c r="J51" s="31">
        <v>28</v>
      </c>
      <c r="K51" s="31"/>
      <c r="L51" s="31"/>
      <c r="M51" s="31"/>
      <c r="N51" s="31"/>
      <c r="O51" s="36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ht="9.4499999999999993" customHeight="1" x14ac:dyDescent="0.15">
      <c r="B52" s="35" t="s">
        <v>93</v>
      </c>
      <c r="C52" s="31">
        <v>5</v>
      </c>
      <c r="D52" s="31">
        <v>4</v>
      </c>
      <c r="E52" s="31">
        <v>9.9166666666666661</v>
      </c>
      <c r="F52" s="31">
        <v>46.25</v>
      </c>
      <c r="G52" s="31">
        <v>55</v>
      </c>
      <c r="H52" s="31">
        <v>28</v>
      </c>
      <c r="I52" s="31">
        <v>24.75</v>
      </c>
      <c r="J52" s="31">
        <v>29</v>
      </c>
      <c r="K52" s="31"/>
      <c r="L52" s="31"/>
      <c r="M52" s="31"/>
      <c r="N52" s="31"/>
      <c r="P52" s="36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ht="9.4499999999999993" customHeight="1" x14ac:dyDescent="0.15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R53" s="31"/>
      <c r="S53" s="31"/>
      <c r="T53" s="31"/>
      <c r="U53" s="31"/>
      <c r="V53" s="31"/>
      <c r="X53" s="31"/>
      <c r="Y53" s="31"/>
      <c r="Z53" s="31"/>
      <c r="AA53" s="31"/>
      <c r="AB53" s="31"/>
    </row>
    <row r="54" spans="2:30" ht="24" customHeight="1" x14ac:dyDescent="0.15">
      <c r="R54" s="31"/>
      <c r="S54" s="31"/>
      <c r="T54" s="31"/>
      <c r="U54" s="31"/>
      <c r="V54" s="31"/>
      <c r="X54" s="31"/>
      <c r="Y54" s="31"/>
      <c r="Z54" s="31"/>
      <c r="AA54" s="31"/>
      <c r="AB54" s="31"/>
    </row>
    <row r="55" spans="2:30" ht="8.85" customHeight="1" x14ac:dyDescent="0.15">
      <c r="R55" s="31"/>
      <c r="S55" s="31"/>
      <c r="T55" s="31"/>
      <c r="U55" s="31"/>
      <c r="V55" s="31"/>
      <c r="X55" s="31"/>
      <c r="Y55" s="31"/>
      <c r="Z55" s="31"/>
      <c r="AA55" s="31"/>
      <c r="AB55" s="31"/>
    </row>
    <row r="56" spans="2:30" ht="8.85" customHeight="1" x14ac:dyDescent="0.15">
      <c r="R56" s="30"/>
      <c r="S56" s="30"/>
      <c r="T56" s="30"/>
      <c r="U56" s="30"/>
      <c r="V56" s="30"/>
      <c r="X56" s="30"/>
      <c r="Y56" s="30"/>
      <c r="Z56" s="30"/>
      <c r="AA56" s="30"/>
      <c r="AB56" s="30"/>
    </row>
    <row r="57" spans="2:30" ht="8.85" customHeight="1" x14ac:dyDescent="0.15">
      <c r="R57" s="31"/>
      <c r="S57" s="31"/>
      <c r="T57" s="31"/>
      <c r="U57" s="31"/>
      <c r="V57" s="31"/>
      <c r="X57" s="31"/>
      <c r="Y57" s="31"/>
      <c r="Z57" s="31"/>
      <c r="AA57" s="31"/>
      <c r="AB57" s="31"/>
    </row>
    <row r="58" spans="2:30" ht="8.85" customHeight="1" x14ac:dyDescent="0.15">
      <c r="R58" s="31"/>
      <c r="S58" s="31"/>
      <c r="T58" s="31"/>
      <c r="U58" s="31"/>
      <c r="V58" s="31"/>
      <c r="X58" s="31"/>
      <c r="Y58" s="31"/>
      <c r="Z58" s="31"/>
      <c r="AA58" s="31"/>
      <c r="AB58" s="31"/>
    </row>
    <row r="59" spans="2:30" ht="8.85" customHeight="1" x14ac:dyDescent="0.15">
      <c r="R59" s="31"/>
      <c r="S59" s="31"/>
      <c r="T59" s="31"/>
      <c r="U59" s="31"/>
      <c r="V59" s="31"/>
      <c r="X59" s="31"/>
      <c r="Y59" s="31"/>
      <c r="Z59" s="31"/>
      <c r="AA59" s="31"/>
      <c r="AB59" s="31"/>
    </row>
    <row r="60" spans="2:30" ht="8.85" customHeight="1" x14ac:dyDescent="0.15">
      <c r="R60" s="30"/>
      <c r="S60" s="30"/>
      <c r="T60" s="30"/>
      <c r="U60" s="30"/>
      <c r="V60" s="30"/>
      <c r="X60" s="30"/>
      <c r="Y60" s="30"/>
      <c r="Z60" s="30"/>
      <c r="AA60" s="30"/>
      <c r="AB60" s="30"/>
    </row>
    <row r="61" spans="2:30" ht="8.85" customHeight="1" x14ac:dyDescent="0.15">
      <c r="R61" s="31"/>
      <c r="S61" s="31"/>
      <c r="T61" s="31"/>
      <c r="U61" s="31"/>
      <c r="V61" s="31"/>
      <c r="X61" s="31"/>
      <c r="Y61" s="31"/>
      <c r="Z61" s="31"/>
      <c r="AA61" s="31"/>
      <c r="AB61" s="31"/>
    </row>
    <row r="62" spans="2:30" ht="8.85" customHeight="1" x14ac:dyDescent="0.15">
      <c r="R62" s="31"/>
      <c r="S62" s="31"/>
      <c r="T62" s="31"/>
      <c r="U62" s="31"/>
      <c r="V62" s="31"/>
      <c r="X62" s="31"/>
      <c r="Y62" s="31"/>
      <c r="Z62" s="31"/>
      <c r="AA62" s="31"/>
      <c r="AB62" s="31"/>
    </row>
    <row r="63" spans="2:30" ht="8.85" customHeight="1" x14ac:dyDescent="0.15">
      <c r="R63" s="31"/>
      <c r="S63" s="31"/>
      <c r="T63" s="31"/>
      <c r="U63" s="31"/>
      <c r="V63" s="31"/>
      <c r="X63" s="31"/>
      <c r="Y63" s="31"/>
      <c r="Z63" s="31"/>
      <c r="AA63" s="31"/>
    </row>
    <row r="64" spans="2:30" ht="8.85" customHeight="1" x14ac:dyDescent="0.15">
      <c r="R64" s="31"/>
      <c r="S64" s="31"/>
      <c r="T64" s="31"/>
      <c r="U64" s="31"/>
      <c r="V64" s="31"/>
      <c r="X64" s="31"/>
      <c r="Y64" s="31"/>
      <c r="Z64" s="31"/>
      <c r="AA64" s="31"/>
    </row>
    <row r="65" spans="18:27" ht="8.85" customHeight="1" x14ac:dyDescent="0.15">
      <c r="R65" s="31"/>
      <c r="S65" s="31"/>
      <c r="T65" s="31"/>
      <c r="U65" s="31"/>
      <c r="V65" s="31"/>
      <c r="X65" s="31"/>
      <c r="Y65" s="31"/>
      <c r="Z65" s="31"/>
      <c r="AA65" s="31"/>
    </row>
    <row r="66" spans="18:27" ht="8.85" customHeight="1" x14ac:dyDescent="0.15">
      <c r="R66" s="30"/>
      <c r="S66" s="30"/>
      <c r="T66" s="30"/>
      <c r="U66" s="30"/>
      <c r="V66" s="30"/>
      <c r="X66" s="30"/>
      <c r="Y66" s="30"/>
      <c r="Z66" s="30"/>
      <c r="AA66" s="30"/>
    </row>
    <row r="67" spans="18:27" ht="8.85" customHeight="1" x14ac:dyDescent="0.15">
      <c r="R67" s="31"/>
      <c r="S67" s="31"/>
      <c r="T67" s="31"/>
      <c r="U67" s="31"/>
      <c r="V67" s="31"/>
      <c r="X67" s="31"/>
      <c r="Y67" s="31"/>
      <c r="Z67" s="31"/>
      <c r="AA67" s="31"/>
    </row>
    <row r="68" spans="18:27" ht="8.85" customHeight="1" x14ac:dyDescent="0.15">
      <c r="R68" s="31"/>
      <c r="S68" s="31"/>
      <c r="T68" s="31"/>
      <c r="U68" s="31"/>
      <c r="V68" s="31"/>
      <c r="X68" s="31"/>
      <c r="Y68" s="31"/>
      <c r="Z68" s="31"/>
      <c r="AA68" s="31"/>
    </row>
    <row r="69" spans="18:27" ht="8.85" customHeight="1" x14ac:dyDescent="0.15">
      <c r="R69" s="31"/>
      <c r="S69" s="31"/>
      <c r="T69" s="31"/>
      <c r="U69" s="31"/>
      <c r="V69" s="31"/>
      <c r="X69" s="31"/>
      <c r="Y69" s="31"/>
      <c r="Z69" s="31"/>
      <c r="AA69" s="31"/>
    </row>
    <row r="70" spans="18:27" ht="8.85" customHeight="1" x14ac:dyDescent="0.15">
      <c r="R70" s="30"/>
      <c r="S70" s="30"/>
      <c r="T70" s="30"/>
      <c r="U70" s="30"/>
      <c r="V70" s="30"/>
      <c r="X70" s="30"/>
      <c r="Y70" s="30"/>
      <c r="Z70" s="30"/>
      <c r="AA70" s="30"/>
    </row>
    <row r="71" spans="18:27" ht="8.85" customHeight="1" x14ac:dyDescent="0.15">
      <c r="R71" s="31"/>
      <c r="S71" s="31"/>
      <c r="T71" s="31"/>
      <c r="U71" s="31"/>
      <c r="V71" s="31"/>
      <c r="X71" s="31"/>
      <c r="Y71" s="31"/>
      <c r="Z71" s="31"/>
      <c r="AA71" s="31"/>
    </row>
    <row r="72" spans="18:27" ht="8.85" customHeight="1" x14ac:dyDescent="0.15">
      <c r="R72" s="31"/>
      <c r="S72" s="31"/>
      <c r="T72" s="31"/>
      <c r="U72" s="31"/>
      <c r="V72" s="31"/>
      <c r="X72" s="31"/>
      <c r="Y72" s="31"/>
      <c r="Z72" s="31"/>
      <c r="AA72" s="31"/>
    </row>
    <row r="73" spans="18:27" ht="8.85" customHeight="1" x14ac:dyDescent="0.15">
      <c r="R73" s="31"/>
      <c r="S73" s="31"/>
      <c r="T73" s="31"/>
      <c r="U73" s="31"/>
      <c r="V73" s="31"/>
      <c r="X73" s="31"/>
      <c r="Y73" s="31"/>
      <c r="Z73" s="31"/>
    </row>
    <row r="74" spans="18:27" ht="8.85" customHeight="1" x14ac:dyDescent="0.15">
      <c r="R74" s="31"/>
      <c r="S74" s="31"/>
      <c r="T74" s="31"/>
      <c r="U74" s="31"/>
      <c r="V74" s="31"/>
      <c r="X74" s="31"/>
      <c r="Y74" s="31"/>
      <c r="Z74" s="31"/>
    </row>
    <row r="75" spans="18:27" ht="8.85" customHeight="1" x14ac:dyDescent="0.15">
      <c r="R75" s="31"/>
      <c r="S75" s="31"/>
      <c r="T75" s="31"/>
      <c r="U75" s="31"/>
      <c r="V75" s="31"/>
      <c r="X75" s="31"/>
      <c r="Y75" s="31"/>
      <c r="Z75" s="31"/>
    </row>
    <row r="76" spans="18:27" ht="8.85" customHeight="1" x14ac:dyDescent="0.15">
      <c r="R76" s="30"/>
      <c r="S76" s="30"/>
      <c r="T76" s="30"/>
      <c r="U76" s="30"/>
      <c r="V76" s="30"/>
      <c r="X76" s="30"/>
      <c r="Y76" s="30"/>
      <c r="Z76" s="30"/>
    </row>
    <row r="77" spans="18:27" ht="8.85" customHeight="1" x14ac:dyDescent="0.15">
      <c r="R77" s="31"/>
      <c r="S77" s="31"/>
      <c r="T77" s="31"/>
      <c r="U77" s="31"/>
      <c r="V77" s="31"/>
      <c r="X77" s="31"/>
      <c r="Y77" s="31"/>
      <c r="Z77" s="31"/>
    </row>
    <row r="78" spans="18:27" ht="8.85" customHeight="1" x14ac:dyDescent="0.15">
      <c r="R78" s="31"/>
      <c r="S78" s="31"/>
      <c r="T78" s="31"/>
      <c r="U78" s="31"/>
      <c r="V78" s="31"/>
      <c r="X78" s="31"/>
      <c r="Y78" s="31"/>
      <c r="Z78" s="31"/>
    </row>
    <row r="79" spans="18:27" ht="8.85" customHeight="1" x14ac:dyDescent="0.15">
      <c r="R79" s="31"/>
      <c r="S79" s="31"/>
      <c r="T79" s="31"/>
      <c r="U79" s="31"/>
      <c r="V79" s="31"/>
      <c r="X79" s="31"/>
      <c r="Y79" s="31"/>
      <c r="Z79" s="31"/>
    </row>
    <row r="80" spans="18:27" ht="8.85" customHeight="1" x14ac:dyDescent="0.15">
      <c r="R80" s="30"/>
      <c r="S80" s="30"/>
      <c r="T80" s="30"/>
      <c r="U80" s="30"/>
      <c r="V80" s="30"/>
      <c r="X80" s="30"/>
      <c r="Y80" s="30"/>
      <c r="Z80" s="30"/>
    </row>
    <row r="81" spans="3:26" ht="8.85" customHeight="1" x14ac:dyDescent="0.15">
      <c r="R81" s="31"/>
      <c r="S81" s="31"/>
      <c r="T81" s="31"/>
      <c r="U81" s="31"/>
      <c r="V81" s="31"/>
      <c r="X81" s="31"/>
      <c r="Y81" s="31"/>
      <c r="Z81" s="31"/>
    </row>
    <row r="82" spans="3:26" ht="8.85" customHeight="1" x14ac:dyDescent="0.15">
      <c r="R82" s="31"/>
      <c r="S82" s="31"/>
      <c r="T82" s="31"/>
      <c r="U82" s="31"/>
      <c r="V82" s="31"/>
      <c r="X82" s="31"/>
      <c r="Y82" s="31"/>
      <c r="Z82" s="31"/>
    </row>
    <row r="83" spans="3:26" ht="8.85" customHeight="1" x14ac:dyDescent="0.15">
      <c r="R83" s="31"/>
      <c r="S83" s="31"/>
      <c r="T83" s="31"/>
      <c r="U83" s="31"/>
      <c r="V83" s="31"/>
      <c r="X83" s="31"/>
      <c r="Y83" s="31"/>
    </row>
    <row r="84" spans="3:26" ht="8.85" customHeight="1" x14ac:dyDescent="0.15">
      <c r="R84" s="31"/>
      <c r="S84" s="31"/>
      <c r="T84" s="31"/>
      <c r="U84" s="31"/>
      <c r="V84" s="31"/>
      <c r="X84" s="31"/>
      <c r="Y84" s="31"/>
    </row>
    <row r="85" spans="3:26" ht="8.85" customHeight="1" x14ac:dyDescent="0.15">
      <c r="M85" s="3" t="s">
        <v>76</v>
      </c>
      <c r="R85" s="31"/>
      <c r="S85" s="31"/>
      <c r="T85" s="31"/>
      <c r="U85" s="31"/>
      <c r="V85" s="31"/>
      <c r="X85" s="31"/>
      <c r="Y85" s="31"/>
    </row>
    <row r="86" spans="3:26" ht="5.4" customHeight="1" x14ac:dyDescent="0.15">
      <c r="R86" s="30"/>
      <c r="S86" s="30"/>
      <c r="T86" s="30"/>
      <c r="U86" s="30"/>
      <c r="V86" s="30"/>
      <c r="X86" s="30"/>
      <c r="Y86" s="30"/>
    </row>
    <row r="87" spans="3:26" ht="9.4499999999999993" customHeight="1" x14ac:dyDescent="0.15">
      <c r="R87" s="31"/>
      <c r="S87" s="31"/>
      <c r="T87" s="31"/>
      <c r="U87" s="31"/>
      <c r="V87" s="31"/>
      <c r="X87" s="31"/>
      <c r="Y87" s="31"/>
    </row>
    <row r="88" spans="3:26" ht="9.4499999999999993" customHeight="1" x14ac:dyDescent="0.15">
      <c r="R88" s="31"/>
      <c r="S88" s="31"/>
      <c r="T88" s="31"/>
      <c r="U88" s="31"/>
      <c r="V88" s="31"/>
      <c r="X88" s="31"/>
      <c r="Y88" s="31"/>
    </row>
    <row r="89" spans="3:26" x14ac:dyDescent="0.1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1"/>
      <c r="S89" s="31"/>
      <c r="T89" s="31"/>
      <c r="U89" s="31"/>
      <c r="V89" s="31"/>
      <c r="X89" s="31"/>
      <c r="Y89" s="31"/>
    </row>
    <row r="90" spans="3:26" x14ac:dyDescent="0.15">
      <c r="R90" s="30"/>
      <c r="S90" s="30"/>
      <c r="T90" s="30"/>
      <c r="U90" s="30"/>
      <c r="V90" s="30"/>
      <c r="X90" s="30"/>
      <c r="Y90" s="30"/>
    </row>
    <row r="91" spans="3:26" x14ac:dyDescent="0.15">
      <c r="R91" s="31"/>
      <c r="S91" s="31"/>
      <c r="T91" s="31"/>
      <c r="U91" s="31"/>
      <c r="V91" s="31"/>
      <c r="X91" s="31"/>
      <c r="Y91" s="31"/>
    </row>
    <row r="92" spans="3:26" x14ac:dyDescent="0.15">
      <c r="R92" s="31"/>
      <c r="S92" s="31"/>
      <c r="T92" s="31"/>
      <c r="U92" s="31"/>
      <c r="V92" s="31"/>
      <c r="X92" s="31"/>
      <c r="Y92" s="31"/>
    </row>
    <row r="93" spans="3:26" x14ac:dyDescent="0.15">
      <c r="R93" s="31"/>
      <c r="S93" s="31"/>
      <c r="T93" s="31"/>
      <c r="U93" s="31"/>
      <c r="V93" s="31"/>
      <c r="X93" s="31"/>
    </row>
    <row r="94" spans="3:26" x14ac:dyDescent="0.15">
      <c r="R94" s="31"/>
      <c r="S94" s="31"/>
      <c r="T94" s="31"/>
      <c r="U94" s="31"/>
      <c r="V94" s="31"/>
      <c r="X94" s="31"/>
    </row>
    <row r="95" spans="3:26" x14ac:dyDescent="0.15">
      <c r="R95" s="31"/>
      <c r="S95" s="31"/>
      <c r="T95" s="31"/>
      <c r="U95" s="31"/>
      <c r="V95" s="31"/>
      <c r="X95" s="31"/>
    </row>
    <row r="96" spans="3:26" x14ac:dyDescent="0.15">
      <c r="R96" s="30"/>
      <c r="S96" s="30"/>
      <c r="T96" s="30"/>
      <c r="U96" s="30"/>
      <c r="V96" s="30"/>
      <c r="X96" s="30"/>
    </row>
    <row r="97" spans="18:24" x14ac:dyDescent="0.15">
      <c r="R97" s="31"/>
      <c r="S97" s="31"/>
      <c r="T97" s="31"/>
      <c r="U97" s="31"/>
      <c r="V97" s="31"/>
      <c r="X97" s="31"/>
    </row>
    <row r="98" spans="18:24" x14ac:dyDescent="0.15">
      <c r="R98" s="31"/>
      <c r="S98" s="31"/>
      <c r="T98" s="31"/>
      <c r="U98" s="31"/>
      <c r="V98" s="31"/>
      <c r="X98" s="31"/>
    </row>
    <row r="99" spans="18:24" x14ac:dyDescent="0.15">
      <c r="R99" s="31"/>
      <c r="S99" s="31"/>
      <c r="T99" s="31"/>
      <c r="U99" s="31"/>
      <c r="V99" s="31"/>
      <c r="X99" s="31"/>
    </row>
    <row r="100" spans="18:24" x14ac:dyDescent="0.15">
      <c r="R100" s="30"/>
      <c r="S100" s="30"/>
      <c r="T100" s="30"/>
      <c r="U100" s="30"/>
      <c r="V100" s="30"/>
      <c r="X100" s="30"/>
    </row>
    <row r="101" spans="18:24" x14ac:dyDescent="0.15">
      <c r="R101" s="31"/>
      <c r="S101" s="31"/>
      <c r="T101" s="31"/>
      <c r="U101" s="31"/>
      <c r="V101" s="31"/>
      <c r="X101" s="31"/>
    </row>
    <row r="102" spans="18:24" x14ac:dyDescent="0.15">
      <c r="R102" s="31"/>
      <c r="S102" s="31"/>
      <c r="T102" s="31"/>
      <c r="U102" s="31"/>
      <c r="V102" s="31"/>
      <c r="X102" s="31"/>
    </row>
    <row r="103" spans="18:24" x14ac:dyDescent="0.15">
      <c r="R103" s="31"/>
      <c r="S103" s="31"/>
      <c r="T103" s="31"/>
      <c r="U103" s="31"/>
      <c r="V103" s="31"/>
    </row>
    <row r="104" spans="18:24" x14ac:dyDescent="0.15">
      <c r="R104" s="31"/>
      <c r="S104" s="31"/>
      <c r="T104" s="31"/>
      <c r="U104" s="31"/>
      <c r="V104" s="31"/>
    </row>
    <row r="105" spans="18:24" x14ac:dyDescent="0.15">
      <c r="R105" s="31"/>
      <c r="S105" s="31"/>
      <c r="T105" s="31"/>
      <c r="U105" s="31"/>
      <c r="V105" s="31"/>
    </row>
    <row r="106" spans="18:24" x14ac:dyDescent="0.15">
      <c r="R106" s="30"/>
      <c r="S106" s="30"/>
      <c r="T106" s="30"/>
      <c r="U106" s="30"/>
      <c r="V106" s="30"/>
    </row>
    <row r="107" spans="18:24" x14ac:dyDescent="0.15">
      <c r="R107" s="31"/>
      <c r="S107" s="31"/>
      <c r="T107" s="31"/>
      <c r="U107" s="31"/>
      <c r="V107" s="31"/>
    </row>
    <row r="108" spans="18:24" x14ac:dyDescent="0.15">
      <c r="R108" s="31"/>
      <c r="S108" s="31"/>
      <c r="T108" s="31"/>
      <c r="U108" s="31"/>
      <c r="V108" s="31"/>
    </row>
    <row r="109" spans="18:24" x14ac:dyDescent="0.15">
      <c r="R109" s="31"/>
      <c r="S109" s="31"/>
      <c r="T109" s="31"/>
      <c r="U109" s="31"/>
      <c r="V109" s="31"/>
    </row>
    <row r="110" spans="18:24" x14ac:dyDescent="0.15">
      <c r="R110" s="30"/>
      <c r="S110" s="30"/>
      <c r="T110" s="30"/>
      <c r="U110" s="30"/>
      <c r="V110" s="30"/>
    </row>
    <row r="111" spans="18:24" x14ac:dyDescent="0.15">
      <c r="R111" s="31"/>
      <c r="S111" s="31"/>
      <c r="T111" s="31"/>
      <c r="U111" s="31"/>
      <c r="V111" s="31"/>
    </row>
    <row r="112" spans="18:24" x14ac:dyDescent="0.15">
      <c r="R112" s="31"/>
      <c r="S112" s="31"/>
      <c r="T112" s="31"/>
      <c r="U112" s="31"/>
      <c r="V112" s="31"/>
    </row>
    <row r="113" spans="18:22" x14ac:dyDescent="0.15">
      <c r="R113" s="31"/>
      <c r="S113" s="31"/>
      <c r="T113" s="31"/>
      <c r="U113" s="31"/>
      <c r="V113" s="31"/>
    </row>
    <row r="114" spans="18:22" x14ac:dyDescent="0.15">
      <c r="R114" s="31"/>
      <c r="S114" s="31"/>
      <c r="T114" s="31"/>
      <c r="U114" s="31"/>
      <c r="V114" s="31"/>
    </row>
    <row r="115" spans="18:22" x14ac:dyDescent="0.15">
      <c r="R115" s="31"/>
      <c r="S115" s="31"/>
      <c r="T115" s="31"/>
      <c r="U115" s="31"/>
      <c r="V115" s="31"/>
    </row>
    <row r="116" spans="18:22" x14ac:dyDescent="0.15">
      <c r="R116" s="30"/>
      <c r="S116" s="30"/>
      <c r="T116" s="30"/>
      <c r="U116" s="30"/>
      <c r="V116" s="30"/>
    </row>
    <row r="117" spans="18:22" x14ac:dyDescent="0.15">
      <c r="R117" s="31"/>
      <c r="S117" s="31"/>
      <c r="T117" s="31"/>
      <c r="U117" s="31"/>
      <c r="V117" s="31"/>
    </row>
    <row r="118" spans="18:22" x14ac:dyDescent="0.15">
      <c r="R118" s="31"/>
      <c r="S118" s="31"/>
      <c r="T118" s="31"/>
      <c r="U118" s="31"/>
      <c r="V118" s="31"/>
    </row>
    <row r="119" spans="18:22" x14ac:dyDescent="0.15">
      <c r="R119" s="31"/>
      <c r="S119" s="31"/>
      <c r="T119" s="31"/>
      <c r="U119" s="31"/>
      <c r="V119" s="31"/>
    </row>
    <row r="120" spans="18:22" x14ac:dyDescent="0.15">
      <c r="R120" s="30"/>
      <c r="S120" s="30"/>
      <c r="T120" s="30"/>
      <c r="U120" s="30"/>
      <c r="V120" s="30"/>
    </row>
    <row r="121" spans="18:22" x14ac:dyDescent="0.15">
      <c r="R121" s="31"/>
      <c r="S121" s="31"/>
      <c r="T121" s="31"/>
      <c r="U121" s="31"/>
      <c r="V121" s="31"/>
    </row>
    <row r="122" spans="18:22" x14ac:dyDescent="0.15">
      <c r="R122" s="31"/>
      <c r="S122" s="31"/>
      <c r="T122" s="31"/>
      <c r="U122" s="31"/>
      <c r="V122" s="31"/>
    </row>
    <row r="123" spans="18:22" x14ac:dyDescent="0.15">
      <c r="R123" s="31"/>
      <c r="S123" s="31"/>
      <c r="T123" s="31"/>
      <c r="U123" s="31"/>
    </row>
    <row r="124" spans="18:22" x14ac:dyDescent="0.15">
      <c r="R124" s="31"/>
      <c r="S124" s="31"/>
      <c r="T124" s="31"/>
      <c r="U124" s="31"/>
    </row>
    <row r="125" spans="18:22" x14ac:dyDescent="0.15">
      <c r="R125" s="31"/>
      <c r="S125" s="31"/>
      <c r="T125" s="31"/>
      <c r="U125" s="31"/>
    </row>
    <row r="126" spans="18:22" x14ac:dyDescent="0.15">
      <c r="R126" s="30"/>
      <c r="S126" s="30"/>
      <c r="T126" s="30"/>
      <c r="U126" s="30"/>
    </row>
    <row r="127" spans="18:22" x14ac:dyDescent="0.15">
      <c r="R127" s="31"/>
      <c r="S127" s="31"/>
      <c r="T127" s="31"/>
      <c r="U127" s="31"/>
    </row>
    <row r="128" spans="18:22" x14ac:dyDescent="0.15">
      <c r="R128" s="31"/>
      <c r="S128" s="31"/>
      <c r="T128" s="31"/>
      <c r="U128" s="31"/>
    </row>
    <row r="129" spans="18:29" x14ac:dyDescent="0.15">
      <c r="R129" s="31"/>
      <c r="S129" s="31"/>
      <c r="T129" s="31"/>
      <c r="U129" s="31"/>
    </row>
    <row r="130" spans="18:29" x14ac:dyDescent="0.15">
      <c r="R130" s="30"/>
      <c r="S130" s="30"/>
      <c r="T130" s="30"/>
      <c r="U130" s="30"/>
    </row>
    <row r="131" spans="18:29" x14ac:dyDescent="0.15">
      <c r="R131" s="31"/>
      <c r="S131" s="31"/>
      <c r="T131" s="31"/>
      <c r="U131" s="31"/>
    </row>
    <row r="132" spans="18:29" x14ac:dyDescent="0.15">
      <c r="R132" s="31"/>
      <c r="S132" s="31"/>
      <c r="T132" s="31"/>
      <c r="U132" s="31"/>
    </row>
    <row r="133" spans="18:29" x14ac:dyDescent="0.15">
      <c r="R133" s="31"/>
      <c r="S133" s="31"/>
      <c r="T133" s="31"/>
    </row>
    <row r="134" spans="18:29" x14ac:dyDescent="0.15">
      <c r="R134" s="31"/>
      <c r="S134" s="31"/>
      <c r="T134" s="31"/>
    </row>
    <row r="135" spans="18:29" x14ac:dyDescent="0.15">
      <c r="R135" s="31"/>
      <c r="S135" s="31"/>
      <c r="T135" s="31"/>
    </row>
    <row r="136" spans="18:29" x14ac:dyDescent="0.15">
      <c r="R136" s="30"/>
      <c r="S136" s="30"/>
      <c r="T136" s="30"/>
    </row>
    <row r="137" spans="18:29" x14ac:dyDescent="0.15">
      <c r="R137" s="31"/>
      <c r="S137" s="31"/>
      <c r="T137" s="31"/>
    </row>
    <row r="138" spans="18:29" x14ac:dyDescent="0.15">
      <c r="R138" s="31"/>
      <c r="S138" s="31"/>
      <c r="T138" s="31"/>
    </row>
    <row r="139" spans="18:29" x14ac:dyDescent="0.15">
      <c r="R139" s="31"/>
      <c r="S139" s="31"/>
      <c r="T139" s="31"/>
    </row>
    <row r="140" spans="18:29" x14ac:dyDescent="0.15">
      <c r="R140" s="30"/>
      <c r="S140" s="30"/>
      <c r="T140" s="30"/>
    </row>
    <row r="141" spans="18:29" x14ac:dyDescent="0.15">
      <c r="R141" s="31"/>
      <c r="S141" s="31"/>
      <c r="T141" s="31"/>
    </row>
    <row r="142" spans="18:29" x14ac:dyDescent="0.15">
      <c r="R142" s="31"/>
      <c r="S142" s="31"/>
      <c r="T142" s="31"/>
    </row>
    <row r="143" spans="18:29" x14ac:dyDescent="0.15">
      <c r="R143" s="31"/>
      <c r="S143" s="31"/>
      <c r="W143" s="31"/>
      <c r="X143" s="31"/>
      <c r="Y143" s="31"/>
      <c r="Z143" s="31"/>
      <c r="AA143" s="31"/>
      <c r="AB143" s="31"/>
      <c r="AC143" s="31"/>
    </row>
    <row r="144" spans="18:29" x14ac:dyDescent="0.15">
      <c r="R144" s="31"/>
      <c r="S144" s="31"/>
      <c r="W144" s="31"/>
      <c r="X144" s="31"/>
      <c r="Y144" s="31"/>
      <c r="Z144" s="31"/>
      <c r="AA144" s="31"/>
      <c r="AB144" s="31"/>
      <c r="AC144" s="31"/>
    </row>
    <row r="145" spans="18:28" x14ac:dyDescent="0.15">
      <c r="R145" s="31"/>
      <c r="S145" s="31"/>
    </row>
    <row r="146" spans="18:28" x14ac:dyDescent="0.15">
      <c r="R146" s="30"/>
      <c r="S146" s="30"/>
    </row>
    <row r="147" spans="18:28" x14ac:dyDescent="0.15">
      <c r="R147" s="31"/>
      <c r="S147" s="31"/>
    </row>
    <row r="148" spans="18:28" x14ac:dyDescent="0.15">
      <c r="R148" s="31"/>
      <c r="S148" s="31"/>
    </row>
    <row r="149" spans="18:28" x14ac:dyDescent="0.15">
      <c r="R149" s="31"/>
      <c r="S149" s="31"/>
    </row>
    <row r="150" spans="18:28" x14ac:dyDescent="0.15">
      <c r="R150" s="30"/>
      <c r="S150" s="30"/>
    </row>
    <row r="151" spans="18:28" x14ac:dyDescent="0.15">
      <c r="R151" s="31"/>
      <c r="S151" s="31"/>
    </row>
    <row r="152" spans="18:28" x14ac:dyDescent="0.15">
      <c r="R152" s="31"/>
      <c r="S152" s="31"/>
    </row>
    <row r="153" spans="18:28" x14ac:dyDescent="0.15">
      <c r="R153" s="31"/>
      <c r="V153" s="31"/>
    </row>
    <row r="154" spans="18:28" x14ac:dyDescent="0.15">
      <c r="R154" s="31"/>
      <c r="V154" s="31"/>
    </row>
    <row r="155" spans="18:28" x14ac:dyDescent="0.15">
      <c r="R155" s="31"/>
      <c r="V155" s="31"/>
      <c r="W155" s="31"/>
      <c r="X155" s="31"/>
      <c r="Y155" s="31"/>
      <c r="Z155" s="31"/>
      <c r="AA155" s="31"/>
      <c r="AB155" s="31"/>
    </row>
    <row r="156" spans="18:28" x14ac:dyDescent="0.15">
      <c r="R156" s="30"/>
      <c r="V156" s="30"/>
      <c r="W156" s="30"/>
      <c r="X156" s="30"/>
      <c r="Y156" s="30"/>
      <c r="Z156" s="30"/>
      <c r="AA156" s="30"/>
      <c r="AB156" s="30"/>
    </row>
    <row r="157" spans="18:28" x14ac:dyDescent="0.15">
      <c r="R157" s="31"/>
      <c r="V157" s="31"/>
      <c r="W157" s="31"/>
      <c r="X157" s="31"/>
      <c r="Y157" s="31"/>
      <c r="Z157" s="31"/>
      <c r="AA157" s="31"/>
      <c r="AB157" s="31"/>
    </row>
    <row r="158" spans="18:28" x14ac:dyDescent="0.15">
      <c r="R158" s="31"/>
      <c r="V158" s="31"/>
      <c r="W158" s="31"/>
      <c r="X158" s="31"/>
      <c r="Y158" s="31"/>
      <c r="Z158" s="31"/>
      <c r="AA158" s="31"/>
      <c r="AB158" s="31"/>
    </row>
    <row r="159" spans="18:28" x14ac:dyDescent="0.15">
      <c r="R159" s="31"/>
      <c r="V159" s="31"/>
      <c r="W159" s="31"/>
      <c r="X159" s="31"/>
      <c r="Y159" s="31"/>
      <c r="Z159" s="31"/>
      <c r="AA159" s="31"/>
      <c r="AB159" s="31"/>
    </row>
    <row r="160" spans="18:28" x14ac:dyDescent="0.15">
      <c r="R160" s="30"/>
      <c r="V160" s="30"/>
      <c r="W160" s="30"/>
      <c r="X160" s="30"/>
      <c r="Y160" s="30"/>
      <c r="Z160" s="30"/>
      <c r="AA160" s="30"/>
      <c r="AB160" s="30"/>
    </row>
    <row r="161" spans="18:28" x14ac:dyDescent="0.15">
      <c r="R161" s="31"/>
      <c r="V161" s="31"/>
      <c r="W161" s="31"/>
      <c r="X161" s="31"/>
      <c r="Y161" s="31"/>
      <c r="Z161" s="31"/>
      <c r="AA161" s="31"/>
      <c r="AB161" s="31"/>
    </row>
    <row r="162" spans="18:28" x14ac:dyDescent="0.15">
      <c r="R162" s="31"/>
      <c r="V162" s="31"/>
      <c r="W162" s="31"/>
      <c r="X162" s="31"/>
      <c r="Y162" s="31"/>
      <c r="Z162" s="31"/>
      <c r="AA162" s="31"/>
      <c r="AB162" s="31"/>
    </row>
    <row r="163" spans="18:28" x14ac:dyDescent="0.15">
      <c r="R163" s="31"/>
      <c r="S163" s="31"/>
      <c r="T163" s="31"/>
      <c r="U163" s="31"/>
    </row>
    <row r="164" spans="18:28" x14ac:dyDescent="0.15">
      <c r="R164" s="31"/>
      <c r="S164" s="31"/>
      <c r="T164" s="31"/>
      <c r="U164" s="31"/>
    </row>
    <row r="165" spans="18:28" x14ac:dyDescent="0.15">
      <c r="R165" s="31"/>
      <c r="S165" s="31"/>
      <c r="T165" s="31"/>
      <c r="U165" s="31"/>
    </row>
    <row r="166" spans="18:28" x14ac:dyDescent="0.15">
      <c r="R166" s="30"/>
      <c r="S166" s="30"/>
      <c r="T166" s="30"/>
      <c r="U166" s="30"/>
    </row>
    <row r="167" spans="18:28" x14ac:dyDescent="0.15">
      <c r="R167" s="31"/>
      <c r="S167" s="31"/>
      <c r="T167" s="31"/>
      <c r="U167" s="31"/>
    </row>
    <row r="168" spans="18:28" x14ac:dyDescent="0.15">
      <c r="R168" s="31"/>
      <c r="S168" s="31"/>
      <c r="T168" s="31"/>
      <c r="U168" s="31"/>
    </row>
    <row r="169" spans="18:28" x14ac:dyDescent="0.15">
      <c r="R169" s="31"/>
      <c r="S169" s="31"/>
      <c r="T169" s="31"/>
      <c r="U169" s="31"/>
    </row>
    <row r="170" spans="18:28" x14ac:dyDescent="0.15">
      <c r="R170" s="30"/>
      <c r="S170" s="30"/>
      <c r="T170" s="30"/>
      <c r="U170" s="30"/>
    </row>
    <row r="171" spans="18:28" x14ac:dyDescent="0.15">
      <c r="R171" s="31"/>
      <c r="S171" s="31"/>
      <c r="T171" s="31"/>
      <c r="U171" s="31"/>
    </row>
    <row r="172" spans="18:28" x14ac:dyDescent="0.15">
      <c r="R172" s="31"/>
      <c r="S172" s="31"/>
      <c r="T172" s="31"/>
      <c r="U172" s="31"/>
    </row>
  </sheetData>
  <mergeCells count="13">
    <mergeCell ref="C39:N39"/>
    <mergeCell ref="B7:C7"/>
    <mergeCell ref="B33:C33"/>
    <mergeCell ref="B34:C34"/>
    <mergeCell ref="B35:C35"/>
    <mergeCell ref="B36:C36"/>
    <mergeCell ref="B37:C37"/>
    <mergeCell ref="C6:M6"/>
    <mergeCell ref="F1:J1"/>
    <mergeCell ref="F2:J2"/>
    <mergeCell ref="D3:F3"/>
    <mergeCell ref="H3:N3"/>
    <mergeCell ref="B5:C5"/>
  </mergeCells>
  <hyperlinks>
    <hyperlink ref="A1" location="bkIndexACC2410" display="Index" xr:uid="{5BCCE6B7-3DCE-474E-AF31-68E974137CC3}"/>
  </hyperlinks>
  <pageMargins left="0.41" right="0.24" top="0.25" bottom="0.33" header="0.2" footer="0.21"/>
  <pageSetup paperSize="9" scale="98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99512-6A09-4DAB-BB26-612C47DDFF75}">
  <sheetPr>
    <pageSetUpPr fitToPage="1"/>
  </sheetPr>
  <dimension ref="A1:AA88"/>
  <sheetViews>
    <sheetView zoomScale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109375" style="3" customWidth="1"/>
    <col min="3" max="12" width="7.33203125" style="3" customWidth="1"/>
    <col min="13" max="13" width="9.88671875" style="3" customWidth="1"/>
    <col min="14" max="14" width="7.33203125" style="3" customWidth="1"/>
    <col min="15" max="15" width="9.109375" style="3"/>
    <col min="16" max="27" width="5.6640625" style="3" customWidth="1"/>
    <col min="28" max="16384" width="9.109375" style="3"/>
  </cols>
  <sheetData>
    <row r="1" spans="1:27" ht="14.4" x14ac:dyDescent="0.3">
      <c r="A1" s="32" t="s">
        <v>79</v>
      </c>
      <c r="E1" s="5"/>
      <c r="F1" s="39" t="s">
        <v>44</v>
      </c>
      <c r="G1" s="40"/>
      <c r="H1" s="40"/>
      <c r="I1" s="40"/>
      <c r="J1" s="40"/>
      <c r="P1" s="6"/>
    </row>
    <row r="2" spans="1:27" ht="13.2" x14ac:dyDescent="0.25">
      <c r="E2" s="5"/>
      <c r="F2" s="39" t="s">
        <v>104</v>
      </c>
      <c r="G2" s="40"/>
      <c r="H2" s="40"/>
      <c r="I2" s="40"/>
      <c r="J2" s="40"/>
      <c r="P2" s="7"/>
    </row>
    <row r="3" spans="1:27" ht="13.2" x14ac:dyDescent="0.25">
      <c r="D3" s="41" t="s">
        <v>108</v>
      </c>
      <c r="E3" s="40"/>
      <c r="F3" s="40"/>
      <c r="G3" s="5"/>
      <c r="H3" s="42" t="s">
        <v>109</v>
      </c>
      <c r="I3" s="40"/>
      <c r="J3" s="40"/>
      <c r="K3" s="40"/>
      <c r="L3" s="40"/>
      <c r="M3" s="40"/>
      <c r="N3" s="40"/>
      <c r="P3" s="6"/>
      <c r="Q3" s="34"/>
      <c r="R3" s="9" t="s">
        <v>46</v>
      </c>
    </row>
    <row r="4" spans="1:27" ht="24" customHeight="1" x14ac:dyDescent="0.15">
      <c r="Q4" s="34"/>
    </row>
    <row r="5" spans="1:27" ht="9.4499999999999993" customHeight="1" x14ac:dyDescent="0.2">
      <c r="A5" s="33"/>
      <c r="C5" s="33"/>
      <c r="D5" s="11"/>
      <c r="O5" s="12"/>
      <c r="P5" s="13" t="s">
        <v>47</v>
      </c>
      <c r="Q5" s="13" t="s">
        <v>48</v>
      </c>
      <c r="R5" s="13" t="s">
        <v>49</v>
      </c>
      <c r="S5" s="13" t="s">
        <v>50</v>
      </c>
      <c r="T5" s="13" t="s">
        <v>51</v>
      </c>
      <c r="U5" s="13" t="s">
        <v>52</v>
      </c>
      <c r="V5" s="13" t="s">
        <v>53</v>
      </c>
      <c r="W5" s="12"/>
      <c r="X5" s="12"/>
      <c r="Y5" s="12"/>
      <c r="Z5" s="12"/>
      <c r="AA5" s="12"/>
    </row>
    <row r="6" spans="1:27" ht="9.4499999999999993" customHeight="1" x14ac:dyDescent="0.15">
      <c r="C6" s="34"/>
      <c r="D6" s="34"/>
      <c r="E6" s="34"/>
      <c r="F6" s="34"/>
      <c r="G6" s="34"/>
      <c r="H6" s="34"/>
      <c r="O6" s="14" t="s">
        <v>54</v>
      </c>
      <c r="P6" s="15">
        <v>16.325000000000003</v>
      </c>
      <c r="Q6" s="15">
        <v>16.945833333333333</v>
      </c>
      <c r="R6" s="15">
        <v>16.958333333333332</v>
      </c>
      <c r="S6" s="15">
        <v>17.599999999999998</v>
      </c>
      <c r="T6" s="15">
        <v>17.012500000000003</v>
      </c>
      <c r="U6" s="15">
        <v>11.747222222222225</v>
      </c>
      <c r="V6" s="15">
        <v>13.972222222222225</v>
      </c>
      <c r="W6" s="12"/>
      <c r="X6" s="12"/>
      <c r="Y6" s="12"/>
      <c r="Z6" s="12"/>
      <c r="AA6" s="12"/>
    </row>
    <row r="7" spans="1:27" ht="9.4499999999999993" customHeight="1" x14ac:dyDescent="0.15"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O7" s="14" t="s">
        <v>55</v>
      </c>
      <c r="P7" s="15">
        <v>7.8666666666666663</v>
      </c>
      <c r="Q7" s="15">
        <v>6.8291666666666675</v>
      </c>
      <c r="R7" s="15">
        <v>7.3624999999999989</v>
      </c>
      <c r="S7" s="15">
        <v>7.8041666666666663</v>
      </c>
      <c r="T7" s="15">
        <v>6.1944444444444446</v>
      </c>
      <c r="U7" s="15">
        <v>3.1305555555555555</v>
      </c>
      <c r="V7" s="15">
        <v>3.8472222222222223</v>
      </c>
      <c r="W7" s="12"/>
      <c r="X7" s="12"/>
      <c r="Y7" s="12"/>
      <c r="Z7" s="12"/>
      <c r="AA7" s="12"/>
    </row>
    <row r="8" spans="1:27" ht="9.4499999999999993" customHeight="1" x14ac:dyDescent="0.15">
      <c r="C8" s="17"/>
      <c r="O8" s="14" t="s">
        <v>56</v>
      </c>
      <c r="P8" s="15">
        <f>SUM(P6:P7)</f>
        <v>24.19166666666667</v>
      </c>
      <c r="Q8" s="15">
        <f t="shared" ref="Q8:V8" si="0">SUM(Q6:Q7)</f>
        <v>23.774999999999999</v>
      </c>
      <c r="R8" s="15">
        <f t="shared" si="0"/>
        <v>24.320833333333333</v>
      </c>
      <c r="S8" s="15">
        <f t="shared" si="0"/>
        <v>25.404166666666665</v>
      </c>
      <c r="T8" s="15">
        <f t="shared" si="0"/>
        <v>23.206944444444446</v>
      </c>
      <c r="U8" s="15">
        <f t="shared" si="0"/>
        <v>14.87777777777778</v>
      </c>
      <c r="V8" s="15">
        <f t="shared" si="0"/>
        <v>17.819444444444446</v>
      </c>
      <c r="W8" s="12"/>
      <c r="X8" s="12"/>
      <c r="Y8" s="12"/>
      <c r="Z8" s="12"/>
      <c r="AA8" s="12"/>
    </row>
    <row r="9" spans="1:27" ht="9.4499999999999993" customHeight="1" x14ac:dyDescent="0.15">
      <c r="C9" s="17"/>
      <c r="O9" s="18"/>
      <c r="P9" s="13" t="s">
        <v>57</v>
      </c>
      <c r="Q9" s="13" t="s">
        <v>58</v>
      </c>
      <c r="R9" s="13" t="s">
        <v>59</v>
      </c>
      <c r="S9" s="13" t="s">
        <v>60</v>
      </c>
      <c r="T9" s="13" t="s">
        <v>61</v>
      </c>
      <c r="U9" s="13" t="s">
        <v>62</v>
      </c>
      <c r="V9" s="13" t="s">
        <v>63</v>
      </c>
      <c r="W9" s="13" t="s">
        <v>64</v>
      </c>
      <c r="X9" s="13" t="s">
        <v>65</v>
      </c>
      <c r="Y9" s="13" t="s">
        <v>66</v>
      </c>
      <c r="Z9" s="13" t="s">
        <v>67</v>
      </c>
      <c r="AA9" s="13" t="s">
        <v>68</v>
      </c>
    </row>
    <row r="10" spans="1:27" ht="9.4499999999999993" customHeight="1" x14ac:dyDescent="0.15">
      <c r="C10" s="17"/>
      <c r="O10" s="14" t="s">
        <v>69</v>
      </c>
      <c r="P10" s="15">
        <v>11.750000000000002</v>
      </c>
      <c r="Q10" s="15">
        <v>10.549999999999999</v>
      </c>
      <c r="R10" s="15">
        <v>12.830000000000002</v>
      </c>
      <c r="S10" s="15">
        <v>17.189999999999998</v>
      </c>
      <c r="T10" s="15">
        <v>21.720000000000002</v>
      </c>
      <c r="U10" s="15">
        <v>20.74</v>
      </c>
      <c r="V10" s="15">
        <v>19.100000000000001</v>
      </c>
      <c r="W10" s="15">
        <v>20.820000000000004</v>
      </c>
      <c r="X10" s="15">
        <v>19.309999999999995</v>
      </c>
      <c r="Y10" s="15">
        <v>18.150000000000002</v>
      </c>
      <c r="Z10" s="15">
        <v>17.729999999999997</v>
      </c>
      <c r="AA10" s="15">
        <v>13.729999999999997</v>
      </c>
    </row>
    <row r="11" spans="1:27" ht="9.4499999999999993" customHeight="1" x14ac:dyDescent="0.15">
      <c r="C11" s="17"/>
      <c r="O11" s="14" t="s">
        <v>70</v>
      </c>
      <c r="P11" s="15">
        <v>2.9333333333333336</v>
      </c>
      <c r="Q11" s="15">
        <v>2.1666666666666665</v>
      </c>
      <c r="R11" s="15">
        <v>3.9333333333333336</v>
      </c>
      <c r="S11" s="15">
        <v>6.453333333333334</v>
      </c>
      <c r="T11" s="15">
        <v>9.6</v>
      </c>
      <c r="U11" s="15">
        <v>9.9400000000000013</v>
      </c>
      <c r="V11" s="15">
        <v>7.1899999999999995</v>
      </c>
      <c r="W11" s="15">
        <v>10.28</v>
      </c>
      <c r="X11" s="15">
        <v>9.99</v>
      </c>
      <c r="Y11" s="15">
        <v>9.860000000000003</v>
      </c>
      <c r="Z11" s="15">
        <v>8.6699999999999982</v>
      </c>
      <c r="AA11" s="15">
        <v>5.52</v>
      </c>
    </row>
    <row r="12" spans="1:27" ht="9.4499999999999993" customHeight="1" x14ac:dyDescent="0.15">
      <c r="C12" s="17"/>
      <c r="O12" s="14" t="s">
        <v>71</v>
      </c>
      <c r="P12" s="15">
        <f>SUM(P10:P11)</f>
        <v>14.683333333333335</v>
      </c>
      <c r="Q12" s="15">
        <f t="shared" ref="Q12:AA12" si="1">SUM(Q10:Q11)</f>
        <v>12.716666666666665</v>
      </c>
      <c r="R12" s="15">
        <f t="shared" si="1"/>
        <v>16.763333333333335</v>
      </c>
      <c r="S12" s="15">
        <f t="shared" si="1"/>
        <v>23.643333333333331</v>
      </c>
      <c r="T12" s="15">
        <f t="shared" si="1"/>
        <v>31.32</v>
      </c>
      <c r="U12" s="15">
        <f t="shared" si="1"/>
        <v>30.68</v>
      </c>
      <c r="V12" s="15">
        <f t="shared" si="1"/>
        <v>26.29</v>
      </c>
      <c r="W12" s="15">
        <f t="shared" si="1"/>
        <v>31.1</v>
      </c>
      <c r="X12" s="15">
        <f t="shared" si="1"/>
        <v>29.299999999999997</v>
      </c>
      <c r="Y12" s="15">
        <f t="shared" si="1"/>
        <v>28.010000000000005</v>
      </c>
      <c r="Z12" s="15">
        <f t="shared" si="1"/>
        <v>26.399999999999995</v>
      </c>
      <c r="AA12" s="15">
        <f t="shared" si="1"/>
        <v>19.249999999999996</v>
      </c>
    </row>
    <row r="13" spans="1:27" ht="9.4499999999999993" customHeight="1" x14ac:dyDescent="0.15">
      <c r="C13" s="17"/>
      <c r="O13" s="18"/>
      <c r="P13" s="18">
        <f t="shared" ref="P13:W13" si="2">Q13-1</f>
        <v>2011</v>
      </c>
      <c r="Q13" s="18">
        <f t="shared" si="2"/>
        <v>2012</v>
      </c>
      <c r="R13" s="18">
        <f t="shared" si="2"/>
        <v>2013</v>
      </c>
      <c r="S13" s="18">
        <f t="shared" si="2"/>
        <v>2014</v>
      </c>
      <c r="T13" s="18">
        <f t="shared" si="2"/>
        <v>2015</v>
      </c>
      <c r="U13" s="18">
        <f t="shared" si="2"/>
        <v>2016</v>
      </c>
      <c r="V13" s="18">
        <f t="shared" si="2"/>
        <v>2017</v>
      </c>
      <c r="W13" s="18">
        <f t="shared" si="2"/>
        <v>2018</v>
      </c>
      <c r="X13" s="18">
        <f>Y13-1</f>
        <v>2019</v>
      </c>
      <c r="Y13" s="19">
        <v>2020</v>
      </c>
      <c r="Z13" s="18"/>
      <c r="AA13" s="12"/>
    </row>
    <row r="14" spans="1:27" ht="9.4499999999999993" customHeight="1" x14ac:dyDescent="0.2">
      <c r="C14" s="17"/>
      <c r="O14" s="14" t="s">
        <v>72</v>
      </c>
      <c r="P14" s="20"/>
      <c r="Q14" s="20"/>
      <c r="R14" s="20"/>
      <c r="S14" s="20"/>
      <c r="T14" s="21"/>
      <c r="U14" s="21">
        <v>18.071444444444445</v>
      </c>
      <c r="V14" s="21">
        <v>16.559999999999999</v>
      </c>
      <c r="W14" s="21">
        <v>19.292777777777779</v>
      </c>
      <c r="X14" s="21">
        <v>15.639166666666666</v>
      </c>
      <c r="Y14" s="15">
        <v>16.968333333333337</v>
      </c>
      <c r="Z14" s="12"/>
      <c r="AA14" s="12"/>
    </row>
    <row r="15" spans="1:27" ht="9.4499999999999993" customHeight="1" x14ac:dyDescent="0.2">
      <c r="C15" s="17"/>
      <c r="O15" s="14" t="s">
        <v>73</v>
      </c>
      <c r="P15" s="37"/>
      <c r="Q15" s="37"/>
      <c r="R15" s="38"/>
      <c r="S15" s="38"/>
      <c r="T15" s="38"/>
      <c r="U15" s="21">
        <v>8.0598148148148159</v>
      </c>
      <c r="V15" s="21">
        <v>6.822962962962964</v>
      </c>
      <c r="W15" s="21">
        <v>7.6538888888888881</v>
      </c>
      <c r="X15" s="21">
        <v>4.5402777777777779</v>
      </c>
      <c r="Y15" s="15">
        <v>7.21138888888889</v>
      </c>
      <c r="Z15" s="12"/>
      <c r="AA15" s="12"/>
    </row>
    <row r="16" spans="1:27" ht="9.4499999999999993" customHeight="1" x14ac:dyDescent="0.15">
      <c r="C16" s="17"/>
      <c r="O16" s="14" t="s">
        <v>74</v>
      </c>
      <c r="P16" s="12"/>
      <c r="Q16" s="12"/>
      <c r="R16" s="15"/>
      <c r="S16" s="15"/>
      <c r="T16" s="15"/>
      <c r="U16" s="15">
        <f t="shared" ref="U16:X16" si="3">SUM(U14:U15)</f>
        <v>26.131259259259259</v>
      </c>
      <c r="V16" s="15">
        <f t="shared" si="3"/>
        <v>23.382962962962964</v>
      </c>
      <c r="W16" s="15">
        <f t="shared" si="3"/>
        <v>26.946666666666665</v>
      </c>
      <c r="X16" s="15">
        <f t="shared" si="3"/>
        <v>20.179444444444442</v>
      </c>
      <c r="Y16" s="15">
        <f>SUM(Y14:Y15)</f>
        <v>24.179722222222228</v>
      </c>
      <c r="Z16" s="12"/>
      <c r="AA16" s="12"/>
    </row>
    <row r="17" spans="3:21" ht="9.4499999999999993" customHeight="1" x14ac:dyDescent="0.15">
      <c r="C17" s="17"/>
    </row>
    <row r="18" spans="3:21" ht="9.4499999999999993" customHeight="1" x14ac:dyDescent="0.2">
      <c r="C18" s="17"/>
      <c r="P18" s="22"/>
      <c r="Q18" s="23"/>
    </row>
    <row r="19" spans="3:21" ht="9.4499999999999993" customHeight="1" x14ac:dyDescent="0.2">
      <c r="C19" s="17"/>
      <c r="P19" s="22"/>
      <c r="Q19" s="23"/>
    </row>
    <row r="20" spans="3:21" ht="9.4499999999999993" customHeight="1" x14ac:dyDescent="0.2">
      <c r="C20" s="17"/>
      <c r="P20" s="22"/>
      <c r="Q20" s="23"/>
    </row>
    <row r="21" spans="3:21" ht="9.4499999999999993" customHeight="1" x14ac:dyDescent="0.2">
      <c r="C21" s="17"/>
      <c r="P21" s="22"/>
      <c r="Q21" s="23"/>
      <c r="T21" s="22"/>
      <c r="U21" s="24"/>
    </row>
    <row r="22" spans="3:21" ht="9.4499999999999993" customHeight="1" x14ac:dyDescent="0.2">
      <c r="C22" s="17"/>
      <c r="P22" s="22"/>
      <c r="Q22" s="23"/>
      <c r="T22" s="22"/>
      <c r="U22" s="24"/>
    </row>
    <row r="23" spans="3:21" ht="9.4499999999999993" customHeight="1" x14ac:dyDescent="0.2">
      <c r="C23" s="17"/>
      <c r="P23" s="25"/>
      <c r="Q23" s="23"/>
      <c r="T23" s="25"/>
      <c r="U23" s="26"/>
    </row>
    <row r="24" spans="3:21" ht="9.4499999999999993" customHeight="1" x14ac:dyDescent="0.2">
      <c r="C24" s="17"/>
      <c r="P24" s="22"/>
      <c r="Q24" s="23"/>
      <c r="T24" s="22"/>
      <c r="U24" s="24"/>
    </row>
    <row r="25" spans="3:21" ht="9.4499999999999993" customHeight="1" x14ac:dyDescent="0.2">
      <c r="C25" s="17"/>
      <c r="P25" s="22"/>
      <c r="Q25" s="23"/>
      <c r="T25" s="22"/>
      <c r="U25" s="24"/>
    </row>
    <row r="26" spans="3:21" ht="9.4499999999999993" customHeight="1" x14ac:dyDescent="0.15">
      <c r="C26" s="17"/>
      <c r="P26" s="25"/>
    </row>
    <row r="27" spans="3:21" ht="9.4499999999999993" customHeight="1" x14ac:dyDescent="0.2">
      <c r="C27" s="17"/>
      <c r="P27" s="22"/>
      <c r="Q27" s="27"/>
    </row>
    <row r="28" spans="3:21" ht="9.4499999999999993" customHeight="1" x14ac:dyDescent="0.2">
      <c r="C28" s="17"/>
      <c r="P28" s="22"/>
      <c r="Q28" s="27"/>
    </row>
    <row r="29" spans="3:21" ht="19.2" customHeight="1" x14ac:dyDescent="0.15">
      <c r="C29" s="17"/>
    </row>
    <row r="30" spans="3:21" ht="9.4499999999999993" customHeight="1" x14ac:dyDescent="0.2">
      <c r="C30" s="17"/>
      <c r="P30" s="28"/>
      <c r="S30" s="27"/>
    </row>
    <row r="31" spans="3:21" ht="9.4499999999999993" customHeight="1" x14ac:dyDescent="0.2">
      <c r="C31" s="17"/>
      <c r="P31" s="28"/>
      <c r="S31" s="27"/>
    </row>
    <row r="32" spans="3:21" ht="9.4499999999999993" customHeight="1" x14ac:dyDescent="0.15">
      <c r="C32" s="29"/>
    </row>
    <row r="33" spans="2:20" ht="9.4499999999999993" customHeight="1" x14ac:dyDescent="0.15">
      <c r="C33" s="35"/>
    </row>
    <row r="34" spans="2:20" ht="9.4499999999999993" customHeight="1" x14ac:dyDescent="0.15">
      <c r="C34" s="35"/>
    </row>
    <row r="35" spans="2:20" ht="9.4499999999999993" customHeight="1" x14ac:dyDescent="0.15">
      <c r="C35" s="35"/>
    </row>
    <row r="36" spans="2:20" ht="9.4499999999999993" customHeight="1" x14ac:dyDescent="0.15">
      <c r="C36" s="35"/>
      <c r="T36" s="9"/>
    </row>
    <row r="37" spans="2:20" ht="9.4499999999999993" customHeight="1" x14ac:dyDescent="0.15">
      <c r="C37" s="35"/>
    </row>
    <row r="38" spans="2:20" ht="9.4499999999999993" customHeight="1" x14ac:dyDescent="0.15">
      <c r="C38" s="34"/>
    </row>
    <row r="39" spans="2:20" ht="9.4499999999999993" customHeight="1" x14ac:dyDescent="0.15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2:20" ht="9.4499999999999993" customHeight="1" x14ac:dyDescent="0.15"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2:20" ht="9.4499999999999993" customHeight="1" x14ac:dyDescent="0.15">
      <c r="B41" s="3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2:20" ht="9.4499999999999993" customHeight="1" x14ac:dyDescent="0.15">
      <c r="B42" s="3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2:20" ht="9.4499999999999993" customHeight="1" x14ac:dyDescent="0.15">
      <c r="B43" s="3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2:20" ht="9.4499999999999993" customHeight="1" x14ac:dyDescent="0.15">
      <c r="B44" s="25"/>
    </row>
    <row r="45" spans="2:20" ht="9.4499999999999993" customHeight="1" x14ac:dyDescent="0.15">
      <c r="B45" s="25"/>
      <c r="C45" s="34"/>
    </row>
    <row r="46" spans="2:20" ht="9.4499999999999993" customHeight="1" x14ac:dyDescent="0.1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2:20" ht="9.4499999999999993" customHeight="1" x14ac:dyDescent="0.15">
      <c r="B47" s="3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2:20" ht="9.4499999999999993" customHeight="1" x14ac:dyDescent="0.15"/>
    <row r="49" ht="9.4499999999999993" customHeight="1" x14ac:dyDescent="0.15"/>
    <row r="50" ht="9.4499999999999993" customHeight="1" x14ac:dyDescent="0.15"/>
    <row r="51" ht="9.4499999999999993" customHeight="1" x14ac:dyDescent="0.15"/>
    <row r="52" ht="9.4499999999999993" customHeight="1" x14ac:dyDescent="0.15"/>
    <row r="53" ht="9.4499999999999993" customHeight="1" x14ac:dyDescent="0.15"/>
    <row r="54" ht="19.2" customHeight="1" x14ac:dyDescent="0.15"/>
    <row r="55" ht="9.4499999999999993" customHeight="1" x14ac:dyDescent="0.15"/>
    <row r="56" ht="9.4499999999999993" customHeight="1" x14ac:dyDescent="0.15"/>
    <row r="57" ht="9.4499999999999993" customHeight="1" x14ac:dyDescent="0.15"/>
    <row r="58" ht="9.4499999999999993" customHeight="1" x14ac:dyDescent="0.15"/>
    <row r="59" ht="9.4499999999999993" customHeight="1" x14ac:dyDescent="0.15"/>
    <row r="60" ht="9.4499999999999993" customHeight="1" x14ac:dyDescent="0.15"/>
    <row r="61" ht="9.4499999999999993" customHeight="1" x14ac:dyDescent="0.15"/>
    <row r="62" ht="9.4499999999999993" customHeight="1" x14ac:dyDescent="0.15"/>
    <row r="63" ht="9.4499999999999993" customHeight="1" x14ac:dyDescent="0.15"/>
    <row r="64" ht="9.4499999999999993" customHeight="1" x14ac:dyDescent="0.15"/>
    <row r="65" ht="9.4499999999999993" customHeight="1" x14ac:dyDescent="0.15"/>
    <row r="66" ht="9.4499999999999993" customHeight="1" x14ac:dyDescent="0.15"/>
    <row r="67" ht="9.4499999999999993" customHeight="1" x14ac:dyDescent="0.15"/>
    <row r="68" ht="9.4499999999999993" customHeight="1" x14ac:dyDescent="0.15"/>
    <row r="69" ht="9.4499999999999993" customHeight="1" x14ac:dyDescent="0.15"/>
    <row r="70" ht="9.4499999999999993" customHeight="1" x14ac:dyDescent="0.15"/>
    <row r="71" ht="9.4499999999999993" customHeight="1" x14ac:dyDescent="0.15"/>
    <row r="72" ht="9.4499999999999993" customHeight="1" x14ac:dyDescent="0.15"/>
    <row r="73" ht="9.4499999999999993" customHeight="1" x14ac:dyDescent="0.15"/>
    <row r="74" ht="9.4499999999999993" customHeight="1" x14ac:dyDescent="0.15"/>
    <row r="75" ht="9.4499999999999993" customHeight="1" x14ac:dyDescent="0.15"/>
    <row r="76" ht="9.4499999999999993" customHeight="1" x14ac:dyDescent="0.15"/>
    <row r="77" ht="9.4499999999999993" customHeight="1" x14ac:dyDescent="0.15"/>
    <row r="78" ht="9.4499999999999993" customHeight="1" x14ac:dyDescent="0.15"/>
    <row r="79" ht="9.4499999999999993" customHeight="1" x14ac:dyDescent="0.15"/>
    <row r="80" ht="9.4499999999999993" customHeight="1" x14ac:dyDescent="0.15"/>
    <row r="81" spans="4:13" ht="9.4499999999999993" customHeight="1" x14ac:dyDescent="0.15"/>
    <row r="82" spans="4:13" ht="9.4499999999999993" customHeight="1" x14ac:dyDescent="0.15"/>
    <row r="83" spans="4:13" ht="9.4499999999999993" customHeight="1" x14ac:dyDescent="0.15">
      <c r="D83" s="25"/>
      <c r="F83" s="30"/>
      <c r="G83" s="30"/>
      <c r="I83" s="30" t="s">
        <v>75</v>
      </c>
      <c r="K83" s="30"/>
    </row>
    <row r="84" spans="4:13" ht="9.4499999999999993" customHeight="1" x14ac:dyDescent="0.15"/>
    <row r="85" spans="4:13" ht="9.4499999999999993" customHeight="1" x14ac:dyDescent="0.15">
      <c r="M85" s="3" t="s">
        <v>76</v>
      </c>
    </row>
    <row r="86" spans="4:13" ht="9.4499999999999993" customHeight="1" x14ac:dyDescent="0.15"/>
    <row r="87" spans="4:13" ht="9.4499999999999993" customHeight="1" x14ac:dyDescent="0.15"/>
    <row r="88" spans="4:13" ht="9.4499999999999993" customHeight="1" x14ac:dyDescent="0.15"/>
  </sheetData>
  <mergeCells count="4">
    <mergeCell ref="F1:J1"/>
    <mergeCell ref="F2:J2"/>
    <mergeCell ref="D3:F3"/>
    <mergeCell ref="H3:N3"/>
  </mergeCells>
  <hyperlinks>
    <hyperlink ref="A1" location="bkIndexACC2427" display="Index" xr:uid="{4CAA8AAE-2C7C-4876-8787-E6E72DA3EB0F}"/>
  </hyperlinks>
  <pageMargins left="0.24" right="0.19685039370078741" top="0.24" bottom="0.28999999999999998" header="0.18" footer="0.24"/>
  <pageSetup paperSize="9" scale="96" orientation="portrait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F6B0D-624F-4182-AA40-B1597AB3B051}">
  <sheetPr>
    <pageSetUpPr fitToPage="1"/>
  </sheetPr>
  <dimension ref="A1:AD172"/>
  <sheetViews>
    <sheetView zoomScale="90" zoomScaleNormal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6640625" style="3" customWidth="1"/>
    <col min="3" max="13" width="7.33203125" style="3" customWidth="1"/>
    <col min="14" max="15" width="6.6640625" style="3" customWidth="1"/>
    <col min="16" max="16384" width="9.109375" style="3"/>
  </cols>
  <sheetData>
    <row r="1" spans="1:15" ht="14.4" x14ac:dyDescent="0.3">
      <c r="A1" s="32" t="s">
        <v>79</v>
      </c>
      <c r="E1" s="5"/>
      <c r="F1" s="39" t="s">
        <v>80</v>
      </c>
      <c r="G1" s="40"/>
      <c r="H1" s="40"/>
      <c r="I1" s="40"/>
      <c r="J1" s="40"/>
    </row>
    <row r="2" spans="1:15" ht="13.2" x14ac:dyDescent="0.25">
      <c r="E2" s="5"/>
      <c r="F2" s="39" t="s">
        <v>104</v>
      </c>
      <c r="G2" s="40"/>
      <c r="H2" s="40"/>
      <c r="I2" s="40"/>
      <c r="J2" s="40"/>
    </row>
    <row r="3" spans="1:15" ht="13.2" x14ac:dyDescent="0.25">
      <c r="D3" s="41" t="s">
        <v>108</v>
      </c>
      <c r="E3" s="40"/>
      <c r="F3" s="40"/>
      <c r="G3" s="5"/>
      <c r="H3" s="47" t="s">
        <v>109</v>
      </c>
      <c r="I3" s="40"/>
      <c r="J3" s="40"/>
      <c r="K3" s="40"/>
      <c r="L3" s="40"/>
      <c r="M3" s="40"/>
      <c r="N3" s="40"/>
    </row>
    <row r="4" spans="1:15" ht="24" customHeight="1" x14ac:dyDescent="0.15"/>
    <row r="5" spans="1:15" ht="9.4499999999999993" customHeight="1" x14ac:dyDescent="0.2">
      <c r="B5" s="45" t="s">
        <v>32</v>
      </c>
      <c r="C5" s="46"/>
      <c r="D5" s="11"/>
      <c r="O5" s="25"/>
    </row>
    <row r="6" spans="1:15" ht="9.4499999999999993" customHeight="1" x14ac:dyDescent="0.25">
      <c r="C6" s="43" t="s">
        <v>106</v>
      </c>
      <c r="D6" s="40"/>
      <c r="E6" s="40"/>
      <c r="F6" s="40"/>
      <c r="G6" s="40"/>
      <c r="H6" s="40"/>
      <c r="I6" s="40"/>
      <c r="J6" s="40"/>
      <c r="K6" s="40"/>
      <c r="L6" s="40"/>
      <c r="M6" s="40"/>
      <c r="O6" s="25"/>
    </row>
    <row r="7" spans="1:15" ht="9.4499999999999993" customHeight="1" x14ac:dyDescent="0.25">
      <c r="B7" s="44" t="s">
        <v>82</v>
      </c>
      <c r="C7" s="40"/>
      <c r="D7" s="35" t="s">
        <v>47</v>
      </c>
      <c r="E7" s="35" t="s">
        <v>48</v>
      </c>
      <c r="F7" s="35" t="s">
        <v>49</v>
      </c>
      <c r="G7" s="35" t="s">
        <v>50</v>
      </c>
      <c r="H7" s="35" t="s">
        <v>51</v>
      </c>
      <c r="I7" s="35" t="s">
        <v>52</v>
      </c>
      <c r="J7" s="35" t="s">
        <v>53</v>
      </c>
      <c r="K7" s="35"/>
      <c r="L7" s="35" t="s">
        <v>83</v>
      </c>
      <c r="M7" s="35" t="s">
        <v>84</v>
      </c>
      <c r="O7" s="25"/>
    </row>
    <row r="8" spans="1:15" ht="9.4499999999999993" customHeight="1" x14ac:dyDescent="0.15">
      <c r="C8" s="17">
        <v>0</v>
      </c>
      <c r="D8" s="36">
        <v>0.15833333333333333</v>
      </c>
      <c r="E8" s="36">
        <v>0.11666666666666665</v>
      </c>
      <c r="F8" s="36">
        <v>0.11666666666666665</v>
      </c>
      <c r="G8" s="36">
        <v>0.14583333333333334</v>
      </c>
      <c r="H8" s="36">
        <v>0.16250000000000001</v>
      </c>
      <c r="I8" s="36">
        <v>0.13333333333333333</v>
      </c>
      <c r="J8" s="36">
        <v>0.30277777777777781</v>
      </c>
      <c r="L8" s="36">
        <f>AVERAGE(D8:H8)</f>
        <v>0.13999999999999999</v>
      </c>
      <c r="M8" s="36">
        <f>AVERAGE(D8:J8)</f>
        <v>0.16230158730158731</v>
      </c>
      <c r="O8" s="25"/>
    </row>
    <row r="9" spans="1:15" ht="9.4499999999999993" customHeight="1" x14ac:dyDescent="0.15">
      <c r="C9" s="17">
        <v>1</v>
      </c>
      <c r="D9" s="36">
        <v>6.25E-2</v>
      </c>
      <c r="E9" s="36">
        <v>3.7499999999999999E-2</v>
      </c>
      <c r="F9" s="36">
        <v>9.5833333333333326E-2</v>
      </c>
      <c r="G9" s="36">
        <v>7.4999999999999997E-2</v>
      </c>
      <c r="H9" s="36">
        <v>7.9166666666666663E-2</v>
      </c>
      <c r="I9" s="36">
        <v>0.16666666666666666</v>
      </c>
      <c r="J9" s="36">
        <v>0.1236111111111111</v>
      </c>
      <c r="L9" s="36">
        <f t="shared" ref="L9:L31" si="0">AVERAGE(D9:H9)</f>
        <v>6.9999999999999993E-2</v>
      </c>
      <c r="M9" s="36">
        <f t="shared" ref="M9:M31" si="1">AVERAGE(D9:J9)</f>
        <v>9.1468253968253962E-2</v>
      </c>
      <c r="O9" s="25"/>
    </row>
    <row r="10" spans="1:15" ht="9.4499999999999993" customHeight="1" x14ac:dyDescent="0.15">
      <c r="C10" s="17">
        <v>2</v>
      </c>
      <c r="D10" s="36">
        <v>3.3333333333333333E-2</v>
      </c>
      <c r="E10" s="36">
        <v>0.50416666666666665</v>
      </c>
      <c r="F10" s="36">
        <v>0.43333333333333335</v>
      </c>
      <c r="G10" s="36">
        <v>0.44166666666666671</v>
      </c>
      <c r="H10" s="36">
        <v>0.45833333333333331</v>
      </c>
      <c r="I10" s="36">
        <v>4.8611111111111105E-2</v>
      </c>
      <c r="J10" s="36">
        <v>9.0277777777777776E-2</v>
      </c>
      <c r="L10" s="36">
        <f t="shared" si="0"/>
        <v>0.37416666666666665</v>
      </c>
      <c r="M10" s="36">
        <f t="shared" si="1"/>
        <v>0.28710317460317464</v>
      </c>
      <c r="O10" s="25"/>
    </row>
    <row r="11" spans="1:15" ht="9.4499999999999993" customHeight="1" x14ac:dyDescent="0.15">
      <c r="C11" s="17">
        <v>3</v>
      </c>
      <c r="D11" s="36">
        <v>6.25E-2</v>
      </c>
      <c r="E11" s="36">
        <v>1.6666666666666666E-2</v>
      </c>
      <c r="F11" s="36">
        <v>8.3333333333333329E-2</v>
      </c>
      <c r="G11" s="36">
        <v>7.9166666666666663E-2</v>
      </c>
      <c r="H11" s="36">
        <v>0</v>
      </c>
      <c r="I11" s="36">
        <v>3.7499999999999999E-2</v>
      </c>
      <c r="J11" s="36">
        <v>0</v>
      </c>
      <c r="L11" s="36">
        <f t="shared" si="0"/>
        <v>4.8333333333333325E-2</v>
      </c>
      <c r="M11" s="36">
        <f t="shared" si="1"/>
        <v>3.9880952380952371E-2</v>
      </c>
      <c r="O11" s="25"/>
    </row>
    <row r="12" spans="1:15" ht="9.4499999999999993" customHeight="1" x14ac:dyDescent="0.15">
      <c r="C12" s="17">
        <v>4</v>
      </c>
      <c r="D12" s="36">
        <v>0.15416666666666667</v>
      </c>
      <c r="E12" s="36">
        <v>3.7499999999999999E-2</v>
      </c>
      <c r="F12" s="36">
        <v>9.9999999999999992E-2</v>
      </c>
      <c r="G12" s="36">
        <v>0.19999999999999998</v>
      </c>
      <c r="H12" s="36">
        <v>0.12916666666666668</v>
      </c>
      <c r="I12" s="36">
        <v>2.0833333333333332E-2</v>
      </c>
      <c r="J12" s="36">
        <v>4.9999999999999996E-2</v>
      </c>
      <c r="L12" s="36">
        <f t="shared" si="0"/>
        <v>0.12416666666666668</v>
      </c>
      <c r="M12" s="36">
        <f t="shared" si="1"/>
        <v>9.8809523809523819E-2</v>
      </c>
    </row>
    <row r="13" spans="1:15" ht="9.4499999999999993" customHeight="1" x14ac:dyDescent="0.15">
      <c r="C13" s="17">
        <v>5</v>
      </c>
      <c r="D13" s="36">
        <v>0.58333333333333337</v>
      </c>
      <c r="E13" s="36">
        <v>0.84166666666666656</v>
      </c>
      <c r="F13" s="36">
        <v>0.41666666666666669</v>
      </c>
      <c r="G13" s="36">
        <v>0.51666666666666661</v>
      </c>
      <c r="H13" s="36">
        <v>0.67499999999999993</v>
      </c>
      <c r="I13" s="36">
        <v>0.34166666666666667</v>
      </c>
      <c r="J13" s="36">
        <v>0.20416666666666669</v>
      </c>
      <c r="L13" s="36">
        <f t="shared" si="0"/>
        <v>0.60666666666666669</v>
      </c>
      <c r="M13" s="36">
        <f t="shared" si="1"/>
        <v>0.51130952380952377</v>
      </c>
    </row>
    <row r="14" spans="1:15" ht="9.4499999999999993" customHeight="1" x14ac:dyDescent="0.15">
      <c r="C14" s="17">
        <v>6</v>
      </c>
      <c r="D14" s="36">
        <v>1.7625</v>
      </c>
      <c r="E14" s="36">
        <v>1.6111111111111109</v>
      </c>
      <c r="F14" s="36">
        <v>1.9208333333333334</v>
      </c>
      <c r="G14" s="36">
        <v>1.8374999999999999</v>
      </c>
      <c r="H14" s="36">
        <v>1.1083333333333334</v>
      </c>
      <c r="I14" s="36">
        <v>0.15416666666666665</v>
      </c>
      <c r="J14" s="36">
        <v>0.1875</v>
      </c>
      <c r="L14" s="36">
        <f t="shared" si="0"/>
        <v>1.6480555555555554</v>
      </c>
      <c r="M14" s="36">
        <f t="shared" si="1"/>
        <v>1.2259920634920634</v>
      </c>
    </row>
    <row r="15" spans="1:15" ht="9.4499999999999993" customHeight="1" x14ac:dyDescent="0.15">
      <c r="C15" s="17">
        <v>7</v>
      </c>
      <c r="D15" s="36">
        <v>1.4750000000000001</v>
      </c>
      <c r="E15" s="36">
        <v>1.4902777777777778</v>
      </c>
      <c r="F15" s="36">
        <v>1.3125</v>
      </c>
      <c r="G15" s="36">
        <v>1.3458333333333332</v>
      </c>
      <c r="H15" s="36">
        <v>1.6375</v>
      </c>
      <c r="I15" s="36">
        <v>0.4236111111111111</v>
      </c>
      <c r="J15" s="36">
        <v>0.42638888888888893</v>
      </c>
      <c r="L15" s="36">
        <f t="shared" si="0"/>
        <v>1.4522222222222223</v>
      </c>
      <c r="M15" s="36">
        <f t="shared" si="1"/>
        <v>1.1587301587301586</v>
      </c>
    </row>
    <row r="16" spans="1:15" ht="9.4499999999999993" customHeight="1" x14ac:dyDescent="0.15">
      <c r="C16" s="17">
        <v>8</v>
      </c>
      <c r="D16" s="36">
        <v>0.72916666666666674</v>
      </c>
      <c r="E16" s="36">
        <v>0.82500000000000007</v>
      </c>
      <c r="F16" s="36">
        <v>0.85416666666666674</v>
      </c>
      <c r="G16" s="36">
        <v>0.70416666666666661</v>
      </c>
      <c r="H16" s="36">
        <v>0.8</v>
      </c>
      <c r="I16" s="36">
        <v>0.54722222222222217</v>
      </c>
      <c r="J16" s="36">
        <v>0.6347222222222223</v>
      </c>
      <c r="L16" s="36">
        <f t="shared" si="0"/>
        <v>0.78249999999999997</v>
      </c>
      <c r="M16" s="36">
        <f t="shared" si="1"/>
        <v>0.72777777777777775</v>
      </c>
    </row>
    <row r="17" spans="3:13" ht="9.4499999999999993" customHeight="1" x14ac:dyDescent="0.15">
      <c r="C17" s="17">
        <v>9</v>
      </c>
      <c r="D17" s="36">
        <v>0.72499999999999998</v>
      </c>
      <c r="E17" s="36">
        <v>0.35000000000000003</v>
      </c>
      <c r="F17" s="36">
        <v>0.74583333333333335</v>
      </c>
      <c r="G17" s="36">
        <v>0.79027777777777775</v>
      </c>
      <c r="H17" s="36">
        <v>0.57083333333333341</v>
      </c>
      <c r="I17" s="36">
        <v>0.59027777777777779</v>
      </c>
      <c r="J17" s="36">
        <v>0.61249999999999993</v>
      </c>
      <c r="L17" s="36">
        <f t="shared" si="0"/>
        <v>0.63638888888888889</v>
      </c>
      <c r="M17" s="36">
        <f t="shared" si="1"/>
        <v>0.62638888888888888</v>
      </c>
    </row>
    <row r="18" spans="3:13" ht="9.4499999999999993" customHeight="1" x14ac:dyDescent="0.15">
      <c r="C18" s="17">
        <v>10</v>
      </c>
      <c r="D18" s="36">
        <v>0.90972222222222221</v>
      </c>
      <c r="E18" s="36">
        <v>0.62916666666666665</v>
      </c>
      <c r="F18" s="36">
        <v>0.875</v>
      </c>
      <c r="G18" s="36">
        <v>0.82500000000000007</v>
      </c>
      <c r="H18" s="36">
        <v>0.64861111111111114</v>
      </c>
      <c r="I18" s="36">
        <v>0.7680555555555556</v>
      </c>
      <c r="J18" s="36">
        <v>1.0805555555555555</v>
      </c>
      <c r="L18" s="36">
        <f t="shared" si="0"/>
        <v>0.77750000000000008</v>
      </c>
      <c r="M18" s="36">
        <f t="shared" si="1"/>
        <v>0.81944444444444453</v>
      </c>
    </row>
    <row r="19" spans="3:13" ht="9.4499999999999993" customHeight="1" x14ac:dyDescent="0.15">
      <c r="C19" s="17">
        <v>11</v>
      </c>
      <c r="D19" s="36">
        <v>1.0583333333333333</v>
      </c>
      <c r="E19" s="36">
        <v>1.2444444444444445</v>
      </c>
      <c r="F19" s="36">
        <v>0.71666666666666656</v>
      </c>
      <c r="G19" s="36">
        <v>0.90416666666666656</v>
      </c>
      <c r="H19" s="36">
        <v>0.50416666666666665</v>
      </c>
      <c r="I19" s="36">
        <v>0.89027777777777783</v>
      </c>
      <c r="J19" s="36">
        <v>1.1972222222222222</v>
      </c>
      <c r="L19" s="36">
        <f t="shared" si="0"/>
        <v>0.88555555555555565</v>
      </c>
      <c r="M19" s="36">
        <f t="shared" si="1"/>
        <v>0.93075396825396817</v>
      </c>
    </row>
    <row r="20" spans="3:13" ht="9.4499999999999993" customHeight="1" x14ac:dyDescent="0.15">
      <c r="C20" s="17">
        <v>12</v>
      </c>
      <c r="D20" s="36">
        <v>0.94027777777777788</v>
      </c>
      <c r="E20" s="36">
        <v>1.0111111111111111</v>
      </c>
      <c r="F20" s="36">
        <v>0.9</v>
      </c>
      <c r="G20" s="36">
        <v>1.0652777777777778</v>
      </c>
      <c r="H20" s="36">
        <v>1.3888888888888888</v>
      </c>
      <c r="I20" s="36">
        <v>1.6069444444444443</v>
      </c>
      <c r="J20" s="36">
        <v>1.5763888888888888</v>
      </c>
      <c r="L20" s="36">
        <f t="shared" si="0"/>
        <v>1.0611111111111111</v>
      </c>
      <c r="M20" s="36">
        <f t="shared" si="1"/>
        <v>1.2126984126984126</v>
      </c>
    </row>
    <row r="21" spans="3:13" ht="9.4499999999999993" customHeight="1" x14ac:dyDescent="0.15">
      <c r="C21" s="17">
        <v>13</v>
      </c>
      <c r="D21" s="36">
        <v>1.1499999999999999</v>
      </c>
      <c r="E21" s="36">
        <v>1.2124999999999999</v>
      </c>
      <c r="F21" s="36">
        <v>1.3499999999999999</v>
      </c>
      <c r="G21" s="36">
        <v>0.97499999999999998</v>
      </c>
      <c r="H21" s="36">
        <v>1.5125000000000002</v>
      </c>
      <c r="I21" s="36">
        <v>1.4027777777777777</v>
      </c>
      <c r="J21" s="36">
        <v>1.6416666666666666</v>
      </c>
      <c r="L21" s="36">
        <f t="shared" si="0"/>
        <v>1.2399999999999998</v>
      </c>
      <c r="M21" s="36">
        <f t="shared" si="1"/>
        <v>1.3206349206349206</v>
      </c>
    </row>
    <row r="22" spans="3:13" ht="9.4499999999999993" customHeight="1" x14ac:dyDescent="0.15">
      <c r="C22" s="17">
        <v>14</v>
      </c>
      <c r="D22" s="36">
        <v>1.4819444444444445</v>
      </c>
      <c r="E22" s="36">
        <v>1.3444444444444446</v>
      </c>
      <c r="F22" s="36">
        <v>1.3249999999999997</v>
      </c>
      <c r="G22" s="36">
        <v>1.325</v>
      </c>
      <c r="H22" s="36">
        <v>2.0194444444444448</v>
      </c>
      <c r="I22" s="36">
        <v>0.9180555555555554</v>
      </c>
      <c r="J22" s="36">
        <v>1.4638888888888888</v>
      </c>
      <c r="L22" s="36">
        <f t="shared" si="0"/>
        <v>1.4991666666666668</v>
      </c>
      <c r="M22" s="36">
        <f t="shared" si="1"/>
        <v>1.4111111111111112</v>
      </c>
    </row>
    <row r="23" spans="3:13" ht="9.4499999999999993" customHeight="1" x14ac:dyDescent="0.15">
      <c r="C23" s="17">
        <v>15</v>
      </c>
      <c r="D23" s="36">
        <v>1.75</v>
      </c>
      <c r="E23" s="36">
        <v>2.0013888888888891</v>
      </c>
      <c r="F23" s="36">
        <v>2.2624999999999997</v>
      </c>
      <c r="G23" s="36">
        <v>1.875</v>
      </c>
      <c r="H23" s="36">
        <v>2.5930555555555554</v>
      </c>
      <c r="I23" s="36">
        <v>1.0847222222222224</v>
      </c>
      <c r="J23" s="36">
        <v>1.3972222222222221</v>
      </c>
      <c r="L23" s="36">
        <f t="shared" si="0"/>
        <v>2.0963888888888889</v>
      </c>
      <c r="M23" s="36">
        <f t="shared" si="1"/>
        <v>1.8519841269841268</v>
      </c>
    </row>
    <row r="24" spans="3:13" ht="9.4499999999999993" customHeight="1" x14ac:dyDescent="0.15">
      <c r="C24" s="17">
        <v>16</v>
      </c>
      <c r="D24" s="36">
        <v>3.85</v>
      </c>
      <c r="E24" s="36">
        <v>3.4569444444444448</v>
      </c>
      <c r="F24" s="36">
        <v>3.6333333333333333</v>
      </c>
      <c r="G24" s="36">
        <v>3.822222222222222</v>
      </c>
      <c r="H24" s="36">
        <v>1.5777777777777777</v>
      </c>
      <c r="I24" s="36">
        <v>1.3027777777777778</v>
      </c>
      <c r="J24" s="36">
        <v>0.92083333333333328</v>
      </c>
      <c r="L24" s="36">
        <f t="shared" si="0"/>
        <v>3.2680555555555557</v>
      </c>
      <c r="M24" s="36">
        <f t="shared" si="1"/>
        <v>2.6519841269841273</v>
      </c>
    </row>
    <row r="25" spans="3:13" ht="9.4499999999999993" customHeight="1" x14ac:dyDescent="0.15">
      <c r="C25" s="17">
        <v>17</v>
      </c>
      <c r="D25" s="36">
        <v>1.8055555555555554</v>
      </c>
      <c r="E25" s="36">
        <v>1.588888888888889</v>
      </c>
      <c r="F25" s="36">
        <v>2.0041666666666664</v>
      </c>
      <c r="G25" s="36">
        <v>1.854166666666667</v>
      </c>
      <c r="H25" s="36">
        <v>1.7402777777777778</v>
      </c>
      <c r="I25" s="36">
        <v>1.0694444444444444</v>
      </c>
      <c r="J25" s="36">
        <v>1.5611111111111111</v>
      </c>
      <c r="L25" s="36">
        <f t="shared" si="0"/>
        <v>1.7986111111111112</v>
      </c>
      <c r="M25" s="36">
        <f t="shared" si="1"/>
        <v>1.6605158730158731</v>
      </c>
    </row>
    <row r="26" spans="3:13" ht="9.4499999999999993" customHeight="1" x14ac:dyDescent="0.15">
      <c r="C26" s="17">
        <v>18</v>
      </c>
      <c r="D26" s="36">
        <v>1.5958333333333332</v>
      </c>
      <c r="E26" s="36">
        <v>1.8430555555555554</v>
      </c>
      <c r="F26" s="36">
        <v>1.7124999999999999</v>
      </c>
      <c r="G26" s="36">
        <v>2.0333333333333332</v>
      </c>
      <c r="H26" s="36">
        <v>1.4069444444444446</v>
      </c>
      <c r="I26" s="36">
        <v>0.85416666666666652</v>
      </c>
      <c r="J26" s="36">
        <v>1.2638888888888888</v>
      </c>
      <c r="L26" s="36">
        <f t="shared" si="0"/>
        <v>1.7183333333333333</v>
      </c>
      <c r="M26" s="36">
        <f t="shared" si="1"/>
        <v>1.5299603174603174</v>
      </c>
    </row>
    <row r="27" spans="3:13" ht="9.4499999999999993" customHeight="1" x14ac:dyDescent="0.15">
      <c r="C27" s="17">
        <v>19</v>
      </c>
      <c r="D27" s="36">
        <v>1.3833333333333331</v>
      </c>
      <c r="E27" s="36">
        <v>1.0361111111111112</v>
      </c>
      <c r="F27" s="36">
        <v>0.97499999999999998</v>
      </c>
      <c r="G27" s="36">
        <v>1.35</v>
      </c>
      <c r="H27" s="36">
        <v>1.3208333333333333</v>
      </c>
      <c r="I27" s="36">
        <v>0.64166666666666672</v>
      </c>
      <c r="J27" s="36">
        <v>1.1541666666666668</v>
      </c>
      <c r="L27" s="36">
        <f t="shared" si="0"/>
        <v>1.2130555555555556</v>
      </c>
      <c r="M27" s="36">
        <f t="shared" si="1"/>
        <v>1.123015873015873</v>
      </c>
    </row>
    <row r="28" spans="3:13" ht="9.4499999999999993" customHeight="1" x14ac:dyDescent="0.15">
      <c r="C28" s="17">
        <v>20</v>
      </c>
      <c r="D28" s="36">
        <v>0.77083333333333348</v>
      </c>
      <c r="E28" s="36">
        <v>0.70277777777777783</v>
      </c>
      <c r="F28" s="36">
        <v>0.95</v>
      </c>
      <c r="G28" s="36">
        <v>0.88750000000000007</v>
      </c>
      <c r="H28" s="36">
        <v>1.1902777777777778</v>
      </c>
      <c r="I28" s="36">
        <v>0.88472222222222219</v>
      </c>
      <c r="J28" s="36">
        <v>0.60138888888888886</v>
      </c>
      <c r="L28" s="36">
        <f t="shared" si="0"/>
        <v>0.90027777777777795</v>
      </c>
      <c r="M28" s="36">
        <f t="shared" si="1"/>
        <v>0.85535714285714293</v>
      </c>
    </row>
    <row r="29" spans="3:13" ht="9.4499999999999993" customHeight="1" x14ac:dyDescent="0.15">
      <c r="C29" s="17">
        <v>21</v>
      </c>
      <c r="D29" s="36">
        <v>0.71250000000000002</v>
      </c>
      <c r="E29" s="36">
        <v>0.7416666666666667</v>
      </c>
      <c r="F29" s="36">
        <v>0.47916666666666674</v>
      </c>
      <c r="G29" s="36">
        <v>0.76666666666666661</v>
      </c>
      <c r="H29" s="36">
        <v>0.81666666666666676</v>
      </c>
      <c r="I29" s="36">
        <v>0.43472222222222223</v>
      </c>
      <c r="J29" s="36">
        <v>0.39166666666666666</v>
      </c>
      <c r="L29" s="36">
        <f t="shared" si="0"/>
        <v>0.70333333333333337</v>
      </c>
      <c r="M29" s="36">
        <f t="shared" si="1"/>
        <v>0.62043650793650795</v>
      </c>
    </row>
    <row r="30" spans="3:13" ht="9.4499999999999993" customHeight="1" x14ac:dyDescent="0.15">
      <c r="C30" s="17">
        <v>22</v>
      </c>
      <c r="D30" s="36">
        <v>0.81249999999999989</v>
      </c>
      <c r="E30" s="36">
        <v>0.72777777777777786</v>
      </c>
      <c r="F30" s="36">
        <v>0.78333333333333321</v>
      </c>
      <c r="G30" s="36">
        <v>1.1055555555555556</v>
      </c>
      <c r="H30" s="36">
        <v>0.4291666666666667</v>
      </c>
      <c r="I30" s="36">
        <v>0.33611111111111114</v>
      </c>
      <c r="J30" s="36">
        <v>0.4680555555555555</v>
      </c>
      <c r="L30" s="36">
        <f t="shared" si="0"/>
        <v>0.77166666666666672</v>
      </c>
      <c r="M30" s="36">
        <f t="shared" si="1"/>
        <v>0.66607142857142865</v>
      </c>
    </row>
    <row r="31" spans="3:13" ht="9.4499999999999993" customHeight="1" x14ac:dyDescent="0.15">
      <c r="C31" s="17">
        <v>23</v>
      </c>
      <c r="D31" s="36">
        <v>0.22499999999999998</v>
      </c>
      <c r="E31" s="36">
        <v>0.40416666666666673</v>
      </c>
      <c r="F31" s="36">
        <v>0.27500000000000002</v>
      </c>
      <c r="G31" s="36">
        <v>0.47916666666666663</v>
      </c>
      <c r="H31" s="36">
        <v>0.4375</v>
      </c>
      <c r="I31" s="36">
        <v>0.21944444444444444</v>
      </c>
      <c r="J31" s="36">
        <v>0.46944444444444439</v>
      </c>
      <c r="L31" s="36">
        <f t="shared" si="0"/>
        <v>0.36416666666666664</v>
      </c>
      <c r="M31" s="36">
        <f t="shared" si="1"/>
        <v>0.35853174603174603</v>
      </c>
    </row>
    <row r="32" spans="3:13" ht="9.4499999999999993" customHeight="1" x14ac:dyDescent="0.15">
      <c r="C32" s="29" t="s">
        <v>85</v>
      </c>
    </row>
    <row r="33" spans="2:30" ht="9.4499999999999993" customHeight="1" x14ac:dyDescent="0.25">
      <c r="B33" s="44" t="s">
        <v>86</v>
      </c>
      <c r="C33" s="40"/>
      <c r="D33" s="36">
        <f>SUM(D15:D26)</f>
        <v>17.470833333333331</v>
      </c>
      <c r="E33" s="36">
        <f t="shared" ref="E33:J33" si="2">SUM(E15:E26)</f>
        <v>16.997222222222224</v>
      </c>
      <c r="F33" s="36">
        <f t="shared" si="2"/>
        <v>17.691666666666666</v>
      </c>
      <c r="G33" s="36">
        <f t="shared" si="2"/>
        <v>17.519444444444446</v>
      </c>
      <c r="H33" s="36">
        <f t="shared" si="2"/>
        <v>16.399999999999999</v>
      </c>
      <c r="I33" s="36">
        <f t="shared" si="2"/>
        <v>11.458333333333332</v>
      </c>
      <c r="J33" s="36">
        <f t="shared" si="2"/>
        <v>13.776388888888889</v>
      </c>
      <c r="L33" s="36">
        <f>SUM(L15:L26)</f>
        <v>17.215833333333332</v>
      </c>
      <c r="M33" s="36">
        <f>SUM(M15:M26)</f>
        <v>15.901984126984125</v>
      </c>
      <c r="O33" s="36"/>
      <c r="P33" s="36"/>
    </row>
    <row r="34" spans="2:30" ht="9.4499999999999993" customHeight="1" x14ac:dyDescent="0.25">
      <c r="B34" s="44" t="s">
        <v>87</v>
      </c>
      <c r="C34" s="40"/>
      <c r="D34" s="36">
        <f>SUM(D15:D17)</f>
        <v>2.9291666666666667</v>
      </c>
      <c r="E34" s="36">
        <f t="shared" ref="E34:J34" si="3">SUM(E15:E17)</f>
        <v>2.6652777777777779</v>
      </c>
      <c r="F34" s="36">
        <f t="shared" si="3"/>
        <v>2.9125000000000005</v>
      </c>
      <c r="G34" s="36">
        <f t="shared" si="3"/>
        <v>2.8402777777777777</v>
      </c>
      <c r="H34" s="36">
        <f t="shared" si="3"/>
        <v>3.0083333333333333</v>
      </c>
      <c r="I34" s="36">
        <f t="shared" si="3"/>
        <v>1.5611111111111109</v>
      </c>
      <c r="J34" s="36">
        <f t="shared" si="3"/>
        <v>1.6736111111111112</v>
      </c>
      <c r="L34" s="36">
        <f>SUM(L15:L17)</f>
        <v>2.8711111111111114</v>
      </c>
      <c r="M34" s="36">
        <f>SUM(M15:M17)</f>
        <v>2.5128968253968251</v>
      </c>
      <c r="O34" s="36"/>
      <c r="P34" s="36"/>
    </row>
    <row r="35" spans="2:30" ht="9.4499999999999993" customHeight="1" x14ac:dyDescent="0.25">
      <c r="B35" s="44" t="s">
        <v>88</v>
      </c>
      <c r="C35" s="40"/>
      <c r="D35" s="36">
        <f>SUM(D18:D23)</f>
        <v>7.2902777777777779</v>
      </c>
      <c r="E35" s="36">
        <f t="shared" ref="E35:J35" si="4">SUM(E18:E23)</f>
        <v>7.4430555555555555</v>
      </c>
      <c r="F35" s="36">
        <f t="shared" si="4"/>
        <v>7.4291666666666654</v>
      </c>
      <c r="G35" s="36">
        <f t="shared" si="4"/>
        <v>6.9694444444444441</v>
      </c>
      <c r="H35" s="36">
        <f t="shared" si="4"/>
        <v>8.6666666666666679</v>
      </c>
      <c r="I35" s="36">
        <f t="shared" si="4"/>
        <v>6.6708333333333325</v>
      </c>
      <c r="J35" s="36">
        <f t="shared" si="4"/>
        <v>8.3569444444444443</v>
      </c>
      <c r="L35" s="36">
        <f>SUM(L18:L23)</f>
        <v>7.5597222222222227</v>
      </c>
      <c r="M35" s="36">
        <f>SUM(M18:M23)</f>
        <v>7.5466269841269842</v>
      </c>
      <c r="O35" s="36"/>
      <c r="P35" s="36"/>
    </row>
    <row r="36" spans="2:30" ht="9.4499999999999993" customHeight="1" x14ac:dyDescent="0.25">
      <c r="B36" s="44" t="s">
        <v>89</v>
      </c>
      <c r="C36" s="40"/>
      <c r="D36" s="36">
        <f>SUM(D24:D26)</f>
        <v>7.2513888888888882</v>
      </c>
      <c r="E36" s="36">
        <f t="shared" ref="E36:J36" si="5">SUM(E24:E26)</f>
        <v>6.8888888888888893</v>
      </c>
      <c r="F36" s="36">
        <f t="shared" si="5"/>
        <v>7.35</v>
      </c>
      <c r="G36" s="36">
        <f t="shared" si="5"/>
        <v>7.7097222222222221</v>
      </c>
      <c r="H36" s="36">
        <f t="shared" si="5"/>
        <v>4.7249999999999996</v>
      </c>
      <c r="I36" s="36">
        <f t="shared" si="5"/>
        <v>3.2263888888888888</v>
      </c>
      <c r="J36" s="36">
        <f t="shared" si="5"/>
        <v>3.7458333333333331</v>
      </c>
      <c r="L36" s="36">
        <f>SUM(L24:L26)</f>
        <v>6.7850000000000001</v>
      </c>
      <c r="M36" s="36">
        <f>SUM(M24:M26)</f>
        <v>5.8424603174603176</v>
      </c>
      <c r="O36" s="36"/>
      <c r="P36" s="36"/>
    </row>
    <row r="37" spans="2:30" ht="9.4499999999999993" customHeight="1" x14ac:dyDescent="0.25">
      <c r="B37" s="44" t="s">
        <v>90</v>
      </c>
      <c r="C37" s="40"/>
      <c r="D37" s="36">
        <f>SUM(D8:D31)</f>
        <v>24.191666666666666</v>
      </c>
      <c r="E37" s="36">
        <f t="shared" ref="E37:J37" si="6">SUM(E8:E31)</f>
        <v>23.775000000000002</v>
      </c>
      <c r="F37" s="36">
        <f t="shared" si="6"/>
        <v>24.320833333333333</v>
      </c>
      <c r="G37" s="36">
        <f t="shared" si="6"/>
        <v>25.404166666666669</v>
      </c>
      <c r="H37" s="36">
        <f t="shared" si="6"/>
        <v>23.206944444444446</v>
      </c>
      <c r="I37" s="36">
        <f t="shared" si="6"/>
        <v>14.877777777777776</v>
      </c>
      <c r="J37" s="36">
        <f t="shared" si="6"/>
        <v>17.819444444444443</v>
      </c>
      <c r="L37" s="36">
        <f>SUM(L8:L31)</f>
        <v>24.179722222222225</v>
      </c>
      <c r="M37" s="36">
        <f>SUM(M8:M31)</f>
        <v>21.942261904761907</v>
      </c>
      <c r="O37" s="36"/>
      <c r="P37" s="36"/>
    </row>
    <row r="38" spans="2:30" ht="24" customHeight="1" x14ac:dyDescent="0.15">
      <c r="C38" s="34"/>
    </row>
    <row r="39" spans="2:30" ht="9.4499999999999993" customHeight="1" x14ac:dyDescent="0.25">
      <c r="C39" s="43" t="str">
        <f>C6</f>
        <v>Average cycle flows (excluding Bank Holidays etc)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2:30" ht="9.4499999999999993" customHeight="1" x14ac:dyDescent="0.15">
      <c r="C40" s="34"/>
    </row>
    <row r="41" spans="2:30" ht="9.4499999999999993" customHeight="1" x14ac:dyDescent="0.15">
      <c r="C41" s="29" t="s">
        <v>57</v>
      </c>
      <c r="D41" s="29" t="s">
        <v>58</v>
      </c>
      <c r="E41" s="29" t="s">
        <v>59</v>
      </c>
      <c r="F41" s="29" t="s">
        <v>60</v>
      </c>
      <c r="G41" s="29" t="s">
        <v>61</v>
      </c>
      <c r="H41" s="29" t="s">
        <v>62</v>
      </c>
      <c r="I41" s="29" t="s">
        <v>63</v>
      </c>
      <c r="J41" s="29" t="s">
        <v>64</v>
      </c>
      <c r="K41" s="29" t="s">
        <v>65</v>
      </c>
      <c r="L41" s="29" t="s">
        <v>66</v>
      </c>
      <c r="M41" s="29" t="s">
        <v>67</v>
      </c>
      <c r="N41" s="29" t="s">
        <v>68</v>
      </c>
    </row>
    <row r="42" spans="2:30" ht="9.4499999999999993" customHeight="1" x14ac:dyDescent="0.15">
      <c r="B42" s="34" t="s">
        <v>91</v>
      </c>
    </row>
    <row r="43" spans="2:30" ht="9.4499999999999993" customHeight="1" x14ac:dyDescent="0.15">
      <c r="B43" s="35" t="s">
        <v>92</v>
      </c>
      <c r="C43" s="31">
        <v>10.783333333333335</v>
      </c>
      <c r="D43" s="31">
        <v>8.6666666666666661</v>
      </c>
      <c r="E43" s="31">
        <v>12.393333333333333</v>
      </c>
      <c r="F43" s="31">
        <v>18.296666666666667</v>
      </c>
      <c r="G43" s="31">
        <v>23.34</v>
      </c>
      <c r="H43" s="31">
        <v>21.79</v>
      </c>
      <c r="I43" s="31">
        <v>18.720000000000002</v>
      </c>
      <c r="J43" s="31">
        <v>21.85</v>
      </c>
      <c r="K43" s="31">
        <v>20.440000000000005</v>
      </c>
      <c r="L43" s="31">
        <v>18.920000000000002</v>
      </c>
      <c r="M43" s="31">
        <v>18.119999999999997</v>
      </c>
      <c r="N43" s="31">
        <v>13.27</v>
      </c>
      <c r="O43" s="36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2:30" ht="9.4499999999999993" customHeight="1" x14ac:dyDescent="0.15">
      <c r="B44" s="35" t="s">
        <v>93</v>
      </c>
      <c r="C44" s="31">
        <v>14.683333333333335</v>
      </c>
      <c r="D44" s="31">
        <v>12.716666666666665</v>
      </c>
      <c r="E44" s="31">
        <v>16.763333333333335</v>
      </c>
      <c r="F44" s="31">
        <v>23.643333333333331</v>
      </c>
      <c r="G44" s="31">
        <v>31.32</v>
      </c>
      <c r="H44" s="31">
        <v>30.68</v>
      </c>
      <c r="I44" s="31">
        <v>26.29</v>
      </c>
      <c r="J44" s="31">
        <v>31.1</v>
      </c>
      <c r="K44" s="31">
        <v>29.299999999999997</v>
      </c>
      <c r="L44" s="31">
        <v>28.010000000000005</v>
      </c>
      <c r="M44" s="31">
        <v>26.399999999999995</v>
      </c>
      <c r="N44" s="31">
        <v>19.249999999999996</v>
      </c>
      <c r="P44" s="36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ht="9.4499999999999993" customHeight="1" x14ac:dyDescent="0.15">
      <c r="B45" s="35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ht="9.4499999999999993" customHeight="1" x14ac:dyDescent="0.15">
      <c r="B46" s="34" t="s">
        <v>94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2:30" ht="9.4499999999999993" customHeight="1" x14ac:dyDescent="0.15">
      <c r="B47" s="35" t="s">
        <v>92</v>
      </c>
      <c r="C47" s="31">
        <v>6.666666666666667</v>
      </c>
      <c r="D47" s="31">
        <v>6.2</v>
      </c>
      <c r="E47" s="31">
        <v>6.75</v>
      </c>
      <c r="F47" s="31">
        <v>21.5</v>
      </c>
      <c r="G47" s="31">
        <v>18.600000000000001</v>
      </c>
      <c r="H47" s="31">
        <v>11</v>
      </c>
      <c r="I47" s="31">
        <v>11.5</v>
      </c>
      <c r="J47" s="31">
        <v>14.6</v>
      </c>
      <c r="K47" s="31">
        <v>13.25</v>
      </c>
      <c r="L47" s="31">
        <v>8.9333333333333336</v>
      </c>
      <c r="M47" s="31">
        <v>9.75</v>
      </c>
      <c r="N47" s="31">
        <v>8.75</v>
      </c>
      <c r="O47" s="36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ht="9.4499999999999993" customHeight="1" x14ac:dyDescent="0.15">
      <c r="B48" s="35" t="s">
        <v>93</v>
      </c>
      <c r="C48" s="31">
        <v>8.6666666666666661</v>
      </c>
      <c r="D48" s="31">
        <v>8.1999999999999993</v>
      </c>
      <c r="E48" s="31">
        <v>9</v>
      </c>
      <c r="F48" s="31">
        <v>24.5</v>
      </c>
      <c r="G48" s="31">
        <v>22.799999999999997</v>
      </c>
      <c r="H48" s="31">
        <v>19.75</v>
      </c>
      <c r="I48" s="31">
        <v>13.75</v>
      </c>
      <c r="J48" s="31">
        <v>18</v>
      </c>
      <c r="K48" s="31">
        <v>16.75</v>
      </c>
      <c r="L48" s="31">
        <v>13.866666666666665</v>
      </c>
      <c r="M48" s="31">
        <v>13</v>
      </c>
      <c r="N48" s="31">
        <v>10.25</v>
      </c>
      <c r="P48" s="36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ht="9.4499999999999993" customHeight="1" x14ac:dyDescent="0.15">
      <c r="B49" s="35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P49" s="36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ht="9.4499999999999993" customHeight="1" x14ac:dyDescent="0.15">
      <c r="B50" s="34" t="s">
        <v>95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2:30" ht="9.4499999999999993" customHeight="1" x14ac:dyDescent="0.15">
      <c r="B51" s="35" t="s">
        <v>92</v>
      </c>
      <c r="C51" s="31">
        <v>5</v>
      </c>
      <c r="D51" s="31">
        <v>2.5</v>
      </c>
      <c r="E51" s="31">
        <v>10</v>
      </c>
      <c r="F51" s="31">
        <v>20.75</v>
      </c>
      <c r="G51" s="31">
        <v>24.200000000000006</v>
      </c>
      <c r="H51" s="31">
        <v>15.75</v>
      </c>
      <c r="I51" s="31">
        <v>21.666666666666668</v>
      </c>
      <c r="J51" s="31">
        <v>14.05</v>
      </c>
      <c r="K51" s="31">
        <v>15.25</v>
      </c>
      <c r="L51" s="31">
        <v>10.75</v>
      </c>
      <c r="M51" s="31">
        <v>11.649999999999999</v>
      </c>
      <c r="N51" s="31">
        <v>13.75</v>
      </c>
      <c r="O51" s="36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ht="9.4499999999999993" customHeight="1" x14ac:dyDescent="0.15">
      <c r="B52" s="35" t="s">
        <v>93</v>
      </c>
      <c r="C52" s="31">
        <v>7.6666666666666661</v>
      </c>
      <c r="D52" s="31">
        <v>5.5</v>
      </c>
      <c r="E52" s="31">
        <v>14.25</v>
      </c>
      <c r="F52" s="31">
        <v>24.25</v>
      </c>
      <c r="G52" s="31">
        <v>29.800000000000008</v>
      </c>
      <c r="H52" s="31">
        <v>20.5</v>
      </c>
      <c r="I52" s="31">
        <v>26.75</v>
      </c>
      <c r="J52" s="31">
        <v>18.950000000000003</v>
      </c>
      <c r="K52" s="31">
        <v>19</v>
      </c>
      <c r="L52" s="31">
        <v>16.666666666666668</v>
      </c>
      <c r="M52" s="31">
        <v>14.249999999999998</v>
      </c>
      <c r="N52" s="31">
        <v>16.25</v>
      </c>
      <c r="P52" s="36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ht="9.4499999999999993" customHeight="1" x14ac:dyDescent="0.15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R53" s="31"/>
      <c r="S53" s="31"/>
      <c r="T53" s="31"/>
      <c r="U53" s="31"/>
      <c r="V53" s="31"/>
      <c r="X53" s="31"/>
      <c r="Y53" s="31"/>
      <c r="Z53" s="31"/>
      <c r="AA53" s="31"/>
      <c r="AB53" s="31"/>
    </row>
    <row r="54" spans="2:30" ht="24" customHeight="1" x14ac:dyDescent="0.15">
      <c r="R54" s="31"/>
      <c r="S54" s="31"/>
      <c r="T54" s="31"/>
      <c r="U54" s="31"/>
      <c r="V54" s="31"/>
      <c r="X54" s="31"/>
      <c r="Y54" s="31"/>
      <c r="Z54" s="31"/>
      <c r="AA54" s="31"/>
      <c r="AB54" s="31"/>
    </row>
    <row r="55" spans="2:30" ht="8.85" customHeight="1" x14ac:dyDescent="0.15">
      <c r="R55" s="31"/>
      <c r="S55" s="31"/>
      <c r="T55" s="31"/>
      <c r="U55" s="31"/>
      <c r="V55" s="31"/>
      <c r="X55" s="31"/>
      <c r="Y55" s="31"/>
      <c r="Z55" s="31"/>
      <c r="AA55" s="31"/>
      <c r="AB55" s="31"/>
    </row>
    <row r="56" spans="2:30" ht="8.85" customHeight="1" x14ac:dyDescent="0.15">
      <c r="R56" s="30"/>
      <c r="S56" s="30"/>
      <c r="T56" s="30"/>
      <c r="U56" s="30"/>
      <c r="V56" s="30"/>
      <c r="X56" s="30"/>
      <c r="Y56" s="30"/>
      <c r="Z56" s="30"/>
      <c r="AA56" s="30"/>
      <c r="AB56" s="30"/>
    </row>
    <row r="57" spans="2:30" ht="8.85" customHeight="1" x14ac:dyDescent="0.15">
      <c r="R57" s="31"/>
      <c r="S57" s="31"/>
      <c r="T57" s="31"/>
      <c r="U57" s="31"/>
      <c r="V57" s="31"/>
      <c r="X57" s="31"/>
      <c r="Y57" s="31"/>
      <c r="Z57" s="31"/>
      <c r="AA57" s="31"/>
      <c r="AB57" s="31"/>
    </row>
    <row r="58" spans="2:30" ht="8.85" customHeight="1" x14ac:dyDescent="0.15">
      <c r="R58" s="31"/>
      <c r="S58" s="31"/>
      <c r="T58" s="31"/>
      <c r="U58" s="31"/>
      <c r="V58" s="31"/>
      <c r="X58" s="31"/>
      <c r="Y58" s="31"/>
      <c r="Z58" s="31"/>
      <c r="AA58" s="31"/>
      <c r="AB58" s="31"/>
    </row>
    <row r="59" spans="2:30" ht="8.85" customHeight="1" x14ac:dyDescent="0.15">
      <c r="R59" s="31"/>
      <c r="S59" s="31"/>
      <c r="T59" s="31"/>
      <c r="U59" s="31"/>
      <c r="V59" s="31"/>
      <c r="X59" s="31"/>
      <c r="Y59" s="31"/>
      <c r="Z59" s="31"/>
      <c r="AA59" s="31"/>
      <c r="AB59" s="31"/>
    </row>
    <row r="60" spans="2:30" ht="8.85" customHeight="1" x14ac:dyDescent="0.15">
      <c r="R60" s="30"/>
      <c r="S60" s="30"/>
      <c r="T60" s="30"/>
      <c r="U60" s="30"/>
      <c r="V60" s="30"/>
      <c r="X60" s="30"/>
      <c r="Y60" s="30"/>
      <c r="Z60" s="30"/>
      <c r="AA60" s="30"/>
      <c r="AB60" s="30"/>
    </row>
    <row r="61" spans="2:30" ht="8.85" customHeight="1" x14ac:dyDescent="0.15">
      <c r="R61" s="31"/>
      <c r="S61" s="31"/>
      <c r="T61" s="31"/>
      <c r="U61" s="31"/>
      <c r="V61" s="31"/>
      <c r="X61" s="31"/>
      <c r="Y61" s="31"/>
      <c r="Z61" s="31"/>
      <c r="AA61" s="31"/>
      <c r="AB61" s="31"/>
    </row>
    <row r="62" spans="2:30" ht="8.85" customHeight="1" x14ac:dyDescent="0.15">
      <c r="R62" s="31"/>
      <c r="S62" s="31"/>
      <c r="T62" s="31"/>
      <c r="U62" s="31"/>
      <c r="V62" s="31"/>
      <c r="X62" s="31"/>
      <c r="Y62" s="31"/>
      <c r="Z62" s="31"/>
      <c r="AA62" s="31"/>
      <c r="AB62" s="31"/>
    </row>
    <row r="63" spans="2:30" ht="8.85" customHeight="1" x14ac:dyDescent="0.15">
      <c r="R63" s="31"/>
      <c r="S63" s="31"/>
      <c r="T63" s="31"/>
      <c r="U63" s="31"/>
      <c r="V63" s="31"/>
      <c r="X63" s="31"/>
      <c r="Y63" s="31"/>
      <c r="Z63" s="31"/>
      <c r="AA63" s="31"/>
    </row>
    <row r="64" spans="2:30" ht="8.85" customHeight="1" x14ac:dyDescent="0.15">
      <c r="R64" s="31"/>
      <c r="S64" s="31"/>
      <c r="T64" s="31"/>
      <c r="U64" s="31"/>
      <c r="V64" s="31"/>
      <c r="X64" s="31"/>
      <c r="Y64" s="31"/>
      <c r="Z64" s="31"/>
      <c r="AA64" s="31"/>
    </row>
    <row r="65" spans="18:27" ht="8.85" customHeight="1" x14ac:dyDescent="0.15">
      <c r="R65" s="31"/>
      <c r="S65" s="31"/>
      <c r="T65" s="31"/>
      <c r="U65" s="31"/>
      <c r="V65" s="31"/>
      <c r="X65" s="31"/>
      <c r="Y65" s="31"/>
      <c r="Z65" s="31"/>
      <c r="AA65" s="31"/>
    </row>
    <row r="66" spans="18:27" ht="8.85" customHeight="1" x14ac:dyDescent="0.15">
      <c r="R66" s="30"/>
      <c r="S66" s="30"/>
      <c r="T66" s="30"/>
      <c r="U66" s="30"/>
      <c r="V66" s="30"/>
      <c r="X66" s="30"/>
      <c r="Y66" s="30"/>
      <c r="Z66" s="30"/>
      <c r="AA66" s="30"/>
    </row>
    <row r="67" spans="18:27" ht="8.85" customHeight="1" x14ac:dyDescent="0.15">
      <c r="R67" s="31"/>
      <c r="S67" s="31"/>
      <c r="T67" s="31"/>
      <c r="U67" s="31"/>
      <c r="V67" s="31"/>
      <c r="X67" s="31"/>
      <c r="Y67" s="31"/>
      <c r="Z67" s="31"/>
      <c r="AA67" s="31"/>
    </row>
    <row r="68" spans="18:27" ht="8.85" customHeight="1" x14ac:dyDescent="0.15">
      <c r="R68" s="31"/>
      <c r="S68" s="31"/>
      <c r="T68" s="31"/>
      <c r="U68" s="31"/>
      <c r="V68" s="31"/>
      <c r="X68" s="31"/>
      <c r="Y68" s="31"/>
      <c r="Z68" s="31"/>
      <c r="AA68" s="31"/>
    </row>
    <row r="69" spans="18:27" ht="8.85" customHeight="1" x14ac:dyDescent="0.15">
      <c r="R69" s="31"/>
      <c r="S69" s="31"/>
      <c r="T69" s="31"/>
      <c r="U69" s="31"/>
      <c r="V69" s="31"/>
      <c r="X69" s="31"/>
      <c r="Y69" s="31"/>
      <c r="Z69" s="31"/>
      <c r="AA69" s="31"/>
    </row>
    <row r="70" spans="18:27" ht="8.85" customHeight="1" x14ac:dyDescent="0.15">
      <c r="R70" s="30"/>
      <c r="S70" s="30"/>
      <c r="T70" s="30"/>
      <c r="U70" s="30"/>
      <c r="V70" s="30"/>
      <c r="X70" s="30"/>
      <c r="Y70" s="30"/>
      <c r="Z70" s="30"/>
      <c r="AA70" s="30"/>
    </row>
    <row r="71" spans="18:27" ht="8.85" customHeight="1" x14ac:dyDescent="0.15">
      <c r="R71" s="31"/>
      <c r="S71" s="31"/>
      <c r="T71" s="31"/>
      <c r="U71" s="31"/>
      <c r="V71" s="31"/>
      <c r="X71" s="31"/>
      <c r="Y71" s="31"/>
      <c r="Z71" s="31"/>
      <c r="AA71" s="31"/>
    </row>
    <row r="72" spans="18:27" ht="8.85" customHeight="1" x14ac:dyDescent="0.15">
      <c r="R72" s="31"/>
      <c r="S72" s="31"/>
      <c r="T72" s="31"/>
      <c r="U72" s="31"/>
      <c r="V72" s="31"/>
      <c r="X72" s="31"/>
      <c r="Y72" s="31"/>
      <c r="Z72" s="31"/>
      <c r="AA72" s="31"/>
    </row>
    <row r="73" spans="18:27" ht="8.85" customHeight="1" x14ac:dyDescent="0.15">
      <c r="R73" s="31"/>
      <c r="S73" s="31"/>
      <c r="T73" s="31"/>
      <c r="U73" s="31"/>
      <c r="V73" s="31"/>
      <c r="X73" s="31"/>
      <c r="Y73" s="31"/>
      <c r="Z73" s="31"/>
    </row>
    <row r="74" spans="18:27" ht="8.85" customHeight="1" x14ac:dyDescent="0.15">
      <c r="R74" s="31"/>
      <c r="S74" s="31"/>
      <c r="T74" s="31"/>
      <c r="U74" s="31"/>
      <c r="V74" s="31"/>
      <c r="X74" s="31"/>
      <c r="Y74" s="31"/>
      <c r="Z74" s="31"/>
    </row>
    <row r="75" spans="18:27" ht="8.85" customHeight="1" x14ac:dyDescent="0.15">
      <c r="R75" s="31"/>
      <c r="S75" s="31"/>
      <c r="T75" s="31"/>
      <c r="U75" s="31"/>
      <c r="V75" s="31"/>
      <c r="X75" s="31"/>
      <c r="Y75" s="31"/>
      <c r="Z75" s="31"/>
    </row>
    <row r="76" spans="18:27" ht="8.85" customHeight="1" x14ac:dyDescent="0.15">
      <c r="R76" s="30"/>
      <c r="S76" s="30"/>
      <c r="T76" s="30"/>
      <c r="U76" s="30"/>
      <c r="V76" s="30"/>
      <c r="X76" s="30"/>
      <c r="Y76" s="30"/>
      <c r="Z76" s="30"/>
    </row>
    <row r="77" spans="18:27" ht="8.85" customHeight="1" x14ac:dyDescent="0.15">
      <c r="R77" s="31"/>
      <c r="S77" s="31"/>
      <c r="T77" s="31"/>
      <c r="U77" s="31"/>
      <c r="V77" s="31"/>
      <c r="X77" s="31"/>
      <c r="Y77" s="31"/>
      <c r="Z77" s="31"/>
    </row>
    <row r="78" spans="18:27" ht="8.85" customHeight="1" x14ac:dyDescent="0.15">
      <c r="R78" s="31"/>
      <c r="S78" s="31"/>
      <c r="T78" s="31"/>
      <c r="U78" s="31"/>
      <c r="V78" s="31"/>
      <c r="X78" s="31"/>
      <c r="Y78" s="31"/>
      <c r="Z78" s="31"/>
    </row>
    <row r="79" spans="18:27" ht="8.85" customHeight="1" x14ac:dyDescent="0.15">
      <c r="R79" s="31"/>
      <c r="S79" s="31"/>
      <c r="T79" s="31"/>
      <c r="U79" s="31"/>
      <c r="V79" s="31"/>
      <c r="X79" s="31"/>
      <c r="Y79" s="31"/>
      <c r="Z79" s="31"/>
    </row>
    <row r="80" spans="18:27" ht="8.85" customHeight="1" x14ac:dyDescent="0.15">
      <c r="R80" s="30"/>
      <c r="S80" s="30"/>
      <c r="T80" s="30"/>
      <c r="U80" s="30"/>
      <c r="V80" s="30"/>
      <c r="X80" s="30"/>
      <c r="Y80" s="30"/>
      <c r="Z80" s="30"/>
    </row>
    <row r="81" spans="3:26" ht="8.85" customHeight="1" x14ac:dyDescent="0.15">
      <c r="R81" s="31"/>
      <c r="S81" s="31"/>
      <c r="T81" s="31"/>
      <c r="U81" s="31"/>
      <c r="V81" s="31"/>
      <c r="X81" s="31"/>
      <c r="Y81" s="31"/>
      <c r="Z81" s="31"/>
    </row>
    <row r="82" spans="3:26" ht="8.85" customHeight="1" x14ac:dyDescent="0.15">
      <c r="R82" s="31"/>
      <c r="S82" s="31"/>
      <c r="T82" s="31"/>
      <c r="U82" s="31"/>
      <c r="V82" s="31"/>
      <c r="X82" s="31"/>
      <c r="Y82" s="31"/>
      <c r="Z82" s="31"/>
    </row>
    <row r="83" spans="3:26" ht="8.85" customHeight="1" x14ac:dyDescent="0.15">
      <c r="R83" s="31"/>
      <c r="S83" s="31"/>
      <c r="T83" s="31"/>
      <c r="U83" s="31"/>
      <c r="V83" s="31"/>
      <c r="X83" s="31"/>
      <c r="Y83" s="31"/>
    </row>
    <row r="84" spans="3:26" ht="8.85" customHeight="1" x14ac:dyDescent="0.15">
      <c r="R84" s="31"/>
      <c r="S84" s="31"/>
      <c r="T84" s="31"/>
      <c r="U84" s="31"/>
      <c r="V84" s="31"/>
      <c r="X84" s="31"/>
      <c r="Y84" s="31"/>
    </row>
    <row r="85" spans="3:26" ht="8.85" customHeight="1" x14ac:dyDescent="0.15">
      <c r="M85" s="3" t="s">
        <v>76</v>
      </c>
      <c r="R85" s="31"/>
      <c r="S85" s="31"/>
      <c r="T85" s="31"/>
      <c r="U85" s="31"/>
      <c r="V85" s="31"/>
      <c r="X85" s="31"/>
      <c r="Y85" s="31"/>
    </row>
    <row r="86" spans="3:26" ht="5.4" customHeight="1" x14ac:dyDescent="0.15">
      <c r="R86" s="30"/>
      <c r="S86" s="30"/>
      <c r="T86" s="30"/>
      <c r="U86" s="30"/>
      <c r="V86" s="30"/>
      <c r="X86" s="30"/>
      <c r="Y86" s="30"/>
    </row>
    <row r="87" spans="3:26" ht="9.4499999999999993" customHeight="1" x14ac:dyDescent="0.15">
      <c r="R87" s="31"/>
      <c r="S87" s="31"/>
      <c r="T87" s="31"/>
      <c r="U87" s="31"/>
      <c r="V87" s="31"/>
      <c r="X87" s="31"/>
      <c r="Y87" s="31"/>
    </row>
    <row r="88" spans="3:26" ht="9.4499999999999993" customHeight="1" x14ac:dyDescent="0.15">
      <c r="R88" s="31"/>
      <c r="S88" s="31"/>
      <c r="T88" s="31"/>
      <c r="U88" s="31"/>
      <c r="V88" s="31"/>
      <c r="X88" s="31"/>
      <c r="Y88" s="31"/>
    </row>
    <row r="89" spans="3:26" x14ac:dyDescent="0.1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1"/>
      <c r="S89" s="31"/>
      <c r="T89" s="31"/>
      <c r="U89" s="31"/>
      <c r="V89" s="31"/>
      <c r="X89" s="31"/>
      <c r="Y89" s="31"/>
    </row>
    <row r="90" spans="3:26" x14ac:dyDescent="0.15">
      <c r="R90" s="30"/>
      <c r="S90" s="30"/>
      <c r="T90" s="30"/>
      <c r="U90" s="30"/>
      <c r="V90" s="30"/>
      <c r="X90" s="30"/>
      <c r="Y90" s="30"/>
    </row>
    <row r="91" spans="3:26" x14ac:dyDescent="0.15">
      <c r="R91" s="31"/>
      <c r="S91" s="31"/>
      <c r="T91" s="31"/>
      <c r="U91" s="31"/>
      <c r="V91" s="31"/>
      <c r="X91" s="31"/>
      <c r="Y91" s="31"/>
    </row>
    <row r="92" spans="3:26" x14ac:dyDescent="0.15">
      <c r="R92" s="31"/>
      <c r="S92" s="31"/>
      <c r="T92" s="31"/>
      <c r="U92" s="31"/>
      <c r="V92" s="31"/>
      <c r="X92" s="31"/>
      <c r="Y92" s="31"/>
    </row>
    <row r="93" spans="3:26" x14ac:dyDescent="0.15">
      <c r="R93" s="31"/>
      <c r="S93" s="31"/>
      <c r="T93" s="31"/>
      <c r="U93" s="31"/>
      <c r="V93" s="31"/>
      <c r="X93" s="31"/>
    </row>
    <row r="94" spans="3:26" x14ac:dyDescent="0.15">
      <c r="R94" s="31"/>
      <c r="S94" s="31"/>
      <c r="T94" s="31"/>
      <c r="U94" s="31"/>
      <c r="V94" s="31"/>
      <c r="X94" s="31"/>
    </row>
    <row r="95" spans="3:26" x14ac:dyDescent="0.15">
      <c r="R95" s="31"/>
      <c r="S95" s="31"/>
      <c r="T95" s="31"/>
      <c r="U95" s="31"/>
      <c r="V95" s="31"/>
      <c r="X95" s="31"/>
    </row>
    <row r="96" spans="3:26" x14ac:dyDescent="0.15">
      <c r="R96" s="30"/>
      <c r="S96" s="30"/>
      <c r="T96" s="30"/>
      <c r="U96" s="30"/>
      <c r="V96" s="30"/>
      <c r="X96" s="30"/>
    </row>
    <row r="97" spans="18:24" x14ac:dyDescent="0.15">
      <c r="R97" s="31"/>
      <c r="S97" s="31"/>
      <c r="T97" s="31"/>
      <c r="U97" s="31"/>
      <c r="V97" s="31"/>
      <c r="X97" s="31"/>
    </row>
    <row r="98" spans="18:24" x14ac:dyDescent="0.15">
      <c r="R98" s="31"/>
      <c r="S98" s="31"/>
      <c r="T98" s="31"/>
      <c r="U98" s="31"/>
      <c r="V98" s="31"/>
      <c r="X98" s="31"/>
    </row>
    <row r="99" spans="18:24" x14ac:dyDescent="0.15">
      <c r="R99" s="31"/>
      <c r="S99" s="31"/>
      <c r="T99" s="31"/>
      <c r="U99" s="31"/>
      <c r="V99" s="31"/>
      <c r="X99" s="31"/>
    </row>
    <row r="100" spans="18:24" x14ac:dyDescent="0.15">
      <c r="R100" s="30"/>
      <c r="S100" s="30"/>
      <c r="T100" s="30"/>
      <c r="U100" s="30"/>
      <c r="V100" s="30"/>
      <c r="X100" s="30"/>
    </row>
    <row r="101" spans="18:24" x14ac:dyDescent="0.15">
      <c r="R101" s="31"/>
      <c r="S101" s="31"/>
      <c r="T101" s="31"/>
      <c r="U101" s="31"/>
      <c r="V101" s="31"/>
      <c r="X101" s="31"/>
    </row>
    <row r="102" spans="18:24" x14ac:dyDescent="0.15">
      <c r="R102" s="31"/>
      <c r="S102" s="31"/>
      <c r="T102" s="31"/>
      <c r="U102" s="31"/>
      <c r="V102" s="31"/>
      <c r="X102" s="31"/>
    </row>
    <row r="103" spans="18:24" x14ac:dyDescent="0.15">
      <c r="R103" s="31"/>
      <c r="S103" s="31"/>
      <c r="T103" s="31"/>
      <c r="U103" s="31"/>
      <c r="V103" s="31"/>
    </row>
    <row r="104" spans="18:24" x14ac:dyDescent="0.15">
      <c r="R104" s="31"/>
      <c r="S104" s="31"/>
      <c r="T104" s="31"/>
      <c r="U104" s="31"/>
      <c r="V104" s="31"/>
    </row>
    <row r="105" spans="18:24" x14ac:dyDescent="0.15">
      <c r="R105" s="31"/>
      <c r="S105" s="31"/>
      <c r="T105" s="31"/>
      <c r="U105" s="31"/>
      <c r="V105" s="31"/>
    </row>
    <row r="106" spans="18:24" x14ac:dyDescent="0.15">
      <c r="R106" s="30"/>
      <c r="S106" s="30"/>
      <c r="T106" s="30"/>
      <c r="U106" s="30"/>
      <c r="V106" s="30"/>
    </row>
    <row r="107" spans="18:24" x14ac:dyDescent="0.15">
      <c r="R107" s="31"/>
      <c r="S107" s="31"/>
      <c r="T107" s="31"/>
      <c r="U107" s="31"/>
      <c r="V107" s="31"/>
    </row>
    <row r="108" spans="18:24" x14ac:dyDescent="0.15">
      <c r="R108" s="31"/>
      <c r="S108" s="31"/>
      <c r="T108" s="31"/>
      <c r="U108" s="31"/>
      <c r="V108" s="31"/>
    </row>
    <row r="109" spans="18:24" x14ac:dyDescent="0.15">
      <c r="R109" s="31"/>
      <c r="S109" s="31"/>
      <c r="T109" s="31"/>
      <c r="U109" s="31"/>
      <c r="V109" s="31"/>
    </row>
    <row r="110" spans="18:24" x14ac:dyDescent="0.15">
      <c r="R110" s="30"/>
      <c r="S110" s="30"/>
      <c r="T110" s="30"/>
      <c r="U110" s="30"/>
      <c r="V110" s="30"/>
    </row>
    <row r="111" spans="18:24" x14ac:dyDescent="0.15">
      <c r="R111" s="31"/>
      <c r="S111" s="31"/>
      <c r="T111" s="31"/>
      <c r="U111" s="31"/>
      <c r="V111" s="31"/>
    </row>
    <row r="112" spans="18:24" x14ac:dyDescent="0.15">
      <c r="R112" s="31"/>
      <c r="S112" s="31"/>
      <c r="T112" s="31"/>
      <c r="U112" s="31"/>
      <c r="V112" s="31"/>
    </row>
    <row r="113" spans="18:22" x14ac:dyDescent="0.15">
      <c r="R113" s="31"/>
      <c r="S113" s="31"/>
      <c r="T113" s="31"/>
      <c r="U113" s="31"/>
      <c r="V113" s="31"/>
    </row>
    <row r="114" spans="18:22" x14ac:dyDescent="0.15">
      <c r="R114" s="31"/>
      <c r="S114" s="31"/>
      <c r="T114" s="31"/>
      <c r="U114" s="31"/>
      <c r="V114" s="31"/>
    </row>
    <row r="115" spans="18:22" x14ac:dyDescent="0.15">
      <c r="R115" s="31"/>
      <c r="S115" s="31"/>
      <c r="T115" s="31"/>
      <c r="U115" s="31"/>
      <c r="V115" s="31"/>
    </row>
    <row r="116" spans="18:22" x14ac:dyDescent="0.15">
      <c r="R116" s="30"/>
      <c r="S116" s="30"/>
      <c r="T116" s="30"/>
      <c r="U116" s="30"/>
      <c r="V116" s="30"/>
    </row>
    <row r="117" spans="18:22" x14ac:dyDescent="0.15">
      <c r="R117" s="31"/>
      <c r="S117" s="31"/>
      <c r="T117" s="31"/>
      <c r="U117" s="31"/>
      <c r="V117" s="31"/>
    </row>
    <row r="118" spans="18:22" x14ac:dyDescent="0.15">
      <c r="R118" s="31"/>
      <c r="S118" s="31"/>
      <c r="T118" s="31"/>
      <c r="U118" s="31"/>
      <c r="V118" s="31"/>
    </row>
    <row r="119" spans="18:22" x14ac:dyDescent="0.15">
      <c r="R119" s="31"/>
      <c r="S119" s="31"/>
      <c r="T119" s="31"/>
      <c r="U119" s="31"/>
      <c r="V119" s="31"/>
    </row>
    <row r="120" spans="18:22" x14ac:dyDescent="0.15">
      <c r="R120" s="30"/>
      <c r="S120" s="30"/>
      <c r="T120" s="30"/>
      <c r="U120" s="30"/>
      <c r="V120" s="30"/>
    </row>
    <row r="121" spans="18:22" x14ac:dyDescent="0.15">
      <c r="R121" s="31"/>
      <c r="S121" s="31"/>
      <c r="T121" s="31"/>
      <c r="U121" s="31"/>
      <c r="V121" s="31"/>
    </row>
    <row r="122" spans="18:22" x14ac:dyDescent="0.15">
      <c r="R122" s="31"/>
      <c r="S122" s="31"/>
      <c r="T122" s="31"/>
      <c r="U122" s="31"/>
      <c r="V122" s="31"/>
    </row>
    <row r="123" spans="18:22" x14ac:dyDescent="0.15">
      <c r="R123" s="31"/>
      <c r="S123" s="31"/>
      <c r="T123" s="31"/>
      <c r="U123" s="31"/>
    </row>
    <row r="124" spans="18:22" x14ac:dyDescent="0.15">
      <c r="R124" s="31"/>
      <c r="S124" s="31"/>
      <c r="T124" s="31"/>
      <c r="U124" s="31"/>
    </row>
    <row r="125" spans="18:22" x14ac:dyDescent="0.15">
      <c r="R125" s="31"/>
      <c r="S125" s="31"/>
      <c r="T125" s="31"/>
      <c r="U125" s="31"/>
    </row>
    <row r="126" spans="18:22" x14ac:dyDescent="0.15">
      <c r="R126" s="30"/>
      <c r="S126" s="30"/>
      <c r="T126" s="30"/>
      <c r="U126" s="30"/>
    </row>
    <row r="127" spans="18:22" x14ac:dyDescent="0.15">
      <c r="R127" s="31"/>
      <c r="S127" s="31"/>
      <c r="T127" s="31"/>
      <c r="U127" s="31"/>
    </row>
    <row r="128" spans="18:22" x14ac:dyDescent="0.15">
      <c r="R128" s="31"/>
      <c r="S128" s="31"/>
      <c r="T128" s="31"/>
      <c r="U128" s="31"/>
    </row>
    <row r="129" spans="18:29" x14ac:dyDescent="0.15">
      <c r="R129" s="31"/>
      <c r="S129" s="31"/>
      <c r="T129" s="31"/>
      <c r="U129" s="31"/>
    </row>
    <row r="130" spans="18:29" x14ac:dyDescent="0.15">
      <c r="R130" s="30"/>
      <c r="S130" s="30"/>
      <c r="T130" s="30"/>
      <c r="U130" s="30"/>
    </row>
    <row r="131" spans="18:29" x14ac:dyDescent="0.15">
      <c r="R131" s="31"/>
      <c r="S131" s="31"/>
      <c r="T131" s="31"/>
      <c r="U131" s="31"/>
    </row>
    <row r="132" spans="18:29" x14ac:dyDescent="0.15">
      <c r="R132" s="31"/>
      <c r="S132" s="31"/>
      <c r="T132" s="31"/>
      <c r="U132" s="31"/>
    </row>
    <row r="133" spans="18:29" x14ac:dyDescent="0.15">
      <c r="R133" s="31"/>
      <c r="S133" s="31"/>
      <c r="T133" s="31"/>
    </row>
    <row r="134" spans="18:29" x14ac:dyDescent="0.15">
      <c r="R134" s="31"/>
      <c r="S134" s="31"/>
      <c r="T134" s="31"/>
    </row>
    <row r="135" spans="18:29" x14ac:dyDescent="0.15">
      <c r="R135" s="31"/>
      <c r="S135" s="31"/>
      <c r="T135" s="31"/>
    </row>
    <row r="136" spans="18:29" x14ac:dyDescent="0.15">
      <c r="R136" s="30"/>
      <c r="S136" s="30"/>
      <c r="T136" s="30"/>
    </row>
    <row r="137" spans="18:29" x14ac:dyDescent="0.15">
      <c r="R137" s="31"/>
      <c r="S137" s="31"/>
      <c r="T137" s="31"/>
    </row>
    <row r="138" spans="18:29" x14ac:dyDescent="0.15">
      <c r="R138" s="31"/>
      <c r="S138" s="31"/>
      <c r="T138" s="31"/>
    </row>
    <row r="139" spans="18:29" x14ac:dyDescent="0.15">
      <c r="R139" s="31"/>
      <c r="S139" s="31"/>
      <c r="T139" s="31"/>
    </row>
    <row r="140" spans="18:29" x14ac:dyDescent="0.15">
      <c r="R140" s="30"/>
      <c r="S140" s="30"/>
      <c r="T140" s="30"/>
    </row>
    <row r="141" spans="18:29" x14ac:dyDescent="0.15">
      <c r="R141" s="31"/>
      <c r="S141" s="31"/>
      <c r="T141" s="31"/>
    </row>
    <row r="142" spans="18:29" x14ac:dyDescent="0.15">
      <c r="R142" s="31"/>
      <c r="S142" s="31"/>
      <c r="T142" s="31"/>
    </row>
    <row r="143" spans="18:29" x14ac:dyDescent="0.15">
      <c r="R143" s="31"/>
      <c r="S143" s="31"/>
      <c r="W143" s="31"/>
      <c r="X143" s="31"/>
      <c r="Y143" s="31"/>
      <c r="Z143" s="31"/>
      <c r="AA143" s="31"/>
      <c r="AB143" s="31"/>
      <c r="AC143" s="31"/>
    </row>
    <row r="144" spans="18:29" x14ac:dyDescent="0.15">
      <c r="R144" s="31"/>
      <c r="S144" s="31"/>
      <c r="W144" s="31"/>
      <c r="X144" s="31"/>
      <c r="Y144" s="31"/>
      <c r="Z144" s="31"/>
      <c r="AA144" s="31"/>
      <c r="AB144" s="31"/>
      <c r="AC144" s="31"/>
    </row>
    <row r="145" spans="18:28" x14ac:dyDescent="0.15">
      <c r="R145" s="31"/>
      <c r="S145" s="31"/>
    </row>
    <row r="146" spans="18:28" x14ac:dyDescent="0.15">
      <c r="R146" s="30"/>
      <c r="S146" s="30"/>
    </row>
    <row r="147" spans="18:28" x14ac:dyDescent="0.15">
      <c r="R147" s="31"/>
      <c r="S147" s="31"/>
    </row>
    <row r="148" spans="18:28" x14ac:dyDescent="0.15">
      <c r="R148" s="31"/>
      <c r="S148" s="31"/>
    </row>
    <row r="149" spans="18:28" x14ac:dyDescent="0.15">
      <c r="R149" s="31"/>
      <c r="S149" s="31"/>
    </row>
    <row r="150" spans="18:28" x14ac:dyDescent="0.15">
      <c r="R150" s="30"/>
      <c r="S150" s="30"/>
    </row>
    <row r="151" spans="18:28" x14ac:dyDescent="0.15">
      <c r="R151" s="31"/>
      <c r="S151" s="31"/>
    </row>
    <row r="152" spans="18:28" x14ac:dyDescent="0.15">
      <c r="R152" s="31"/>
      <c r="S152" s="31"/>
    </row>
    <row r="153" spans="18:28" x14ac:dyDescent="0.15">
      <c r="R153" s="31"/>
      <c r="V153" s="31"/>
    </row>
    <row r="154" spans="18:28" x14ac:dyDescent="0.15">
      <c r="R154" s="31"/>
      <c r="V154" s="31"/>
    </row>
    <row r="155" spans="18:28" x14ac:dyDescent="0.15">
      <c r="R155" s="31"/>
      <c r="V155" s="31"/>
      <c r="W155" s="31"/>
      <c r="X155" s="31"/>
      <c r="Y155" s="31"/>
      <c r="Z155" s="31"/>
      <c r="AA155" s="31"/>
      <c r="AB155" s="31"/>
    </row>
    <row r="156" spans="18:28" x14ac:dyDescent="0.15">
      <c r="R156" s="30"/>
      <c r="V156" s="30"/>
      <c r="W156" s="30"/>
      <c r="X156" s="30"/>
      <c r="Y156" s="30"/>
      <c r="Z156" s="30"/>
      <c r="AA156" s="30"/>
      <c r="AB156" s="30"/>
    </row>
    <row r="157" spans="18:28" x14ac:dyDescent="0.15">
      <c r="R157" s="31"/>
      <c r="V157" s="31"/>
      <c r="W157" s="31"/>
      <c r="X157" s="31"/>
      <c r="Y157" s="31"/>
      <c r="Z157" s="31"/>
      <c r="AA157" s="31"/>
      <c r="AB157" s="31"/>
    </row>
    <row r="158" spans="18:28" x14ac:dyDescent="0.15">
      <c r="R158" s="31"/>
      <c r="V158" s="31"/>
      <c r="W158" s="31"/>
      <c r="X158" s="31"/>
      <c r="Y158" s="31"/>
      <c r="Z158" s="31"/>
      <c r="AA158" s="31"/>
      <c r="AB158" s="31"/>
    </row>
    <row r="159" spans="18:28" x14ac:dyDescent="0.15">
      <c r="R159" s="31"/>
      <c r="V159" s="31"/>
      <c r="W159" s="31"/>
      <c r="X159" s="31"/>
      <c r="Y159" s="31"/>
      <c r="Z159" s="31"/>
      <c r="AA159" s="31"/>
      <c r="AB159" s="31"/>
    </row>
    <row r="160" spans="18:28" x14ac:dyDescent="0.15">
      <c r="R160" s="30"/>
      <c r="V160" s="30"/>
      <c r="W160" s="30"/>
      <c r="X160" s="30"/>
      <c r="Y160" s="30"/>
      <c r="Z160" s="30"/>
      <c r="AA160" s="30"/>
      <c r="AB160" s="30"/>
    </row>
    <row r="161" spans="18:28" x14ac:dyDescent="0.15">
      <c r="R161" s="31"/>
      <c r="V161" s="31"/>
      <c r="W161" s="31"/>
      <c r="X161" s="31"/>
      <c r="Y161" s="31"/>
      <c r="Z161" s="31"/>
      <c r="AA161" s="31"/>
      <c r="AB161" s="31"/>
    </row>
    <row r="162" spans="18:28" x14ac:dyDescent="0.15">
      <c r="R162" s="31"/>
      <c r="V162" s="31"/>
      <c r="W162" s="31"/>
      <c r="X162" s="31"/>
      <c r="Y162" s="31"/>
      <c r="Z162" s="31"/>
      <c r="AA162" s="31"/>
      <c r="AB162" s="31"/>
    </row>
    <row r="163" spans="18:28" x14ac:dyDescent="0.15">
      <c r="R163" s="31"/>
      <c r="S163" s="31"/>
      <c r="T163" s="31"/>
      <c r="U163" s="31"/>
    </row>
    <row r="164" spans="18:28" x14ac:dyDescent="0.15">
      <c r="R164" s="31"/>
      <c r="S164" s="31"/>
      <c r="T164" s="31"/>
      <c r="U164" s="31"/>
    </row>
    <row r="165" spans="18:28" x14ac:dyDescent="0.15">
      <c r="R165" s="31"/>
      <c r="S165" s="31"/>
      <c r="T165" s="31"/>
      <c r="U165" s="31"/>
    </row>
    <row r="166" spans="18:28" x14ac:dyDescent="0.15">
      <c r="R166" s="30"/>
      <c r="S166" s="30"/>
      <c r="T166" s="30"/>
      <c r="U166" s="30"/>
    </row>
    <row r="167" spans="18:28" x14ac:dyDescent="0.15">
      <c r="R167" s="31"/>
      <c r="S167" s="31"/>
      <c r="T167" s="31"/>
      <c r="U167" s="31"/>
    </row>
    <row r="168" spans="18:28" x14ac:dyDescent="0.15">
      <c r="R168" s="31"/>
      <c r="S168" s="31"/>
      <c r="T168" s="31"/>
      <c r="U168" s="31"/>
    </row>
    <row r="169" spans="18:28" x14ac:dyDescent="0.15">
      <c r="R169" s="31"/>
      <c r="S169" s="31"/>
      <c r="T169" s="31"/>
      <c r="U169" s="31"/>
    </row>
    <row r="170" spans="18:28" x14ac:dyDescent="0.15">
      <c r="R170" s="30"/>
      <c r="S170" s="30"/>
      <c r="T170" s="30"/>
      <c r="U170" s="30"/>
    </row>
    <row r="171" spans="18:28" x14ac:dyDescent="0.15">
      <c r="R171" s="31"/>
      <c r="S171" s="31"/>
      <c r="T171" s="31"/>
      <c r="U171" s="31"/>
    </row>
    <row r="172" spans="18:28" x14ac:dyDescent="0.15">
      <c r="R172" s="31"/>
      <c r="S172" s="31"/>
      <c r="T172" s="31"/>
      <c r="U172" s="31"/>
    </row>
  </sheetData>
  <mergeCells count="13">
    <mergeCell ref="C39:N39"/>
    <mergeCell ref="B7:C7"/>
    <mergeCell ref="B33:C33"/>
    <mergeCell ref="B34:C34"/>
    <mergeCell ref="B35:C35"/>
    <mergeCell ref="B36:C36"/>
    <mergeCell ref="B37:C37"/>
    <mergeCell ref="C6:M6"/>
    <mergeCell ref="F1:J1"/>
    <mergeCell ref="F2:J2"/>
    <mergeCell ref="D3:F3"/>
    <mergeCell ref="H3:N3"/>
    <mergeCell ref="B5:C5"/>
  </mergeCells>
  <hyperlinks>
    <hyperlink ref="A1" location="bkIndexACC2427" display="Index" xr:uid="{1374502A-42A5-42A0-B4E1-0CCCC8841FCD}"/>
  </hyperlinks>
  <pageMargins left="0.41" right="0.24" top="0.25" bottom="0.33" header="0.2" footer="0.21"/>
  <pageSetup paperSize="9" scale="98" orientation="portrait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E7B68-F92A-457A-BE07-45AE6F4B550F}">
  <sheetPr>
    <pageSetUpPr fitToPage="1"/>
  </sheetPr>
  <dimension ref="A1:AA88"/>
  <sheetViews>
    <sheetView zoomScale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109375" style="3" customWidth="1"/>
    <col min="3" max="12" width="7.33203125" style="3" customWidth="1"/>
    <col min="13" max="13" width="9.88671875" style="3" customWidth="1"/>
    <col min="14" max="14" width="7.33203125" style="3" customWidth="1"/>
    <col min="15" max="15" width="9.109375" style="3"/>
    <col min="16" max="27" width="5.6640625" style="3" customWidth="1"/>
    <col min="28" max="16384" width="9.109375" style="3"/>
  </cols>
  <sheetData>
    <row r="1" spans="1:27" ht="14.4" x14ac:dyDescent="0.3">
      <c r="A1" s="32" t="s">
        <v>79</v>
      </c>
      <c r="E1" s="5"/>
      <c r="F1" s="39" t="s">
        <v>44</v>
      </c>
      <c r="G1" s="40"/>
      <c r="H1" s="40"/>
      <c r="I1" s="40"/>
      <c r="J1" s="40"/>
      <c r="P1" s="6"/>
    </row>
    <row r="2" spans="1:27" ht="13.2" x14ac:dyDescent="0.25">
      <c r="E2" s="5"/>
      <c r="F2" s="39" t="s">
        <v>104</v>
      </c>
      <c r="G2" s="40"/>
      <c r="H2" s="40"/>
      <c r="I2" s="40"/>
      <c r="J2" s="40"/>
      <c r="P2" s="7"/>
    </row>
    <row r="3" spans="1:27" ht="13.2" x14ac:dyDescent="0.25">
      <c r="D3" s="41" t="s">
        <v>110</v>
      </c>
      <c r="E3" s="40"/>
      <c r="F3" s="40"/>
      <c r="G3" s="5"/>
      <c r="H3" s="42" t="s">
        <v>111</v>
      </c>
      <c r="I3" s="40"/>
      <c r="J3" s="40"/>
      <c r="K3" s="40"/>
      <c r="L3" s="40"/>
      <c r="M3" s="40"/>
      <c r="N3" s="40"/>
      <c r="P3" s="6"/>
      <c r="Q3" s="34"/>
      <c r="R3" s="9" t="s">
        <v>46</v>
      </c>
    </row>
    <row r="4" spans="1:27" ht="24" customHeight="1" x14ac:dyDescent="0.15">
      <c r="Q4" s="34"/>
    </row>
    <row r="5" spans="1:27" ht="9.4499999999999993" customHeight="1" x14ac:dyDescent="0.2">
      <c r="A5" s="33"/>
      <c r="C5" s="33"/>
      <c r="D5" s="11"/>
      <c r="O5" s="12"/>
      <c r="P5" s="13" t="s">
        <v>47</v>
      </c>
      <c r="Q5" s="13" t="s">
        <v>48</v>
      </c>
      <c r="R5" s="13" t="s">
        <v>49</v>
      </c>
      <c r="S5" s="13" t="s">
        <v>50</v>
      </c>
      <c r="T5" s="13" t="s">
        <v>51</v>
      </c>
      <c r="U5" s="13" t="s">
        <v>52</v>
      </c>
      <c r="V5" s="13" t="s">
        <v>53</v>
      </c>
      <c r="W5" s="12"/>
      <c r="X5" s="12"/>
      <c r="Y5" s="12"/>
      <c r="Z5" s="12"/>
      <c r="AA5" s="12"/>
    </row>
    <row r="6" spans="1:27" ht="9.4499999999999993" customHeight="1" x14ac:dyDescent="0.15">
      <c r="C6" s="34"/>
      <c r="D6" s="34"/>
      <c r="E6" s="34"/>
      <c r="F6" s="34"/>
      <c r="G6" s="34"/>
      <c r="H6" s="34"/>
      <c r="O6" s="14" t="s">
        <v>54</v>
      </c>
      <c r="P6" s="15">
        <v>18.430555555555554</v>
      </c>
      <c r="Q6" s="15">
        <v>17.269444444444446</v>
      </c>
      <c r="R6" s="15">
        <v>17.375000000000004</v>
      </c>
      <c r="S6" s="15">
        <v>16.591666666666669</v>
      </c>
      <c r="T6" s="15">
        <v>15.600000000000001</v>
      </c>
      <c r="U6" s="15">
        <v>11.627777777777776</v>
      </c>
      <c r="V6" s="15">
        <v>12.606944444444448</v>
      </c>
      <c r="W6" s="12"/>
      <c r="X6" s="12"/>
      <c r="Y6" s="12"/>
      <c r="Z6" s="12"/>
      <c r="AA6" s="12"/>
    </row>
    <row r="7" spans="1:27" ht="9.4499999999999993" customHeight="1" x14ac:dyDescent="0.15"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O7" s="14" t="s">
        <v>55</v>
      </c>
      <c r="P7" s="15">
        <v>7.1236111111111109</v>
      </c>
      <c r="Q7" s="15">
        <v>5.8272727272727263</v>
      </c>
      <c r="R7" s="15">
        <v>6.204545454545455</v>
      </c>
      <c r="S7" s="15">
        <v>6.2666666666666666</v>
      </c>
      <c r="T7" s="15">
        <v>5.7083333333333321</v>
      </c>
      <c r="U7" s="15">
        <v>3.7722222222222221</v>
      </c>
      <c r="V7" s="15">
        <v>3.6424242424242421</v>
      </c>
      <c r="W7" s="12"/>
      <c r="X7" s="12"/>
      <c r="Y7" s="12"/>
      <c r="Z7" s="12"/>
      <c r="AA7" s="12"/>
    </row>
    <row r="8" spans="1:27" ht="9.4499999999999993" customHeight="1" x14ac:dyDescent="0.15">
      <c r="C8" s="17"/>
      <c r="O8" s="14" t="s">
        <v>56</v>
      </c>
      <c r="P8" s="15">
        <f>SUM(P6:P7)</f>
        <v>25.554166666666664</v>
      </c>
      <c r="Q8" s="15">
        <f t="shared" ref="Q8:V8" si="0">SUM(Q6:Q7)</f>
        <v>23.096717171717174</v>
      </c>
      <c r="R8" s="15">
        <f t="shared" si="0"/>
        <v>23.57954545454546</v>
      </c>
      <c r="S8" s="15">
        <f t="shared" si="0"/>
        <v>22.858333333333334</v>
      </c>
      <c r="T8" s="15">
        <f t="shared" si="0"/>
        <v>21.308333333333334</v>
      </c>
      <c r="U8" s="15">
        <f t="shared" si="0"/>
        <v>15.399999999999999</v>
      </c>
      <c r="V8" s="15">
        <f t="shared" si="0"/>
        <v>16.249368686868689</v>
      </c>
      <c r="W8" s="12"/>
      <c r="X8" s="12"/>
      <c r="Y8" s="12"/>
      <c r="Z8" s="12"/>
      <c r="AA8" s="12"/>
    </row>
    <row r="9" spans="1:27" ht="9.4499999999999993" customHeight="1" x14ac:dyDescent="0.15">
      <c r="C9" s="17"/>
      <c r="O9" s="18"/>
      <c r="P9" s="13" t="s">
        <v>57</v>
      </c>
      <c r="Q9" s="13" t="s">
        <v>58</v>
      </c>
      <c r="R9" s="13" t="s">
        <v>59</v>
      </c>
      <c r="S9" s="13" t="s">
        <v>60</v>
      </c>
      <c r="T9" s="13" t="s">
        <v>61</v>
      </c>
      <c r="U9" s="13" t="s">
        <v>62</v>
      </c>
      <c r="V9" s="13" t="s">
        <v>63</v>
      </c>
      <c r="W9" s="13" t="s">
        <v>64</v>
      </c>
      <c r="X9" s="13" t="s">
        <v>65</v>
      </c>
      <c r="Y9" s="13" t="s">
        <v>66</v>
      </c>
      <c r="Z9" s="13" t="s">
        <v>67</v>
      </c>
      <c r="AA9" s="13" t="s">
        <v>68</v>
      </c>
    </row>
    <row r="10" spans="1:27" ht="9.4499999999999993" customHeight="1" x14ac:dyDescent="0.15">
      <c r="C10" s="17"/>
      <c r="O10" s="14" t="s">
        <v>69</v>
      </c>
      <c r="P10" s="15">
        <v>11.9</v>
      </c>
      <c r="Q10" s="15">
        <v>12.500000000000002</v>
      </c>
      <c r="R10" s="15">
        <v>15.340000000000003</v>
      </c>
      <c r="S10" s="15">
        <v>19.55</v>
      </c>
      <c r="T10" s="15">
        <v>26.949999999999996</v>
      </c>
      <c r="U10" s="15">
        <v>23.260000000000005</v>
      </c>
      <c r="V10" s="15">
        <v>21.06</v>
      </c>
      <c r="W10" s="15">
        <v>26.7</v>
      </c>
      <c r="X10" s="15">
        <v>19.18</v>
      </c>
      <c r="Y10" s="15">
        <v>15.956666666666665</v>
      </c>
      <c r="Z10" s="15">
        <v>4.5833333333333321</v>
      </c>
      <c r="AA10" s="15">
        <v>7.66</v>
      </c>
    </row>
    <row r="11" spans="1:27" ht="9.4499999999999993" customHeight="1" x14ac:dyDescent="0.15">
      <c r="C11" s="17"/>
      <c r="O11" s="14" t="s">
        <v>70</v>
      </c>
      <c r="P11" s="15">
        <v>2.1500000000000004</v>
      </c>
      <c r="Q11" s="15">
        <v>3.5</v>
      </c>
      <c r="R11" s="15">
        <v>4.38</v>
      </c>
      <c r="S11" s="15">
        <v>5.339999999999999</v>
      </c>
      <c r="T11" s="15">
        <v>11.97</v>
      </c>
      <c r="U11" s="15">
        <v>8.8400000000000016</v>
      </c>
      <c r="V11" s="15">
        <v>7.26</v>
      </c>
      <c r="W11" s="15">
        <v>10.48</v>
      </c>
      <c r="X11" s="15">
        <v>8.5166666666666657</v>
      </c>
      <c r="Y11" s="15">
        <v>4.3499999999999988</v>
      </c>
      <c r="Z11" s="15">
        <v>5</v>
      </c>
      <c r="AA11" s="15">
        <v>2.2666666666666671</v>
      </c>
    </row>
    <row r="12" spans="1:27" ht="9.4499999999999993" customHeight="1" x14ac:dyDescent="0.15">
      <c r="C12" s="17"/>
      <c r="O12" s="14" t="s">
        <v>71</v>
      </c>
      <c r="P12" s="15">
        <f>SUM(P10:P11)</f>
        <v>14.05</v>
      </c>
      <c r="Q12" s="15">
        <f t="shared" ref="Q12:AA12" si="1">SUM(Q10:Q11)</f>
        <v>16</v>
      </c>
      <c r="R12" s="15">
        <f t="shared" si="1"/>
        <v>19.720000000000002</v>
      </c>
      <c r="S12" s="15">
        <f t="shared" si="1"/>
        <v>24.89</v>
      </c>
      <c r="T12" s="15">
        <f t="shared" si="1"/>
        <v>38.919999999999995</v>
      </c>
      <c r="U12" s="15">
        <f t="shared" si="1"/>
        <v>32.100000000000009</v>
      </c>
      <c r="V12" s="15">
        <f t="shared" si="1"/>
        <v>28.32</v>
      </c>
      <c r="W12" s="15">
        <f t="shared" si="1"/>
        <v>37.18</v>
      </c>
      <c r="X12" s="15">
        <f t="shared" si="1"/>
        <v>27.696666666666665</v>
      </c>
      <c r="Y12" s="15">
        <f t="shared" si="1"/>
        <v>20.306666666666665</v>
      </c>
      <c r="Z12" s="15">
        <f t="shared" si="1"/>
        <v>9.5833333333333321</v>
      </c>
      <c r="AA12" s="15">
        <f t="shared" si="1"/>
        <v>9.9266666666666676</v>
      </c>
    </row>
    <row r="13" spans="1:27" ht="9.4499999999999993" customHeight="1" x14ac:dyDescent="0.15">
      <c r="C13" s="17"/>
      <c r="O13" s="18"/>
      <c r="P13" s="18">
        <f t="shared" ref="P13:W13" si="2">Q13-1</f>
        <v>2011</v>
      </c>
      <c r="Q13" s="18">
        <f t="shared" si="2"/>
        <v>2012</v>
      </c>
      <c r="R13" s="18">
        <f t="shared" si="2"/>
        <v>2013</v>
      </c>
      <c r="S13" s="18">
        <f t="shared" si="2"/>
        <v>2014</v>
      </c>
      <c r="T13" s="18">
        <f t="shared" si="2"/>
        <v>2015</v>
      </c>
      <c r="U13" s="18">
        <f t="shared" si="2"/>
        <v>2016</v>
      </c>
      <c r="V13" s="18">
        <f t="shared" si="2"/>
        <v>2017</v>
      </c>
      <c r="W13" s="18">
        <f t="shared" si="2"/>
        <v>2018</v>
      </c>
      <c r="X13" s="18">
        <f>Y13-1</f>
        <v>2019</v>
      </c>
      <c r="Y13" s="19">
        <v>2020</v>
      </c>
      <c r="Z13" s="18"/>
      <c r="AA13" s="12"/>
    </row>
    <row r="14" spans="1:27" ht="9.4499999999999993" customHeight="1" x14ac:dyDescent="0.2">
      <c r="C14" s="17"/>
      <c r="O14" s="14" t="s">
        <v>72</v>
      </c>
      <c r="P14" s="20"/>
      <c r="Q14" s="20"/>
      <c r="R14" s="20"/>
      <c r="S14" s="20"/>
      <c r="T14" s="21"/>
      <c r="U14" s="21">
        <v>18.811666666666667</v>
      </c>
      <c r="V14" s="21">
        <v>17.041111111111114</v>
      </c>
      <c r="W14" s="21">
        <v>17.678888888888888</v>
      </c>
      <c r="X14" s="21">
        <v>19.042222222222222</v>
      </c>
      <c r="Y14" s="15">
        <v>17.053333333333331</v>
      </c>
      <c r="Z14" s="12"/>
      <c r="AA14" s="12"/>
    </row>
    <row r="15" spans="1:27" ht="9.4499999999999993" customHeight="1" x14ac:dyDescent="0.2">
      <c r="C15" s="17"/>
      <c r="O15" s="14" t="s">
        <v>73</v>
      </c>
      <c r="P15" s="37"/>
      <c r="Q15" s="37"/>
      <c r="R15" s="38"/>
      <c r="S15" s="38"/>
      <c r="T15" s="38"/>
      <c r="U15" s="21">
        <v>6.5202222222222215</v>
      </c>
      <c r="V15" s="21">
        <v>5.3647222222222224</v>
      </c>
      <c r="W15" s="21">
        <v>5.6277777777777782</v>
      </c>
      <c r="X15" s="21">
        <v>5.6719444444444447</v>
      </c>
      <c r="Y15" s="15">
        <v>6.2260858585858587</v>
      </c>
      <c r="Z15" s="12"/>
      <c r="AA15" s="12"/>
    </row>
    <row r="16" spans="1:27" ht="9.4499999999999993" customHeight="1" x14ac:dyDescent="0.15">
      <c r="C16" s="17"/>
      <c r="O16" s="14" t="s">
        <v>74</v>
      </c>
      <c r="P16" s="12"/>
      <c r="Q16" s="12"/>
      <c r="R16" s="15"/>
      <c r="S16" s="15"/>
      <c r="T16" s="15"/>
      <c r="U16" s="15">
        <f t="shared" ref="U16:X16" si="3">SUM(U14:U15)</f>
        <v>25.331888888888891</v>
      </c>
      <c r="V16" s="15">
        <f t="shared" si="3"/>
        <v>22.405833333333337</v>
      </c>
      <c r="W16" s="15">
        <f t="shared" si="3"/>
        <v>23.306666666666665</v>
      </c>
      <c r="X16" s="15">
        <f t="shared" si="3"/>
        <v>24.714166666666667</v>
      </c>
      <c r="Y16" s="15">
        <f>SUM(Y14:Y15)</f>
        <v>23.279419191919189</v>
      </c>
      <c r="Z16" s="12"/>
      <c r="AA16" s="12"/>
    </row>
    <row r="17" spans="3:21" ht="9.4499999999999993" customHeight="1" x14ac:dyDescent="0.15">
      <c r="C17" s="17"/>
    </row>
    <row r="18" spans="3:21" ht="9.4499999999999993" customHeight="1" x14ac:dyDescent="0.2">
      <c r="C18" s="17"/>
      <c r="P18" s="22"/>
      <c r="Q18" s="23"/>
    </row>
    <row r="19" spans="3:21" ht="9.4499999999999993" customHeight="1" x14ac:dyDescent="0.2">
      <c r="C19" s="17"/>
      <c r="P19" s="22"/>
      <c r="Q19" s="23"/>
    </row>
    <row r="20" spans="3:21" ht="9.4499999999999993" customHeight="1" x14ac:dyDescent="0.2">
      <c r="C20" s="17"/>
      <c r="P20" s="22"/>
      <c r="Q20" s="23"/>
    </row>
    <row r="21" spans="3:21" ht="9.4499999999999993" customHeight="1" x14ac:dyDescent="0.2">
      <c r="C21" s="17"/>
      <c r="P21" s="22"/>
      <c r="Q21" s="23"/>
      <c r="T21" s="22"/>
      <c r="U21" s="24"/>
    </row>
    <row r="22" spans="3:21" ht="9.4499999999999993" customHeight="1" x14ac:dyDescent="0.2">
      <c r="C22" s="17"/>
      <c r="P22" s="22"/>
      <c r="Q22" s="23"/>
      <c r="T22" s="22"/>
      <c r="U22" s="24"/>
    </row>
    <row r="23" spans="3:21" ht="9.4499999999999993" customHeight="1" x14ac:dyDescent="0.2">
      <c r="C23" s="17"/>
      <c r="P23" s="25"/>
      <c r="Q23" s="23"/>
      <c r="T23" s="25"/>
      <c r="U23" s="26"/>
    </row>
    <row r="24" spans="3:21" ht="9.4499999999999993" customHeight="1" x14ac:dyDescent="0.2">
      <c r="C24" s="17"/>
      <c r="P24" s="22"/>
      <c r="Q24" s="23"/>
      <c r="T24" s="22"/>
      <c r="U24" s="24"/>
    </row>
    <row r="25" spans="3:21" ht="9.4499999999999993" customHeight="1" x14ac:dyDescent="0.2">
      <c r="C25" s="17"/>
      <c r="P25" s="22"/>
      <c r="Q25" s="23"/>
      <c r="T25" s="22"/>
      <c r="U25" s="24"/>
    </row>
    <row r="26" spans="3:21" ht="9.4499999999999993" customHeight="1" x14ac:dyDescent="0.15">
      <c r="C26" s="17"/>
      <c r="P26" s="25"/>
    </row>
    <row r="27" spans="3:21" ht="9.4499999999999993" customHeight="1" x14ac:dyDescent="0.2">
      <c r="C27" s="17"/>
      <c r="P27" s="22"/>
      <c r="Q27" s="27"/>
    </row>
    <row r="28" spans="3:21" ht="9.4499999999999993" customHeight="1" x14ac:dyDescent="0.2">
      <c r="C28" s="17"/>
      <c r="P28" s="22"/>
      <c r="Q28" s="27"/>
    </row>
    <row r="29" spans="3:21" ht="19.2" customHeight="1" x14ac:dyDescent="0.15">
      <c r="C29" s="17"/>
    </row>
    <row r="30" spans="3:21" ht="9.4499999999999993" customHeight="1" x14ac:dyDescent="0.2">
      <c r="C30" s="17"/>
      <c r="P30" s="28"/>
      <c r="S30" s="27"/>
    </row>
    <row r="31" spans="3:21" ht="9.4499999999999993" customHeight="1" x14ac:dyDescent="0.2">
      <c r="C31" s="17"/>
      <c r="P31" s="28"/>
      <c r="S31" s="27"/>
    </row>
    <row r="32" spans="3:21" ht="9.4499999999999993" customHeight="1" x14ac:dyDescent="0.15">
      <c r="C32" s="29"/>
    </row>
    <row r="33" spans="2:20" ht="9.4499999999999993" customHeight="1" x14ac:dyDescent="0.15">
      <c r="C33" s="35"/>
    </row>
    <row r="34" spans="2:20" ht="9.4499999999999993" customHeight="1" x14ac:dyDescent="0.15">
      <c r="C34" s="35"/>
    </row>
    <row r="35" spans="2:20" ht="9.4499999999999993" customHeight="1" x14ac:dyDescent="0.15">
      <c r="C35" s="35"/>
    </row>
    <row r="36" spans="2:20" ht="9.4499999999999993" customHeight="1" x14ac:dyDescent="0.15">
      <c r="C36" s="35"/>
      <c r="T36" s="9"/>
    </row>
    <row r="37" spans="2:20" ht="9.4499999999999993" customHeight="1" x14ac:dyDescent="0.15">
      <c r="C37" s="35"/>
    </row>
    <row r="38" spans="2:20" ht="9.4499999999999993" customHeight="1" x14ac:dyDescent="0.15">
      <c r="C38" s="34"/>
    </row>
    <row r="39" spans="2:20" ht="9.4499999999999993" customHeight="1" x14ac:dyDescent="0.15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2:20" ht="9.4499999999999993" customHeight="1" x14ac:dyDescent="0.15"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2:20" ht="9.4499999999999993" customHeight="1" x14ac:dyDescent="0.15">
      <c r="B41" s="3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2:20" ht="9.4499999999999993" customHeight="1" x14ac:dyDescent="0.15">
      <c r="B42" s="3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2:20" ht="9.4499999999999993" customHeight="1" x14ac:dyDescent="0.15">
      <c r="B43" s="3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2:20" ht="9.4499999999999993" customHeight="1" x14ac:dyDescent="0.15">
      <c r="B44" s="25"/>
    </row>
    <row r="45" spans="2:20" ht="9.4499999999999993" customHeight="1" x14ac:dyDescent="0.15">
      <c r="B45" s="25"/>
      <c r="C45" s="34"/>
    </row>
    <row r="46" spans="2:20" ht="9.4499999999999993" customHeight="1" x14ac:dyDescent="0.1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2:20" ht="9.4499999999999993" customHeight="1" x14ac:dyDescent="0.15">
      <c r="B47" s="3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2:20" ht="9.4499999999999993" customHeight="1" x14ac:dyDescent="0.15"/>
    <row r="49" ht="9.4499999999999993" customHeight="1" x14ac:dyDescent="0.15"/>
    <row r="50" ht="9.4499999999999993" customHeight="1" x14ac:dyDescent="0.15"/>
    <row r="51" ht="9.4499999999999993" customHeight="1" x14ac:dyDescent="0.15"/>
    <row r="52" ht="9.4499999999999993" customHeight="1" x14ac:dyDescent="0.15"/>
    <row r="53" ht="9.4499999999999993" customHeight="1" x14ac:dyDescent="0.15"/>
    <row r="54" ht="19.2" customHeight="1" x14ac:dyDescent="0.15"/>
    <row r="55" ht="9.4499999999999993" customHeight="1" x14ac:dyDescent="0.15"/>
    <row r="56" ht="9.4499999999999993" customHeight="1" x14ac:dyDescent="0.15"/>
    <row r="57" ht="9.4499999999999993" customHeight="1" x14ac:dyDescent="0.15"/>
    <row r="58" ht="9.4499999999999993" customHeight="1" x14ac:dyDescent="0.15"/>
    <row r="59" ht="9.4499999999999993" customHeight="1" x14ac:dyDescent="0.15"/>
    <row r="60" ht="9.4499999999999993" customHeight="1" x14ac:dyDescent="0.15"/>
    <row r="61" ht="9.4499999999999993" customHeight="1" x14ac:dyDescent="0.15"/>
    <row r="62" ht="9.4499999999999993" customHeight="1" x14ac:dyDescent="0.15"/>
    <row r="63" ht="9.4499999999999993" customHeight="1" x14ac:dyDescent="0.15"/>
    <row r="64" ht="9.4499999999999993" customHeight="1" x14ac:dyDescent="0.15"/>
    <row r="65" ht="9.4499999999999993" customHeight="1" x14ac:dyDescent="0.15"/>
    <row r="66" ht="9.4499999999999993" customHeight="1" x14ac:dyDescent="0.15"/>
    <row r="67" ht="9.4499999999999993" customHeight="1" x14ac:dyDescent="0.15"/>
    <row r="68" ht="9.4499999999999993" customHeight="1" x14ac:dyDescent="0.15"/>
    <row r="69" ht="9.4499999999999993" customHeight="1" x14ac:dyDescent="0.15"/>
    <row r="70" ht="9.4499999999999993" customHeight="1" x14ac:dyDescent="0.15"/>
    <row r="71" ht="9.4499999999999993" customHeight="1" x14ac:dyDescent="0.15"/>
    <row r="72" ht="9.4499999999999993" customHeight="1" x14ac:dyDescent="0.15"/>
    <row r="73" ht="9.4499999999999993" customHeight="1" x14ac:dyDescent="0.15"/>
    <row r="74" ht="9.4499999999999993" customHeight="1" x14ac:dyDescent="0.15"/>
    <row r="75" ht="9.4499999999999993" customHeight="1" x14ac:dyDescent="0.15"/>
    <row r="76" ht="9.4499999999999993" customHeight="1" x14ac:dyDescent="0.15"/>
    <row r="77" ht="9.4499999999999993" customHeight="1" x14ac:dyDescent="0.15"/>
    <row r="78" ht="9.4499999999999993" customHeight="1" x14ac:dyDescent="0.15"/>
    <row r="79" ht="9.4499999999999993" customHeight="1" x14ac:dyDescent="0.15"/>
    <row r="80" ht="9.4499999999999993" customHeight="1" x14ac:dyDescent="0.15"/>
    <row r="81" spans="4:13" ht="9.4499999999999993" customHeight="1" x14ac:dyDescent="0.15"/>
    <row r="82" spans="4:13" ht="9.4499999999999993" customHeight="1" x14ac:dyDescent="0.15"/>
    <row r="83" spans="4:13" ht="9.4499999999999993" customHeight="1" x14ac:dyDescent="0.15">
      <c r="D83" s="25"/>
      <c r="F83" s="30"/>
      <c r="G83" s="30"/>
      <c r="I83" s="30" t="s">
        <v>75</v>
      </c>
      <c r="K83" s="30"/>
    </row>
    <row r="84" spans="4:13" ht="9.4499999999999993" customHeight="1" x14ac:dyDescent="0.15"/>
    <row r="85" spans="4:13" ht="9.4499999999999993" customHeight="1" x14ac:dyDescent="0.15">
      <c r="M85" s="3" t="s">
        <v>76</v>
      </c>
    </row>
    <row r="86" spans="4:13" ht="9.4499999999999993" customHeight="1" x14ac:dyDescent="0.15"/>
    <row r="87" spans="4:13" ht="9.4499999999999993" customHeight="1" x14ac:dyDescent="0.15"/>
    <row r="88" spans="4:13" ht="9.4499999999999993" customHeight="1" x14ac:dyDescent="0.15"/>
  </sheetData>
  <mergeCells count="4">
    <mergeCell ref="F1:J1"/>
    <mergeCell ref="F2:J2"/>
    <mergeCell ref="D3:F3"/>
    <mergeCell ref="H3:N3"/>
  </mergeCells>
  <hyperlinks>
    <hyperlink ref="A1" location="bkIndexACC2433" display="Index" xr:uid="{5466992F-7461-456C-88EC-3032206F8C52}"/>
  </hyperlinks>
  <pageMargins left="0.24" right="0.19685039370078741" top="0.24" bottom="0.28999999999999998" header="0.18" footer="0.24"/>
  <pageSetup paperSize="9" scale="96" orientation="portrait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7A106-8708-46CB-B93C-07FAC37F14BA}">
  <sheetPr>
    <pageSetUpPr fitToPage="1"/>
  </sheetPr>
  <dimension ref="A1:AD172"/>
  <sheetViews>
    <sheetView zoomScale="90" zoomScaleNormal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6640625" style="3" customWidth="1"/>
    <col min="3" max="13" width="7.33203125" style="3" customWidth="1"/>
    <col min="14" max="15" width="6.6640625" style="3" customWidth="1"/>
    <col min="16" max="16384" width="9.109375" style="3"/>
  </cols>
  <sheetData>
    <row r="1" spans="1:15" ht="14.4" x14ac:dyDescent="0.3">
      <c r="A1" s="32" t="s">
        <v>79</v>
      </c>
      <c r="E1" s="5"/>
      <c r="F1" s="39" t="s">
        <v>80</v>
      </c>
      <c r="G1" s="40"/>
      <c r="H1" s="40"/>
      <c r="I1" s="40"/>
      <c r="J1" s="40"/>
    </row>
    <row r="2" spans="1:15" ht="13.2" x14ac:dyDescent="0.25">
      <c r="E2" s="5"/>
      <c r="F2" s="39" t="s">
        <v>104</v>
      </c>
      <c r="G2" s="40"/>
      <c r="H2" s="40"/>
      <c r="I2" s="40"/>
      <c r="J2" s="40"/>
    </row>
    <row r="3" spans="1:15" ht="13.2" x14ac:dyDescent="0.25">
      <c r="D3" s="41" t="s">
        <v>110</v>
      </c>
      <c r="E3" s="40"/>
      <c r="F3" s="40"/>
      <c r="G3" s="5"/>
      <c r="H3" s="47" t="s">
        <v>111</v>
      </c>
      <c r="I3" s="40"/>
      <c r="J3" s="40"/>
      <c r="K3" s="40"/>
      <c r="L3" s="40"/>
      <c r="M3" s="40"/>
      <c r="N3" s="40"/>
    </row>
    <row r="4" spans="1:15" ht="24" customHeight="1" x14ac:dyDescent="0.15"/>
    <row r="5" spans="1:15" ht="9.4499999999999993" customHeight="1" x14ac:dyDescent="0.2">
      <c r="B5" s="45" t="s">
        <v>32</v>
      </c>
      <c r="C5" s="46"/>
      <c r="D5" s="11"/>
      <c r="O5" s="25"/>
    </row>
    <row r="6" spans="1:15" ht="9.4499999999999993" customHeight="1" x14ac:dyDescent="0.25">
      <c r="C6" s="43" t="s">
        <v>106</v>
      </c>
      <c r="D6" s="40"/>
      <c r="E6" s="40"/>
      <c r="F6" s="40"/>
      <c r="G6" s="40"/>
      <c r="H6" s="40"/>
      <c r="I6" s="40"/>
      <c r="J6" s="40"/>
      <c r="K6" s="40"/>
      <c r="L6" s="40"/>
      <c r="M6" s="40"/>
      <c r="O6" s="25"/>
    </row>
    <row r="7" spans="1:15" ht="9.4499999999999993" customHeight="1" x14ac:dyDescent="0.25">
      <c r="B7" s="44" t="s">
        <v>82</v>
      </c>
      <c r="C7" s="40"/>
      <c r="D7" s="35" t="s">
        <v>47</v>
      </c>
      <c r="E7" s="35" t="s">
        <v>48</v>
      </c>
      <c r="F7" s="35" t="s">
        <v>49</v>
      </c>
      <c r="G7" s="35" t="s">
        <v>50</v>
      </c>
      <c r="H7" s="35" t="s">
        <v>51</v>
      </c>
      <c r="I7" s="35" t="s">
        <v>52</v>
      </c>
      <c r="J7" s="35" t="s">
        <v>53</v>
      </c>
      <c r="K7" s="35"/>
      <c r="L7" s="35" t="s">
        <v>83</v>
      </c>
      <c r="M7" s="35" t="s">
        <v>84</v>
      </c>
      <c r="O7" s="25"/>
    </row>
    <row r="8" spans="1:15" ht="9.4499999999999993" customHeight="1" x14ac:dyDescent="0.15">
      <c r="C8" s="17">
        <v>0</v>
      </c>
      <c r="D8" s="36">
        <v>9.9999999999999992E-2</v>
      </c>
      <c r="E8" s="36">
        <v>0.1053030303030303</v>
      </c>
      <c r="F8" s="36">
        <v>0.1265151515151515</v>
      </c>
      <c r="G8" s="36">
        <v>0.16666666666666666</v>
      </c>
      <c r="H8" s="36">
        <v>0.20416666666666666</v>
      </c>
      <c r="I8" s="36">
        <v>0.2583333333333333</v>
      </c>
      <c r="J8" s="36">
        <v>0.21603535353535352</v>
      </c>
      <c r="L8" s="36">
        <f>AVERAGE(D8:H8)</f>
        <v>0.14053030303030303</v>
      </c>
      <c r="M8" s="36">
        <f>AVERAGE(D8:J8)</f>
        <v>0.16814574314574315</v>
      </c>
      <c r="O8" s="25"/>
    </row>
    <row r="9" spans="1:15" ht="9.4499999999999993" customHeight="1" x14ac:dyDescent="0.15">
      <c r="C9" s="17">
        <v>1</v>
      </c>
      <c r="D9" s="36">
        <v>0.10416666666666667</v>
      </c>
      <c r="E9" s="36">
        <v>0.13383838383838384</v>
      </c>
      <c r="F9" s="36">
        <v>7.4999999999999997E-2</v>
      </c>
      <c r="G9" s="36">
        <v>0.15606060606060607</v>
      </c>
      <c r="H9" s="36">
        <v>0.15416666666666667</v>
      </c>
      <c r="I9" s="36">
        <v>5.8333333333333327E-2</v>
      </c>
      <c r="J9" s="36">
        <v>3.3333333333333333E-2</v>
      </c>
      <c r="L9" s="36">
        <f t="shared" ref="L9:L31" si="0">AVERAGE(D9:H9)</f>
        <v>0.12464646464646464</v>
      </c>
      <c r="M9" s="36">
        <f t="shared" ref="M9:M31" si="1">AVERAGE(D9:J9)</f>
        <v>0.10212842712842714</v>
      </c>
      <c r="O9" s="25"/>
    </row>
    <row r="10" spans="1:15" ht="9.4499999999999993" customHeight="1" x14ac:dyDescent="0.15">
      <c r="C10" s="17">
        <v>2</v>
      </c>
      <c r="D10" s="36">
        <v>4.8611111111111105E-2</v>
      </c>
      <c r="E10" s="36">
        <v>0.12916666666666668</v>
      </c>
      <c r="F10" s="36">
        <v>0.11249999999999999</v>
      </c>
      <c r="G10" s="36">
        <v>5.8333333333333327E-2</v>
      </c>
      <c r="H10" s="36">
        <v>4.1666666666666664E-2</v>
      </c>
      <c r="I10" s="36">
        <v>0.13333333333333333</v>
      </c>
      <c r="J10" s="36">
        <v>8.3333333333333329E-2</v>
      </c>
      <c r="L10" s="36">
        <f t="shared" si="0"/>
        <v>7.8055555555555559E-2</v>
      </c>
      <c r="M10" s="36">
        <f t="shared" si="1"/>
        <v>8.6706349206349217E-2</v>
      </c>
      <c r="O10" s="25"/>
    </row>
    <row r="11" spans="1:15" ht="9.4499999999999993" customHeight="1" x14ac:dyDescent="0.15">
      <c r="C11" s="17">
        <v>3</v>
      </c>
      <c r="D11" s="36">
        <v>9.5833333333333326E-2</v>
      </c>
      <c r="E11" s="36">
        <v>2.0833333333333332E-2</v>
      </c>
      <c r="F11" s="36">
        <v>5.8333333333333327E-2</v>
      </c>
      <c r="G11" s="36">
        <v>0.11666666666666665</v>
      </c>
      <c r="H11" s="36">
        <v>5.8333333333333327E-2</v>
      </c>
      <c r="I11" s="36">
        <v>5.8333333333333327E-2</v>
      </c>
      <c r="J11" s="36">
        <v>0.17689393939393941</v>
      </c>
      <c r="L11" s="36">
        <f t="shared" si="0"/>
        <v>6.9999999999999993E-2</v>
      </c>
      <c r="M11" s="36">
        <f t="shared" si="1"/>
        <v>8.3603896103896097E-2</v>
      </c>
      <c r="O11" s="25"/>
    </row>
    <row r="12" spans="1:15" ht="9.4499999999999993" customHeight="1" x14ac:dyDescent="0.15">
      <c r="C12" s="17">
        <v>4</v>
      </c>
      <c r="D12" s="36">
        <v>0.13749999999999998</v>
      </c>
      <c r="E12" s="36">
        <v>0.15606060606060607</v>
      </c>
      <c r="F12" s="36">
        <v>5.4166666666666669E-2</v>
      </c>
      <c r="G12" s="36">
        <v>0.11249999999999999</v>
      </c>
      <c r="H12" s="36">
        <v>0.125</v>
      </c>
      <c r="I12" s="36">
        <v>0.12916666666666665</v>
      </c>
      <c r="J12" s="36">
        <v>3.7499999999999999E-2</v>
      </c>
      <c r="L12" s="36">
        <f t="shared" si="0"/>
        <v>0.11704545454545454</v>
      </c>
      <c r="M12" s="36">
        <f t="shared" si="1"/>
        <v>0.10741341991341991</v>
      </c>
    </row>
    <row r="13" spans="1:15" ht="9.4499999999999993" customHeight="1" x14ac:dyDescent="0.15">
      <c r="C13" s="17">
        <v>5</v>
      </c>
      <c r="D13" s="36">
        <v>0.48472222222222228</v>
      </c>
      <c r="E13" s="36">
        <v>0.52638888888888891</v>
      </c>
      <c r="F13" s="36">
        <v>0.47045454545454551</v>
      </c>
      <c r="G13" s="36">
        <v>0.42916666666666664</v>
      </c>
      <c r="H13" s="36">
        <v>0.28749999999999998</v>
      </c>
      <c r="I13" s="36">
        <v>0.24166666666666667</v>
      </c>
      <c r="J13" s="36">
        <v>9.5833333333333326E-2</v>
      </c>
      <c r="L13" s="36">
        <f t="shared" si="0"/>
        <v>0.43964646464646462</v>
      </c>
      <c r="M13" s="36">
        <f t="shared" si="1"/>
        <v>0.36224747474747471</v>
      </c>
    </row>
    <row r="14" spans="1:15" ht="9.4499999999999993" customHeight="1" x14ac:dyDescent="0.15">
      <c r="C14" s="17">
        <v>6</v>
      </c>
      <c r="D14" s="36">
        <v>0.53194444444444444</v>
      </c>
      <c r="E14" s="36">
        <v>0.79141414141414146</v>
      </c>
      <c r="F14" s="36">
        <v>0.6117424242424242</v>
      </c>
      <c r="G14" s="36">
        <v>0.48636363636363639</v>
      </c>
      <c r="H14" s="36">
        <v>0.58194444444444449</v>
      </c>
      <c r="I14" s="36">
        <v>0.22361111111111115</v>
      </c>
      <c r="J14" s="36">
        <v>4.1666666666666664E-2</v>
      </c>
      <c r="L14" s="36">
        <f t="shared" si="0"/>
        <v>0.60068181818181821</v>
      </c>
      <c r="M14" s="36">
        <f t="shared" si="1"/>
        <v>0.4669552669552669</v>
      </c>
    </row>
    <row r="15" spans="1:15" ht="9.4499999999999993" customHeight="1" x14ac:dyDescent="0.15">
      <c r="C15" s="17">
        <v>7</v>
      </c>
      <c r="D15" s="36">
        <v>0.67222222222222228</v>
      </c>
      <c r="E15" s="36">
        <v>0.82714646464646457</v>
      </c>
      <c r="F15" s="36">
        <v>0.85151515151515156</v>
      </c>
      <c r="G15" s="36">
        <v>0.74696969696969695</v>
      </c>
      <c r="H15" s="36">
        <v>0.85000000000000009</v>
      </c>
      <c r="I15" s="36">
        <v>0.23055555555555554</v>
      </c>
      <c r="J15" s="36">
        <v>0.23661616161616161</v>
      </c>
      <c r="L15" s="36">
        <f t="shared" si="0"/>
        <v>0.78957070707070709</v>
      </c>
      <c r="M15" s="36">
        <f t="shared" si="1"/>
        <v>0.63071789321789329</v>
      </c>
    </row>
    <row r="16" spans="1:15" ht="9.4499999999999993" customHeight="1" x14ac:dyDescent="0.15">
      <c r="C16" s="17">
        <v>8</v>
      </c>
      <c r="D16" s="36">
        <v>1.2458333333333333</v>
      </c>
      <c r="E16" s="36">
        <v>1.1227272727272726</v>
      </c>
      <c r="F16" s="36">
        <v>0.80303030303030298</v>
      </c>
      <c r="G16" s="36">
        <v>0.96136363636363642</v>
      </c>
      <c r="H16" s="36">
        <v>0.7319444444444444</v>
      </c>
      <c r="I16" s="36">
        <v>0.43194444444444435</v>
      </c>
      <c r="J16" s="36">
        <v>0.5372474747474747</v>
      </c>
      <c r="L16" s="36">
        <f t="shared" si="0"/>
        <v>0.97297979797979794</v>
      </c>
      <c r="M16" s="36">
        <f t="shared" si="1"/>
        <v>0.83344155844155843</v>
      </c>
    </row>
    <row r="17" spans="3:13" ht="9.4499999999999993" customHeight="1" x14ac:dyDescent="0.15">
      <c r="C17" s="17">
        <v>9</v>
      </c>
      <c r="D17" s="36">
        <v>0.90694444444444455</v>
      </c>
      <c r="E17" s="36">
        <v>0.37133838383838386</v>
      </c>
      <c r="F17" s="36">
        <v>0.77159090909090899</v>
      </c>
      <c r="G17" s="36">
        <v>0.60719696969696968</v>
      </c>
      <c r="H17" s="36">
        <v>0.3125</v>
      </c>
      <c r="I17" s="36">
        <v>0.54305555555555551</v>
      </c>
      <c r="J17" s="36">
        <v>0.66868686868686866</v>
      </c>
      <c r="L17" s="36">
        <f t="shared" si="0"/>
        <v>0.59391414141414134</v>
      </c>
      <c r="M17" s="36">
        <f t="shared" si="1"/>
        <v>0.59733044733044738</v>
      </c>
    </row>
    <row r="18" spans="3:13" ht="9.4499999999999993" customHeight="1" x14ac:dyDescent="0.15">
      <c r="C18" s="17">
        <v>10</v>
      </c>
      <c r="D18" s="36">
        <v>1.3222222222222222</v>
      </c>
      <c r="E18" s="36">
        <v>0.83888888888888902</v>
      </c>
      <c r="F18" s="36">
        <v>1.2333333333333334</v>
      </c>
      <c r="G18" s="36">
        <v>0.79015151515151516</v>
      </c>
      <c r="H18" s="36">
        <v>0.67777777777777781</v>
      </c>
      <c r="I18" s="36">
        <v>0.76111111111111107</v>
      </c>
      <c r="J18" s="36">
        <v>0.86603535353535355</v>
      </c>
      <c r="L18" s="36">
        <f t="shared" si="0"/>
        <v>0.9724747474747476</v>
      </c>
      <c r="M18" s="36">
        <f t="shared" si="1"/>
        <v>0.92707431457431455</v>
      </c>
    </row>
    <row r="19" spans="3:13" ht="9.4499999999999993" customHeight="1" x14ac:dyDescent="0.15">
      <c r="C19" s="17">
        <v>11</v>
      </c>
      <c r="D19" s="36">
        <v>1.2013888888888888</v>
      </c>
      <c r="E19" s="36">
        <v>1.3599747474747474</v>
      </c>
      <c r="F19" s="36">
        <v>1.4746212121212121</v>
      </c>
      <c r="G19" s="36">
        <v>1.372348484848485</v>
      </c>
      <c r="H19" s="36">
        <v>1.375</v>
      </c>
      <c r="I19" s="36">
        <v>0.91250000000000009</v>
      </c>
      <c r="J19" s="36">
        <v>0.84469696969696972</v>
      </c>
      <c r="L19" s="36">
        <f t="shared" si="0"/>
        <v>1.3566666666666667</v>
      </c>
      <c r="M19" s="36">
        <f t="shared" si="1"/>
        <v>1.2200757575757575</v>
      </c>
    </row>
    <row r="20" spans="3:13" ht="9.4499999999999993" customHeight="1" x14ac:dyDescent="0.15">
      <c r="C20" s="17">
        <v>12</v>
      </c>
      <c r="D20" s="36">
        <v>1.2097222222222221</v>
      </c>
      <c r="E20" s="36">
        <v>1.2410353535353535</v>
      </c>
      <c r="F20" s="36">
        <v>1.4549242424242423</v>
      </c>
      <c r="G20" s="36">
        <v>1.2435606060606061</v>
      </c>
      <c r="H20" s="36">
        <v>1.1541666666666668</v>
      </c>
      <c r="I20" s="36">
        <v>0.73749999999999993</v>
      </c>
      <c r="J20" s="36">
        <v>1.0871212121212122</v>
      </c>
      <c r="L20" s="36">
        <f t="shared" si="0"/>
        <v>1.260681818181818</v>
      </c>
      <c r="M20" s="36">
        <f t="shared" si="1"/>
        <v>1.161147186147186</v>
      </c>
    </row>
    <row r="21" spans="3:13" ht="9.4499999999999993" customHeight="1" x14ac:dyDescent="0.15">
      <c r="C21" s="17">
        <v>13</v>
      </c>
      <c r="D21" s="36">
        <v>1.7347222222222223</v>
      </c>
      <c r="E21" s="36">
        <v>1.5948232323232321</v>
      </c>
      <c r="F21" s="36">
        <v>1.6625000000000001</v>
      </c>
      <c r="G21" s="36">
        <v>1.9246212121212121</v>
      </c>
      <c r="H21" s="36">
        <v>1.3208333333333333</v>
      </c>
      <c r="I21" s="36">
        <v>1.6777777777777776</v>
      </c>
      <c r="J21" s="36">
        <v>1.1045454545454545</v>
      </c>
      <c r="L21" s="36">
        <f t="shared" si="0"/>
        <v>1.6475000000000002</v>
      </c>
      <c r="M21" s="36">
        <f t="shared" si="1"/>
        <v>1.5742604617604619</v>
      </c>
    </row>
    <row r="22" spans="3:13" ht="9.4499999999999993" customHeight="1" x14ac:dyDescent="0.15">
      <c r="C22" s="17">
        <v>14</v>
      </c>
      <c r="D22" s="36">
        <v>2.0305555555555559</v>
      </c>
      <c r="E22" s="36">
        <v>1.4693181818181817</v>
      </c>
      <c r="F22" s="36">
        <v>1.9681818181818183</v>
      </c>
      <c r="G22" s="36">
        <v>2.2219696969696967</v>
      </c>
      <c r="H22" s="36">
        <v>1.9236111111111112</v>
      </c>
      <c r="I22" s="36">
        <v>1.2361111111111112</v>
      </c>
      <c r="J22" s="36">
        <v>1.5339646464646466</v>
      </c>
      <c r="L22" s="36">
        <f t="shared" si="0"/>
        <v>1.9227272727272726</v>
      </c>
      <c r="M22" s="36">
        <f t="shared" si="1"/>
        <v>1.7691017316017315</v>
      </c>
    </row>
    <row r="23" spans="3:13" ht="9.4499999999999993" customHeight="1" x14ac:dyDescent="0.15">
      <c r="C23" s="17">
        <v>15</v>
      </c>
      <c r="D23" s="36">
        <v>2.0194444444444448</v>
      </c>
      <c r="E23" s="36">
        <v>2.2213383838383836</v>
      </c>
      <c r="F23" s="36">
        <v>2.3113636363636365</v>
      </c>
      <c r="G23" s="36">
        <v>1.8291666666666666</v>
      </c>
      <c r="H23" s="36">
        <v>2.5333333333333332</v>
      </c>
      <c r="I23" s="36">
        <v>1.4361111111111113</v>
      </c>
      <c r="J23" s="36">
        <v>1.8556818181818182</v>
      </c>
      <c r="L23" s="36">
        <f t="shared" si="0"/>
        <v>2.1829292929292929</v>
      </c>
      <c r="M23" s="36">
        <f t="shared" si="1"/>
        <v>2.0294913419913421</v>
      </c>
    </row>
    <row r="24" spans="3:13" ht="9.4499999999999993" customHeight="1" x14ac:dyDescent="0.15">
      <c r="C24" s="17">
        <v>16</v>
      </c>
      <c r="D24" s="36">
        <v>2.6041666666666665</v>
      </c>
      <c r="E24" s="36">
        <v>2.2049242424242426</v>
      </c>
      <c r="F24" s="36">
        <v>2.5291666666666668</v>
      </c>
      <c r="G24" s="36">
        <v>2.6356060606060603</v>
      </c>
      <c r="H24" s="36">
        <v>2.4249999999999998</v>
      </c>
      <c r="I24" s="36">
        <v>1.0583333333333333</v>
      </c>
      <c r="J24" s="36">
        <v>1.5516414141414141</v>
      </c>
      <c r="L24" s="36">
        <f t="shared" si="0"/>
        <v>2.479772727272727</v>
      </c>
      <c r="M24" s="36">
        <f t="shared" si="1"/>
        <v>2.1441197691197691</v>
      </c>
    </row>
    <row r="25" spans="3:13" ht="9.4499999999999993" customHeight="1" x14ac:dyDescent="0.15">
      <c r="C25" s="17">
        <v>17</v>
      </c>
      <c r="D25" s="36">
        <v>3.0124999999999997</v>
      </c>
      <c r="E25" s="36">
        <v>2.2666666666666666</v>
      </c>
      <c r="F25" s="36">
        <v>2.1412878787878786</v>
      </c>
      <c r="G25" s="36">
        <v>2.3242424242424242</v>
      </c>
      <c r="H25" s="36">
        <v>1.8541666666666665</v>
      </c>
      <c r="I25" s="36">
        <v>1.8041666666666667</v>
      </c>
      <c r="J25" s="36">
        <v>1.5733585858585859</v>
      </c>
      <c r="L25" s="36">
        <f t="shared" si="0"/>
        <v>2.3197727272727269</v>
      </c>
      <c r="M25" s="36">
        <f t="shared" si="1"/>
        <v>2.1394841269841267</v>
      </c>
    </row>
    <row r="26" spans="3:13" ht="9.4499999999999993" customHeight="1" x14ac:dyDescent="0.15">
      <c r="C26" s="17">
        <v>18</v>
      </c>
      <c r="D26" s="36">
        <v>2.1944444444444446</v>
      </c>
      <c r="E26" s="36">
        <v>1.8098484848484846</v>
      </c>
      <c r="F26" s="36">
        <v>1.2469696969696968</v>
      </c>
      <c r="G26" s="36">
        <v>1.2981060606060606</v>
      </c>
      <c r="H26" s="36">
        <v>1.3291666666666666</v>
      </c>
      <c r="I26" s="36">
        <v>0.99305555555555558</v>
      </c>
      <c r="J26" s="36">
        <v>1.2136363636363636</v>
      </c>
      <c r="L26" s="36">
        <f t="shared" si="0"/>
        <v>1.5757070707070706</v>
      </c>
      <c r="M26" s="36">
        <f t="shared" si="1"/>
        <v>1.4407467532467531</v>
      </c>
    </row>
    <row r="27" spans="3:13" ht="9.4499999999999993" customHeight="1" x14ac:dyDescent="0.15">
      <c r="C27" s="17">
        <v>19</v>
      </c>
      <c r="D27" s="36">
        <v>1.3736111111111109</v>
      </c>
      <c r="E27" s="36">
        <v>1.3162878787878789</v>
      </c>
      <c r="F27" s="36">
        <v>1.6337121212121213</v>
      </c>
      <c r="G27" s="36">
        <v>1.4026515151515151</v>
      </c>
      <c r="H27" s="36">
        <v>1.2916666666666667</v>
      </c>
      <c r="I27" s="36">
        <v>0.9291666666666667</v>
      </c>
      <c r="J27" s="36">
        <v>1.0243686868686868</v>
      </c>
      <c r="L27" s="36">
        <f t="shared" si="0"/>
        <v>1.4035858585858585</v>
      </c>
      <c r="M27" s="36">
        <f t="shared" si="1"/>
        <v>1.2816378066378067</v>
      </c>
    </row>
    <row r="28" spans="3:13" ht="9.4499999999999993" customHeight="1" x14ac:dyDescent="0.15">
      <c r="C28" s="17">
        <v>20</v>
      </c>
      <c r="D28" s="36">
        <v>1.2944444444444443</v>
      </c>
      <c r="E28" s="36">
        <v>1.1502525252525253</v>
      </c>
      <c r="F28" s="36">
        <v>0.58712121212121215</v>
      </c>
      <c r="G28" s="36">
        <v>0.88674242424242422</v>
      </c>
      <c r="H28" s="36">
        <v>0.88749999999999996</v>
      </c>
      <c r="I28" s="36">
        <v>0.73333333333333328</v>
      </c>
      <c r="J28" s="36">
        <v>0.39343434343434347</v>
      </c>
      <c r="L28" s="36">
        <f t="shared" si="0"/>
        <v>0.96121212121212118</v>
      </c>
      <c r="M28" s="36">
        <f t="shared" si="1"/>
        <v>0.84754689754689749</v>
      </c>
    </row>
    <row r="29" spans="3:13" ht="9.4499999999999993" customHeight="1" x14ac:dyDescent="0.15">
      <c r="C29" s="17">
        <v>21</v>
      </c>
      <c r="D29" s="36">
        <v>0.49861111111111112</v>
      </c>
      <c r="E29" s="36">
        <v>0.71022727272727271</v>
      </c>
      <c r="F29" s="36">
        <v>0.65454545454545443</v>
      </c>
      <c r="G29" s="36">
        <v>0.4496212121212122</v>
      </c>
      <c r="H29" s="36">
        <v>0.8569444444444444</v>
      </c>
      <c r="I29" s="36">
        <v>0.30833333333333335</v>
      </c>
      <c r="J29" s="36">
        <v>0.53156565656565657</v>
      </c>
      <c r="L29" s="36">
        <f t="shared" si="0"/>
        <v>0.63398989898989888</v>
      </c>
      <c r="M29" s="36">
        <f t="shared" si="1"/>
        <v>0.57283549783549781</v>
      </c>
    </row>
    <row r="30" spans="3:13" ht="9.4499999999999993" customHeight="1" x14ac:dyDescent="0.15">
      <c r="C30" s="17">
        <v>22</v>
      </c>
      <c r="D30" s="36">
        <v>0.44444444444444442</v>
      </c>
      <c r="E30" s="36">
        <v>0.3671717171717172</v>
      </c>
      <c r="F30" s="36">
        <v>0.58446969696969697</v>
      </c>
      <c r="G30" s="36">
        <v>0.42272727272727267</v>
      </c>
      <c r="H30" s="36">
        <v>0.22083333333333333</v>
      </c>
      <c r="I30" s="36">
        <v>0.41250000000000003</v>
      </c>
      <c r="J30" s="36">
        <v>0.35883838383838385</v>
      </c>
      <c r="L30" s="36">
        <f t="shared" si="0"/>
        <v>0.40792929292929292</v>
      </c>
      <c r="M30" s="36">
        <f t="shared" si="1"/>
        <v>0.40156926406926408</v>
      </c>
    </row>
    <row r="31" spans="3:13" ht="9.4499999999999993" customHeight="1" x14ac:dyDescent="0.15">
      <c r="C31" s="17">
        <v>23</v>
      </c>
      <c r="D31" s="36">
        <v>0.28611111111111109</v>
      </c>
      <c r="E31" s="36">
        <v>0.36174242424242425</v>
      </c>
      <c r="F31" s="36">
        <v>0.16250000000000001</v>
      </c>
      <c r="G31" s="36">
        <v>0.21553030303030307</v>
      </c>
      <c r="H31" s="36">
        <v>0.1111111111111111</v>
      </c>
      <c r="I31" s="36">
        <v>9.1666666666666674E-2</v>
      </c>
      <c r="J31" s="36">
        <v>0.18333333333333335</v>
      </c>
      <c r="L31" s="36">
        <f t="shared" si="0"/>
        <v>0.22739898989898988</v>
      </c>
      <c r="M31" s="36">
        <f t="shared" si="1"/>
        <v>0.20171356421356421</v>
      </c>
    </row>
    <row r="32" spans="3:13" ht="9.4499999999999993" customHeight="1" x14ac:dyDescent="0.15">
      <c r="C32" s="29" t="s">
        <v>85</v>
      </c>
    </row>
    <row r="33" spans="2:30" ht="9.4499999999999993" customHeight="1" x14ac:dyDescent="0.25">
      <c r="B33" s="44" t="s">
        <v>86</v>
      </c>
      <c r="C33" s="40"/>
      <c r="D33" s="36">
        <f>SUM(D15:D26)</f>
        <v>20.154166666666669</v>
      </c>
      <c r="E33" s="36">
        <f t="shared" ref="E33:J33" si="2">SUM(E15:E26)</f>
        <v>17.328030303030303</v>
      </c>
      <c r="F33" s="36">
        <f t="shared" si="2"/>
        <v>18.448484848484849</v>
      </c>
      <c r="G33" s="36">
        <f t="shared" si="2"/>
        <v>17.955303030303028</v>
      </c>
      <c r="H33" s="36">
        <f t="shared" si="2"/>
        <v>16.487500000000001</v>
      </c>
      <c r="I33" s="36">
        <f t="shared" si="2"/>
        <v>11.822222222222223</v>
      </c>
      <c r="J33" s="36">
        <f t="shared" si="2"/>
        <v>13.073232323232322</v>
      </c>
      <c r="L33" s="36">
        <f>SUM(L15:L26)</f>
        <v>18.074696969696969</v>
      </c>
      <c r="M33" s="36">
        <f>SUM(M15:M26)</f>
        <v>16.466991341991342</v>
      </c>
      <c r="O33" s="36"/>
      <c r="P33" s="36"/>
    </row>
    <row r="34" spans="2:30" ht="9.4499999999999993" customHeight="1" x14ac:dyDescent="0.25">
      <c r="B34" s="44" t="s">
        <v>87</v>
      </c>
      <c r="C34" s="40"/>
      <c r="D34" s="36">
        <f>SUM(D15:D17)</f>
        <v>2.8250000000000002</v>
      </c>
      <c r="E34" s="36">
        <f t="shared" ref="E34:J34" si="3">SUM(E15:E17)</f>
        <v>2.3212121212121208</v>
      </c>
      <c r="F34" s="36">
        <f t="shared" si="3"/>
        <v>2.4261363636363633</v>
      </c>
      <c r="G34" s="36">
        <f t="shared" si="3"/>
        <v>2.3155303030303029</v>
      </c>
      <c r="H34" s="36">
        <f t="shared" si="3"/>
        <v>1.8944444444444444</v>
      </c>
      <c r="I34" s="36">
        <f t="shared" si="3"/>
        <v>1.2055555555555553</v>
      </c>
      <c r="J34" s="36">
        <f t="shared" si="3"/>
        <v>1.442550505050505</v>
      </c>
      <c r="L34" s="36">
        <f>SUM(L15:L17)</f>
        <v>2.3564646464646462</v>
      </c>
      <c r="M34" s="36">
        <f>SUM(M15:M17)</f>
        <v>2.0614898989898989</v>
      </c>
      <c r="O34" s="36"/>
      <c r="P34" s="36"/>
    </row>
    <row r="35" spans="2:30" ht="9.4499999999999993" customHeight="1" x14ac:dyDescent="0.25">
      <c r="B35" s="44" t="s">
        <v>88</v>
      </c>
      <c r="C35" s="40"/>
      <c r="D35" s="36">
        <f>SUM(D18:D23)</f>
        <v>9.5180555555555557</v>
      </c>
      <c r="E35" s="36">
        <f t="shared" ref="E35:J35" si="4">SUM(E18:E23)</f>
        <v>8.725378787878789</v>
      </c>
      <c r="F35" s="36">
        <f t="shared" si="4"/>
        <v>10.104924242424243</v>
      </c>
      <c r="G35" s="36">
        <f t="shared" si="4"/>
        <v>9.3818181818181827</v>
      </c>
      <c r="H35" s="36">
        <f t="shared" si="4"/>
        <v>8.9847222222222225</v>
      </c>
      <c r="I35" s="36">
        <f t="shared" si="4"/>
        <v>6.7611111111111111</v>
      </c>
      <c r="J35" s="36">
        <f t="shared" si="4"/>
        <v>7.2920454545454545</v>
      </c>
      <c r="L35" s="36">
        <f>SUM(L18:L23)</f>
        <v>9.3429797979797975</v>
      </c>
      <c r="M35" s="36">
        <f>SUM(M18:M23)</f>
        <v>8.6811507936507937</v>
      </c>
      <c r="O35" s="36"/>
      <c r="P35" s="36"/>
    </row>
    <row r="36" spans="2:30" ht="9.4499999999999993" customHeight="1" x14ac:dyDescent="0.25">
      <c r="B36" s="44" t="s">
        <v>89</v>
      </c>
      <c r="C36" s="40"/>
      <c r="D36" s="36">
        <f>SUM(D24:D26)</f>
        <v>7.8111111111111109</v>
      </c>
      <c r="E36" s="36">
        <f t="shared" ref="E36:J36" si="5">SUM(E24:E26)</f>
        <v>6.2814393939393938</v>
      </c>
      <c r="F36" s="36">
        <f t="shared" si="5"/>
        <v>5.917424242424242</v>
      </c>
      <c r="G36" s="36">
        <f t="shared" si="5"/>
        <v>6.2579545454545444</v>
      </c>
      <c r="H36" s="36">
        <f t="shared" si="5"/>
        <v>5.6083333333333334</v>
      </c>
      <c r="I36" s="36">
        <f t="shared" si="5"/>
        <v>3.8555555555555552</v>
      </c>
      <c r="J36" s="36">
        <f t="shared" si="5"/>
        <v>4.3386363636363638</v>
      </c>
      <c r="L36" s="36">
        <f>SUM(L24:L26)</f>
        <v>6.3752525252525247</v>
      </c>
      <c r="M36" s="36">
        <f>SUM(M24:M26)</f>
        <v>5.7243506493506491</v>
      </c>
      <c r="O36" s="36"/>
      <c r="P36" s="36"/>
    </row>
    <row r="37" spans="2:30" ht="9.4499999999999993" customHeight="1" x14ac:dyDescent="0.25">
      <c r="B37" s="44" t="s">
        <v>90</v>
      </c>
      <c r="C37" s="40"/>
      <c r="D37" s="36">
        <f>SUM(D8:D31)</f>
        <v>25.554166666666667</v>
      </c>
      <c r="E37" s="36">
        <f t="shared" ref="E37:J37" si="6">SUM(E8:E31)</f>
        <v>23.096717171717174</v>
      </c>
      <c r="F37" s="36">
        <f t="shared" si="6"/>
        <v>23.579545454545457</v>
      </c>
      <c r="G37" s="36">
        <f t="shared" si="6"/>
        <v>22.858333333333327</v>
      </c>
      <c r="H37" s="36">
        <f t="shared" si="6"/>
        <v>21.308333333333334</v>
      </c>
      <c r="I37" s="36">
        <f t="shared" si="6"/>
        <v>15.4</v>
      </c>
      <c r="J37" s="36">
        <f t="shared" si="6"/>
        <v>16.249368686868689</v>
      </c>
      <c r="L37" s="36">
        <f>SUM(L8:L31)</f>
        <v>23.279419191919192</v>
      </c>
      <c r="M37" s="36">
        <f>SUM(M8:M31)</f>
        <v>21.149494949494947</v>
      </c>
      <c r="O37" s="36"/>
      <c r="P37" s="36"/>
    </row>
    <row r="38" spans="2:30" ht="24" customHeight="1" x14ac:dyDescent="0.15">
      <c r="C38" s="34"/>
    </row>
    <row r="39" spans="2:30" ht="9.4499999999999993" customHeight="1" x14ac:dyDescent="0.25">
      <c r="C39" s="43" t="str">
        <f>C6</f>
        <v>Average cycle flows (excluding Bank Holidays etc)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2:30" ht="9.4499999999999993" customHeight="1" x14ac:dyDescent="0.15">
      <c r="C40" s="34"/>
    </row>
    <row r="41" spans="2:30" ht="9.4499999999999993" customHeight="1" x14ac:dyDescent="0.15">
      <c r="C41" s="29" t="s">
        <v>57</v>
      </c>
      <c r="D41" s="29" t="s">
        <v>58</v>
      </c>
      <c r="E41" s="29" t="s">
        <v>59</v>
      </c>
      <c r="F41" s="29" t="s">
        <v>60</v>
      </c>
      <c r="G41" s="29" t="s">
        <v>61</v>
      </c>
      <c r="H41" s="29" t="s">
        <v>62</v>
      </c>
      <c r="I41" s="29" t="s">
        <v>63</v>
      </c>
      <c r="J41" s="29" t="s">
        <v>64</v>
      </c>
      <c r="K41" s="29" t="s">
        <v>65</v>
      </c>
      <c r="L41" s="29" t="s">
        <v>66</v>
      </c>
      <c r="M41" s="29" t="s">
        <v>67</v>
      </c>
      <c r="N41" s="29" t="s">
        <v>68</v>
      </c>
    </row>
    <row r="42" spans="2:30" ht="9.4499999999999993" customHeight="1" x14ac:dyDescent="0.15">
      <c r="B42" s="34" t="s">
        <v>91</v>
      </c>
    </row>
    <row r="43" spans="2:30" ht="9.4499999999999993" customHeight="1" x14ac:dyDescent="0.15">
      <c r="B43" s="35" t="s">
        <v>92</v>
      </c>
      <c r="C43" s="31">
        <v>10.300000000000002</v>
      </c>
      <c r="D43" s="31">
        <v>10.183333333333334</v>
      </c>
      <c r="E43" s="31">
        <v>14.680000000000003</v>
      </c>
      <c r="F43" s="31">
        <v>20.059999999999999</v>
      </c>
      <c r="G43" s="31">
        <v>30.54</v>
      </c>
      <c r="H43" s="31">
        <v>24.720000000000002</v>
      </c>
      <c r="I43" s="31">
        <v>20.689999999999998</v>
      </c>
      <c r="J43" s="31">
        <v>30.479999999999997</v>
      </c>
      <c r="K43" s="31">
        <v>21.42</v>
      </c>
      <c r="L43" s="31">
        <v>17.243333333333332</v>
      </c>
      <c r="M43" s="31">
        <v>8.7000000000000011</v>
      </c>
      <c r="N43" s="31">
        <v>7.8100000000000014</v>
      </c>
      <c r="O43" s="36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2:30" ht="9.4499999999999993" customHeight="1" x14ac:dyDescent="0.15">
      <c r="B44" s="35" t="s">
        <v>93</v>
      </c>
      <c r="C44" s="31">
        <v>14.05</v>
      </c>
      <c r="D44" s="31">
        <v>16</v>
      </c>
      <c r="E44" s="31">
        <v>19.720000000000002</v>
      </c>
      <c r="F44" s="31">
        <v>24.89</v>
      </c>
      <c r="G44" s="31">
        <v>38.919999999999995</v>
      </c>
      <c r="H44" s="31">
        <v>32.100000000000009</v>
      </c>
      <c r="I44" s="31">
        <v>28.32</v>
      </c>
      <c r="J44" s="31">
        <v>37.18</v>
      </c>
      <c r="K44" s="31">
        <v>27.696666666666665</v>
      </c>
      <c r="L44" s="31">
        <v>20.306666666666665</v>
      </c>
      <c r="M44" s="31">
        <v>9.5833333333333321</v>
      </c>
      <c r="N44" s="31">
        <v>9.9266666666666676</v>
      </c>
      <c r="P44" s="36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ht="9.4499999999999993" customHeight="1" x14ac:dyDescent="0.15">
      <c r="B45" s="35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ht="9.4499999999999993" customHeight="1" x14ac:dyDescent="0.15">
      <c r="B46" s="34" t="s">
        <v>94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2:30" ht="9.4499999999999993" customHeight="1" x14ac:dyDescent="0.15">
      <c r="B47" s="35" t="s">
        <v>92</v>
      </c>
      <c r="C47" s="31">
        <v>4.666666666666667</v>
      </c>
      <c r="D47" s="31">
        <v>8.2000000000000011</v>
      </c>
      <c r="E47" s="31">
        <v>14</v>
      </c>
      <c r="F47" s="31">
        <v>15</v>
      </c>
      <c r="G47" s="31">
        <v>21.1</v>
      </c>
      <c r="H47" s="31">
        <v>15.25</v>
      </c>
      <c r="I47" s="31">
        <v>10.75</v>
      </c>
      <c r="J47" s="31">
        <v>16.399999999999999</v>
      </c>
      <c r="K47" s="31">
        <v>18.5</v>
      </c>
      <c r="L47" s="31">
        <v>9.8333333333333321</v>
      </c>
      <c r="M47" s="31">
        <v>3.6666666666666665</v>
      </c>
      <c r="N47" s="31">
        <v>4.5</v>
      </c>
      <c r="O47" s="36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ht="9.4499999999999993" customHeight="1" x14ac:dyDescent="0.15">
      <c r="B48" s="35" t="s">
        <v>93</v>
      </c>
      <c r="C48" s="31">
        <v>9.3333333333333321</v>
      </c>
      <c r="D48" s="31">
        <v>9.6000000000000014</v>
      </c>
      <c r="E48" s="31">
        <v>15.5</v>
      </c>
      <c r="F48" s="31">
        <v>19.75</v>
      </c>
      <c r="G48" s="31">
        <v>26.55</v>
      </c>
      <c r="H48" s="31">
        <v>22.166666666666664</v>
      </c>
      <c r="I48" s="31">
        <v>16.75</v>
      </c>
      <c r="J48" s="31">
        <v>20.399999999999999</v>
      </c>
      <c r="K48" s="31">
        <v>21.5</v>
      </c>
      <c r="L48" s="31">
        <v>13</v>
      </c>
      <c r="M48" s="31">
        <v>5</v>
      </c>
      <c r="N48" s="31">
        <v>5.25</v>
      </c>
      <c r="P48" s="36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ht="9.4499999999999993" customHeight="1" x14ac:dyDescent="0.15">
      <c r="B49" s="35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P49" s="36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ht="9.4499999999999993" customHeight="1" x14ac:dyDescent="0.15">
      <c r="B50" s="34" t="s">
        <v>95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2:30" ht="9.4499999999999993" customHeight="1" x14ac:dyDescent="0.15">
      <c r="B51" s="35" t="s">
        <v>92</v>
      </c>
      <c r="C51" s="31">
        <v>6.3333333333333339</v>
      </c>
      <c r="D51" s="31">
        <v>7.75</v>
      </c>
      <c r="E51" s="31">
        <v>8.8333333333333339</v>
      </c>
      <c r="F51" s="31">
        <v>15.75</v>
      </c>
      <c r="G51" s="31">
        <v>21.2</v>
      </c>
      <c r="H51" s="31">
        <v>15</v>
      </c>
      <c r="I51" s="31">
        <v>12.25</v>
      </c>
      <c r="J51" s="31">
        <v>18</v>
      </c>
      <c r="K51" s="31">
        <v>19.75</v>
      </c>
      <c r="L51" s="31">
        <v>13.5</v>
      </c>
      <c r="M51" s="31">
        <v>10.5</v>
      </c>
      <c r="N51" s="31">
        <v>5.0000000000000009</v>
      </c>
      <c r="O51" s="36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ht="9.4499999999999993" customHeight="1" x14ac:dyDescent="0.15">
      <c r="B52" s="35" t="s">
        <v>93</v>
      </c>
      <c r="C52" s="31">
        <v>8.3333333333333339</v>
      </c>
      <c r="D52" s="31">
        <v>9.25</v>
      </c>
      <c r="E52" s="31">
        <v>10.916666666666666</v>
      </c>
      <c r="F52" s="31">
        <v>19</v>
      </c>
      <c r="G52" s="31">
        <v>30.200000000000003</v>
      </c>
      <c r="H52" s="31">
        <v>17.25</v>
      </c>
      <c r="I52" s="31">
        <v>15</v>
      </c>
      <c r="J52" s="31">
        <v>23.400000000000002</v>
      </c>
      <c r="K52" s="31">
        <v>24.25</v>
      </c>
      <c r="L52" s="31">
        <v>15.25</v>
      </c>
      <c r="M52" s="31">
        <v>12.5</v>
      </c>
      <c r="N52" s="31">
        <v>6</v>
      </c>
      <c r="P52" s="36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ht="9.4499999999999993" customHeight="1" x14ac:dyDescent="0.15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R53" s="31"/>
      <c r="S53" s="31"/>
      <c r="T53" s="31"/>
      <c r="U53" s="31"/>
      <c r="V53" s="31"/>
      <c r="X53" s="31"/>
      <c r="Y53" s="31"/>
      <c r="Z53" s="31"/>
      <c r="AA53" s="31"/>
      <c r="AB53" s="31"/>
    </row>
    <row r="54" spans="2:30" ht="24" customHeight="1" x14ac:dyDescent="0.15">
      <c r="R54" s="31"/>
      <c r="S54" s="31"/>
      <c r="T54" s="31"/>
      <c r="U54" s="31"/>
      <c r="V54" s="31"/>
      <c r="X54" s="31"/>
      <c r="Y54" s="31"/>
      <c r="Z54" s="31"/>
      <c r="AA54" s="31"/>
      <c r="AB54" s="31"/>
    </row>
    <row r="55" spans="2:30" ht="8.85" customHeight="1" x14ac:dyDescent="0.15">
      <c r="R55" s="31"/>
      <c r="S55" s="31"/>
      <c r="T55" s="31"/>
      <c r="U55" s="31"/>
      <c r="V55" s="31"/>
      <c r="X55" s="31"/>
      <c r="Y55" s="31"/>
      <c r="Z55" s="31"/>
      <c r="AA55" s="31"/>
      <c r="AB55" s="31"/>
    </row>
    <row r="56" spans="2:30" ht="8.85" customHeight="1" x14ac:dyDescent="0.15">
      <c r="R56" s="30"/>
      <c r="S56" s="30"/>
      <c r="T56" s="30"/>
      <c r="U56" s="30"/>
      <c r="V56" s="30"/>
      <c r="X56" s="30"/>
      <c r="Y56" s="30"/>
      <c r="Z56" s="30"/>
      <c r="AA56" s="30"/>
      <c r="AB56" s="30"/>
    </row>
    <row r="57" spans="2:30" ht="8.85" customHeight="1" x14ac:dyDescent="0.15">
      <c r="R57" s="31"/>
      <c r="S57" s="31"/>
      <c r="T57" s="31"/>
      <c r="U57" s="31"/>
      <c r="V57" s="31"/>
      <c r="X57" s="31"/>
      <c r="Y57" s="31"/>
      <c r="Z57" s="31"/>
      <c r="AA57" s="31"/>
      <c r="AB57" s="31"/>
    </row>
    <row r="58" spans="2:30" ht="8.85" customHeight="1" x14ac:dyDescent="0.15">
      <c r="R58" s="31"/>
      <c r="S58" s="31"/>
      <c r="T58" s="31"/>
      <c r="U58" s="31"/>
      <c r="V58" s="31"/>
      <c r="X58" s="31"/>
      <c r="Y58" s="31"/>
      <c r="Z58" s="31"/>
      <c r="AA58" s="31"/>
      <c r="AB58" s="31"/>
    </row>
    <row r="59" spans="2:30" ht="8.85" customHeight="1" x14ac:dyDescent="0.15">
      <c r="R59" s="31"/>
      <c r="S59" s="31"/>
      <c r="T59" s="31"/>
      <c r="U59" s="31"/>
      <c r="V59" s="31"/>
      <c r="X59" s="31"/>
      <c r="Y59" s="31"/>
      <c r="Z59" s="31"/>
      <c r="AA59" s="31"/>
      <c r="AB59" s="31"/>
    </row>
    <row r="60" spans="2:30" ht="8.85" customHeight="1" x14ac:dyDescent="0.15">
      <c r="R60" s="30"/>
      <c r="S60" s="30"/>
      <c r="T60" s="30"/>
      <c r="U60" s="30"/>
      <c r="V60" s="30"/>
      <c r="X60" s="30"/>
      <c r="Y60" s="30"/>
      <c r="Z60" s="30"/>
      <c r="AA60" s="30"/>
      <c r="AB60" s="30"/>
    </row>
    <row r="61" spans="2:30" ht="8.85" customHeight="1" x14ac:dyDescent="0.15">
      <c r="R61" s="31"/>
      <c r="S61" s="31"/>
      <c r="T61" s="31"/>
      <c r="U61" s="31"/>
      <c r="V61" s="31"/>
      <c r="X61" s="31"/>
      <c r="Y61" s="31"/>
      <c r="Z61" s="31"/>
      <c r="AA61" s="31"/>
      <c r="AB61" s="31"/>
    </row>
    <row r="62" spans="2:30" ht="8.85" customHeight="1" x14ac:dyDescent="0.15">
      <c r="R62" s="31"/>
      <c r="S62" s="31"/>
      <c r="T62" s="31"/>
      <c r="U62" s="31"/>
      <c r="V62" s="31"/>
      <c r="X62" s="31"/>
      <c r="Y62" s="31"/>
      <c r="Z62" s="31"/>
      <c r="AA62" s="31"/>
      <c r="AB62" s="31"/>
    </row>
    <row r="63" spans="2:30" ht="8.85" customHeight="1" x14ac:dyDescent="0.15">
      <c r="R63" s="31"/>
      <c r="S63" s="31"/>
      <c r="T63" s="31"/>
      <c r="U63" s="31"/>
      <c r="V63" s="31"/>
      <c r="X63" s="31"/>
      <c r="Y63" s="31"/>
      <c r="Z63" s="31"/>
      <c r="AA63" s="31"/>
    </row>
    <row r="64" spans="2:30" ht="8.85" customHeight="1" x14ac:dyDescent="0.15">
      <c r="R64" s="31"/>
      <c r="S64" s="31"/>
      <c r="T64" s="31"/>
      <c r="U64" s="31"/>
      <c r="V64" s="31"/>
      <c r="X64" s="31"/>
      <c r="Y64" s="31"/>
      <c r="Z64" s="31"/>
      <c r="AA64" s="31"/>
    </row>
    <row r="65" spans="18:27" ht="8.85" customHeight="1" x14ac:dyDescent="0.15">
      <c r="R65" s="31"/>
      <c r="S65" s="31"/>
      <c r="T65" s="31"/>
      <c r="U65" s="31"/>
      <c r="V65" s="31"/>
      <c r="X65" s="31"/>
      <c r="Y65" s="31"/>
      <c r="Z65" s="31"/>
      <c r="AA65" s="31"/>
    </row>
    <row r="66" spans="18:27" ht="8.85" customHeight="1" x14ac:dyDescent="0.15">
      <c r="R66" s="30"/>
      <c r="S66" s="30"/>
      <c r="T66" s="30"/>
      <c r="U66" s="30"/>
      <c r="V66" s="30"/>
      <c r="X66" s="30"/>
      <c r="Y66" s="30"/>
      <c r="Z66" s="30"/>
      <c r="AA66" s="30"/>
    </row>
    <row r="67" spans="18:27" ht="8.85" customHeight="1" x14ac:dyDescent="0.15">
      <c r="R67" s="31"/>
      <c r="S67" s="31"/>
      <c r="T67" s="31"/>
      <c r="U67" s="31"/>
      <c r="V67" s="31"/>
      <c r="X67" s="31"/>
      <c r="Y67" s="31"/>
      <c r="Z67" s="31"/>
      <c r="AA67" s="31"/>
    </row>
    <row r="68" spans="18:27" ht="8.85" customHeight="1" x14ac:dyDescent="0.15">
      <c r="R68" s="31"/>
      <c r="S68" s="31"/>
      <c r="T68" s="31"/>
      <c r="U68" s="31"/>
      <c r="V68" s="31"/>
      <c r="X68" s="31"/>
      <c r="Y68" s="31"/>
      <c r="Z68" s="31"/>
      <c r="AA68" s="31"/>
    </row>
    <row r="69" spans="18:27" ht="8.85" customHeight="1" x14ac:dyDescent="0.15">
      <c r="R69" s="31"/>
      <c r="S69" s="31"/>
      <c r="T69" s="31"/>
      <c r="U69" s="31"/>
      <c r="V69" s="31"/>
      <c r="X69" s="31"/>
      <c r="Y69" s="31"/>
      <c r="Z69" s="31"/>
      <c r="AA69" s="31"/>
    </row>
    <row r="70" spans="18:27" ht="8.85" customHeight="1" x14ac:dyDescent="0.15">
      <c r="R70" s="30"/>
      <c r="S70" s="30"/>
      <c r="T70" s="30"/>
      <c r="U70" s="30"/>
      <c r="V70" s="30"/>
      <c r="X70" s="30"/>
      <c r="Y70" s="30"/>
      <c r="Z70" s="30"/>
      <c r="AA70" s="30"/>
    </row>
    <row r="71" spans="18:27" ht="8.85" customHeight="1" x14ac:dyDescent="0.15">
      <c r="R71" s="31"/>
      <c r="S71" s="31"/>
      <c r="T71" s="31"/>
      <c r="U71" s="31"/>
      <c r="V71" s="31"/>
      <c r="X71" s="31"/>
      <c r="Y71" s="31"/>
      <c r="Z71" s="31"/>
      <c r="AA71" s="31"/>
    </row>
    <row r="72" spans="18:27" ht="8.85" customHeight="1" x14ac:dyDescent="0.15">
      <c r="R72" s="31"/>
      <c r="S72" s="31"/>
      <c r="T72" s="31"/>
      <c r="U72" s="31"/>
      <c r="V72" s="31"/>
      <c r="X72" s="31"/>
      <c r="Y72" s="31"/>
      <c r="Z72" s="31"/>
      <c r="AA72" s="31"/>
    </row>
    <row r="73" spans="18:27" ht="8.85" customHeight="1" x14ac:dyDescent="0.15">
      <c r="R73" s="31"/>
      <c r="S73" s="31"/>
      <c r="T73" s="31"/>
      <c r="U73" s="31"/>
      <c r="V73" s="31"/>
      <c r="X73" s="31"/>
      <c r="Y73" s="31"/>
      <c r="Z73" s="31"/>
    </row>
    <row r="74" spans="18:27" ht="8.85" customHeight="1" x14ac:dyDescent="0.15">
      <c r="R74" s="31"/>
      <c r="S74" s="31"/>
      <c r="T74" s="31"/>
      <c r="U74" s="31"/>
      <c r="V74" s="31"/>
      <c r="X74" s="31"/>
      <c r="Y74" s="31"/>
      <c r="Z74" s="31"/>
    </row>
    <row r="75" spans="18:27" ht="8.85" customHeight="1" x14ac:dyDescent="0.15">
      <c r="R75" s="31"/>
      <c r="S75" s="31"/>
      <c r="T75" s="31"/>
      <c r="U75" s="31"/>
      <c r="V75" s="31"/>
      <c r="X75" s="31"/>
      <c r="Y75" s="31"/>
      <c r="Z75" s="31"/>
    </row>
    <row r="76" spans="18:27" ht="8.85" customHeight="1" x14ac:dyDescent="0.15">
      <c r="R76" s="30"/>
      <c r="S76" s="30"/>
      <c r="T76" s="30"/>
      <c r="U76" s="30"/>
      <c r="V76" s="30"/>
      <c r="X76" s="30"/>
      <c r="Y76" s="30"/>
      <c r="Z76" s="30"/>
    </row>
    <row r="77" spans="18:27" ht="8.85" customHeight="1" x14ac:dyDescent="0.15">
      <c r="R77" s="31"/>
      <c r="S77" s="31"/>
      <c r="T77" s="31"/>
      <c r="U77" s="31"/>
      <c r="V77" s="31"/>
      <c r="X77" s="31"/>
      <c r="Y77" s="31"/>
      <c r="Z77" s="31"/>
    </row>
    <row r="78" spans="18:27" ht="8.85" customHeight="1" x14ac:dyDescent="0.15">
      <c r="R78" s="31"/>
      <c r="S78" s="31"/>
      <c r="T78" s="31"/>
      <c r="U78" s="31"/>
      <c r="V78" s="31"/>
      <c r="X78" s="31"/>
      <c r="Y78" s="31"/>
      <c r="Z78" s="31"/>
    </row>
    <row r="79" spans="18:27" ht="8.85" customHeight="1" x14ac:dyDescent="0.15">
      <c r="R79" s="31"/>
      <c r="S79" s="31"/>
      <c r="T79" s="31"/>
      <c r="U79" s="31"/>
      <c r="V79" s="31"/>
      <c r="X79" s="31"/>
      <c r="Y79" s="31"/>
      <c r="Z79" s="31"/>
    </row>
    <row r="80" spans="18:27" ht="8.85" customHeight="1" x14ac:dyDescent="0.15">
      <c r="R80" s="30"/>
      <c r="S80" s="30"/>
      <c r="T80" s="30"/>
      <c r="U80" s="30"/>
      <c r="V80" s="30"/>
      <c r="X80" s="30"/>
      <c r="Y80" s="30"/>
      <c r="Z80" s="30"/>
    </row>
    <row r="81" spans="3:26" ht="8.85" customHeight="1" x14ac:dyDescent="0.15">
      <c r="R81" s="31"/>
      <c r="S81" s="31"/>
      <c r="T81" s="31"/>
      <c r="U81" s="31"/>
      <c r="V81" s="31"/>
      <c r="X81" s="31"/>
      <c r="Y81" s="31"/>
      <c r="Z81" s="31"/>
    </row>
    <row r="82" spans="3:26" ht="8.85" customHeight="1" x14ac:dyDescent="0.15">
      <c r="R82" s="31"/>
      <c r="S82" s="31"/>
      <c r="T82" s="31"/>
      <c r="U82" s="31"/>
      <c r="V82" s="31"/>
      <c r="X82" s="31"/>
      <c r="Y82" s="31"/>
      <c r="Z82" s="31"/>
    </row>
    <row r="83" spans="3:26" ht="8.85" customHeight="1" x14ac:dyDescent="0.15">
      <c r="R83" s="31"/>
      <c r="S83" s="31"/>
      <c r="T83" s="31"/>
      <c r="U83" s="31"/>
      <c r="V83" s="31"/>
      <c r="X83" s="31"/>
      <c r="Y83" s="31"/>
    </row>
    <row r="84" spans="3:26" ht="8.85" customHeight="1" x14ac:dyDescent="0.15">
      <c r="R84" s="31"/>
      <c r="S84" s="31"/>
      <c r="T84" s="31"/>
      <c r="U84" s="31"/>
      <c r="V84" s="31"/>
      <c r="X84" s="31"/>
      <c r="Y84" s="31"/>
    </row>
    <row r="85" spans="3:26" ht="8.85" customHeight="1" x14ac:dyDescent="0.15">
      <c r="M85" s="3" t="s">
        <v>76</v>
      </c>
      <c r="R85" s="31"/>
      <c r="S85" s="31"/>
      <c r="T85" s="31"/>
      <c r="U85" s="31"/>
      <c r="V85" s="31"/>
      <c r="X85" s="31"/>
      <c r="Y85" s="31"/>
    </row>
    <row r="86" spans="3:26" ht="5.4" customHeight="1" x14ac:dyDescent="0.15">
      <c r="R86" s="30"/>
      <c r="S86" s="30"/>
      <c r="T86" s="30"/>
      <c r="U86" s="30"/>
      <c r="V86" s="30"/>
      <c r="X86" s="30"/>
      <c r="Y86" s="30"/>
    </row>
    <row r="87" spans="3:26" ht="9.4499999999999993" customHeight="1" x14ac:dyDescent="0.15">
      <c r="R87" s="31"/>
      <c r="S87" s="31"/>
      <c r="T87" s="31"/>
      <c r="U87" s="31"/>
      <c r="V87" s="31"/>
      <c r="X87" s="31"/>
      <c r="Y87" s="31"/>
    </row>
    <row r="88" spans="3:26" ht="9.4499999999999993" customHeight="1" x14ac:dyDescent="0.15">
      <c r="R88" s="31"/>
      <c r="S88" s="31"/>
      <c r="T88" s="31"/>
      <c r="U88" s="31"/>
      <c r="V88" s="31"/>
      <c r="X88" s="31"/>
      <c r="Y88" s="31"/>
    </row>
    <row r="89" spans="3:26" x14ac:dyDescent="0.1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1"/>
      <c r="S89" s="31"/>
      <c r="T89" s="31"/>
      <c r="U89" s="31"/>
      <c r="V89" s="31"/>
      <c r="X89" s="31"/>
      <c r="Y89" s="31"/>
    </row>
    <row r="90" spans="3:26" x14ac:dyDescent="0.15">
      <c r="R90" s="30"/>
      <c r="S90" s="30"/>
      <c r="T90" s="30"/>
      <c r="U90" s="30"/>
      <c r="V90" s="30"/>
      <c r="X90" s="30"/>
      <c r="Y90" s="30"/>
    </row>
    <row r="91" spans="3:26" x14ac:dyDescent="0.15">
      <c r="R91" s="31"/>
      <c r="S91" s="31"/>
      <c r="T91" s="31"/>
      <c r="U91" s="31"/>
      <c r="V91" s="31"/>
      <c r="X91" s="31"/>
      <c r="Y91" s="31"/>
    </row>
    <row r="92" spans="3:26" x14ac:dyDescent="0.15">
      <c r="R92" s="31"/>
      <c r="S92" s="31"/>
      <c r="T92" s="31"/>
      <c r="U92" s="31"/>
      <c r="V92" s="31"/>
      <c r="X92" s="31"/>
      <c r="Y92" s="31"/>
    </row>
    <row r="93" spans="3:26" x14ac:dyDescent="0.15">
      <c r="R93" s="31"/>
      <c r="S93" s="31"/>
      <c r="T93" s="31"/>
      <c r="U93" s="31"/>
      <c r="V93" s="31"/>
      <c r="X93" s="31"/>
    </row>
    <row r="94" spans="3:26" x14ac:dyDescent="0.15">
      <c r="R94" s="31"/>
      <c r="S94" s="31"/>
      <c r="T94" s="31"/>
      <c r="U94" s="31"/>
      <c r="V94" s="31"/>
      <c r="X94" s="31"/>
    </row>
    <row r="95" spans="3:26" x14ac:dyDescent="0.15">
      <c r="R95" s="31"/>
      <c r="S95" s="31"/>
      <c r="T95" s="31"/>
      <c r="U95" s="31"/>
      <c r="V95" s="31"/>
      <c r="X95" s="31"/>
    </row>
    <row r="96" spans="3:26" x14ac:dyDescent="0.15">
      <c r="R96" s="30"/>
      <c r="S96" s="30"/>
      <c r="T96" s="30"/>
      <c r="U96" s="30"/>
      <c r="V96" s="30"/>
      <c r="X96" s="30"/>
    </row>
    <row r="97" spans="18:24" x14ac:dyDescent="0.15">
      <c r="R97" s="31"/>
      <c r="S97" s="31"/>
      <c r="T97" s="31"/>
      <c r="U97" s="31"/>
      <c r="V97" s="31"/>
      <c r="X97" s="31"/>
    </row>
    <row r="98" spans="18:24" x14ac:dyDescent="0.15">
      <c r="R98" s="31"/>
      <c r="S98" s="31"/>
      <c r="T98" s="31"/>
      <c r="U98" s="31"/>
      <c r="V98" s="31"/>
      <c r="X98" s="31"/>
    </row>
    <row r="99" spans="18:24" x14ac:dyDescent="0.15">
      <c r="R99" s="31"/>
      <c r="S99" s="31"/>
      <c r="T99" s="31"/>
      <c r="U99" s="31"/>
      <c r="V99" s="31"/>
      <c r="X99" s="31"/>
    </row>
    <row r="100" spans="18:24" x14ac:dyDescent="0.15">
      <c r="R100" s="30"/>
      <c r="S100" s="30"/>
      <c r="T100" s="30"/>
      <c r="U100" s="30"/>
      <c r="V100" s="30"/>
      <c r="X100" s="30"/>
    </row>
    <row r="101" spans="18:24" x14ac:dyDescent="0.15">
      <c r="R101" s="31"/>
      <c r="S101" s="31"/>
      <c r="T101" s="31"/>
      <c r="U101" s="31"/>
      <c r="V101" s="31"/>
      <c r="X101" s="31"/>
    </row>
    <row r="102" spans="18:24" x14ac:dyDescent="0.15">
      <c r="R102" s="31"/>
      <c r="S102" s="31"/>
      <c r="T102" s="31"/>
      <c r="U102" s="31"/>
      <c r="V102" s="31"/>
      <c r="X102" s="31"/>
    </row>
    <row r="103" spans="18:24" x14ac:dyDescent="0.15">
      <c r="R103" s="31"/>
      <c r="S103" s="31"/>
      <c r="T103" s="31"/>
      <c r="U103" s="31"/>
      <c r="V103" s="31"/>
    </row>
    <row r="104" spans="18:24" x14ac:dyDescent="0.15">
      <c r="R104" s="31"/>
      <c r="S104" s="31"/>
      <c r="T104" s="31"/>
      <c r="U104" s="31"/>
      <c r="V104" s="31"/>
    </row>
    <row r="105" spans="18:24" x14ac:dyDescent="0.15">
      <c r="R105" s="31"/>
      <c r="S105" s="31"/>
      <c r="T105" s="31"/>
      <c r="U105" s="31"/>
      <c r="V105" s="31"/>
    </row>
    <row r="106" spans="18:24" x14ac:dyDescent="0.15">
      <c r="R106" s="30"/>
      <c r="S106" s="30"/>
      <c r="T106" s="30"/>
      <c r="U106" s="30"/>
      <c r="V106" s="30"/>
    </row>
    <row r="107" spans="18:24" x14ac:dyDescent="0.15">
      <c r="R107" s="31"/>
      <c r="S107" s="31"/>
      <c r="T107" s="31"/>
      <c r="U107" s="31"/>
      <c r="V107" s="31"/>
    </row>
    <row r="108" spans="18:24" x14ac:dyDescent="0.15">
      <c r="R108" s="31"/>
      <c r="S108" s="31"/>
      <c r="T108" s="31"/>
      <c r="U108" s="31"/>
      <c r="V108" s="31"/>
    </row>
    <row r="109" spans="18:24" x14ac:dyDescent="0.15">
      <c r="R109" s="31"/>
      <c r="S109" s="31"/>
      <c r="T109" s="31"/>
      <c r="U109" s="31"/>
      <c r="V109" s="31"/>
    </row>
    <row r="110" spans="18:24" x14ac:dyDescent="0.15">
      <c r="R110" s="30"/>
      <c r="S110" s="30"/>
      <c r="T110" s="30"/>
      <c r="U110" s="30"/>
      <c r="V110" s="30"/>
    </row>
    <row r="111" spans="18:24" x14ac:dyDescent="0.15">
      <c r="R111" s="31"/>
      <c r="S111" s="31"/>
      <c r="T111" s="31"/>
      <c r="U111" s="31"/>
      <c r="V111" s="31"/>
    </row>
    <row r="112" spans="18:24" x14ac:dyDescent="0.15">
      <c r="R112" s="31"/>
      <c r="S112" s="31"/>
      <c r="T112" s="31"/>
      <c r="U112" s="31"/>
      <c r="V112" s="31"/>
    </row>
    <row r="113" spans="18:22" x14ac:dyDescent="0.15">
      <c r="R113" s="31"/>
      <c r="S113" s="31"/>
      <c r="T113" s="31"/>
      <c r="U113" s="31"/>
      <c r="V113" s="31"/>
    </row>
    <row r="114" spans="18:22" x14ac:dyDescent="0.15">
      <c r="R114" s="31"/>
      <c r="S114" s="31"/>
      <c r="T114" s="31"/>
      <c r="U114" s="31"/>
      <c r="V114" s="31"/>
    </row>
    <row r="115" spans="18:22" x14ac:dyDescent="0.15">
      <c r="R115" s="31"/>
      <c r="S115" s="31"/>
      <c r="T115" s="31"/>
      <c r="U115" s="31"/>
      <c r="V115" s="31"/>
    </row>
    <row r="116" spans="18:22" x14ac:dyDescent="0.15">
      <c r="R116" s="30"/>
      <c r="S116" s="30"/>
      <c r="T116" s="30"/>
      <c r="U116" s="30"/>
      <c r="V116" s="30"/>
    </row>
    <row r="117" spans="18:22" x14ac:dyDescent="0.15">
      <c r="R117" s="31"/>
      <c r="S117" s="31"/>
      <c r="T117" s="31"/>
      <c r="U117" s="31"/>
      <c r="V117" s="31"/>
    </row>
    <row r="118" spans="18:22" x14ac:dyDescent="0.15">
      <c r="R118" s="31"/>
      <c r="S118" s="31"/>
      <c r="T118" s="31"/>
      <c r="U118" s="31"/>
      <c r="V118" s="31"/>
    </row>
    <row r="119" spans="18:22" x14ac:dyDescent="0.15">
      <c r="R119" s="31"/>
      <c r="S119" s="31"/>
      <c r="T119" s="31"/>
      <c r="U119" s="31"/>
      <c r="V119" s="31"/>
    </row>
    <row r="120" spans="18:22" x14ac:dyDescent="0.15">
      <c r="R120" s="30"/>
      <c r="S120" s="30"/>
      <c r="T120" s="30"/>
      <c r="U120" s="30"/>
      <c r="V120" s="30"/>
    </row>
    <row r="121" spans="18:22" x14ac:dyDescent="0.15">
      <c r="R121" s="31"/>
      <c r="S121" s="31"/>
      <c r="T121" s="31"/>
      <c r="U121" s="31"/>
      <c r="V121" s="31"/>
    </row>
    <row r="122" spans="18:22" x14ac:dyDescent="0.15">
      <c r="R122" s="31"/>
      <c r="S122" s="31"/>
      <c r="T122" s="31"/>
      <c r="U122" s="31"/>
      <c r="V122" s="31"/>
    </row>
    <row r="123" spans="18:22" x14ac:dyDescent="0.15">
      <c r="R123" s="31"/>
      <c r="S123" s="31"/>
      <c r="T123" s="31"/>
      <c r="U123" s="31"/>
    </row>
    <row r="124" spans="18:22" x14ac:dyDescent="0.15">
      <c r="R124" s="31"/>
      <c r="S124" s="31"/>
      <c r="T124" s="31"/>
      <c r="U124" s="31"/>
    </row>
    <row r="125" spans="18:22" x14ac:dyDescent="0.15">
      <c r="R125" s="31"/>
      <c r="S125" s="31"/>
      <c r="T125" s="31"/>
      <c r="U125" s="31"/>
    </row>
    <row r="126" spans="18:22" x14ac:dyDescent="0.15">
      <c r="R126" s="30"/>
      <c r="S126" s="30"/>
      <c r="T126" s="30"/>
      <c r="U126" s="30"/>
    </row>
    <row r="127" spans="18:22" x14ac:dyDescent="0.15">
      <c r="R127" s="31"/>
      <c r="S127" s="31"/>
      <c r="T127" s="31"/>
      <c r="U127" s="31"/>
    </row>
    <row r="128" spans="18:22" x14ac:dyDescent="0.15">
      <c r="R128" s="31"/>
      <c r="S128" s="31"/>
      <c r="T128" s="31"/>
      <c r="U128" s="31"/>
    </row>
    <row r="129" spans="18:29" x14ac:dyDescent="0.15">
      <c r="R129" s="31"/>
      <c r="S129" s="31"/>
      <c r="T129" s="31"/>
      <c r="U129" s="31"/>
    </row>
    <row r="130" spans="18:29" x14ac:dyDescent="0.15">
      <c r="R130" s="30"/>
      <c r="S130" s="30"/>
      <c r="T130" s="30"/>
      <c r="U130" s="30"/>
    </row>
    <row r="131" spans="18:29" x14ac:dyDescent="0.15">
      <c r="R131" s="31"/>
      <c r="S131" s="31"/>
      <c r="T131" s="31"/>
      <c r="U131" s="31"/>
    </row>
    <row r="132" spans="18:29" x14ac:dyDescent="0.15">
      <c r="R132" s="31"/>
      <c r="S132" s="31"/>
      <c r="T132" s="31"/>
      <c r="U132" s="31"/>
    </row>
    <row r="133" spans="18:29" x14ac:dyDescent="0.15">
      <c r="R133" s="31"/>
      <c r="S133" s="31"/>
      <c r="T133" s="31"/>
    </row>
    <row r="134" spans="18:29" x14ac:dyDescent="0.15">
      <c r="R134" s="31"/>
      <c r="S134" s="31"/>
      <c r="T134" s="31"/>
    </row>
    <row r="135" spans="18:29" x14ac:dyDescent="0.15">
      <c r="R135" s="31"/>
      <c r="S135" s="31"/>
      <c r="T135" s="31"/>
    </row>
    <row r="136" spans="18:29" x14ac:dyDescent="0.15">
      <c r="R136" s="30"/>
      <c r="S136" s="30"/>
      <c r="T136" s="30"/>
    </row>
    <row r="137" spans="18:29" x14ac:dyDescent="0.15">
      <c r="R137" s="31"/>
      <c r="S137" s="31"/>
      <c r="T137" s="31"/>
    </row>
    <row r="138" spans="18:29" x14ac:dyDescent="0.15">
      <c r="R138" s="31"/>
      <c r="S138" s="31"/>
      <c r="T138" s="31"/>
    </row>
    <row r="139" spans="18:29" x14ac:dyDescent="0.15">
      <c r="R139" s="31"/>
      <c r="S139" s="31"/>
      <c r="T139" s="31"/>
    </row>
    <row r="140" spans="18:29" x14ac:dyDescent="0.15">
      <c r="R140" s="30"/>
      <c r="S140" s="30"/>
      <c r="T140" s="30"/>
    </row>
    <row r="141" spans="18:29" x14ac:dyDescent="0.15">
      <c r="R141" s="31"/>
      <c r="S141" s="31"/>
      <c r="T141" s="31"/>
    </row>
    <row r="142" spans="18:29" x14ac:dyDescent="0.15">
      <c r="R142" s="31"/>
      <c r="S142" s="31"/>
      <c r="T142" s="31"/>
    </row>
    <row r="143" spans="18:29" x14ac:dyDescent="0.15">
      <c r="R143" s="31"/>
      <c r="S143" s="31"/>
      <c r="W143" s="31"/>
      <c r="X143" s="31"/>
      <c r="Y143" s="31"/>
      <c r="Z143" s="31"/>
      <c r="AA143" s="31"/>
      <c r="AB143" s="31"/>
      <c r="AC143" s="31"/>
    </row>
    <row r="144" spans="18:29" x14ac:dyDescent="0.15">
      <c r="R144" s="31"/>
      <c r="S144" s="31"/>
      <c r="W144" s="31"/>
      <c r="X144" s="31"/>
      <c r="Y144" s="31"/>
      <c r="Z144" s="31"/>
      <c r="AA144" s="31"/>
      <c r="AB144" s="31"/>
      <c r="AC144" s="31"/>
    </row>
    <row r="145" spans="18:28" x14ac:dyDescent="0.15">
      <c r="R145" s="31"/>
      <c r="S145" s="31"/>
    </row>
    <row r="146" spans="18:28" x14ac:dyDescent="0.15">
      <c r="R146" s="30"/>
      <c r="S146" s="30"/>
    </row>
    <row r="147" spans="18:28" x14ac:dyDescent="0.15">
      <c r="R147" s="31"/>
      <c r="S147" s="31"/>
    </row>
    <row r="148" spans="18:28" x14ac:dyDescent="0.15">
      <c r="R148" s="31"/>
      <c r="S148" s="31"/>
    </row>
    <row r="149" spans="18:28" x14ac:dyDescent="0.15">
      <c r="R149" s="31"/>
      <c r="S149" s="31"/>
    </row>
    <row r="150" spans="18:28" x14ac:dyDescent="0.15">
      <c r="R150" s="30"/>
      <c r="S150" s="30"/>
    </row>
    <row r="151" spans="18:28" x14ac:dyDescent="0.15">
      <c r="R151" s="31"/>
      <c r="S151" s="31"/>
    </row>
    <row r="152" spans="18:28" x14ac:dyDescent="0.15">
      <c r="R152" s="31"/>
      <c r="S152" s="31"/>
    </row>
    <row r="153" spans="18:28" x14ac:dyDescent="0.15">
      <c r="R153" s="31"/>
      <c r="V153" s="31"/>
    </row>
    <row r="154" spans="18:28" x14ac:dyDescent="0.15">
      <c r="R154" s="31"/>
      <c r="V154" s="31"/>
    </row>
    <row r="155" spans="18:28" x14ac:dyDescent="0.15">
      <c r="R155" s="31"/>
      <c r="V155" s="31"/>
      <c r="W155" s="31"/>
      <c r="X155" s="31"/>
      <c r="Y155" s="31"/>
      <c r="Z155" s="31"/>
      <c r="AA155" s="31"/>
      <c r="AB155" s="31"/>
    </row>
    <row r="156" spans="18:28" x14ac:dyDescent="0.15">
      <c r="R156" s="30"/>
      <c r="V156" s="30"/>
      <c r="W156" s="30"/>
      <c r="X156" s="30"/>
      <c r="Y156" s="30"/>
      <c r="Z156" s="30"/>
      <c r="AA156" s="30"/>
      <c r="AB156" s="30"/>
    </row>
    <row r="157" spans="18:28" x14ac:dyDescent="0.15">
      <c r="R157" s="31"/>
      <c r="V157" s="31"/>
      <c r="W157" s="31"/>
      <c r="X157" s="31"/>
      <c r="Y157" s="31"/>
      <c r="Z157" s="31"/>
      <c r="AA157" s="31"/>
      <c r="AB157" s="31"/>
    </row>
    <row r="158" spans="18:28" x14ac:dyDescent="0.15">
      <c r="R158" s="31"/>
      <c r="V158" s="31"/>
      <c r="W158" s="31"/>
      <c r="X158" s="31"/>
      <c r="Y158" s="31"/>
      <c r="Z158" s="31"/>
      <c r="AA158" s="31"/>
      <c r="AB158" s="31"/>
    </row>
    <row r="159" spans="18:28" x14ac:dyDescent="0.15">
      <c r="R159" s="31"/>
      <c r="V159" s="31"/>
      <c r="W159" s="31"/>
      <c r="X159" s="31"/>
      <c r="Y159" s="31"/>
      <c r="Z159" s="31"/>
      <c r="AA159" s="31"/>
      <c r="AB159" s="31"/>
    </row>
    <row r="160" spans="18:28" x14ac:dyDescent="0.15">
      <c r="R160" s="30"/>
      <c r="V160" s="30"/>
      <c r="W160" s="30"/>
      <c r="X160" s="30"/>
      <c r="Y160" s="30"/>
      <c r="Z160" s="30"/>
      <c r="AA160" s="30"/>
      <c r="AB160" s="30"/>
    </row>
    <row r="161" spans="18:28" x14ac:dyDescent="0.15">
      <c r="R161" s="31"/>
      <c r="V161" s="31"/>
      <c r="W161" s="31"/>
      <c r="X161" s="31"/>
      <c r="Y161" s="31"/>
      <c r="Z161" s="31"/>
      <c r="AA161" s="31"/>
      <c r="AB161" s="31"/>
    </row>
    <row r="162" spans="18:28" x14ac:dyDescent="0.15">
      <c r="R162" s="31"/>
      <c r="V162" s="31"/>
      <c r="W162" s="31"/>
      <c r="X162" s="31"/>
      <c r="Y162" s="31"/>
      <c r="Z162" s="31"/>
      <c r="AA162" s="31"/>
      <c r="AB162" s="31"/>
    </row>
    <row r="163" spans="18:28" x14ac:dyDescent="0.15">
      <c r="R163" s="31"/>
      <c r="S163" s="31"/>
      <c r="T163" s="31"/>
      <c r="U163" s="31"/>
    </row>
    <row r="164" spans="18:28" x14ac:dyDescent="0.15">
      <c r="R164" s="31"/>
      <c r="S164" s="31"/>
      <c r="T164" s="31"/>
      <c r="U164" s="31"/>
    </row>
    <row r="165" spans="18:28" x14ac:dyDescent="0.15">
      <c r="R165" s="31"/>
      <c r="S165" s="31"/>
      <c r="T165" s="31"/>
      <c r="U165" s="31"/>
    </row>
    <row r="166" spans="18:28" x14ac:dyDescent="0.15">
      <c r="R166" s="30"/>
      <c r="S166" s="30"/>
      <c r="T166" s="30"/>
      <c r="U166" s="30"/>
    </row>
    <row r="167" spans="18:28" x14ac:dyDescent="0.15">
      <c r="R167" s="31"/>
      <c r="S167" s="31"/>
      <c r="T167" s="31"/>
      <c r="U167" s="31"/>
    </row>
    <row r="168" spans="18:28" x14ac:dyDescent="0.15">
      <c r="R168" s="31"/>
      <c r="S168" s="31"/>
      <c r="T168" s="31"/>
      <c r="U168" s="31"/>
    </row>
    <row r="169" spans="18:28" x14ac:dyDescent="0.15">
      <c r="R169" s="31"/>
      <c r="S169" s="31"/>
      <c r="T169" s="31"/>
      <c r="U169" s="31"/>
    </row>
    <row r="170" spans="18:28" x14ac:dyDescent="0.15">
      <c r="R170" s="30"/>
      <c r="S170" s="30"/>
      <c r="T170" s="30"/>
      <c r="U170" s="30"/>
    </row>
    <row r="171" spans="18:28" x14ac:dyDescent="0.15">
      <c r="R171" s="31"/>
      <c r="S171" s="31"/>
      <c r="T171" s="31"/>
      <c r="U171" s="31"/>
    </row>
    <row r="172" spans="18:28" x14ac:dyDescent="0.15">
      <c r="R172" s="31"/>
      <c r="S172" s="31"/>
      <c r="T172" s="31"/>
      <c r="U172" s="31"/>
    </row>
  </sheetData>
  <mergeCells count="13">
    <mergeCell ref="C39:N39"/>
    <mergeCell ref="B7:C7"/>
    <mergeCell ref="B33:C33"/>
    <mergeCell ref="B34:C34"/>
    <mergeCell ref="B35:C35"/>
    <mergeCell ref="B36:C36"/>
    <mergeCell ref="B37:C37"/>
    <mergeCell ref="C6:M6"/>
    <mergeCell ref="F1:J1"/>
    <mergeCell ref="F2:J2"/>
    <mergeCell ref="D3:F3"/>
    <mergeCell ref="H3:N3"/>
    <mergeCell ref="B5:C5"/>
  </mergeCells>
  <hyperlinks>
    <hyperlink ref="A1" location="bkIndexACC2433" display="Index" xr:uid="{DD9E5BDB-A0FF-4F85-A64C-4172FF198103}"/>
  </hyperlinks>
  <pageMargins left="0.41" right="0.24" top="0.25" bottom="0.33" header="0.2" footer="0.21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65610-F984-46C2-8B6C-A8560D802327}">
  <sheetPr>
    <pageSetUpPr fitToPage="1"/>
  </sheetPr>
  <dimension ref="A1:AD172"/>
  <sheetViews>
    <sheetView zoomScale="90" zoomScaleNormal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6640625" style="3" customWidth="1"/>
    <col min="3" max="13" width="7.33203125" style="3" customWidth="1"/>
    <col min="14" max="15" width="6.6640625" style="3" customWidth="1"/>
    <col min="16" max="16384" width="9.109375" style="3"/>
  </cols>
  <sheetData>
    <row r="1" spans="1:15" ht="14.4" x14ac:dyDescent="0.3">
      <c r="A1" s="32" t="s">
        <v>79</v>
      </c>
      <c r="E1" s="4"/>
      <c r="F1" s="39" t="s">
        <v>80</v>
      </c>
      <c r="G1" s="40"/>
      <c r="H1" s="40"/>
      <c r="I1" s="40"/>
      <c r="J1" s="40"/>
    </row>
    <row r="2" spans="1:15" ht="13.2" x14ac:dyDescent="0.25">
      <c r="E2" s="4"/>
      <c r="F2" s="39" t="s">
        <v>45</v>
      </c>
      <c r="G2" s="40"/>
      <c r="H2" s="40"/>
      <c r="I2" s="40"/>
      <c r="J2" s="40"/>
    </row>
    <row r="3" spans="1:15" ht="13.2" x14ac:dyDescent="0.25">
      <c r="D3" s="41" t="s">
        <v>77</v>
      </c>
      <c r="E3" s="40"/>
      <c r="F3" s="40"/>
      <c r="G3" s="4"/>
      <c r="H3" s="42" t="s">
        <v>78</v>
      </c>
      <c r="I3" s="40"/>
      <c r="J3" s="40"/>
      <c r="K3" s="40"/>
      <c r="L3" s="40"/>
      <c r="M3" s="40"/>
      <c r="N3" s="40"/>
    </row>
    <row r="4" spans="1:15" ht="24" customHeight="1" x14ac:dyDescent="0.15"/>
    <row r="5" spans="1:15" ht="9.4499999999999993" customHeight="1" x14ac:dyDescent="0.2">
      <c r="B5" s="45" t="s">
        <v>11</v>
      </c>
      <c r="C5" s="46"/>
      <c r="D5" s="11"/>
      <c r="O5" s="25"/>
    </row>
    <row r="6" spans="1:15" ht="9.4499999999999993" customHeight="1" x14ac:dyDescent="0.25">
      <c r="C6" s="43" t="s">
        <v>81</v>
      </c>
      <c r="D6" s="40"/>
      <c r="E6" s="40"/>
      <c r="F6" s="40"/>
      <c r="G6" s="40"/>
      <c r="H6" s="40"/>
      <c r="I6" s="40"/>
      <c r="J6" s="40"/>
      <c r="K6" s="40"/>
      <c r="L6" s="40"/>
      <c r="M6" s="40"/>
      <c r="O6" s="25"/>
    </row>
    <row r="7" spans="1:15" ht="9.4499999999999993" customHeight="1" x14ac:dyDescent="0.25">
      <c r="B7" s="44" t="s">
        <v>82</v>
      </c>
      <c r="C7" s="40"/>
      <c r="D7" s="16" t="s">
        <v>47</v>
      </c>
      <c r="E7" s="16" t="s">
        <v>48</v>
      </c>
      <c r="F7" s="16" t="s">
        <v>49</v>
      </c>
      <c r="G7" s="16" t="s">
        <v>50</v>
      </c>
      <c r="H7" s="16" t="s">
        <v>51</v>
      </c>
      <c r="I7" s="16" t="s">
        <v>52</v>
      </c>
      <c r="J7" s="16" t="s">
        <v>53</v>
      </c>
      <c r="K7" s="16"/>
      <c r="L7" s="16" t="s">
        <v>83</v>
      </c>
      <c r="M7" s="16" t="s">
        <v>84</v>
      </c>
      <c r="O7" s="25"/>
    </row>
    <row r="8" spans="1:15" ht="9.4499999999999993" customHeight="1" x14ac:dyDescent="0.15">
      <c r="C8" s="17">
        <v>0</v>
      </c>
      <c r="D8" s="36">
        <v>178.37083333333331</v>
      </c>
      <c r="E8" s="36">
        <v>154.42916666666667</v>
      </c>
      <c r="F8" s="36">
        <v>159.03611111111113</v>
      </c>
      <c r="G8" s="36">
        <v>174.03333333333333</v>
      </c>
      <c r="H8" s="36">
        <v>180.78611111111113</v>
      </c>
      <c r="I8" s="36">
        <v>256.70694444444445</v>
      </c>
      <c r="J8" s="36">
        <v>278.23611111111109</v>
      </c>
      <c r="L8" s="36">
        <f>AVERAGE(D8:H8)</f>
        <v>169.33111111111111</v>
      </c>
      <c r="M8" s="36">
        <f>AVERAGE(D8:J8)</f>
        <v>197.37123015873016</v>
      </c>
      <c r="O8" s="25"/>
    </row>
    <row r="9" spans="1:15" ht="9.4499999999999993" customHeight="1" x14ac:dyDescent="0.15">
      <c r="C9" s="17">
        <v>1</v>
      </c>
      <c r="D9" s="36">
        <v>89.395833333333329</v>
      </c>
      <c r="E9" s="36">
        <v>83.137499999999989</v>
      </c>
      <c r="F9" s="36">
        <v>80.656944444444449</v>
      </c>
      <c r="G9" s="36">
        <v>87.338888888888889</v>
      </c>
      <c r="H9" s="36">
        <v>93.229166666666671</v>
      </c>
      <c r="I9" s="36">
        <v>149.88611111111109</v>
      </c>
      <c r="J9" s="36">
        <v>169.2222222222222</v>
      </c>
      <c r="L9" s="36">
        <f t="shared" ref="L9:L31" si="0">AVERAGE(D9:H9)</f>
        <v>86.751666666666665</v>
      </c>
      <c r="M9" s="36">
        <f t="shared" ref="M9:M31" si="1">AVERAGE(D9:J9)</f>
        <v>107.55238095238094</v>
      </c>
      <c r="O9" s="25"/>
    </row>
    <row r="10" spans="1:15" ht="9.4499999999999993" customHeight="1" x14ac:dyDescent="0.15">
      <c r="C10" s="17">
        <v>2</v>
      </c>
      <c r="D10" s="36">
        <v>57.191666666666663</v>
      </c>
      <c r="E10" s="36">
        <v>53.887499999999996</v>
      </c>
      <c r="F10" s="36">
        <v>56.475000000000001</v>
      </c>
      <c r="G10" s="36">
        <v>57.870833333333337</v>
      </c>
      <c r="H10" s="36">
        <v>64.00833333333334</v>
      </c>
      <c r="I10" s="36">
        <v>102.17500000000001</v>
      </c>
      <c r="J10" s="36">
        <v>108.51805555555556</v>
      </c>
      <c r="L10" s="36">
        <f t="shared" si="0"/>
        <v>57.88666666666667</v>
      </c>
      <c r="M10" s="36">
        <f t="shared" si="1"/>
        <v>71.446626984126993</v>
      </c>
      <c r="O10" s="25"/>
    </row>
    <row r="11" spans="1:15" ht="9.4499999999999993" customHeight="1" x14ac:dyDescent="0.15">
      <c r="C11" s="17">
        <v>3</v>
      </c>
      <c r="D11" s="36">
        <v>49.466666666666669</v>
      </c>
      <c r="E11" s="36">
        <v>51.037500000000001</v>
      </c>
      <c r="F11" s="36">
        <v>47.941666666666663</v>
      </c>
      <c r="G11" s="36">
        <v>50.791666666666664</v>
      </c>
      <c r="H11" s="36">
        <v>53.397222222222219</v>
      </c>
      <c r="I11" s="36">
        <v>83.1388888888889</v>
      </c>
      <c r="J11" s="36">
        <v>84.137500000000003</v>
      </c>
      <c r="L11" s="36">
        <f t="shared" si="0"/>
        <v>50.526944444444439</v>
      </c>
      <c r="M11" s="36">
        <f t="shared" si="1"/>
        <v>59.987301587301587</v>
      </c>
      <c r="O11" s="25"/>
    </row>
    <row r="12" spans="1:15" ht="9.4499999999999993" customHeight="1" x14ac:dyDescent="0.15">
      <c r="C12" s="17">
        <v>4</v>
      </c>
      <c r="D12" s="36">
        <v>57.291666666666664</v>
      </c>
      <c r="E12" s="36">
        <v>58.254166666666663</v>
      </c>
      <c r="F12" s="36">
        <v>57.354166666666664</v>
      </c>
      <c r="G12" s="36">
        <v>60.237500000000004</v>
      </c>
      <c r="H12" s="36">
        <v>61.431944444444447</v>
      </c>
      <c r="I12" s="36">
        <v>69.605555555555554</v>
      </c>
      <c r="J12" s="36">
        <v>71.284722222222214</v>
      </c>
      <c r="L12" s="36">
        <f t="shared" si="0"/>
        <v>58.913888888888891</v>
      </c>
      <c r="M12" s="36">
        <f t="shared" si="1"/>
        <v>62.208531746031746</v>
      </c>
    </row>
    <row r="13" spans="1:15" ht="9.4499999999999993" customHeight="1" x14ac:dyDescent="0.15">
      <c r="C13" s="17">
        <v>5</v>
      </c>
      <c r="D13" s="36">
        <v>135.32916666666668</v>
      </c>
      <c r="E13" s="36">
        <v>134.66666666666669</v>
      </c>
      <c r="F13" s="36">
        <v>136.37777777777777</v>
      </c>
      <c r="G13" s="36">
        <v>141.54861111111111</v>
      </c>
      <c r="H13" s="36">
        <v>141.33750000000001</v>
      </c>
      <c r="I13" s="36">
        <v>97.387500000000003</v>
      </c>
      <c r="J13" s="36">
        <v>77.572222222222223</v>
      </c>
      <c r="L13" s="36">
        <f t="shared" si="0"/>
        <v>137.85194444444443</v>
      </c>
      <c r="M13" s="36">
        <f t="shared" si="1"/>
        <v>123.45992063492064</v>
      </c>
    </row>
    <row r="14" spans="1:15" ht="9.4499999999999993" customHeight="1" x14ac:dyDescent="0.15">
      <c r="C14" s="17">
        <v>6</v>
      </c>
      <c r="D14" s="36">
        <v>365.0958333333333</v>
      </c>
      <c r="E14" s="36">
        <v>386.2166666666667</v>
      </c>
      <c r="F14" s="36">
        <v>400.18611111111113</v>
      </c>
      <c r="G14" s="36">
        <v>387.94722222222225</v>
      </c>
      <c r="H14" s="36">
        <v>379.34027777777777</v>
      </c>
      <c r="I14" s="36">
        <v>175.32638888888889</v>
      </c>
      <c r="J14" s="36">
        <v>123.51111111111112</v>
      </c>
      <c r="L14" s="36">
        <f t="shared" si="0"/>
        <v>383.75722222222225</v>
      </c>
      <c r="M14" s="36">
        <f t="shared" si="1"/>
        <v>316.80337301587304</v>
      </c>
    </row>
    <row r="15" spans="1:15" ht="9.4499999999999993" customHeight="1" x14ac:dyDescent="0.15">
      <c r="C15" s="17">
        <v>7</v>
      </c>
      <c r="D15" s="36">
        <v>932.66666666666663</v>
      </c>
      <c r="E15" s="36">
        <v>974.01249999999993</v>
      </c>
      <c r="F15" s="36">
        <v>968.16388888888889</v>
      </c>
      <c r="G15" s="36">
        <v>955.97916666666686</v>
      </c>
      <c r="H15" s="36">
        <v>905.49305555555554</v>
      </c>
      <c r="I15" s="36">
        <v>335.38611111111112</v>
      </c>
      <c r="J15" s="36">
        <v>219.66805555555558</v>
      </c>
      <c r="L15" s="36">
        <f t="shared" si="0"/>
        <v>947.26305555555552</v>
      </c>
      <c r="M15" s="36">
        <f t="shared" si="1"/>
        <v>755.9099206349207</v>
      </c>
    </row>
    <row r="16" spans="1:15" ht="9.4499999999999993" customHeight="1" x14ac:dyDescent="0.15">
      <c r="C16" s="17">
        <v>8</v>
      </c>
      <c r="D16" s="36">
        <v>987.25</v>
      </c>
      <c r="E16" s="36">
        <v>1008.1625</v>
      </c>
      <c r="F16" s="36">
        <v>1034.3347222222221</v>
      </c>
      <c r="G16" s="36">
        <v>1024.7749999999999</v>
      </c>
      <c r="H16" s="36">
        <v>985.9708333333333</v>
      </c>
      <c r="I16" s="36">
        <v>426.28611111111104</v>
      </c>
      <c r="J16" s="36">
        <v>214.19305555555556</v>
      </c>
      <c r="L16" s="36">
        <f t="shared" si="0"/>
        <v>1008.0986111111109</v>
      </c>
      <c r="M16" s="36">
        <f t="shared" si="1"/>
        <v>811.56746031746013</v>
      </c>
    </row>
    <row r="17" spans="3:13" ht="9.4499999999999993" customHeight="1" x14ac:dyDescent="0.15">
      <c r="C17" s="17">
        <v>9</v>
      </c>
      <c r="D17" s="36">
        <v>834.80416666666667</v>
      </c>
      <c r="E17" s="36">
        <v>872.55416666666667</v>
      </c>
      <c r="F17" s="36">
        <v>872.71527777777783</v>
      </c>
      <c r="G17" s="36">
        <v>881.72500000000002</v>
      </c>
      <c r="H17" s="36">
        <v>844.52777777777783</v>
      </c>
      <c r="I17" s="36">
        <v>525.20555555555552</v>
      </c>
      <c r="J17" s="36">
        <v>324.75694444444446</v>
      </c>
      <c r="L17" s="36">
        <f t="shared" si="0"/>
        <v>861.26527777777778</v>
      </c>
      <c r="M17" s="36">
        <f t="shared" si="1"/>
        <v>736.61269841269836</v>
      </c>
    </row>
    <row r="18" spans="3:13" ht="9.4499999999999993" customHeight="1" x14ac:dyDescent="0.15">
      <c r="C18" s="17">
        <v>10</v>
      </c>
      <c r="D18" s="36">
        <v>793.44166666666672</v>
      </c>
      <c r="E18" s="36">
        <v>809.85833333333323</v>
      </c>
      <c r="F18" s="36">
        <v>822.96249999999998</v>
      </c>
      <c r="G18" s="36">
        <v>812.68611111111113</v>
      </c>
      <c r="H18" s="36">
        <v>804.85277777777776</v>
      </c>
      <c r="I18" s="36">
        <v>674.14166666666665</v>
      </c>
      <c r="J18" s="36">
        <v>508.60833333333335</v>
      </c>
      <c r="L18" s="36">
        <f t="shared" si="0"/>
        <v>808.76027777777767</v>
      </c>
      <c r="M18" s="36">
        <f t="shared" si="1"/>
        <v>746.65019841269839</v>
      </c>
    </row>
    <row r="19" spans="3:13" ht="9.4499999999999993" customHeight="1" x14ac:dyDescent="0.15">
      <c r="C19" s="17">
        <v>11</v>
      </c>
      <c r="D19" s="36">
        <v>860.49583333333339</v>
      </c>
      <c r="E19" s="36">
        <v>872.61249999999984</v>
      </c>
      <c r="F19" s="36">
        <v>872.33888888888885</v>
      </c>
      <c r="G19" s="36">
        <v>881.2305555555555</v>
      </c>
      <c r="H19" s="36">
        <v>892.71944444444443</v>
      </c>
      <c r="I19" s="36">
        <v>806.0486111111112</v>
      </c>
      <c r="J19" s="36">
        <v>653.09722222222229</v>
      </c>
      <c r="L19" s="36">
        <f t="shared" si="0"/>
        <v>875.8794444444444</v>
      </c>
      <c r="M19" s="36">
        <f t="shared" si="1"/>
        <v>834.07757936507937</v>
      </c>
    </row>
    <row r="20" spans="3:13" ht="9.4499999999999993" customHeight="1" x14ac:dyDescent="0.15">
      <c r="C20" s="17">
        <v>12</v>
      </c>
      <c r="D20" s="36">
        <v>913.12083333333339</v>
      </c>
      <c r="E20" s="36">
        <v>918.4</v>
      </c>
      <c r="F20" s="36">
        <v>936.34861111111104</v>
      </c>
      <c r="G20" s="36">
        <v>946.10833333333346</v>
      </c>
      <c r="H20" s="36">
        <v>957.74305555555554</v>
      </c>
      <c r="I20" s="36">
        <v>895.82777777777767</v>
      </c>
      <c r="J20" s="36">
        <v>796.65</v>
      </c>
      <c r="L20" s="36">
        <f t="shared" si="0"/>
        <v>934.34416666666675</v>
      </c>
      <c r="M20" s="36">
        <f t="shared" si="1"/>
        <v>909.17123015873017</v>
      </c>
    </row>
    <row r="21" spans="3:13" ht="9.4499999999999993" customHeight="1" x14ac:dyDescent="0.15">
      <c r="C21" s="17">
        <v>13</v>
      </c>
      <c r="D21" s="36">
        <v>931.70833333333337</v>
      </c>
      <c r="E21" s="36">
        <v>957.7833333333333</v>
      </c>
      <c r="F21" s="36">
        <v>960.81944444444446</v>
      </c>
      <c r="G21" s="36">
        <v>982.63749999999993</v>
      </c>
      <c r="H21" s="36">
        <v>1014.5944444444444</v>
      </c>
      <c r="I21" s="36">
        <v>931.48749999999984</v>
      </c>
      <c r="J21" s="36">
        <v>858.5819444444445</v>
      </c>
      <c r="L21" s="36">
        <f t="shared" si="0"/>
        <v>969.50861111111112</v>
      </c>
      <c r="M21" s="36">
        <f t="shared" si="1"/>
        <v>948.2303571428572</v>
      </c>
    </row>
    <row r="22" spans="3:13" ht="9.4499999999999993" customHeight="1" x14ac:dyDescent="0.15">
      <c r="C22" s="17">
        <v>14</v>
      </c>
      <c r="D22" s="36">
        <v>986.12916666666661</v>
      </c>
      <c r="E22" s="36">
        <v>999.17916666666679</v>
      </c>
      <c r="F22" s="36">
        <v>1032.5680555555555</v>
      </c>
      <c r="G22" s="36">
        <v>1044.4694444444442</v>
      </c>
      <c r="H22" s="36">
        <v>1072.0041666666666</v>
      </c>
      <c r="I22" s="36">
        <v>911.91388888888889</v>
      </c>
      <c r="J22" s="36">
        <v>847.49166666666667</v>
      </c>
      <c r="L22" s="36">
        <f t="shared" si="0"/>
        <v>1026.8699999999999</v>
      </c>
      <c r="M22" s="36">
        <f t="shared" si="1"/>
        <v>984.82222222222219</v>
      </c>
    </row>
    <row r="23" spans="3:13" ht="9.4499999999999993" customHeight="1" x14ac:dyDescent="0.15">
      <c r="C23" s="17">
        <v>15</v>
      </c>
      <c r="D23" s="36">
        <v>1064.7208333333333</v>
      </c>
      <c r="E23" s="36">
        <v>1090.4416666666666</v>
      </c>
      <c r="F23" s="36">
        <v>1122.0305555555556</v>
      </c>
      <c r="G23" s="36">
        <v>1105.1819444444445</v>
      </c>
      <c r="H23" s="36">
        <v>1127.684722222222</v>
      </c>
      <c r="I23" s="36">
        <v>873.55138888888894</v>
      </c>
      <c r="J23" s="36">
        <v>799.02638888888885</v>
      </c>
      <c r="L23" s="36">
        <f t="shared" si="0"/>
        <v>1102.0119444444445</v>
      </c>
      <c r="M23" s="36">
        <f t="shared" si="1"/>
        <v>1026.0910714285715</v>
      </c>
    </row>
    <row r="24" spans="3:13" ht="9.4499999999999993" customHeight="1" x14ac:dyDescent="0.15">
      <c r="C24" s="17">
        <v>16</v>
      </c>
      <c r="D24" s="36">
        <v>1144.0541666666666</v>
      </c>
      <c r="E24" s="36">
        <v>1171.625</v>
      </c>
      <c r="F24" s="36">
        <v>1159.1375</v>
      </c>
      <c r="G24" s="36">
        <v>1171.3305555555555</v>
      </c>
      <c r="H24" s="36">
        <v>1122.3805555555557</v>
      </c>
      <c r="I24" s="36">
        <v>806.16527777777776</v>
      </c>
      <c r="J24" s="36">
        <v>733.38611111111129</v>
      </c>
      <c r="L24" s="36">
        <f t="shared" si="0"/>
        <v>1153.7055555555555</v>
      </c>
      <c r="M24" s="36">
        <f t="shared" si="1"/>
        <v>1044.0113095238096</v>
      </c>
    </row>
    <row r="25" spans="3:13" ht="9.4499999999999993" customHeight="1" x14ac:dyDescent="0.15">
      <c r="C25" s="17">
        <v>17</v>
      </c>
      <c r="D25" s="36">
        <v>1091.6000000000001</v>
      </c>
      <c r="E25" s="36">
        <v>1130.7625</v>
      </c>
      <c r="F25" s="36">
        <v>1147.9791666666667</v>
      </c>
      <c r="G25" s="36">
        <v>1126.5680555555555</v>
      </c>
      <c r="H25" s="36">
        <v>1052.7625</v>
      </c>
      <c r="I25" s="36">
        <v>755.06527777777774</v>
      </c>
      <c r="J25" s="36">
        <v>668.76111111111118</v>
      </c>
      <c r="L25" s="36">
        <f t="shared" si="0"/>
        <v>1109.9344444444446</v>
      </c>
      <c r="M25" s="36">
        <f t="shared" si="1"/>
        <v>996.21408730158726</v>
      </c>
    </row>
    <row r="26" spans="3:13" ht="9.4499999999999993" customHeight="1" x14ac:dyDescent="0.15">
      <c r="C26" s="17">
        <v>18</v>
      </c>
      <c r="D26" s="36">
        <v>890.66666666666663</v>
      </c>
      <c r="E26" s="36">
        <v>921.6875</v>
      </c>
      <c r="F26" s="36">
        <v>928.45416666666677</v>
      </c>
      <c r="G26" s="36">
        <v>922.05833333333339</v>
      </c>
      <c r="H26" s="36">
        <v>868.31805555555547</v>
      </c>
      <c r="I26" s="36">
        <v>657.91666666666663</v>
      </c>
      <c r="J26" s="36">
        <v>604.36805555555554</v>
      </c>
      <c r="L26" s="36">
        <f t="shared" si="0"/>
        <v>906.23694444444448</v>
      </c>
      <c r="M26" s="36">
        <f t="shared" si="1"/>
        <v>827.63849206349209</v>
      </c>
    </row>
    <row r="27" spans="3:13" ht="9.4499999999999993" customHeight="1" x14ac:dyDescent="0.15">
      <c r="C27" s="17">
        <v>19</v>
      </c>
      <c r="D27" s="36">
        <v>695.52499999999998</v>
      </c>
      <c r="E27" s="36">
        <v>719.85416666666663</v>
      </c>
      <c r="F27" s="36">
        <v>741.85138888888878</v>
      </c>
      <c r="G27" s="36">
        <v>749.0291666666667</v>
      </c>
      <c r="H27" s="36">
        <v>724.74027777777758</v>
      </c>
      <c r="I27" s="36">
        <v>615.45833333333337</v>
      </c>
      <c r="J27" s="36">
        <v>581.43333333333339</v>
      </c>
      <c r="L27" s="36">
        <f t="shared" si="0"/>
        <v>726.19999999999993</v>
      </c>
      <c r="M27" s="36">
        <f t="shared" si="1"/>
        <v>689.69880952380947</v>
      </c>
    </row>
    <row r="28" spans="3:13" ht="9.4499999999999993" customHeight="1" x14ac:dyDescent="0.15">
      <c r="C28" s="17">
        <v>20</v>
      </c>
      <c r="D28" s="36">
        <v>540.52083333333337</v>
      </c>
      <c r="E28" s="36">
        <v>555.8458333333333</v>
      </c>
      <c r="F28" s="36">
        <v>575.50694444444446</v>
      </c>
      <c r="G28" s="36">
        <v>575.64166666666654</v>
      </c>
      <c r="H28" s="36">
        <v>583.8416666666667</v>
      </c>
      <c r="I28" s="36">
        <v>517.84861111111115</v>
      </c>
      <c r="J28" s="36">
        <v>497.75555555555553</v>
      </c>
      <c r="L28" s="36">
        <f t="shared" si="0"/>
        <v>566.27138888888885</v>
      </c>
      <c r="M28" s="36">
        <f t="shared" si="1"/>
        <v>549.56587301587297</v>
      </c>
    </row>
    <row r="29" spans="3:13" ht="9.4499999999999993" customHeight="1" x14ac:dyDescent="0.15">
      <c r="C29" s="17">
        <v>21</v>
      </c>
      <c r="D29" s="36">
        <v>423.15000000000003</v>
      </c>
      <c r="E29" s="36">
        <v>431.80833333333339</v>
      </c>
      <c r="F29" s="36">
        <v>446.43333333333334</v>
      </c>
      <c r="G29" s="36">
        <v>438.06111111111113</v>
      </c>
      <c r="H29" s="36">
        <v>464.05277777777775</v>
      </c>
      <c r="I29" s="36">
        <v>426.94305555555553</v>
      </c>
      <c r="J29" s="36">
        <v>405.2722222222223</v>
      </c>
      <c r="L29" s="36">
        <f t="shared" si="0"/>
        <v>440.70111111111117</v>
      </c>
      <c r="M29" s="36">
        <f t="shared" si="1"/>
        <v>433.67440476190484</v>
      </c>
    </row>
    <row r="30" spans="3:13" ht="9.4499999999999993" customHeight="1" x14ac:dyDescent="0.15">
      <c r="C30" s="17">
        <v>22</v>
      </c>
      <c r="D30" s="36">
        <v>341.5</v>
      </c>
      <c r="E30" s="36">
        <v>354.30416666666662</v>
      </c>
      <c r="F30" s="36">
        <v>384.73611111111114</v>
      </c>
      <c r="G30" s="36">
        <v>374.74722222222226</v>
      </c>
      <c r="H30" s="36">
        <v>419.99861111111113</v>
      </c>
      <c r="I30" s="36">
        <v>395.14861111111105</v>
      </c>
      <c r="J30" s="36">
        <v>363.53472222222223</v>
      </c>
      <c r="L30" s="36">
        <f t="shared" si="0"/>
        <v>375.05722222222221</v>
      </c>
      <c r="M30" s="36">
        <f t="shared" si="1"/>
        <v>376.2813492063492</v>
      </c>
    </row>
    <row r="31" spans="3:13" ht="9.4499999999999993" customHeight="1" x14ac:dyDescent="0.15">
      <c r="C31" s="17">
        <v>23</v>
      </c>
      <c r="D31" s="36">
        <v>269.3125</v>
      </c>
      <c r="E31" s="36">
        <v>263.93333333333334</v>
      </c>
      <c r="F31" s="36">
        <v>290.06111111111107</v>
      </c>
      <c r="G31" s="36">
        <v>303.91666666666669</v>
      </c>
      <c r="H31" s="36">
        <v>363.07499999999999</v>
      </c>
      <c r="I31" s="36">
        <v>367.80972222222221</v>
      </c>
      <c r="J31" s="36">
        <v>297.60277777777782</v>
      </c>
      <c r="L31" s="36">
        <f t="shared" si="0"/>
        <v>298.05972222222226</v>
      </c>
      <c r="M31" s="36">
        <f t="shared" si="1"/>
        <v>307.95873015873019</v>
      </c>
    </row>
    <row r="32" spans="3:13" ht="9.4499999999999993" customHeight="1" x14ac:dyDescent="0.15">
      <c r="C32" s="29" t="s">
        <v>85</v>
      </c>
    </row>
    <row r="33" spans="2:30" ht="9.4499999999999993" customHeight="1" x14ac:dyDescent="0.25">
      <c r="B33" s="44" t="s">
        <v>86</v>
      </c>
      <c r="C33" s="40"/>
      <c r="D33" s="36">
        <f>SUM(D15:D26)</f>
        <v>11430.658333333333</v>
      </c>
      <c r="E33" s="36">
        <f t="shared" ref="E33:J33" si="2">SUM(E15:E26)</f>
        <v>11727.079166666666</v>
      </c>
      <c r="F33" s="36">
        <f t="shared" si="2"/>
        <v>11857.852777777778</v>
      </c>
      <c r="G33" s="36">
        <f t="shared" si="2"/>
        <v>11854.75</v>
      </c>
      <c r="H33" s="36">
        <f t="shared" si="2"/>
        <v>11649.051388888889</v>
      </c>
      <c r="I33" s="36">
        <f t="shared" si="2"/>
        <v>8598.9958333333343</v>
      </c>
      <c r="J33" s="36">
        <f t="shared" si="2"/>
        <v>7228.5888888888885</v>
      </c>
      <c r="L33" s="36">
        <f>SUM(L15:L26)</f>
        <v>11703.878333333336</v>
      </c>
      <c r="M33" s="36">
        <f>SUM(M15:M26)</f>
        <v>10620.996626984128</v>
      </c>
      <c r="O33" s="36"/>
      <c r="P33" s="36"/>
    </row>
    <row r="34" spans="2:30" ht="9.4499999999999993" customHeight="1" x14ac:dyDescent="0.25">
      <c r="B34" s="44" t="s">
        <v>87</v>
      </c>
      <c r="C34" s="40"/>
      <c r="D34" s="36">
        <f>SUM(D15:D17)</f>
        <v>2754.7208333333333</v>
      </c>
      <c r="E34" s="36">
        <f t="shared" ref="E34:J34" si="3">SUM(E15:E17)</f>
        <v>2854.7291666666665</v>
      </c>
      <c r="F34" s="36">
        <f t="shared" si="3"/>
        <v>2875.213888888889</v>
      </c>
      <c r="G34" s="36">
        <f t="shared" si="3"/>
        <v>2862.4791666666665</v>
      </c>
      <c r="H34" s="36">
        <f t="shared" si="3"/>
        <v>2735.9916666666668</v>
      </c>
      <c r="I34" s="36">
        <f t="shared" si="3"/>
        <v>1286.8777777777777</v>
      </c>
      <c r="J34" s="36">
        <f t="shared" si="3"/>
        <v>758.61805555555566</v>
      </c>
      <c r="L34" s="36">
        <f>SUM(L15:L17)</f>
        <v>2816.6269444444442</v>
      </c>
      <c r="M34" s="36">
        <f>SUM(M15:M17)</f>
        <v>2304.090079365079</v>
      </c>
      <c r="O34" s="36"/>
      <c r="P34" s="36"/>
    </row>
    <row r="35" spans="2:30" ht="9.4499999999999993" customHeight="1" x14ac:dyDescent="0.25">
      <c r="B35" s="44" t="s">
        <v>88</v>
      </c>
      <c r="C35" s="40"/>
      <c r="D35" s="36">
        <f>SUM(D18:D23)</f>
        <v>5549.6166666666668</v>
      </c>
      <c r="E35" s="36">
        <f t="shared" ref="E35:J35" si="4">SUM(E18:E23)</f>
        <v>5648.2749999999996</v>
      </c>
      <c r="F35" s="36">
        <f t="shared" si="4"/>
        <v>5747.0680555555555</v>
      </c>
      <c r="G35" s="36">
        <f t="shared" si="4"/>
        <v>5772.3138888888889</v>
      </c>
      <c r="H35" s="36">
        <f t="shared" si="4"/>
        <v>5869.5986111111106</v>
      </c>
      <c r="I35" s="36">
        <f t="shared" si="4"/>
        <v>5092.9708333333328</v>
      </c>
      <c r="J35" s="36">
        <f t="shared" si="4"/>
        <v>4463.4555555555562</v>
      </c>
      <c r="L35" s="36">
        <f>SUM(L18:L23)</f>
        <v>5717.3744444444446</v>
      </c>
      <c r="M35" s="36">
        <f>SUM(M18:M23)</f>
        <v>5449.042658730159</v>
      </c>
      <c r="O35" s="36"/>
      <c r="P35" s="36"/>
    </row>
    <row r="36" spans="2:30" ht="9.4499999999999993" customHeight="1" x14ac:dyDescent="0.25">
      <c r="B36" s="44" t="s">
        <v>89</v>
      </c>
      <c r="C36" s="40"/>
      <c r="D36" s="36">
        <f>SUM(D24:D26)</f>
        <v>3126.3208333333332</v>
      </c>
      <c r="E36" s="36">
        <f t="shared" ref="E36:J36" si="5">SUM(E24:E26)</f>
        <v>3224.0749999999998</v>
      </c>
      <c r="F36" s="36">
        <f t="shared" si="5"/>
        <v>3235.5708333333337</v>
      </c>
      <c r="G36" s="36">
        <f t="shared" si="5"/>
        <v>3219.9569444444442</v>
      </c>
      <c r="H36" s="36">
        <f t="shared" si="5"/>
        <v>3043.4611111111112</v>
      </c>
      <c r="I36" s="36">
        <f t="shared" si="5"/>
        <v>2219.1472222222219</v>
      </c>
      <c r="J36" s="36">
        <f t="shared" si="5"/>
        <v>2006.515277777778</v>
      </c>
      <c r="L36" s="36">
        <f>SUM(L24:L26)</f>
        <v>3169.8769444444447</v>
      </c>
      <c r="M36" s="36">
        <f>SUM(M24:M26)</f>
        <v>2867.8638888888891</v>
      </c>
      <c r="O36" s="36"/>
      <c r="P36" s="36"/>
    </row>
    <row r="37" spans="2:30" ht="9.4499999999999993" customHeight="1" x14ac:dyDescent="0.25">
      <c r="B37" s="44" t="s">
        <v>90</v>
      </c>
      <c r="C37" s="40"/>
      <c r="D37" s="36">
        <f>SUM(D8:D31)</f>
        <v>14632.808333333332</v>
      </c>
      <c r="E37" s="36">
        <f t="shared" ref="E37:J37" si="6">SUM(E8:E31)</f>
        <v>14974.454166666666</v>
      </c>
      <c r="F37" s="36">
        <f t="shared" si="6"/>
        <v>15234.469444444443</v>
      </c>
      <c r="G37" s="36">
        <f t="shared" si="6"/>
        <v>15255.913888888888</v>
      </c>
      <c r="H37" s="36">
        <f t="shared" si="6"/>
        <v>15178.290277777778</v>
      </c>
      <c r="I37" s="36">
        <f t="shared" si="6"/>
        <v>11856.430555555557</v>
      </c>
      <c r="J37" s="36">
        <f t="shared" si="6"/>
        <v>10286.669444444444</v>
      </c>
      <c r="L37" s="36">
        <f>SUM(L8:L31)</f>
        <v>15055.187222222225</v>
      </c>
      <c r="M37" s="36">
        <f>SUM(M8:M31)</f>
        <v>13917.00515873016</v>
      </c>
      <c r="O37" s="36"/>
      <c r="P37" s="36"/>
    </row>
    <row r="38" spans="2:30" ht="24" customHeight="1" x14ac:dyDescent="0.15">
      <c r="C38" s="8"/>
    </row>
    <row r="39" spans="2:30" ht="9.4499999999999993" customHeight="1" x14ac:dyDescent="0.25">
      <c r="C39" s="43" t="str">
        <f>C6</f>
        <v>Average traffic flows (excluding Bank Holidays etc)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2:30" ht="9.4499999999999993" customHeight="1" x14ac:dyDescent="0.15">
      <c r="C40" s="8"/>
    </row>
    <row r="41" spans="2:30" ht="9.4499999999999993" customHeight="1" x14ac:dyDescent="0.15">
      <c r="C41" s="29" t="s">
        <v>57</v>
      </c>
      <c r="D41" s="29" t="s">
        <v>58</v>
      </c>
      <c r="E41" s="29" t="s">
        <v>59</v>
      </c>
      <c r="F41" s="29" t="s">
        <v>60</v>
      </c>
      <c r="G41" s="29" t="s">
        <v>61</v>
      </c>
      <c r="H41" s="29" t="s">
        <v>62</v>
      </c>
      <c r="I41" s="29" t="s">
        <v>63</v>
      </c>
      <c r="J41" s="29" t="s">
        <v>64</v>
      </c>
      <c r="K41" s="29" t="s">
        <v>65</v>
      </c>
      <c r="L41" s="29" t="s">
        <v>66</v>
      </c>
      <c r="M41" s="29" t="s">
        <v>67</v>
      </c>
      <c r="N41" s="29" t="s">
        <v>68</v>
      </c>
    </row>
    <row r="42" spans="2:30" ht="9.4499999999999993" customHeight="1" x14ac:dyDescent="0.15">
      <c r="B42" s="8" t="s">
        <v>91</v>
      </c>
    </row>
    <row r="43" spans="2:30" ht="9.4499999999999993" customHeight="1" x14ac:dyDescent="0.15">
      <c r="B43" s="16" t="s">
        <v>92</v>
      </c>
      <c r="C43" s="31">
        <v>14213.749999999996</v>
      </c>
      <c r="D43" s="31">
        <v>14127.65</v>
      </c>
      <c r="E43" s="31">
        <v>11771.709999999997</v>
      </c>
      <c r="F43" s="31">
        <v>6581.6</v>
      </c>
      <c r="G43" s="31">
        <v>9012.6166666666686</v>
      </c>
      <c r="H43" s="31">
        <v>11160.539999999999</v>
      </c>
      <c r="I43" s="31">
        <v>12049.429999999998</v>
      </c>
      <c r="J43" s="31">
        <v>12202.560000000001</v>
      </c>
      <c r="K43" s="31">
        <v>12914.439999999999</v>
      </c>
      <c r="L43" s="31">
        <v>12661.44</v>
      </c>
      <c r="M43" s="31">
        <v>12097.753333333334</v>
      </c>
      <c r="N43" s="31">
        <v>11653.049999999997</v>
      </c>
      <c r="O43" s="36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2:30" ht="9.4499999999999993" customHeight="1" x14ac:dyDescent="0.15">
      <c r="B44" s="16" t="s">
        <v>93</v>
      </c>
      <c r="C44" s="31">
        <v>18263.749999999996</v>
      </c>
      <c r="D44" s="31">
        <v>18250.533333333333</v>
      </c>
      <c r="E44" s="31">
        <v>14960.289999999999</v>
      </c>
      <c r="F44" s="31">
        <v>8371.34</v>
      </c>
      <c r="G44" s="31">
        <v>11667.656666666668</v>
      </c>
      <c r="H44" s="31">
        <v>14409.15</v>
      </c>
      <c r="I44" s="31">
        <v>15764.319999999998</v>
      </c>
      <c r="J44" s="31">
        <v>16148.699999999999</v>
      </c>
      <c r="K44" s="31">
        <v>16608.239999999998</v>
      </c>
      <c r="L44" s="31">
        <v>16125.89</v>
      </c>
      <c r="M44" s="31">
        <v>15124.496666666666</v>
      </c>
      <c r="N44" s="31">
        <v>14967.879999999997</v>
      </c>
      <c r="P44" s="36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ht="9.4499999999999993" customHeight="1" x14ac:dyDescent="0.15">
      <c r="B45" s="1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ht="9.4499999999999993" customHeight="1" x14ac:dyDescent="0.15">
      <c r="B46" s="8" t="s">
        <v>94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2:30" ht="9.4499999999999993" customHeight="1" x14ac:dyDescent="0.15">
      <c r="B47" s="16" t="s">
        <v>92</v>
      </c>
      <c r="C47" s="31">
        <v>10817.000000000002</v>
      </c>
      <c r="D47" s="31">
        <v>10373.599999999999</v>
      </c>
      <c r="E47" s="31">
        <v>8197.25</v>
      </c>
      <c r="F47" s="31">
        <v>4318.75</v>
      </c>
      <c r="G47" s="31">
        <v>6382.2</v>
      </c>
      <c r="H47" s="31">
        <v>8468.5</v>
      </c>
      <c r="I47" s="31">
        <v>9364.25</v>
      </c>
      <c r="J47" s="31">
        <v>8906</v>
      </c>
      <c r="K47" s="31">
        <v>9793.25</v>
      </c>
      <c r="L47" s="31">
        <v>9605.4</v>
      </c>
      <c r="M47" s="31">
        <v>8026</v>
      </c>
      <c r="N47" s="31">
        <v>8935.75</v>
      </c>
      <c r="O47" s="36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ht="9.4499999999999993" customHeight="1" x14ac:dyDescent="0.15">
      <c r="B48" s="16" t="s">
        <v>93</v>
      </c>
      <c r="C48" s="31">
        <v>14772.666666666668</v>
      </c>
      <c r="D48" s="31">
        <v>14425.199999999997</v>
      </c>
      <c r="E48" s="31">
        <v>11211.75</v>
      </c>
      <c r="F48" s="31">
        <v>5950</v>
      </c>
      <c r="G48" s="31">
        <v>8871.3999999999978</v>
      </c>
      <c r="H48" s="31">
        <v>11715.5</v>
      </c>
      <c r="I48" s="31">
        <v>13170.75</v>
      </c>
      <c r="J48" s="31">
        <v>12696.000000000002</v>
      </c>
      <c r="K48" s="31">
        <v>13525.25</v>
      </c>
      <c r="L48" s="31">
        <v>13026.400000000001</v>
      </c>
      <c r="M48" s="31">
        <v>10828</v>
      </c>
      <c r="N48" s="31">
        <v>12084.25</v>
      </c>
      <c r="P48" s="36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ht="9.4499999999999993" customHeight="1" x14ac:dyDescent="0.15">
      <c r="B49" s="1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P49" s="36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ht="9.4499999999999993" customHeight="1" x14ac:dyDescent="0.15">
      <c r="B50" s="8" t="s">
        <v>95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2:30" ht="9.4499999999999993" customHeight="1" x14ac:dyDescent="0.15">
      <c r="B51" s="16" t="s">
        <v>92</v>
      </c>
      <c r="C51" s="31">
        <v>8562.6666666666661</v>
      </c>
      <c r="D51" s="31">
        <v>8627.5</v>
      </c>
      <c r="E51" s="31">
        <v>8184</v>
      </c>
      <c r="F51" s="31">
        <v>3228.25</v>
      </c>
      <c r="G51" s="31">
        <v>5061.2</v>
      </c>
      <c r="H51" s="31">
        <v>6799.75</v>
      </c>
      <c r="I51" s="31">
        <v>7880.25</v>
      </c>
      <c r="J51" s="31">
        <v>7636.8</v>
      </c>
      <c r="K51" s="31">
        <v>8310.75</v>
      </c>
      <c r="L51" s="31">
        <v>8131.5</v>
      </c>
      <c r="M51" s="31">
        <v>6667.4000000000005</v>
      </c>
      <c r="N51" s="31">
        <v>7653</v>
      </c>
      <c r="O51" s="36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ht="9.4499999999999993" customHeight="1" x14ac:dyDescent="0.15">
      <c r="B52" s="16" t="s">
        <v>93</v>
      </c>
      <c r="C52" s="31">
        <v>12269.333333333332</v>
      </c>
      <c r="D52" s="31">
        <v>12379.75</v>
      </c>
      <c r="E52" s="31">
        <v>11494.25</v>
      </c>
      <c r="F52" s="31">
        <v>4675.75</v>
      </c>
      <c r="G52" s="31">
        <v>7410.8000000000011</v>
      </c>
      <c r="H52" s="31">
        <v>9850.25</v>
      </c>
      <c r="I52" s="31">
        <v>11577.75</v>
      </c>
      <c r="J52" s="31">
        <v>11188.8</v>
      </c>
      <c r="K52" s="31">
        <v>11778.5</v>
      </c>
      <c r="L52" s="31">
        <v>11157.5</v>
      </c>
      <c r="M52" s="31">
        <v>9180.6</v>
      </c>
      <c r="N52" s="31">
        <v>10476.75</v>
      </c>
      <c r="P52" s="36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ht="9.4499999999999993" customHeight="1" x14ac:dyDescent="0.15">
      <c r="B53" s="1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R53" s="31"/>
      <c r="S53" s="31"/>
      <c r="T53" s="31"/>
      <c r="U53" s="31"/>
      <c r="V53" s="31"/>
      <c r="X53" s="31"/>
      <c r="Y53" s="31"/>
      <c r="Z53" s="31"/>
      <c r="AA53" s="31"/>
      <c r="AB53" s="31"/>
    </row>
    <row r="54" spans="2:30" ht="24" customHeight="1" x14ac:dyDescent="0.15">
      <c r="R54" s="31"/>
      <c r="S54" s="31"/>
      <c r="T54" s="31"/>
      <c r="U54" s="31"/>
      <c r="V54" s="31"/>
      <c r="X54" s="31"/>
      <c r="Y54" s="31"/>
      <c r="Z54" s="31"/>
      <c r="AA54" s="31"/>
      <c r="AB54" s="31"/>
    </row>
    <row r="55" spans="2:30" ht="8.85" customHeight="1" x14ac:dyDescent="0.15">
      <c r="R55" s="31"/>
      <c r="S55" s="31"/>
      <c r="T55" s="31"/>
      <c r="U55" s="31"/>
      <c r="V55" s="31"/>
      <c r="X55" s="31"/>
      <c r="Y55" s="31"/>
      <c r="Z55" s="31"/>
      <c r="AA55" s="31"/>
      <c r="AB55" s="31"/>
    </row>
    <row r="56" spans="2:30" ht="8.85" customHeight="1" x14ac:dyDescent="0.15">
      <c r="R56" s="30"/>
      <c r="S56" s="30"/>
      <c r="T56" s="30"/>
      <c r="U56" s="30"/>
      <c r="V56" s="30"/>
      <c r="X56" s="30"/>
      <c r="Y56" s="30"/>
      <c r="Z56" s="30"/>
      <c r="AA56" s="30"/>
      <c r="AB56" s="30"/>
    </row>
    <row r="57" spans="2:30" ht="8.85" customHeight="1" x14ac:dyDescent="0.15">
      <c r="R57" s="31"/>
      <c r="S57" s="31"/>
      <c r="T57" s="31"/>
      <c r="U57" s="31"/>
      <c r="V57" s="31"/>
      <c r="X57" s="31"/>
      <c r="Y57" s="31"/>
      <c r="Z57" s="31"/>
      <c r="AA57" s="31"/>
      <c r="AB57" s="31"/>
    </row>
    <row r="58" spans="2:30" ht="8.85" customHeight="1" x14ac:dyDescent="0.15">
      <c r="R58" s="31"/>
      <c r="S58" s="31"/>
      <c r="T58" s="31"/>
      <c r="U58" s="31"/>
      <c r="V58" s="31"/>
      <c r="X58" s="31"/>
      <c r="Y58" s="31"/>
      <c r="Z58" s="31"/>
      <c r="AA58" s="31"/>
      <c r="AB58" s="31"/>
    </row>
    <row r="59" spans="2:30" ht="8.85" customHeight="1" x14ac:dyDescent="0.15">
      <c r="R59" s="31"/>
      <c r="S59" s="31"/>
      <c r="T59" s="31"/>
      <c r="U59" s="31"/>
      <c r="V59" s="31"/>
      <c r="X59" s="31"/>
      <c r="Y59" s="31"/>
      <c r="Z59" s="31"/>
      <c r="AA59" s="31"/>
      <c r="AB59" s="31"/>
    </row>
    <row r="60" spans="2:30" ht="8.85" customHeight="1" x14ac:dyDescent="0.15">
      <c r="R60" s="30"/>
      <c r="S60" s="30"/>
      <c r="T60" s="30"/>
      <c r="U60" s="30"/>
      <c r="V60" s="30"/>
      <c r="X60" s="30"/>
      <c r="Y60" s="30"/>
      <c r="Z60" s="30"/>
      <c r="AA60" s="30"/>
      <c r="AB60" s="30"/>
    </row>
    <row r="61" spans="2:30" ht="8.85" customHeight="1" x14ac:dyDescent="0.15">
      <c r="R61" s="31"/>
      <c r="S61" s="31"/>
      <c r="T61" s="31"/>
      <c r="U61" s="31"/>
      <c r="V61" s="31"/>
      <c r="X61" s="31"/>
      <c r="Y61" s="31"/>
      <c r="Z61" s="31"/>
      <c r="AA61" s="31"/>
      <c r="AB61" s="31"/>
    </row>
    <row r="62" spans="2:30" ht="8.85" customHeight="1" x14ac:dyDescent="0.15">
      <c r="R62" s="31"/>
      <c r="S62" s="31"/>
      <c r="T62" s="31"/>
      <c r="U62" s="31"/>
      <c r="V62" s="31"/>
      <c r="X62" s="31"/>
      <c r="Y62" s="31"/>
      <c r="Z62" s="31"/>
      <c r="AA62" s="31"/>
      <c r="AB62" s="31"/>
    </row>
    <row r="63" spans="2:30" ht="8.85" customHeight="1" x14ac:dyDescent="0.15">
      <c r="R63" s="31"/>
      <c r="S63" s="31"/>
      <c r="T63" s="31"/>
      <c r="U63" s="31"/>
      <c r="V63" s="31"/>
      <c r="X63" s="31"/>
      <c r="Y63" s="31"/>
      <c r="Z63" s="31"/>
      <c r="AA63" s="31"/>
    </row>
    <row r="64" spans="2:30" ht="8.85" customHeight="1" x14ac:dyDescent="0.15">
      <c r="R64" s="31"/>
      <c r="S64" s="31"/>
      <c r="T64" s="31"/>
      <c r="U64" s="31"/>
      <c r="V64" s="31"/>
      <c r="X64" s="31"/>
      <c r="Y64" s="31"/>
      <c r="Z64" s="31"/>
      <c r="AA64" s="31"/>
    </row>
    <row r="65" spans="18:27" ht="8.85" customHeight="1" x14ac:dyDescent="0.15">
      <c r="R65" s="31"/>
      <c r="S65" s="31"/>
      <c r="T65" s="31"/>
      <c r="U65" s="31"/>
      <c r="V65" s="31"/>
      <c r="X65" s="31"/>
      <c r="Y65" s="31"/>
      <c r="Z65" s="31"/>
      <c r="AA65" s="31"/>
    </row>
    <row r="66" spans="18:27" ht="8.85" customHeight="1" x14ac:dyDescent="0.15">
      <c r="R66" s="30"/>
      <c r="S66" s="30"/>
      <c r="T66" s="30"/>
      <c r="U66" s="30"/>
      <c r="V66" s="30"/>
      <c r="X66" s="30"/>
      <c r="Y66" s="30"/>
      <c r="Z66" s="30"/>
      <c r="AA66" s="30"/>
    </row>
    <row r="67" spans="18:27" ht="8.85" customHeight="1" x14ac:dyDescent="0.15">
      <c r="R67" s="31"/>
      <c r="S67" s="31"/>
      <c r="T67" s="31"/>
      <c r="U67" s="31"/>
      <c r="V67" s="31"/>
      <c r="X67" s="31"/>
      <c r="Y67" s="31"/>
      <c r="Z67" s="31"/>
      <c r="AA67" s="31"/>
    </row>
    <row r="68" spans="18:27" ht="8.85" customHeight="1" x14ac:dyDescent="0.15">
      <c r="R68" s="31"/>
      <c r="S68" s="31"/>
      <c r="T68" s="31"/>
      <c r="U68" s="31"/>
      <c r="V68" s="31"/>
      <c r="X68" s="31"/>
      <c r="Y68" s="31"/>
      <c r="Z68" s="31"/>
      <c r="AA68" s="31"/>
    </row>
    <row r="69" spans="18:27" ht="8.85" customHeight="1" x14ac:dyDescent="0.15">
      <c r="R69" s="31"/>
      <c r="S69" s="31"/>
      <c r="T69" s="31"/>
      <c r="U69" s="31"/>
      <c r="V69" s="31"/>
      <c r="X69" s="31"/>
      <c r="Y69" s="31"/>
      <c r="Z69" s="31"/>
      <c r="AA69" s="31"/>
    </row>
    <row r="70" spans="18:27" ht="8.85" customHeight="1" x14ac:dyDescent="0.15">
      <c r="R70" s="30"/>
      <c r="S70" s="30"/>
      <c r="T70" s="30"/>
      <c r="U70" s="30"/>
      <c r="V70" s="30"/>
      <c r="X70" s="30"/>
      <c r="Y70" s="30"/>
      <c r="Z70" s="30"/>
      <c r="AA70" s="30"/>
    </row>
    <row r="71" spans="18:27" ht="8.85" customHeight="1" x14ac:dyDescent="0.15">
      <c r="R71" s="31"/>
      <c r="S71" s="31"/>
      <c r="T71" s="31"/>
      <c r="U71" s="31"/>
      <c r="V71" s="31"/>
      <c r="X71" s="31"/>
      <c r="Y71" s="31"/>
      <c r="Z71" s="31"/>
      <c r="AA71" s="31"/>
    </row>
    <row r="72" spans="18:27" ht="8.85" customHeight="1" x14ac:dyDescent="0.15">
      <c r="R72" s="31"/>
      <c r="S72" s="31"/>
      <c r="T72" s="31"/>
      <c r="U72" s="31"/>
      <c r="V72" s="31"/>
      <c r="X72" s="31"/>
      <c r="Y72" s="31"/>
      <c r="Z72" s="31"/>
      <c r="AA72" s="31"/>
    </row>
    <row r="73" spans="18:27" ht="8.85" customHeight="1" x14ac:dyDescent="0.15">
      <c r="R73" s="31"/>
      <c r="S73" s="31"/>
      <c r="T73" s="31"/>
      <c r="U73" s="31"/>
      <c r="V73" s="31"/>
      <c r="X73" s="31"/>
      <c r="Y73" s="31"/>
      <c r="Z73" s="31"/>
    </row>
    <row r="74" spans="18:27" ht="8.85" customHeight="1" x14ac:dyDescent="0.15">
      <c r="R74" s="31"/>
      <c r="S74" s="31"/>
      <c r="T74" s="31"/>
      <c r="U74" s="31"/>
      <c r="V74" s="31"/>
      <c r="X74" s="31"/>
      <c r="Y74" s="31"/>
      <c r="Z74" s="31"/>
    </row>
    <row r="75" spans="18:27" ht="8.85" customHeight="1" x14ac:dyDescent="0.15">
      <c r="R75" s="31"/>
      <c r="S75" s="31"/>
      <c r="T75" s="31"/>
      <c r="U75" s="31"/>
      <c r="V75" s="31"/>
      <c r="X75" s="31"/>
      <c r="Y75" s="31"/>
      <c r="Z75" s="31"/>
    </row>
    <row r="76" spans="18:27" ht="8.85" customHeight="1" x14ac:dyDescent="0.15">
      <c r="R76" s="30"/>
      <c r="S76" s="30"/>
      <c r="T76" s="30"/>
      <c r="U76" s="30"/>
      <c r="V76" s="30"/>
      <c r="X76" s="30"/>
      <c r="Y76" s="30"/>
      <c r="Z76" s="30"/>
    </row>
    <row r="77" spans="18:27" ht="8.85" customHeight="1" x14ac:dyDescent="0.15">
      <c r="R77" s="31"/>
      <c r="S77" s="31"/>
      <c r="T77" s="31"/>
      <c r="U77" s="31"/>
      <c r="V77" s="31"/>
      <c r="X77" s="31"/>
      <c r="Y77" s="31"/>
      <c r="Z77" s="31"/>
    </row>
    <row r="78" spans="18:27" ht="8.85" customHeight="1" x14ac:dyDescent="0.15">
      <c r="R78" s="31"/>
      <c r="S78" s="31"/>
      <c r="T78" s="31"/>
      <c r="U78" s="31"/>
      <c r="V78" s="31"/>
      <c r="X78" s="31"/>
      <c r="Y78" s="31"/>
      <c r="Z78" s="31"/>
    </row>
    <row r="79" spans="18:27" ht="8.85" customHeight="1" x14ac:dyDescent="0.15">
      <c r="R79" s="31"/>
      <c r="S79" s="31"/>
      <c r="T79" s="31"/>
      <c r="U79" s="31"/>
      <c r="V79" s="31"/>
      <c r="X79" s="31"/>
      <c r="Y79" s="31"/>
      <c r="Z79" s="31"/>
    </row>
    <row r="80" spans="18:27" ht="8.85" customHeight="1" x14ac:dyDescent="0.15">
      <c r="R80" s="30"/>
      <c r="S80" s="30"/>
      <c r="T80" s="30"/>
      <c r="U80" s="30"/>
      <c r="V80" s="30"/>
      <c r="X80" s="30"/>
      <c r="Y80" s="30"/>
      <c r="Z80" s="30"/>
    </row>
    <row r="81" spans="3:26" ht="8.85" customHeight="1" x14ac:dyDescent="0.15">
      <c r="R81" s="31"/>
      <c r="S81" s="31"/>
      <c r="T81" s="31"/>
      <c r="U81" s="31"/>
      <c r="V81" s="31"/>
      <c r="X81" s="31"/>
      <c r="Y81" s="31"/>
      <c r="Z81" s="31"/>
    </row>
    <row r="82" spans="3:26" ht="8.85" customHeight="1" x14ac:dyDescent="0.15">
      <c r="R82" s="31"/>
      <c r="S82" s="31"/>
      <c r="T82" s="31"/>
      <c r="U82" s="31"/>
      <c r="V82" s="31"/>
      <c r="X82" s="31"/>
      <c r="Y82" s="31"/>
      <c r="Z82" s="31"/>
    </row>
    <row r="83" spans="3:26" ht="8.85" customHeight="1" x14ac:dyDescent="0.15">
      <c r="R83" s="31"/>
      <c r="S83" s="31"/>
      <c r="T83" s="31"/>
      <c r="U83" s="31"/>
      <c r="V83" s="31"/>
      <c r="X83" s="31"/>
      <c r="Y83" s="31"/>
    </row>
    <row r="84" spans="3:26" ht="8.85" customHeight="1" x14ac:dyDescent="0.15">
      <c r="R84" s="31"/>
      <c r="S84" s="31"/>
      <c r="T84" s="31"/>
      <c r="U84" s="31"/>
      <c r="V84" s="31"/>
      <c r="X84" s="31"/>
      <c r="Y84" s="31"/>
    </row>
    <row r="85" spans="3:26" ht="8.85" customHeight="1" x14ac:dyDescent="0.15">
      <c r="M85" s="3" t="s">
        <v>76</v>
      </c>
      <c r="R85" s="31"/>
      <c r="S85" s="31"/>
      <c r="T85" s="31"/>
      <c r="U85" s="31"/>
      <c r="V85" s="31"/>
      <c r="X85" s="31"/>
      <c r="Y85" s="31"/>
    </row>
    <row r="86" spans="3:26" ht="5.4" customHeight="1" x14ac:dyDescent="0.15">
      <c r="R86" s="30"/>
      <c r="S86" s="30"/>
      <c r="T86" s="30"/>
      <c r="U86" s="30"/>
      <c r="V86" s="30"/>
      <c r="X86" s="30"/>
      <c r="Y86" s="30"/>
    </row>
    <row r="87" spans="3:26" ht="9.4499999999999993" customHeight="1" x14ac:dyDescent="0.15">
      <c r="R87" s="31"/>
      <c r="S87" s="31"/>
      <c r="T87" s="31"/>
      <c r="U87" s="31"/>
      <c r="V87" s="31"/>
      <c r="X87" s="31"/>
      <c r="Y87" s="31"/>
    </row>
    <row r="88" spans="3:26" ht="9.4499999999999993" customHeight="1" x14ac:dyDescent="0.15">
      <c r="R88" s="31"/>
      <c r="S88" s="31"/>
      <c r="T88" s="31"/>
      <c r="U88" s="31"/>
      <c r="V88" s="31"/>
      <c r="X88" s="31"/>
      <c r="Y88" s="31"/>
    </row>
    <row r="89" spans="3:26" x14ac:dyDescent="0.1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1"/>
      <c r="S89" s="31"/>
      <c r="T89" s="31"/>
      <c r="U89" s="31"/>
      <c r="V89" s="31"/>
      <c r="X89" s="31"/>
      <c r="Y89" s="31"/>
    </row>
    <row r="90" spans="3:26" x14ac:dyDescent="0.15">
      <c r="R90" s="30"/>
      <c r="S90" s="30"/>
      <c r="T90" s="30"/>
      <c r="U90" s="30"/>
      <c r="V90" s="30"/>
      <c r="X90" s="30"/>
      <c r="Y90" s="30"/>
    </row>
    <row r="91" spans="3:26" x14ac:dyDescent="0.15">
      <c r="R91" s="31"/>
      <c r="S91" s="31"/>
      <c r="T91" s="31"/>
      <c r="U91" s="31"/>
      <c r="V91" s="31"/>
      <c r="X91" s="31"/>
      <c r="Y91" s="31"/>
    </row>
    <row r="92" spans="3:26" x14ac:dyDescent="0.15">
      <c r="R92" s="31"/>
      <c r="S92" s="31"/>
      <c r="T92" s="31"/>
      <c r="U92" s="31"/>
      <c r="V92" s="31"/>
      <c r="X92" s="31"/>
      <c r="Y92" s="31"/>
    </row>
    <row r="93" spans="3:26" x14ac:dyDescent="0.15">
      <c r="R93" s="31"/>
      <c r="S93" s="31"/>
      <c r="T93" s="31"/>
      <c r="U93" s="31"/>
      <c r="V93" s="31"/>
      <c r="X93" s="31"/>
    </row>
    <row r="94" spans="3:26" x14ac:dyDescent="0.15">
      <c r="R94" s="31"/>
      <c r="S94" s="31"/>
      <c r="T94" s="31"/>
      <c r="U94" s="31"/>
      <c r="V94" s="31"/>
      <c r="X94" s="31"/>
    </row>
    <row r="95" spans="3:26" x14ac:dyDescent="0.15">
      <c r="R95" s="31"/>
      <c r="S95" s="31"/>
      <c r="T95" s="31"/>
      <c r="U95" s="31"/>
      <c r="V95" s="31"/>
      <c r="X95" s="31"/>
    </row>
    <row r="96" spans="3:26" x14ac:dyDescent="0.15">
      <c r="R96" s="30"/>
      <c r="S96" s="30"/>
      <c r="T96" s="30"/>
      <c r="U96" s="30"/>
      <c r="V96" s="30"/>
      <c r="X96" s="30"/>
    </row>
    <row r="97" spans="18:24" x14ac:dyDescent="0.15">
      <c r="R97" s="31"/>
      <c r="S97" s="31"/>
      <c r="T97" s="31"/>
      <c r="U97" s="31"/>
      <c r="V97" s="31"/>
      <c r="X97" s="31"/>
    </row>
    <row r="98" spans="18:24" x14ac:dyDescent="0.15">
      <c r="R98" s="31"/>
      <c r="S98" s="31"/>
      <c r="T98" s="31"/>
      <c r="U98" s="31"/>
      <c r="V98" s="31"/>
      <c r="X98" s="31"/>
    </row>
    <row r="99" spans="18:24" x14ac:dyDescent="0.15">
      <c r="R99" s="31"/>
      <c r="S99" s="31"/>
      <c r="T99" s="31"/>
      <c r="U99" s="31"/>
      <c r="V99" s="31"/>
      <c r="X99" s="31"/>
    </row>
    <row r="100" spans="18:24" x14ac:dyDescent="0.15">
      <c r="R100" s="30"/>
      <c r="S100" s="30"/>
      <c r="T100" s="30"/>
      <c r="U100" s="30"/>
      <c r="V100" s="30"/>
      <c r="X100" s="30"/>
    </row>
    <row r="101" spans="18:24" x14ac:dyDescent="0.15">
      <c r="R101" s="31"/>
      <c r="S101" s="31"/>
      <c r="T101" s="31"/>
      <c r="U101" s="31"/>
      <c r="V101" s="31"/>
      <c r="X101" s="31"/>
    </row>
    <row r="102" spans="18:24" x14ac:dyDescent="0.15">
      <c r="R102" s="31"/>
      <c r="S102" s="31"/>
      <c r="T102" s="31"/>
      <c r="U102" s="31"/>
      <c r="V102" s="31"/>
      <c r="X102" s="31"/>
    </row>
    <row r="103" spans="18:24" x14ac:dyDescent="0.15">
      <c r="R103" s="31"/>
      <c r="S103" s="31"/>
      <c r="T103" s="31"/>
      <c r="U103" s="31"/>
      <c r="V103" s="31"/>
    </row>
    <row r="104" spans="18:24" x14ac:dyDescent="0.15">
      <c r="R104" s="31"/>
      <c r="S104" s="31"/>
      <c r="T104" s="31"/>
      <c r="U104" s="31"/>
      <c r="V104" s="31"/>
    </row>
    <row r="105" spans="18:24" x14ac:dyDescent="0.15">
      <c r="R105" s="31"/>
      <c r="S105" s="31"/>
      <c r="T105" s="31"/>
      <c r="U105" s="31"/>
      <c r="V105" s="31"/>
    </row>
    <row r="106" spans="18:24" x14ac:dyDescent="0.15">
      <c r="R106" s="30"/>
      <c r="S106" s="30"/>
      <c r="T106" s="30"/>
      <c r="U106" s="30"/>
      <c r="V106" s="30"/>
    </row>
    <row r="107" spans="18:24" x14ac:dyDescent="0.15">
      <c r="R107" s="31"/>
      <c r="S107" s="31"/>
      <c r="T107" s="31"/>
      <c r="U107" s="31"/>
      <c r="V107" s="31"/>
    </row>
    <row r="108" spans="18:24" x14ac:dyDescent="0.15">
      <c r="R108" s="31"/>
      <c r="S108" s="31"/>
      <c r="T108" s="31"/>
      <c r="U108" s="31"/>
      <c r="V108" s="31"/>
    </row>
    <row r="109" spans="18:24" x14ac:dyDescent="0.15">
      <c r="R109" s="31"/>
      <c r="S109" s="31"/>
      <c r="T109" s="31"/>
      <c r="U109" s="31"/>
      <c r="V109" s="31"/>
    </row>
    <row r="110" spans="18:24" x14ac:dyDescent="0.15">
      <c r="R110" s="30"/>
      <c r="S110" s="30"/>
      <c r="T110" s="30"/>
      <c r="U110" s="30"/>
      <c r="V110" s="30"/>
    </row>
    <row r="111" spans="18:24" x14ac:dyDescent="0.15">
      <c r="R111" s="31"/>
      <c r="S111" s="31"/>
      <c r="T111" s="31"/>
      <c r="U111" s="31"/>
      <c r="V111" s="31"/>
    </row>
    <row r="112" spans="18:24" x14ac:dyDescent="0.15">
      <c r="R112" s="31"/>
      <c r="S112" s="31"/>
      <c r="T112" s="31"/>
      <c r="U112" s="31"/>
      <c r="V112" s="31"/>
    </row>
    <row r="113" spans="18:22" x14ac:dyDescent="0.15">
      <c r="R113" s="31"/>
      <c r="S113" s="31"/>
      <c r="T113" s="31"/>
      <c r="U113" s="31"/>
      <c r="V113" s="31"/>
    </row>
    <row r="114" spans="18:22" x14ac:dyDescent="0.15">
      <c r="R114" s="31"/>
      <c r="S114" s="31"/>
      <c r="T114" s="31"/>
      <c r="U114" s="31"/>
      <c r="V114" s="31"/>
    </row>
    <row r="115" spans="18:22" x14ac:dyDescent="0.15">
      <c r="R115" s="31"/>
      <c r="S115" s="31"/>
      <c r="T115" s="31"/>
      <c r="U115" s="31"/>
      <c r="V115" s="31"/>
    </row>
    <row r="116" spans="18:22" x14ac:dyDescent="0.15">
      <c r="R116" s="30"/>
      <c r="S116" s="30"/>
      <c r="T116" s="30"/>
      <c r="U116" s="30"/>
      <c r="V116" s="30"/>
    </row>
    <row r="117" spans="18:22" x14ac:dyDescent="0.15">
      <c r="R117" s="31"/>
      <c r="S117" s="31"/>
      <c r="T117" s="31"/>
      <c r="U117" s="31"/>
      <c r="V117" s="31"/>
    </row>
    <row r="118" spans="18:22" x14ac:dyDescent="0.15">
      <c r="R118" s="31"/>
      <c r="S118" s="31"/>
      <c r="T118" s="31"/>
      <c r="U118" s="31"/>
      <c r="V118" s="31"/>
    </row>
    <row r="119" spans="18:22" x14ac:dyDescent="0.15">
      <c r="R119" s="31"/>
      <c r="S119" s="31"/>
      <c r="T119" s="31"/>
      <c r="U119" s="31"/>
      <c r="V119" s="31"/>
    </row>
    <row r="120" spans="18:22" x14ac:dyDescent="0.15">
      <c r="R120" s="30"/>
      <c r="S120" s="30"/>
      <c r="T120" s="30"/>
      <c r="U120" s="30"/>
      <c r="V120" s="30"/>
    </row>
    <row r="121" spans="18:22" x14ac:dyDescent="0.15">
      <c r="R121" s="31"/>
      <c r="S121" s="31"/>
      <c r="T121" s="31"/>
      <c r="U121" s="31"/>
      <c r="V121" s="31"/>
    </row>
    <row r="122" spans="18:22" x14ac:dyDescent="0.15">
      <c r="R122" s="31"/>
      <c r="S122" s="31"/>
      <c r="T122" s="31"/>
      <c r="U122" s="31"/>
      <c r="V122" s="31"/>
    </row>
    <row r="123" spans="18:22" x14ac:dyDescent="0.15">
      <c r="R123" s="31"/>
      <c r="S123" s="31"/>
      <c r="T123" s="31"/>
      <c r="U123" s="31"/>
    </row>
    <row r="124" spans="18:22" x14ac:dyDescent="0.15">
      <c r="R124" s="31"/>
      <c r="S124" s="31"/>
      <c r="T124" s="31"/>
      <c r="U124" s="31"/>
    </row>
    <row r="125" spans="18:22" x14ac:dyDescent="0.15">
      <c r="R125" s="31"/>
      <c r="S125" s="31"/>
      <c r="T125" s="31"/>
      <c r="U125" s="31"/>
    </row>
    <row r="126" spans="18:22" x14ac:dyDescent="0.15">
      <c r="R126" s="30"/>
      <c r="S126" s="30"/>
      <c r="T126" s="30"/>
      <c r="U126" s="30"/>
    </row>
    <row r="127" spans="18:22" x14ac:dyDescent="0.15">
      <c r="R127" s="31"/>
      <c r="S127" s="31"/>
      <c r="T127" s="31"/>
      <c r="U127" s="31"/>
    </row>
    <row r="128" spans="18:22" x14ac:dyDescent="0.15">
      <c r="R128" s="31"/>
      <c r="S128" s="31"/>
      <c r="T128" s="31"/>
      <c r="U128" s="31"/>
    </row>
    <row r="129" spans="18:29" x14ac:dyDescent="0.15">
      <c r="R129" s="31"/>
      <c r="S129" s="31"/>
      <c r="T129" s="31"/>
      <c r="U129" s="31"/>
    </row>
    <row r="130" spans="18:29" x14ac:dyDescent="0.15">
      <c r="R130" s="30"/>
      <c r="S130" s="30"/>
      <c r="T130" s="30"/>
      <c r="U130" s="30"/>
    </row>
    <row r="131" spans="18:29" x14ac:dyDescent="0.15">
      <c r="R131" s="31"/>
      <c r="S131" s="31"/>
      <c r="T131" s="31"/>
      <c r="U131" s="31"/>
    </row>
    <row r="132" spans="18:29" x14ac:dyDescent="0.15">
      <c r="R132" s="31"/>
      <c r="S132" s="31"/>
      <c r="T132" s="31"/>
      <c r="U132" s="31"/>
    </row>
    <row r="133" spans="18:29" x14ac:dyDescent="0.15">
      <c r="R133" s="31"/>
      <c r="S133" s="31"/>
      <c r="T133" s="31"/>
    </row>
    <row r="134" spans="18:29" x14ac:dyDescent="0.15">
      <c r="R134" s="31"/>
      <c r="S134" s="31"/>
      <c r="T134" s="31"/>
    </row>
    <row r="135" spans="18:29" x14ac:dyDescent="0.15">
      <c r="R135" s="31"/>
      <c r="S135" s="31"/>
      <c r="T135" s="31"/>
    </row>
    <row r="136" spans="18:29" x14ac:dyDescent="0.15">
      <c r="R136" s="30"/>
      <c r="S136" s="30"/>
      <c r="T136" s="30"/>
    </row>
    <row r="137" spans="18:29" x14ac:dyDescent="0.15">
      <c r="R137" s="31"/>
      <c r="S137" s="31"/>
      <c r="T137" s="31"/>
    </row>
    <row r="138" spans="18:29" x14ac:dyDescent="0.15">
      <c r="R138" s="31"/>
      <c r="S138" s="31"/>
      <c r="T138" s="31"/>
    </row>
    <row r="139" spans="18:29" x14ac:dyDescent="0.15">
      <c r="R139" s="31"/>
      <c r="S139" s="31"/>
      <c r="T139" s="31"/>
    </row>
    <row r="140" spans="18:29" x14ac:dyDescent="0.15">
      <c r="R140" s="30"/>
      <c r="S140" s="30"/>
      <c r="T140" s="30"/>
    </row>
    <row r="141" spans="18:29" x14ac:dyDescent="0.15">
      <c r="R141" s="31"/>
      <c r="S141" s="31"/>
      <c r="T141" s="31"/>
    </row>
    <row r="142" spans="18:29" x14ac:dyDescent="0.15">
      <c r="R142" s="31"/>
      <c r="S142" s="31"/>
      <c r="T142" s="31"/>
    </row>
    <row r="143" spans="18:29" x14ac:dyDescent="0.15">
      <c r="R143" s="31"/>
      <c r="S143" s="31"/>
      <c r="W143" s="31"/>
      <c r="X143" s="31"/>
      <c r="Y143" s="31"/>
      <c r="Z143" s="31"/>
      <c r="AA143" s="31"/>
      <c r="AB143" s="31"/>
      <c r="AC143" s="31"/>
    </row>
    <row r="144" spans="18:29" x14ac:dyDescent="0.15">
      <c r="R144" s="31"/>
      <c r="S144" s="31"/>
      <c r="W144" s="31"/>
      <c r="X144" s="31"/>
      <c r="Y144" s="31"/>
      <c r="Z144" s="31"/>
      <c r="AA144" s="31"/>
      <c r="AB144" s="31"/>
      <c r="AC144" s="31"/>
    </row>
    <row r="145" spans="18:28" x14ac:dyDescent="0.15">
      <c r="R145" s="31"/>
      <c r="S145" s="31"/>
    </row>
    <row r="146" spans="18:28" x14ac:dyDescent="0.15">
      <c r="R146" s="30"/>
      <c r="S146" s="30"/>
    </row>
    <row r="147" spans="18:28" x14ac:dyDescent="0.15">
      <c r="R147" s="31"/>
      <c r="S147" s="31"/>
    </row>
    <row r="148" spans="18:28" x14ac:dyDescent="0.15">
      <c r="R148" s="31"/>
      <c r="S148" s="31"/>
    </row>
    <row r="149" spans="18:28" x14ac:dyDescent="0.15">
      <c r="R149" s="31"/>
      <c r="S149" s="31"/>
    </row>
    <row r="150" spans="18:28" x14ac:dyDescent="0.15">
      <c r="R150" s="30"/>
      <c r="S150" s="30"/>
    </row>
    <row r="151" spans="18:28" x14ac:dyDescent="0.15">
      <c r="R151" s="31"/>
      <c r="S151" s="31"/>
    </row>
    <row r="152" spans="18:28" x14ac:dyDescent="0.15">
      <c r="R152" s="31"/>
      <c r="S152" s="31"/>
    </row>
    <row r="153" spans="18:28" x14ac:dyDescent="0.15">
      <c r="R153" s="31"/>
      <c r="V153" s="31"/>
    </row>
    <row r="154" spans="18:28" x14ac:dyDescent="0.15">
      <c r="R154" s="31"/>
      <c r="V154" s="31"/>
    </row>
    <row r="155" spans="18:28" x14ac:dyDescent="0.15">
      <c r="R155" s="31"/>
      <c r="V155" s="31"/>
      <c r="W155" s="31"/>
      <c r="X155" s="31"/>
      <c r="Y155" s="31"/>
      <c r="Z155" s="31"/>
      <c r="AA155" s="31"/>
      <c r="AB155" s="31"/>
    </row>
    <row r="156" spans="18:28" x14ac:dyDescent="0.15">
      <c r="R156" s="30"/>
      <c r="V156" s="30"/>
      <c r="W156" s="30"/>
      <c r="X156" s="30"/>
      <c r="Y156" s="30"/>
      <c r="Z156" s="30"/>
      <c r="AA156" s="30"/>
      <c r="AB156" s="30"/>
    </row>
    <row r="157" spans="18:28" x14ac:dyDescent="0.15">
      <c r="R157" s="31"/>
      <c r="V157" s="31"/>
      <c r="W157" s="31"/>
      <c r="X157" s="31"/>
      <c r="Y157" s="31"/>
      <c r="Z157" s="31"/>
      <c r="AA157" s="31"/>
      <c r="AB157" s="31"/>
    </row>
    <row r="158" spans="18:28" x14ac:dyDescent="0.15">
      <c r="R158" s="31"/>
      <c r="V158" s="31"/>
      <c r="W158" s="31"/>
      <c r="X158" s="31"/>
      <c r="Y158" s="31"/>
      <c r="Z158" s="31"/>
      <c r="AA158" s="31"/>
      <c r="AB158" s="31"/>
    </row>
    <row r="159" spans="18:28" x14ac:dyDescent="0.15">
      <c r="R159" s="31"/>
      <c r="V159" s="31"/>
      <c r="W159" s="31"/>
      <c r="X159" s="31"/>
      <c r="Y159" s="31"/>
      <c r="Z159" s="31"/>
      <c r="AA159" s="31"/>
      <c r="AB159" s="31"/>
    </row>
    <row r="160" spans="18:28" x14ac:dyDescent="0.15">
      <c r="R160" s="30"/>
      <c r="V160" s="30"/>
      <c r="W160" s="30"/>
      <c r="X160" s="30"/>
      <c r="Y160" s="30"/>
      <c r="Z160" s="30"/>
      <c r="AA160" s="30"/>
      <c r="AB160" s="30"/>
    </row>
    <row r="161" spans="18:28" x14ac:dyDescent="0.15">
      <c r="R161" s="31"/>
      <c r="V161" s="31"/>
      <c r="W161" s="31"/>
      <c r="X161" s="31"/>
      <c r="Y161" s="31"/>
      <c r="Z161" s="31"/>
      <c r="AA161" s="31"/>
      <c r="AB161" s="31"/>
    </row>
    <row r="162" spans="18:28" x14ac:dyDescent="0.15">
      <c r="R162" s="31"/>
      <c r="V162" s="31"/>
      <c r="W162" s="31"/>
      <c r="X162" s="31"/>
      <c r="Y162" s="31"/>
      <c r="Z162" s="31"/>
      <c r="AA162" s="31"/>
      <c r="AB162" s="31"/>
    </row>
    <row r="163" spans="18:28" x14ac:dyDescent="0.15">
      <c r="R163" s="31"/>
      <c r="S163" s="31"/>
      <c r="T163" s="31"/>
      <c r="U163" s="31"/>
    </row>
    <row r="164" spans="18:28" x14ac:dyDescent="0.15">
      <c r="R164" s="31"/>
      <c r="S164" s="31"/>
      <c r="T164" s="31"/>
      <c r="U164" s="31"/>
    </row>
    <row r="165" spans="18:28" x14ac:dyDescent="0.15">
      <c r="R165" s="31"/>
      <c r="S165" s="31"/>
      <c r="T165" s="31"/>
      <c r="U165" s="31"/>
    </row>
    <row r="166" spans="18:28" x14ac:dyDescent="0.15">
      <c r="R166" s="30"/>
      <c r="S166" s="30"/>
      <c r="T166" s="30"/>
      <c r="U166" s="30"/>
    </row>
    <row r="167" spans="18:28" x14ac:dyDescent="0.15">
      <c r="R167" s="31"/>
      <c r="S167" s="31"/>
      <c r="T167" s="31"/>
      <c r="U167" s="31"/>
    </row>
    <row r="168" spans="18:28" x14ac:dyDescent="0.15">
      <c r="R168" s="31"/>
      <c r="S168" s="31"/>
      <c r="T168" s="31"/>
      <c r="U168" s="31"/>
    </row>
    <row r="169" spans="18:28" x14ac:dyDescent="0.15">
      <c r="R169" s="31"/>
      <c r="S169" s="31"/>
      <c r="T169" s="31"/>
      <c r="U169" s="31"/>
    </row>
    <row r="170" spans="18:28" x14ac:dyDescent="0.15">
      <c r="R170" s="30"/>
      <c r="S170" s="30"/>
      <c r="T170" s="30"/>
      <c r="U170" s="30"/>
    </row>
    <row r="171" spans="18:28" x14ac:dyDescent="0.15">
      <c r="R171" s="31"/>
      <c r="S171" s="31"/>
      <c r="T171" s="31"/>
      <c r="U171" s="31"/>
    </row>
    <row r="172" spans="18:28" x14ac:dyDescent="0.15">
      <c r="R172" s="31"/>
      <c r="S172" s="31"/>
      <c r="T172" s="31"/>
      <c r="U172" s="31"/>
    </row>
  </sheetData>
  <mergeCells count="13">
    <mergeCell ref="C6:M6"/>
    <mergeCell ref="F1:J1"/>
    <mergeCell ref="F2:J2"/>
    <mergeCell ref="D3:F3"/>
    <mergeCell ref="H3:N3"/>
    <mergeCell ref="B5:C5"/>
    <mergeCell ref="C39:N39"/>
    <mergeCell ref="B7:C7"/>
    <mergeCell ref="B33:C33"/>
    <mergeCell ref="B34:C34"/>
    <mergeCell ref="B35:C35"/>
    <mergeCell ref="B36:C36"/>
    <mergeCell ref="B37:C37"/>
  </mergeCells>
  <hyperlinks>
    <hyperlink ref="A1" location="bkIndexATC1004" display="Index" xr:uid="{3E2F21C4-B4A3-42FF-93D9-CB8EC7C3EFBD}"/>
  </hyperlinks>
  <pageMargins left="0.41" right="0.24" top="0.25" bottom="0.33" header="0.2" footer="0.21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0E06A-B15B-450E-B2EF-552D0665194A}">
  <sheetPr>
    <pageSetUpPr fitToPage="1"/>
  </sheetPr>
  <dimension ref="A1:AD172"/>
  <sheetViews>
    <sheetView zoomScale="90" zoomScaleNormal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6640625" style="3" customWidth="1"/>
    <col min="3" max="13" width="7.33203125" style="3" customWidth="1"/>
    <col min="14" max="15" width="6.6640625" style="3" customWidth="1"/>
    <col min="16" max="16384" width="9.109375" style="3"/>
  </cols>
  <sheetData>
    <row r="1" spans="1:15" ht="14.4" x14ac:dyDescent="0.3">
      <c r="A1" s="32" t="s">
        <v>79</v>
      </c>
      <c r="E1" s="4"/>
      <c r="F1" s="39" t="s">
        <v>80</v>
      </c>
      <c r="G1" s="40"/>
      <c r="H1" s="40"/>
      <c r="I1" s="40"/>
      <c r="J1" s="40"/>
    </row>
    <row r="2" spans="1:15" ht="13.2" x14ac:dyDescent="0.25">
      <c r="E2" s="4"/>
      <c r="F2" s="39" t="s">
        <v>45</v>
      </c>
      <c r="G2" s="40"/>
      <c r="H2" s="40"/>
      <c r="I2" s="40"/>
      <c r="J2" s="40"/>
    </row>
    <row r="3" spans="1:15" ht="13.2" x14ac:dyDescent="0.25">
      <c r="D3" s="41" t="s">
        <v>77</v>
      </c>
      <c r="E3" s="40"/>
      <c r="F3" s="40"/>
      <c r="G3" s="4"/>
      <c r="H3" s="42" t="s">
        <v>78</v>
      </c>
      <c r="I3" s="40"/>
      <c r="J3" s="40"/>
      <c r="K3" s="40"/>
      <c r="L3" s="40"/>
      <c r="M3" s="40"/>
      <c r="N3" s="40"/>
    </row>
    <row r="4" spans="1:15" ht="24" customHeight="1" x14ac:dyDescent="0.15"/>
    <row r="5" spans="1:15" ht="9.4499999999999993" customHeight="1" x14ac:dyDescent="0.2">
      <c r="B5" s="45" t="s">
        <v>10</v>
      </c>
      <c r="C5" s="46"/>
      <c r="D5" s="11"/>
      <c r="O5" s="25"/>
    </row>
    <row r="6" spans="1:15" ht="9.4499999999999993" customHeight="1" x14ac:dyDescent="0.25">
      <c r="C6" s="43" t="s">
        <v>81</v>
      </c>
      <c r="D6" s="40"/>
      <c r="E6" s="40"/>
      <c r="F6" s="40"/>
      <c r="G6" s="40"/>
      <c r="H6" s="40"/>
      <c r="I6" s="40"/>
      <c r="J6" s="40"/>
      <c r="K6" s="40"/>
      <c r="L6" s="40"/>
      <c r="M6" s="40"/>
      <c r="O6" s="25"/>
    </row>
    <row r="7" spans="1:15" ht="9.4499999999999993" customHeight="1" x14ac:dyDescent="0.25">
      <c r="B7" s="44" t="s">
        <v>82</v>
      </c>
      <c r="C7" s="40"/>
      <c r="D7" s="16" t="s">
        <v>47</v>
      </c>
      <c r="E7" s="16" t="s">
        <v>48</v>
      </c>
      <c r="F7" s="16" t="s">
        <v>49</v>
      </c>
      <c r="G7" s="16" t="s">
        <v>50</v>
      </c>
      <c r="H7" s="16" t="s">
        <v>51</v>
      </c>
      <c r="I7" s="16" t="s">
        <v>52</v>
      </c>
      <c r="J7" s="16" t="s">
        <v>53</v>
      </c>
      <c r="K7" s="16"/>
      <c r="L7" s="16" t="s">
        <v>83</v>
      </c>
      <c r="M7" s="16" t="s">
        <v>84</v>
      </c>
      <c r="O7" s="25"/>
    </row>
    <row r="8" spans="1:15" ht="9.4499999999999993" customHeight="1" x14ac:dyDescent="0.15">
      <c r="C8" s="17">
        <v>0</v>
      </c>
      <c r="D8" s="36">
        <v>109.38749999999999</v>
      </c>
      <c r="E8" s="36">
        <v>102.67500000000001</v>
      </c>
      <c r="F8" s="36">
        <v>102.44166666666666</v>
      </c>
      <c r="G8" s="36">
        <v>106.49444444444443</v>
      </c>
      <c r="H8" s="36">
        <v>110.6111111111111</v>
      </c>
      <c r="I8" s="36">
        <v>155.15138888888887</v>
      </c>
      <c r="J8" s="36">
        <v>168.45416666666665</v>
      </c>
      <c r="L8" s="36">
        <f>AVERAGE(D8:H8)</f>
        <v>106.32194444444444</v>
      </c>
      <c r="M8" s="36">
        <f>AVERAGE(D8:J8)</f>
        <v>122.1736111111111</v>
      </c>
      <c r="O8" s="25"/>
    </row>
    <row r="9" spans="1:15" ht="9.4499999999999993" customHeight="1" x14ac:dyDescent="0.15">
      <c r="C9" s="17">
        <v>1</v>
      </c>
      <c r="D9" s="36">
        <v>67.545833333333334</v>
      </c>
      <c r="E9" s="36">
        <v>65.80416666666666</v>
      </c>
      <c r="F9" s="36">
        <v>65.888888888888872</v>
      </c>
      <c r="G9" s="36">
        <v>68.00833333333334</v>
      </c>
      <c r="H9" s="36">
        <v>69.473611111111111</v>
      </c>
      <c r="I9" s="36">
        <v>109.24861111111109</v>
      </c>
      <c r="J9" s="36">
        <v>122.83333333333331</v>
      </c>
      <c r="L9" s="36">
        <f t="shared" ref="L9:L31" si="0">AVERAGE(D9:H9)</f>
        <v>67.344166666666666</v>
      </c>
      <c r="M9" s="36">
        <f t="shared" ref="M9:M31" si="1">AVERAGE(D9:J9)</f>
        <v>81.257539682539672</v>
      </c>
      <c r="O9" s="25"/>
    </row>
    <row r="10" spans="1:15" ht="9.4499999999999993" customHeight="1" x14ac:dyDescent="0.15">
      <c r="C10" s="17">
        <v>2</v>
      </c>
      <c r="D10" s="36">
        <v>53.091666666666669</v>
      </c>
      <c r="E10" s="36">
        <v>48.020833333333336</v>
      </c>
      <c r="F10" s="36">
        <v>49.540277777777767</v>
      </c>
      <c r="G10" s="36">
        <v>47.888888888888886</v>
      </c>
      <c r="H10" s="36">
        <v>51.584722222222219</v>
      </c>
      <c r="I10" s="36">
        <v>75.576388888888886</v>
      </c>
      <c r="J10" s="36">
        <v>80.94861111111112</v>
      </c>
      <c r="L10" s="36">
        <f t="shared" si="0"/>
        <v>50.025277777777774</v>
      </c>
      <c r="M10" s="36">
        <f t="shared" si="1"/>
        <v>58.093055555555559</v>
      </c>
      <c r="O10" s="25"/>
    </row>
    <row r="11" spans="1:15" ht="9.4499999999999993" customHeight="1" x14ac:dyDescent="0.15">
      <c r="C11" s="17">
        <v>3</v>
      </c>
      <c r="D11" s="36">
        <v>56.141666666666673</v>
      </c>
      <c r="E11" s="36">
        <v>53.520833333333336</v>
      </c>
      <c r="F11" s="36">
        <v>53.661111111111104</v>
      </c>
      <c r="G11" s="36">
        <v>52.966666666666669</v>
      </c>
      <c r="H11" s="36">
        <v>55.268055555555549</v>
      </c>
      <c r="I11" s="36">
        <v>65.25277777777778</v>
      </c>
      <c r="J11" s="36">
        <v>59.668055555555554</v>
      </c>
      <c r="L11" s="36">
        <f t="shared" si="0"/>
        <v>54.311666666666667</v>
      </c>
      <c r="M11" s="36">
        <f t="shared" si="1"/>
        <v>56.639880952380956</v>
      </c>
      <c r="O11" s="25"/>
    </row>
    <row r="12" spans="1:15" ht="9.4499999999999993" customHeight="1" x14ac:dyDescent="0.15">
      <c r="C12" s="17">
        <v>4</v>
      </c>
      <c r="D12" s="36">
        <v>86.354166666666671</v>
      </c>
      <c r="E12" s="36">
        <v>75.716666666666669</v>
      </c>
      <c r="F12" s="36">
        <v>76.662499999999994</v>
      </c>
      <c r="G12" s="36">
        <v>73.704166666666666</v>
      </c>
      <c r="H12" s="36">
        <v>74.047222222222217</v>
      </c>
      <c r="I12" s="36">
        <v>67.861111111111114</v>
      </c>
      <c r="J12" s="36">
        <v>56.959722222222233</v>
      </c>
      <c r="L12" s="36">
        <f t="shared" si="0"/>
        <v>77.296944444444449</v>
      </c>
      <c r="M12" s="36">
        <f t="shared" si="1"/>
        <v>73.043650793650798</v>
      </c>
    </row>
    <row r="13" spans="1:15" ht="9.4499999999999993" customHeight="1" x14ac:dyDescent="0.15">
      <c r="C13" s="17">
        <v>5</v>
      </c>
      <c r="D13" s="36">
        <v>222.22916666666666</v>
      </c>
      <c r="E13" s="36">
        <v>212.92916666666667</v>
      </c>
      <c r="F13" s="36">
        <v>210.79166666666666</v>
      </c>
      <c r="G13" s="36">
        <v>209.23888888888894</v>
      </c>
      <c r="H13" s="36">
        <v>202.63750000000002</v>
      </c>
      <c r="I13" s="36">
        <v>106.94583333333334</v>
      </c>
      <c r="J13" s="36">
        <v>76.197222222222223</v>
      </c>
      <c r="L13" s="36">
        <f t="shared" si="0"/>
        <v>211.56527777777779</v>
      </c>
      <c r="M13" s="36">
        <f t="shared" si="1"/>
        <v>177.28134920634923</v>
      </c>
    </row>
    <row r="14" spans="1:15" ht="9.4499999999999993" customHeight="1" x14ac:dyDescent="0.15">
      <c r="C14" s="17">
        <v>6</v>
      </c>
      <c r="D14" s="36">
        <v>650.73333333333335</v>
      </c>
      <c r="E14" s="36">
        <v>677.98749999999995</v>
      </c>
      <c r="F14" s="36">
        <v>682.90694444444443</v>
      </c>
      <c r="G14" s="36">
        <v>663.82916666666677</v>
      </c>
      <c r="H14" s="36">
        <v>620.07222222222219</v>
      </c>
      <c r="I14" s="36">
        <v>214.22499999999999</v>
      </c>
      <c r="J14" s="36">
        <v>143.98888888888891</v>
      </c>
      <c r="L14" s="36">
        <f t="shared" si="0"/>
        <v>659.10583333333329</v>
      </c>
      <c r="M14" s="36">
        <f t="shared" si="1"/>
        <v>521.96329365079362</v>
      </c>
    </row>
    <row r="15" spans="1:15" ht="9.4499999999999993" customHeight="1" x14ac:dyDescent="0.15">
      <c r="C15" s="17">
        <v>7</v>
      </c>
      <c r="D15" s="36">
        <v>937.10833333333346</v>
      </c>
      <c r="E15" s="36">
        <v>969.08333333333337</v>
      </c>
      <c r="F15" s="36">
        <v>985.91388888888889</v>
      </c>
      <c r="G15" s="36">
        <v>972.42361111111097</v>
      </c>
      <c r="H15" s="36">
        <v>903.81944444444446</v>
      </c>
      <c r="I15" s="36">
        <v>304.46805555555557</v>
      </c>
      <c r="J15" s="36">
        <v>187.26250000000002</v>
      </c>
      <c r="L15" s="36">
        <f t="shared" si="0"/>
        <v>953.66972222222228</v>
      </c>
      <c r="M15" s="36">
        <f t="shared" si="1"/>
        <v>751.43988095238103</v>
      </c>
    </row>
    <row r="16" spans="1:15" ht="9.4499999999999993" customHeight="1" x14ac:dyDescent="0.15">
      <c r="C16" s="17">
        <v>8</v>
      </c>
      <c r="D16" s="36">
        <v>928.46249999999998</v>
      </c>
      <c r="E16" s="36">
        <v>963.54999999999984</v>
      </c>
      <c r="F16" s="36">
        <v>978.00833333333333</v>
      </c>
      <c r="G16" s="36">
        <v>969.44166666666661</v>
      </c>
      <c r="H16" s="36">
        <v>921.02222222222224</v>
      </c>
      <c r="I16" s="36">
        <v>451.04583333333335</v>
      </c>
      <c r="J16" s="36">
        <v>250.88750000000002</v>
      </c>
      <c r="L16" s="36">
        <f t="shared" si="0"/>
        <v>952.09694444444426</v>
      </c>
      <c r="M16" s="36">
        <f t="shared" si="1"/>
        <v>780.34543650793637</v>
      </c>
    </row>
    <row r="17" spans="3:13" ht="9.4499999999999993" customHeight="1" x14ac:dyDescent="0.15">
      <c r="C17" s="17">
        <v>9</v>
      </c>
      <c r="D17" s="36">
        <v>763.69583333333321</v>
      </c>
      <c r="E17" s="36">
        <v>789.4708333333333</v>
      </c>
      <c r="F17" s="36">
        <v>780.625</v>
      </c>
      <c r="G17" s="36">
        <v>793.96527777777771</v>
      </c>
      <c r="H17" s="36">
        <v>763.85694444444459</v>
      </c>
      <c r="I17" s="36">
        <v>507.15277777777777</v>
      </c>
      <c r="J17" s="36">
        <v>342.60694444444442</v>
      </c>
      <c r="L17" s="36">
        <f t="shared" si="0"/>
        <v>778.32277777777779</v>
      </c>
      <c r="M17" s="36">
        <f t="shared" si="1"/>
        <v>677.33908730158726</v>
      </c>
    </row>
    <row r="18" spans="3:13" ht="9.4499999999999993" customHeight="1" x14ac:dyDescent="0.15">
      <c r="C18" s="17">
        <v>10</v>
      </c>
      <c r="D18" s="36">
        <v>706.98749999999984</v>
      </c>
      <c r="E18" s="36">
        <v>719.99583333333339</v>
      </c>
      <c r="F18" s="36">
        <v>733.9041666666667</v>
      </c>
      <c r="G18" s="36">
        <v>736.97916666666663</v>
      </c>
      <c r="H18" s="36">
        <v>733.63333333333333</v>
      </c>
      <c r="I18" s="36">
        <v>613.08749999999998</v>
      </c>
      <c r="J18" s="36">
        <v>484.69027777777779</v>
      </c>
      <c r="L18" s="36">
        <f t="shared" si="0"/>
        <v>726.3</v>
      </c>
      <c r="M18" s="36">
        <f t="shared" si="1"/>
        <v>675.61111111111109</v>
      </c>
    </row>
    <row r="19" spans="3:13" ht="9.4499999999999993" customHeight="1" x14ac:dyDescent="0.15">
      <c r="C19" s="17">
        <v>11</v>
      </c>
      <c r="D19" s="36">
        <v>744.41250000000002</v>
      </c>
      <c r="E19" s="36">
        <v>758</v>
      </c>
      <c r="F19" s="36">
        <v>752.12083333333339</v>
      </c>
      <c r="G19" s="36">
        <v>760.10694444444459</v>
      </c>
      <c r="H19" s="36">
        <v>769.39027777777767</v>
      </c>
      <c r="I19" s="36">
        <v>711.99861111111113</v>
      </c>
      <c r="J19" s="36">
        <v>606.45555555555552</v>
      </c>
      <c r="L19" s="36">
        <f t="shared" si="0"/>
        <v>756.80611111111114</v>
      </c>
      <c r="M19" s="36">
        <f t="shared" si="1"/>
        <v>728.92638888888894</v>
      </c>
    </row>
    <row r="20" spans="3:13" ht="9.4499999999999993" customHeight="1" x14ac:dyDescent="0.15">
      <c r="C20" s="17">
        <v>12</v>
      </c>
      <c r="D20" s="36">
        <v>779.39583333333337</v>
      </c>
      <c r="E20" s="36">
        <v>782.04999999999984</v>
      </c>
      <c r="F20" s="36">
        <v>787.06805555555559</v>
      </c>
      <c r="G20" s="36">
        <v>800.71527777777783</v>
      </c>
      <c r="H20" s="36">
        <v>815.65555555555545</v>
      </c>
      <c r="I20" s="36">
        <v>781.21944444444443</v>
      </c>
      <c r="J20" s="36">
        <v>682.06249999999989</v>
      </c>
      <c r="L20" s="36">
        <f t="shared" si="0"/>
        <v>792.97694444444437</v>
      </c>
      <c r="M20" s="36">
        <f t="shared" si="1"/>
        <v>775.45238095238085</v>
      </c>
    </row>
    <row r="21" spans="3:13" ht="9.4499999999999993" customHeight="1" x14ac:dyDescent="0.15">
      <c r="C21" s="17">
        <v>13</v>
      </c>
      <c r="D21" s="36">
        <v>793.57083333333333</v>
      </c>
      <c r="E21" s="36">
        <v>794.82083333333355</v>
      </c>
      <c r="F21" s="36">
        <v>809.20138888888903</v>
      </c>
      <c r="G21" s="36">
        <v>815.27916666666681</v>
      </c>
      <c r="H21" s="36">
        <v>839.55972222222215</v>
      </c>
      <c r="I21" s="36">
        <v>774.24027777777781</v>
      </c>
      <c r="J21" s="36">
        <v>710.65972222222217</v>
      </c>
      <c r="L21" s="36">
        <f t="shared" si="0"/>
        <v>810.486388888889</v>
      </c>
      <c r="M21" s="36">
        <f t="shared" si="1"/>
        <v>791.04742063492063</v>
      </c>
    </row>
    <row r="22" spans="3:13" ht="9.4499999999999993" customHeight="1" x14ac:dyDescent="0.15">
      <c r="C22" s="17">
        <v>14</v>
      </c>
      <c r="D22" s="36">
        <v>841.76666666666677</v>
      </c>
      <c r="E22" s="36">
        <v>848.57500000000016</v>
      </c>
      <c r="F22" s="36">
        <v>880.96944444444443</v>
      </c>
      <c r="G22" s="36">
        <v>885.15277777777783</v>
      </c>
      <c r="H22" s="36">
        <v>914.8888888888888</v>
      </c>
      <c r="I22" s="36">
        <v>757.91666666666663</v>
      </c>
      <c r="J22" s="36">
        <v>695.76805555555563</v>
      </c>
      <c r="L22" s="36">
        <f t="shared" si="0"/>
        <v>874.27055555555557</v>
      </c>
      <c r="M22" s="36">
        <f t="shared" si="1"/>
        <v>832.14821428571429</v>
      </c>
    </row>
    <row r="23" spans="3:13" ht="9.4499999999999993" customHeight="1" x14ac:dyDescent="0.15">
      <c r="C23" s="17">
        <v>15</v>
      </c>
      <c r="D23" s="36">
        <v>916.69999999999993</v>
      </c>
      <c r="E23" s="36">
        <v>935.17916666666667</v>
      </c>
      <c r="F23" s="36">
        <v>945.93194444444441</v>
      </c>
      <c r="G23" s="36">
        <v>952.45138888888903</v>
      </c>
      <c r="H23" s="36">
        <v>985.2972222222221</v>
      </c>
      <c r="I23" s="36">
        <v>793.05138888888894</v>
      </c>
      <c r="J23" s="36">
        <v>705.1875</v>
      </c>
      <c r="L23" s="36">
        <f t="shared" si="0"/>
        <v>947.11194444444448</v>
      </c>
      <c r="M23" s="36">
        <f t="shared" si="1"/>
        <v>890.54265873015879</v>
      </c>
    </row>
    <row r="24" spans="3:13" ht="9.4499999999999993" customHeight="1" x14ac:dyDescent="0.15">
      <c r="C24" s="17">
        <v>16</v>
      </c>
      <c r="D24" s="36">
        <v>976.57916666666654</v>
      </c>
      <c r="E24" s="36">
        <v>990.0958333333333</v>
      </c>
      <c r="F24" s="36">
        <v>1001.161111111111</v>
      </c>
      <c r="G24" s="36">
        <v>1008.3249999999999</v>
      </c>
      <c r="H24" s="36">
        <v>951.97222222222217</v>
      </c>
      <c r="I24" s="36">
        <v>728.53750000000002</v>
      </c>
      <c r="J24" s="36">
        <v>621.89722222222224</v>
      </c>
      <c r="L24" s="36">
        <f t="shared" si="0"/>
        <v>985.62666666666667</v>
      </c>
      <c r="M24" s="36">
        <f t="shared" si="1"/>
        <v>896.93829365079364</v>
      </c>
    </row>
    <row r="25" spans="3:13" ht="9.4499999999999993" customHeight="1" x14ac:dyDescent="0.15">
      <c r="C25" s="17">
        <v>17</v>
      </c>
      <c r="D25" s="36">
        <v>902.29166666666663</v>
      </c>
      <c r="E25" s="36">
        <v>916.61666666666667</v>
      </c>
      <c r="F25" s="36">
        <v>928.28194444444432</v>
      </c>
      <c r="G25" s="36">
        <v>931.61527777777781</v>
      </c>
      <c r="H25" s="36">
        <v>858.1722222222221</v>
      </c>
      <c r="I25" s="36">
        <v>623.69305555555559</v>
      </c>
      <c r="J25" s="36">
        <v>521.91250000000002</v>
      </c>
      <c r="L25" s="36">
        <f t="shared" si="0"/>
        <v>907.39555555555557</v>
      </c>
      <c r="M25" s="36">
        <f t="shared" si="1"/>
        <v>811.79761904761915</v>
      </c>
    </row>
    <row r="26" spans="3:13" ht="9.4499999999999993" customHeight="1" x14ac:dyDescent="0.15">
      <c r="C26" s="17">
        <v>18</v>
      </c>
      <c r="D26" s="36">
        <v>660.36666666666667</v>
      </c>
      <c r="E26" s="36">
        <v>678.7791666666667</v>
      </c>
      <c r="F26" s="36">
        <v>690.46388888888885</v>
      </c>
      <c r="G26" s="36">
        <v>689.24722222222226</v>
      </c>
      <c r="H26" s="36">
        <v>662.88611111111106</v>
      </c>
      <c r="I26" s="36">
        <v>531.57777777777778</v>
      </c>
      <c r="J26" s="36">
        <v>498.80694444444447</v>
      </c>
      <c r="L26" s="36">
        <f t="shared" si="0"/>
        <v>676.34861111111115</v>
      </c>
      <c r="M26" s="36">
        <f t="shared" si="1"/>
        <v>630.30396825396826</v>
      </c>
    </row>
    <row r="27" spans="3:13" ht="9.4499999999999993" customHeight="1" x14ac:dyDescent="0.15">
      <c r="C27" s="17">
        <v>19</v>
      </c>
      <c r="D27" s="36">
        <v>513.35416666666663</v>
      </c>
      <c r="E27" s="36">
        <v>532.16666666666663</v>
      </c>
      <c r="F27" s="36">
        <v>533.62083333333339</v>
      </c>
      <c r="G27" s="36">
        <v>544.71388888888885</v>
      </c>
      <c r="H27" s="36">
        <v>550.55555555555554</v>
      </c>
      <c r="I27" s="36">
        <v>462.71388888888896</v>
      </c>
      <c r="J27" s="36">
        <v>445.70555555555552</v>
      </c>
      <c r="L27" s="36">
        <f t="shared" si="0"/>
        <v>534.88222222222225</v>
      </c>
      <c r="M27" s="36">
        <f t="shared" si="1"/>
        <v>511.83293650793649</v>
      </c>
    </row>
    <row r="28" spans="3:13" ht="9.4499999999999993" customHeight="1" x14ac:dyDescent="0.15">
      <c r="C28" s="17">
        <v>20</v>
      </c>
      <c r="D28" s="36">
        <v>410.39166666666665</v>
      </c>
      <c r="E28" s="36">
        <v>426.67500000000001</v>
      </c>
      <c r="F28" s="36">
        <v>428.03055555555557</v>
      </c>
      <c r="G28" s="36">
        <v>443.78611111111121</v>
      </c>
      <c r="H28" s="36">
        <v>461.19444444444434</v>
      </c>
      <c r="I28" s="36">
        <v>422.05</v>
      </c>
      <c r="J28" s="36">
        <v>407.13749999999999</v>
      </c>
      <c r="L28" s="36">
        <f t="shared" si="0"/>
        <v>434.01555555555552</v>
      </c>
      <c r="M28" s="36">
        <f t="shared" si="1"/>
        <v>428.46646825396823</v>
      </c>
    </row>
    <row r="29" spans="3:13" ht="9.4499999999999993" customHeight="1" x14ac:dyDescent="0.15">
      <c r="C29" s="17">
        <v>21</v>
      </c>
      <c r="D29" s="36">
        <v>311.76666666666671</v>
      </c>
      <c r="E29" s="36">
        <v>319.42916666666667</v>
      </c>
      <c r="F29" s="36">
        <v>337.05972222222221</v>
      </c>
      <c r="G29" s="36">
        <v>340.25138888888881</v>
      </c>
      <c r="H29" s="36">
        <v>358.26805555555558</v>
      </c>
      <c r="I29" s="36">
        <v>331.41527777777776</v>
      </c>
      <c r="J29" s="36">
        <v>307.72916666666669</v>
      </c>
      <c r="L29" s="36">
        <f t="shared" si="0"/>
        <v>333.35500000000002</v>
      </c>
      <c r="M29" s="36">
        <f t="shared" si="1"/>
        <v>329.41706349206345</v>
      </c>
    </row>
    <row r="30" spans="3:13" ht="9.4499999999999993" customHeight="1" x14ac:dyDescent="0.15">
      <c r="C30" s="17">
        <v>22</v>
      </c>
      <c r="D30" s="36">
        <v>233.32083333333333</v>
      </c>
      <c r="E30" s="36">
        <v>245.55416666666667</v>
      </c>
      <c r="F30" s="36">
        <v>259.05138888888888</v>
      </c>
      <c r="G30" s="36">
        <v>254.40694444444446</v>
      </c>
      <c r="H30" s="36">
        <v>284.42916666666662</v>
      </c>
      <c r="I30" s="36">
        <v>292.37083333333334</v>
      </c>
      <c r="J30" s="36">
        <v>249.75833333333335</v>
      </c>
      <c r="L30" s="36">
        <f t="shared" si="0"/>
        <v>255.35249999999996</v>
      </c>
      <c r="M30" s="36">
        <f t="shared" si="1"/>
        <v>259.84166666666664</v>
      </c>
    </row>
    <row r="31" spans="3:13" ht="9.4499999999999993" customHeight="1" x14ac:dyDescent="0.15">
      <c r="C31" s="17">
        <v>23</v>
      </c>
      <c r="D31" s="36">
        <v>154.20833333333334</v>
      </c>
      <c r="E31" s="36">
        <v>162.59166666666667</v>
      </c>
      <c r="F31" s="36">
        <v>165.05138888888891</v>
      </c>
      <c r="G31" s="36">
        <v>167.19583333333333</v>
      </c>
      <c r="H31" s="36">
        <v>211.4097222222222</v>
      </c>
      <c r="I31" s="36">
        <v>220.34583333333333</v>
      </c>
      <c r="J31" s="36">
        <v>170.52638888888887</v>
      </c>
      <c r="L31" s="36">
        <f t="shared" si="0"/>
        <v>172.09138888888887</v>
      </c>
      <c r="M31" s="36">
        <f t="shared" si="1"/>
        <v>178.76130952380953</v>
      </c>
    </row>
    <row r="32" spans="3:13" ht="9.4499999999999993" customHeight="1" x14ac:dyDescent="0.15">
      <c r="C32" s="29" t="s">
        <v>85</v>
      </c>
    </row>
    <row r="33" spans="2:30" ht="9.4499999999999993" customHeight="1" x14ac:dyDescent="0.25">
      <c r="B33" s="44" t="s">
        <v>86</v>
      </c>
      <c r="C33" s="40"/>
      <c r="D33" s="36">
        <f>SUM(D15:D26)</f>
        <v>9951.3374999999978</v>
      </c>
      <c r="E33" s="36">
        <f t="shared" ref="E33:J33" si="2">SUM(E15:E26)</f>
        <v>10146.216666666667</v>
      </c>
      <c r="F33" s="36">
        <f t="shared" si="2"/>
        <v>10273.650000000001</v>
      </c>
      <c r="G33" s="36">
        <f t="shared" si="2"/>
        <v>10315.702777777777</v>
      </c>
      <c r="H33" s="36">
        <f t="shared" si="2"/>
        <v>10120.154166666665</v>
      </c>
      <c r="I33" s="36">
        <f t="shared" si="2"/>
        <v>7577.9888888888891</v>
      </c>
      <c r="J33" s="36">
        <f t="shared" si="2"/>
        <v>6308.197222222223</v>
      </c>
      <c r="L33" s="36">
        <f>SUM(L15:L26)</f>
        <v>10161.412222222221</v>
      </c>
      <c r="M33" s="36">
        <f>SUM(M15:M26)</f>
        <v>9241.8924603174601</v>
      </c>
      <c r="O33" s="36"/>
      <c r="P33" s="36"/>
    </row>
    <row r="34" spans="2:30" ht="9.4499999999999993" customHeight="1" x14ac:dyDescent="0.25">
      <c r="B34" s="44" t="s">
        <v>87</v>
      </c>
      <c r="C34" s="40"/>
      <c r="D34" s="36">
        <f>SUM(D15:D17)</f>
        <v>2629.2666666666664</v>
      </c>
      <c r="E34" s="36">
        <f t="shared" ref="E34:J34" si="3">SUM(E15:E17)</f>
        <v>2722.1041666666665</v>
      </c>
      <c r="F34" s="36">
        <f t="shared" si="3"/>
        <v>2744.5472222222224</v>
      </c>
      <c r="G34" s="36">
        <f t="shared" si="3"/>
        <v>2735.8305555555553</v>
      </c>
      <c r="H34" s="36">
        <f t="shared" si="3"/>
        <v>2588.6986111111114</v>
      </c>
      <c r="I34" s="36">
        <f t="shared" si="3"/>
        <v>1262.6666666666667</v>
      </c>
      <c r="J34" s="36">
        <f t="shared" si="3"/>
        <v>780.75694444444446</v>
      </c>
      <c r="L34" s="36">
        <f>SUM(L15:L17)</f>
        <v>2684.0894444444443</v>
      </c>
      <c r="M34" s="36">
        <f>SUM(M15:M17)</f>
        <v>2209.1244047619048</v>
      </c>
      <c r="O34" s="36"/>
      <c r="P34" s="36"/>
    </row>
    <row r="35" spans="2:30" ht="9.4499999999999993" customHeight="1" x14ac:dyDescent="0.25">
      <c r="B35" s="44" t="s">
        <v>88</v>
      </c>
      <c r="C35" s="40"/>
      <c r="D35" s="36">
        <f>SUM(D18:D23)</f>
        <v>4782.833333333333</v>
      </c>
      <c r="E35" s="36">
        <f t="shared" ref="E35:J35" si="4">SUM(E18:E23)</f>
        <v>4838.6208333333334</v>
      </c>
      <c r="F35" s="36">
        <f t="shared" si="4"/>
        <v>4909.1958333333332</v>
      </c>
      <c r="G35" s="36">
        <f t="shared" si="4"/>
        <v>4950.6847222222223</v>
      </c>
      <c r="H35" s="36">
        <f t="shared" si="4"/>
        <v>5058.4249999999993</v>
      </c>
      <c r="I35" s="36">
        <f t="shared" si="4"/>
        <v>4431.5138888888887</v>
      </c>
      <c r="J35" s="36">
        <f t="shared" si="4"/>
        <v>3884.8236111111109</v>
      </c>
      <c r="L35" s="36">
        <f>SUM(L18:L23)</f>
        <v>4907.951944444445</v>
      </c>
      <c r="M35" s="36">
        <f>SUM(M18:M23)</f>
        <v>4693.728174603174</v>
      </c>
      <c r="O35" s="36"/>
      <c r="P35" s="36"/>
    </row>
    <row r="36" spans="2:30" ht="9.4499999999999993" customHeight="1" x14ac:dyDescent="0.25">
      <c r="B36" s="44" t="s">
        <v>89</v>
      </c>
      <c r="C36" s="40"/>
      <c r="D36" s="36">
        <f>SUM(D24:D26)</f>
        <v>2539.2374999999997</v>
      </c>
      <c r="E36" s="36">
        <f t="shared" ref="E36:J36" si="5">SUM(E24:E26)</f>
        <v>2585.4916666666668</v>
      </c>
      <c r="F36" s="36">
        <f t="shared" si="5"/>
        <v>2619.9069444444444</v>
      </c>
      <c r="G36" s="36">
        <f t="shared" si="5"/>
        <v>2629.1875</v>
      </c>
      <c r="H36" s="36">
        <f t="shared" si="5"/>
        <v>2473.0305555555551</v>
      </c>
      <c r="I36" s="36">
        <f t="shared" si="5"/>
        <v>1883.8083333333334</v>
      </c>
      <c r="J36" s="36">
        <f t="shared" si="5"/>
        <v>1642.6166666666668</v>
      </c>
      <c r="L36" s="36">
        <f>SUM(L24:L26)</f>
        <v>2569.3708333333334</v>
      </c>
      <c r="M36" s="36">
        <f>SUM(M24:M26)</f>
        <v>2339.0398809523813</v>
      </c>
      <c r="O36" s="36"/>
      <c r="P36" s="36"/>
    </row>
    <row r="37" spans="2:30" ht="9.4499999999999993" customHeight="1" x14ac:dyDescent="0.25">
      <c r="B37" s="44" t="s">
        <v>90</v>
      </c>
      <c r="C37" s="40"/>
      <c r="D37" s="36">
        <f>SUM(D8:D31)</f>
        <v>12819.862499999999</v>
      </c>
      <c r="E37" s="36">
        <f t="shared" ref="E37:J37" si="6">SUM(E8:E31)</f>
        <v>13069.287499999999</v>
      </c>
      <c r="F37" s="36">
        <f t="shared" si="6"/>
        <v>13238.356944444444</v>
      </c>
      <c r="G37" s="36">
        <f t="shared" si="6"/>
        <v>13288.1875</v>
      </c>
      <c r="H37" s="36">
        <f t="shared" si="6"/>
        <v>13169.705555555554</v>
      </c>
      <c r="I37" s="36">
        <f t="shared" si="6"/>
        <v>10101.145833333334</v>
      </c>
      <c r="J37" s="36">
        <f t="shared" si="6"/>
        <v>8598.1041666666679</v>
      </c>
      <c r="L37" s="36">
        <f>SUM(L8:L31)</f>
        <v>13117.079999999996</v>
      </c>
      <c r="M37" s="36">
        <f>SUM(M8:M31)</f>
        <v>12040.664285714285</v>
      </c>
      <c r="O37" s="36"/>
      <c r="P37" s="36"/>
    </row>
    <row r="38" spans="2:30" ht="24" customHeight="1" x14ac:dyDescent="0.15">
      <c r="C38" s="8"/>
    </row>
    <row r="39" spans="2:30" ht="9.4499999999999993" customHeight="1" x14ac:dyDescent="0.25">
      <c r="C39" s="43" t="str">
        <f>C6</f>
        <v>Average traffic flows (excluding Bank Holidays etc)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2:30" ht="9.4499999999999993" customHeight="1" x14ac:dyDescent="0.15">
      <c r="C40" s="8"/>
    </row>
    <row r="41" spans="2:30" ht="9.4499999999999993" customHeight="1" x14ac:dyDescent="0.15">
      <c r="C41" s="29" t="s">
        <v>57</v>
      </c>
      <c r="D41" s="29" t="s">
        <v>58</v>
      </c>
      <c r="E41" s="29" t="s">
        <v>59</v>
      </c>
      <c r="F41" s="29" t="s">
        <v>60</v>
      </c>
      <c r="G41" s="29" t="s">
        <v>61</v>
      </c>
      <c r="H41" s="29" t="s">
        <v>62</v>
      </c>
      <c r="I41" s="29" t="s">
        <v>63</v>
      </c>
      <c r="J41" s="29" t="s">
        <v>64</v>
      </c>
      <c r="K41" s="29" t="s">
        <v>65</v>
      </c>
      <c r="L41" s="29" t="s">
        <v>66</v>
      </c>
      <c r="M41" s="29" t="s">
        <v>67</v>
      </c>
      <c r="N41" s="29" t="s">
        <v>68</v>
      </c>
    </row>
    <row r="42" spans="2:30" ht="9.4499999999999993" customHeight="1" x14ac:dyDescent="0.15">
      <c r="B42" s="8" t="s">
        <v>91</v>
      </c>
    </row>
    <row r="43" spans="2:30" ht="9.4499999999999993" customHeight="1" x14ac:dyDescent="0.15">
      <c r="B43" s="16" t="s">
        <v>92</v>
      </c>
      <c r="C43" s="31">
        <v>12715.3</v>
      </c>
      <c r="D43" s="31">
        <v>12471.733333333334</v>
      </c>
      <c r="E43" s="31">
        <v>10267.86</v>
      </c>
      <c r="F43" s="31">
        <v>5586.03</v>
      </c>
      <c r="G43" s="31">
        <v>7363.1433333333334</v>
      </c>
      <c r="H43" s="31">
        <v>9296.35</v>
      </c>
      <c r="I43" s="31">
        <v>10264.879999999999</v>
      </c>
      <c r="J43" s="31">
        <v>10331.120000000001</v>
      </c>
      <c r="K43" s="31">
        <v>11608.160000000002</v>
      </c>
      <c r="L43" s="31">
        <v>11132.329999999998</v>
      </c>
      <c r="M43" s="31">
        <v>10487.31</v>
      </c>
      <c r="N43" s="31">
        <v>10412.73</v>
      </c>
      <c r="O43" s="36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2:30" ht="9.4499999999999993" customHeight="1" x14ac:dyDescent="0.15">
      <c r="B44" s="16" t="s">
        <v>93</v>
      </c>
      <c r="C44" s="31">
        <v>16435.650000000001</v>
      </c>
      <c r="D44" s="31">
        <v>16264.033333333329</v>
      </c>
      <c r="E44" s="31">
        <v>13269.250000000002</v>
      </c>
      <c r="F44" s="31">
        <v>7205.17</v>
      </c>
      <c r="G44" s="31">
        <v>9729.3733333333312</v>
      </c>
      <c r="H44" s="31">
        <v>12118.25</v>
      </c>
      <c r="I44" s="31">
        <v>13392.890000000001</v>
      </c>
      <c r="J44" s="31">
        <v>13589.88</v>
      </c>
      <c r="K44" s="31">
        <v>14808.489999999998</v>
      </c>
      <c r="L44" s="31">
        <v>14141.819999999996</v>
      </c>
      <c r="M44" s="31">
        <v>13236.063333333332</v>
      </c>
      <c r="N44" s="31">
        <v>13214.089999999998</v>
      </c>
      <c r="P44" s="36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ht="9.4499999999999993" customHeight="1" x14ac:dyDescent="0.15">
      <c r="B45" s="1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ht="9.4499999999999993" customHeight="1" x14ac:dyDescent="0.15">
      <c r="B46" s="8" t="s">
        <v>94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2:30" ht="9.4499999999999993" customHeight="1" x14ac:dyDescent="0.15">
      <c r="B47" s="16" t="s">
        <v>92</v>
      </c>
      <c r="C47" s="31">
        <v>9614.6666666666679</v>
      </c>
      <c r="D47" s="31">
        <v>9396.5999999999985</v>
      </c>
      <c r="E47" s="31">
        <v>7155.25</v>
      </c>
      <c r="F47" s="31">
        <v>3811.5</v>
      </c>
      <c r="G47" s="31">
        <v>5381</v>
      </c>
      <c r="H47" s="31">
        <v>7298.5</v>
      </c>
      <c r="I47" s="31">
        <v>8052.5</v>
      </c>
      <c r="J47" s="31">
        <v>7914</v>
      </c>
      <c r="K47" s="31">
        <v>8810</v>
      </c>
      <c r="L47" s="31">
        <v>8586.6</v>
      </c>
      <c r="M47" s="31">
        <v>6954.5</v>
      </c>
      <c r="N47" s="31">
        <v>7960.75</v>
      </c>
      <c r="O47" s="36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ht="9.4499999999999993" customHeight="1" x14ac:dyDescent="0.15">
      <c r="B48" s="16" t="s">
        <v>93</v>
      </c>
      <c r="C48" s="31">
        <v>12672</v>
      </c>
      <c r="D48" s="31">
        <v>12606.799999999997</v>
      </c>
      <c r="E48" s="31">
        <v>9503</v>
      </c>
      <c r="F48" s="31">
        <v>5098.25</v>
      </c>
      <c r="G48" s="31">
        <v>7295.6</v>
      </c>
      <c r="H48" s="31">
        <v>9824.5</v>
      </c>
      <c r="I48" s="31">
        <v>11026</v>
      </c>
      <c r="J48" s="31">
        <v>10800.000000000002</v>
      </c>
      <c r="K48" s="31">
        <v>11765.75</v>
      </c>
      <c r="L48" s="31">
        <v>11179.600000000002</v>
      </c>
      <c r="M48" s="31">
        <v>9150</v>
      </c>
      <c r="N48" s="31">
        <v>10292.25</v>
      </c>
      <c r="P48" s="36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ht="9.4499999999999993" customHeight="1" x14ac:dyDescent="0.15">
      <c r="B49" s="1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P49" s="36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ht="9.4499999999999993" customHeight="1" x14ac:dyDescent="0.15">
      <c r="B50" s="8" t="s">
        <v>95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2:30" ht="9.4499999999999993" customHeight="1" x14ac:dyDescent="0.15">
      <c r="B51" s="16" t="s">
        <v>92</v>
      </c>
      <c r="C51" s="31">
        <v>7522.6666666666661</v>
      </c>
      <c r="D51" s="31">
        <v>7511</v>
      </c>
      <c r="E51" s="31">
        <v>7096.25</v>
      </c>
      <c r="F51" s="31">
        <v>2910.75</v>
      </c>
      <c r="G51" s="31">
        <v>4417.6000000000004</v>
      </c>
      <c r="H51" s="31">
        <v>5886.5</v>
      </c>
      <c r="I51" s="31">
        <v>6707.75</v>
      </c>
      <c r="J51" s="31">
        <v>6590.0000000000009</v>
      </c>
      <c r="K51" s="31">
        <v>7182</v>
      </c>
      <c r="L51" s="31">
        <v>7182.75</v>
      </c>
      <c r="M51" s="31">
        <v>5894.6000000000013</v>
      </c>
      <c r="N51" s="31">
        <v>6796.5</v>
      </c>
      <c r="O51" s="36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ht="9.4499999999999993" customHeight="1" x14ac:dyDescent="0.15">
      <c r="B52" s="16" t="s">
        <v>93</v>
      </c>
      <c r="C52" s="31">
        <v>10247</v>
      </c>
      <c r="D52" s="31">
        <v>10276</v>
      </c>
      <c r="E52" s="31">
        <v>9573.25</v>
      </c>
      <c r="F52" s="31">
        <v>4036.5</v>
      </c>
      <c r="G52" s="31">
        <v>6254.3999999999987</v>
      </c>
      <c r="H52" s="31">
        <v>8184</v>
      </c>
      <c r="I52" s="31">
        <v>9463</v>
      </c>
      <c r="J52" s="31">
        <v>9227.8000000000011</v>
      </c>
      <c r="K52" s="31">
        <v>9697.75</v>
      </c>
      <c r="L52" s="31">
        <v>9499</v>
      </c>
      <c r="M52" s="31">
        <v>7793.8000000000011</v>
      </c>
      <c r="N52" s="31">
        <v>8924.75</v>
      </c>
      <c r="P52" s="36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ht="9.4499999999999993" customHeight="1" x14ac:dyDescent="0.15">
      <c r="B53" s="1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R53" s="31"/>
      <c r="S53" s="31"/>
      <c r="T53" s="31"/>
      <c r="U53" s="31"/>
      <c r="V53" s="31"/>
      <c r="X53" s="31"/>
      <c r="Y53" s="31"/>
      <c r="Z53" s="31"/>
      <c r="AA53" s="31"/>
      <c r="AB53" s="31"/>
    </row>
    <row r="54" spans="2:30" ht="24" customHeight="1" x14ac:dyDescent="0.15">
      <c r="R54" s="31"/>
      <c r="S54" s="31"/>
      <c r="T54" s="31"/>
      <c r="U54" s="31"/>
      <c r="V54" s="31"/>
      <c r="X54" s="31"/>
      <c r="Y54" s="31"/>
      <c r="Z54" s="31"/>
      <c r="AA54" s="31"/>
      <c r="AB54" s="31"/>
    </row>
    <row r="55" spans="2:30" ht="8.85" customHeight="1" x14ac:dyDescent="0.15">
      <c r="R55" s="31"/>
      <c r="S55" s="31"/>
      <c r="T55" s="31"/>
      <c r="U55" s="31"/>
      <c r="V55" s="31"/>
      <c r="X55" s="31"/>
      <c r="Y55" s="31"/>
      <c r="Z55" s="31"/>
      <c r="AA55" s="31"/>
      <c r="AB55" s="31"/>
    </row>
    <row r="56" spans="2:30" ht="8.85" customHeight="1" x14ac:dyDescent="0.15">
      <c r="R56" s="30"/>
      <c r="S56" s="30"/>
      <c r="T56" s="30"/>
      <c r="U56" s="30"/>
      <c r="V56" s="30"/>
      <c r="X56" s="30"/>
      <c r="Y56" s="30"/>
      <c r="Z56" s="30"/>
      <c r="AA56" s="30"/>
      <c r="AB56" s="30"/>
    </row>
    <row r="57" spans="2:30" ht="8.85" customHeight="1" x14ac:dyDescent="0.15">
      <c r="R57" s="31"/>
      <c r="S57" s="31"/>
      <c r="T57" s="31"/>
      <c r="U57" s="31"/>
      <c r="V57" s="31"/>
      <c r="X57" s="31"/>
      <c r="Y57" s="31"/>
      <c r="Z57" s="31"/>
      <c r="AA57" s="31"/>
      <c r="AB57" s="31"/>
    </row>
    <row r="58" spans="2:30" ht="8.85" customHeight="1" x14ac:dyDescent="0.15">
      <c r="R58" s="31"/>
      <c r="S58" s="31"/>
      <c r="T58" s="31"/>
      <c r="U58" s="31"/>
      <c r="V58" s="31"/>
      <c r="X58" s="31"/>
      <c r="Y58" s="31"/>
      <c r="Z58" s="31"/>
      <c r="AA58" s="31"/>
      <c r="AB58" s="31"/>
    </row>
    <row r="59" spans="2:30" ht="8.85" customHeight="1" x14ac:dyDescent="0.15">
      <c r="R59" s="31"/>
      <c r="S59" s="31"/>
      <c r="T59" s="31"/>
      <c r="U59" s="31"/>
      <c r="V59" s="31"/>
      <c r="X59" s="31"/>
      <c r="Y59" s="31"/>
      <c r="Z59" s="31"/>
      <c r="AA59" s="31"/>
      <c r="AB59" s="31"/>
    </row>
    <row r="60" spans="2:30" ht="8.85" customHeight="1" x14ac:dyDescent="0.15">
      <c r="R60" s="30"/>
      <c r="S60" s="30"/>
      <c r="T60" s="30"/>
      <c r="U60" s="30"/>
      <c r="V60" s="30"/>
      <c r="X60" s="30"/>
      <c r="Y60" s="30"/>
      <c r="Z60" s="30"/>
      <c r="AA60" s="30"/>
      <c r="AB60" s="30"/>
    </row>
    <row r="61" spans="2:30" ht="8.85" customHeight="1" x14ac:dyDescent="0.15">
      <c r="R61" s="31"/>
      <c r="S61" s="31"/>
      <c r="T61" s="31"/>
      <c r="U61" s="31"/>
      <c r="V61" s="31"/>
      <c r="X61" s="31"/>
      <c r="Y61" s="31"/>
      <c r="Z61" s="31"/>
      <c r="AA61" s="31"/>
      <c r="AB61" s="31"/>
    </row>
    <row r="62" spans="2:30" ht="8.85" customHeight="1" x14ac:dyDescent="0.15">
      <c r="R62" s="31"/>
      <c r="S62" s="31"/>
      <c r="T62" s="31"/>
      <c r="U62" s="31"/>
      <c r="V62" s="31"/>
      <c r="X62" s="31"/>
      <c r="Y62" s="31"/>
      <c r="Z62" s="31"/>
      <c r="AA62" s="31"/>
      <c r="AB62" s="31"/>
    </row>
    <row r="63" spans="2:30" ht="8.85" customHeight="1" x14ac:dyDescent="0.15">
      <c r="R63" s="31"/>
      <c r="S63" s="31"/>
      <c r="T63" s="31"/>
      <c r="U63" s="31"/>
      <c r="V63" s="31"/>
      <c r="X63" s="31"/>
      <c r="Y63" s="31"/>
      <c r="Z63" s="31"/>
      <c r="AA63" s="31"/>
    </row>
    <row r="64" spans="2:30" ht="8.85" customHeight="1" x14ac:dyDescent="0.15">
      <c r="R64" s="31"/>
      <c r="S64" s="31"/>
      <c r="T64" s="31"/>
      <c r="U64" s="31"/>
      <c r="V64" s="31"/>
      <c r="X64" s="31"/>
      <c r="Y64" s="31"/>
      <c r="Z64" s="31"/>
      <c r="AA64" s="31"/>
    </row>
    <row r="65" spans="18:27" ht="8.85" customHeight="1" x14ac:dyDescent="0.15">
      <c r="R65" s="31"/>
      <c r="S65" s="31"/>
      <c r="T65" s="31"/>
      <c r="U65" s="31"/>
      <c r="V65" s="31"/>
      <c r="X65" s="31"/>
      <c r="Y65" s="31"/>
      <c r="Z65" s="31"/>
      <c r="AA65" s="31"/>
    </row>
    <row r="66" spans="18:27" ht="8.85" customHeight="1" x14ac:dyDescent="0.15">
      <c r="R66" s="30"/>
      <c r="S66" s="30"/>
      <c r="T66" s="30"/>
      <c r="U66" s="30"/>
      <c r="V66" s="30"/>
      <c r="X66" s="30"/>
      <c r="Y66" s="30"/>
      <c r="Z66" s="30"/>
      <c r="AA66" s="30"/>
    </row>
    <row r="67" spans="18:27" ht="8.85" customHeight="1" x14ac:dyDescent="0.15">
      <c r="R67" s="31"/>
      <c r="S67" s="31"/>
      <c r="T67" s="31"/>
      <c r="U67" s="31"/>
      <c r="V67" s="31"/>
      <c r="X67" s="31"/>
      <c r="Y67" s="31"/>
      <c r="Z67" s="31"/>
      <c r="AA67" s="31"/>
    </row>
    <row r="68" spans="18:27" ht="8.85" customHeight="1" x14ac:dyDescent="0.15">
      <c r="R68" s="31"/>
      <c r="S68" s="31"/>
      <c r="T68" s="31"/>
      <c r="U68" s="31"/>
      <c r="V68" s="31"/>
      <c r="X68" s="31"/>
      <c r="Y68" s="31"/>
      <c r="Z68" s="31"/>
      <c r="AA68" s="31"/>
    </row>
    <row r="69" spans="18:27" ht="8.85" customHeight="1" x14ac:dyDescent="0.15">
      <c r="R69" s="31"/>
      <c r="S69" s="31"/>
      <c r="T69" s="31"/>
      <c r="U69" s="31"/>
      <c r="V69" s="31"/>
      <c r="X69" s="31"/>
      <c r="Y69" s="31"/>
      <c r="Z69" s="31"/>
      <c r="AA69" s="31"/>
    </row>
    <row r="70" spans="18:27" ht="8.85" customHeight="1" x14ac:dyDescent="0.15">
      <c r="R70" s="30"/>
      <c r="S70" s="30"/>
      <c r="T70" s="30"/>
      <c r="U70" s="30"/>
      <c r="V70" s="30"/>
      <c r="X70" s="30"/>
      <c r="Y70" s="30"/>
      <c r="Z70" s="30"/>
      <c r="AA70" s="30"/>
    </row>
    <row r="71" spans="18:27" ht="8.85" customHeight="1" x14ac:dyDescent="0.15">
      <c r="R71" s="31"/>
      <c r="S71" s="31"/>
      <c r="T71" s="31"/>
      <c r="U71" s="31"/>
      <c r="V71" s="31"/>
      <c r="X71" s="31"/>
      <c r="Y71" s="31"/>
      <c r="Z71" s="31"/>
      <c r="AA71" s="31"/>
    </row>
    <row r="72" spans="18:27" ht="8.85" customHeight="1" x14ac:dyDescent="0.15">
      <c r="R72" s="31"/>
      <c r="S72" s="31"/>
      <c r="T72" s="31"/>
      <c r="U72" s="31"/>
      <c r="V72" s="31"/>
      <c r="X72" s="31"/>
      <c r="Y72" s="31"/>
      <c r="Z72" s="31"/>
      <c r="AA72" s="31"/>
    </row>
    <row r="73" spans="18:27" ht="8.85" customHeight="1" x14ac:dyDescent="0.15">
      <c r="R73" s="31"/>
      <c r="S73" s="31"/>
      <c r="T73" s="31"/>
      <c r="U73" s="31"/>
      <c r="V73" s="31"/>
      <c r="X73" s="31"/>
      <c r="Y73" s="31"/>
      <c r="Z73" s="31"/>
    </row>
    <row r="74" spans="18:27" ht="8.85" customHeight="1" x14ac:dyDescent="0.15">
      <c r="R74" s="31"/>
      <c r="S74" s="31"/>
      <c r="T74" s="31"/>
      <c r="U74" s="31"/>
      <c r="V74" s="31"/>
      <c r="X74" s="31"/>
      <c r="Y74" s="31"/>
      <c r="Z74" s="31"/>
    </row>
    <row r="75" spans="18:27" ht="8.85" customHeight="1" x14ac:dyDescent="0.15">
      <c r="R75" s="31"/>
      <c r="S75" s="31"/>
      <c r="T75" s="31"/>
      <c r="U75" s="31"/>
      <c r="V75" s="31"/>
      <c r="X75" s="31"/>
      <c r="Y75" s="31"/>
      <c r="Z75" s="31"/>
    </row>
    <row r="76" spans="18:27" ht="8.85" customHeight="1" x14ac:dyDescent="0.15">
      <c r="R76" s="30"/>
      <c r="S76" s="30"/>
      <c r="T76" s="30"/>
      <c r="U76" s="30"/>
      <c r="V76" s="30"/>
      <c r="X76" s="30"/>
      <c r="Y76" s="30"/>
      <c r="Z76" s="30"/>
    </row>
    <row r="77" spans="18:27" ht="8.85" customHeight="1" x14ac:dyDescent="0.15">
      <c r="R77" s="31"/>
      <c r="S77" s="31"/>
      <c r="T77" s="31"/>
      <c r="U77" s="31"/>
      <c r="V77" s="31"/>
      <c r="X77" s="31"/>
      <c r="Y77" s="31"/>
      <c r="Z77" s="31"/>
    </row>
    <row r="78" spans="18:27" ht="8.85" customHeight="1" x14ac:dyDescent="0.15">
      <c r="R78" s="31"/>
      <c r="S78" s="31"/>
      <c r="T78" s="31"/>
      <c r="U78" s="31"/>
      <c r="V78" s="31"/>
      <c r="X78" s="31"/>
      <c r="Y78" s="31"/>
      <c r="Z78" s="31"/>
    </row>
    <row r="79" spans="18:27" ht="8.85" customHeight="1" x14ac:dyDescent="0.15">
      <c r="R79" s="31"/>
      <c r="S79" s="31"/>
      <c r="T79" s="31"/>
      <c r="U79" s="31"/>
      <c r="V79" s="31"/>
      <c r="X79" s="31"/>
      <c r="Y79" s="31"/>
      <c r="Z79" s="31"/>
    </row>
    <row r="80" spans="18:27" ht="8.85" customHeight="1" x14ac:dyDescent="0.15">
      <c r="R80" s="30"/>
      <c r="S80" s="30"/>
      <c r="T80" s="30"/>
      <c r="U80" s="30"/>
      <c r="V80" s="30"/>
      <c r="X80" s="30"/>
      <c r="Y80" s="30"/>
      <c r="Z80" s="30"/>
    </row>
    <row r="81" spans="3:26" ht="8.85" customHeight="1" x14ac:dyDescent="0.15">
      <c r="R81" s="31"/>
      <c r="S81" s="31"/>
      <c r="T81" s="31"/>
      <c r="U81" s="31"/>
      <c r="V81" s="31"/>
      <c r="X81" s="31"/>
      <c r="Y81" s="31"/>
      <c r="Z81" s="31"/>
    </row>
    <row r="82" spans="3:26" ht="8.85" customHeight="1" x14ac:dyDescent="0.15">
      <c r="R82" s="31"/>
      <c r="S82" s="31"/>
      <c r="T82" s="31"/>
      <c r="U82" s="31"/>
      <c r="V82" s="31"/>
      <c r="X82" s="31"/>
      <c r="Y82" s="31"/>
      <c r="Z82" s="31"/>
    </row>
    <row r="83" spans="3:26" ht="8.85" customHeight="1" x14ac:dyDescent="0.15">
      <c r="R83" s="31"/>
      <c r="S83" s="31"/>
      <c r="T83" s="31"/>
      <c r="U83" s="31"/>
      <c r="V83" s="31"/>
      <c r="X83" s="31"/>
      <c r="Y83" s="31"/>
    </row>
    <row r="84" spans="3:26" ht="8.85" customHeight="1" x14ac:dyDescent="0.15">
      <c r="R84" s="31"/>
      <c r="S84" s="31"/>
      <c r="T84" s="31"/>
      <c r="U84" s="31"/>
      <c r="V84" s="31"/>
      <c r="X84" s="31"/>
      <c r="Y84" s="31"/>
    </row>
    <row r="85" spans="3:26" ht="8.85" customHeight="1" x14ac:dyDescent="0.15">
      <c r="M85" s="3" t="s">
        <v>76</v>
      </c>
      <c r="R85" s="31"/>
      <c r="S85" s="31"/>
      <c r="T85" s="31"/>
      <c r="U85" s="31"/>
      <c r="V85" s="31"/>
      <c r="X85" s="31"/>
      <c r="Y85" s="31"/>
    </row>
    <row r="86" spans="3:26" ht="5.4" customHeight="1" x14ac:dyDescent="0.15">
      <c r="R86" s="30"/>
      <c r="S86" s="30"/>
      <c r="T86" s="30"/>
      <c r="U86" s="30"/>
      <c r="V86" s="30"/>
      <c r="X86" s="30"/>
      <c r="Y86" s="30"/>
    </row>
    <row r="87" spans="3:26" ht="9.4499999999999993" customHeight="1" x14ac:dyDescent="0.15">
      <c r="R87" s="31"/>
      <c r="S87" s="31"/>
      <c r="T87" s="31"/>
      <c r="U87" s="31"/>
      <c r="V87" s="31"/>
      <c r="X87" s="31"/>
      <c r="Y87" s="31"/>
    </row>
    <row r="88" spans="3:26" ht="9.4499999999999993" customHeight="1" x14ac:dyDescent="0.15">
      <c r="R88" s="31"/>
      <c r="S88" s="31"/>
      <c r="T88" s="31"/>
      <c r="U88" s="31"/>
      <c r="V88" s="31"/>
      <c r="X88" s="31"/>
      <c r="Y88" s="31"/>
    </row>
    <row r="89" spans="3:26" x14ac:dyDescent="0.1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1"/>
      <c r="S89" s="31"/>
      <c r="T89" s="31"/>
      <c r="U89" s="31"/>
      <c r="V89" s="31"/>
      <c r="X89" s="31"/>
      <c r="Y89" s="31"/>
    </row>
    <row r="90" spans="3:26" x14ac:dyDescent="0.15">
      <c r="R90" s="30"/>
      <c r="S90" s="30"/>
      <c r="T90" s="30"/>
      <c r="U90" s="30"/>
      <c r="V90" s="30"/>
      <c r="X90" s="30"/>
      <c r="Y90" s="30"/>
    </row>
    <row r="91" spans="3:26" x14ac:dyDescent="0.15">
      <c r="R91" s="31"/>
      <c r="S91" s="31"/>
      <c r="T91" s="31"/>
      <c r="U91" s="31"/>
      <c r="V91" s="31"/>
      <c r="X91" s="31"/>
      <c r="Y91" s="31"/>
    </row>
    <row r="92" spans="3:26" x14ac:dyDescent="0.15">
      <c r="R92" s="31"/>
      <c r="S92" s="31"/>
      <c r="T92" s="31"/>
      <c r="U92" s="31"/>
      <c r="V92" s="31"/>
      <c r="X92" s="31"/>
      <c r="Y92" s="31"/>
    </row>
    <row r="93" spans="3:26" x14ac:dyDescent="0.15">
      <c r="R93" s="31"/>
      <c r="S93" s="31"/>
      <c r="T93" s="31"/>
      <c r="U93" s="31"/>
      <c r="V93" s="31"/>
      <c r="X93" s="31"/>
    </row>
    <row r="94" spans="3:26" x14ac:dyDescent="0.15">
      <c r="R94" s="31"/>
      <c r="S94" s="31"/>
      <c r="T94" s="31"/>
      <c r="U94" s="31"/>
      <c r="V94" s="31"/>
      <c r="X94" s="31"/>
    </row>
    <row r="95" spans="3:26" x14ac:dyDescent="0.15">
      <c r="R95" s="31"/>
      <c r="S95" s="31"/>
      <c r="T95" s="31"/>
      <c r="U95" s="31"/>
      <c r="V95" s="31"/>
      <c r="X95" s="31"/>
    </row>
    <row r="96" spans="3:26" x14ac:dyDescent="0.15">
      <c r="R96" s="30"/>
      <c r="S96" s="30"/>
      <c r="T96" s="30"/>
      <c r="U96" s="30"/>
      <c r="V96" s="30"/>
      <c r="X96" s="30"/>
    </row>
    <row r="97" spans="18:24" x14ac:dyDescent="0.15">
      <c r="R97" s="31"/>
      <c r="S97" s="31"/>
      <c r="T97" s="31"/>
      <c r="U97" s="31"/>
      <c r="V97" s="31"/>
      <c r="X97" s="31"/>
    </row>
    <row r="98" spans="18:24" x14ac:dyDescent="0.15">
      <c r="R98" s="31"/>
      <c r="S98" s="31"/>
      <c r="T98" s="31"/>
      <c r="U98" s="31"/>
      <c r="V98" s="31"/>
      <c r="X98" s="31"/>
    </row>
    <row r="99" spans="18:24" x14ac:dyDescent="0.15">
      <c r="R99" s="31"/>
      <c r="S99" s="31"/>
      <c r="T99" s="31"/>
      <c r="U99" s="31"/>
      <c r="V99" s="31"/>
      <c r="X99" s="31"/>
    </row>
    <row r="100" spans="18:24" x14ac:dyDescent="0.15">
      <c r="R100" s="30"/>
      <c r="S100" s="30"/>
      <c r="T100" s="30"/>
      <c r="U100" s="30"/>
      <c r="V100" s="30"/>
      <c r="X100" s="30"/>
    </row>
    <row r="101" spans="18:24" x14ac:dyDescent="0.15">
      <c r="R101" s="31"/>
      <c r="S101" s="31"/>
      <c r="T101" s="31"/>
      <c r="U101" s="31"/>
      <c r="V101" s="31"/>
      <c r="X101" s="31"/>
    </row>
    <row r="102" spans="18:24" x14ac:dyDescent="0.15">
      <c r="R102" s="31"/>
      <c r="S102" s="31"/>
      <c r="T102" s="31"/>
      <c r="U102" s="31"/>
      <c r="V102" s="31"/>
      <c r="X102" s="31"/>
    </row>
    <row r="103" spans="18:24" x14ac:dyDescent="0.15">
      <c r="R103" s="31"/>
      <c r="S103" s="31"/>
      <c r="T103" s="31"/>
      <c r="U103" s="31"/>
      <c r="V103" s="31"/>
    </row>
    <row r="104" spans="18:24" x14ac:dyDescent="0.15">
      <c r="R104" s="31"/>
      <c r="S104" s="31"/>
      <c r="T104" s="31"/>
      <c r="U104" s="31"/>
      <c r="V104" s="31"/>
    </row>
    <row r="105" spans="18:24" x14ac:dyDescent="0.15">
      <c r="R105" s="31"/>
      <c r="S105" s="31"/>
      <c r="T105" s="31"/>
      <c r="U105" s="31"/>
      <c r="V105" s="31"/>
    </row>
    <row r="106" spans="18:24" x14ac:dyDescent="0.15">
      <c r="R106" s="30"/>
      <c r="S106" s="30"/>
      <c r="T106" s="30"/>
      <c r="U106" s="30"/>
      <c r="V106" s="30"/>
    </row>
    <row r="107" spans="18:24" x14ac:dyDescent="0.15">
      <c r="R107" s="31"/>
      <c r="S107" s="31"/>
      <c r="T107" s="31"/>
      <c r="U107" s="31"/>
      <c r="V107" s="31"/>
    </row>
    <row r="108" spans="18:24" x14ac:dyDescent="0.15">
      <c r="R108" s="31"/>
      <c r="S108" s="31"/>
      <c r="T108" s="31"/>
      <c r="U108" s="31"/>
      <c r="V108" s="31"/>
    </row>
    <row r="109" spans="18:24" x14ac:dyDescent="0.15">
      <c r="R109" s="31"/>
      <c r="S109" s="31"/>
      <c r="T109" s="31"/>
      <c r="U109" s="31"/>
      <c r="V109" s="31"/>
    </row>
    <row r="110" spans="18:24" x14ac:dyDescent="0.15">
      <c r="R110" s="30"/>
      <c r="S110" s="30"/>
      <c r="T110" s="30"/>
      <c r="U110" s="30"/>
      <c r="V110" s="30"/>
    </row>
    <row r="111" spans="18:24" x14ac:dyDescent="0.15">
      <c r="R111" s="31"/>
      <c r="S111" s="31"/>
      <c r="T111" s="31"/>
      <c r="U111" s="31"/>
      <c r="V111" s="31"/>
    </row>
    <row r="112" spans="18:24" x14ac:dyDescent="0.15">
      <c r="R112" s="31"/>
      <c r="S112" s="31"/>
      <c r="T112" s="31"/>
      <c r="U112" s="31"/>
      <c r="V112" s="31"/>
    </row>
    <row r="113" spans="18:22" x14ac:dyDescent="0.15">
      <c r="R113" s="31"/>
      <c r="S113" s="31"/>
      <c r="T113" s="31"/>
      <c r="U113" s="31"/>
      <c r="V113" s="31"/>
    </row>
    <row r="114" spans="18:22" x14ac:dyDescent="0.15">
      <c r="R114" s="31"/>
      <c r="S114" s="31"/>
      <c r="T114" s="31"/>
      <c r="U114" s="31"/>
      <c r="V114" s="31"/>
    </row>
    <row r="115" spans="18:22" x14ac:dyDescent="0.15">
      <c r="R115" s="31"/>
      <c r="S115" s="31"/>
      <c r="T115" s="31"/>
      <c r="U115" s="31"/>
      <c r="V115" s="31"/>
    </row>
    <row r="116" spans="18:22" x14ac:dyDescent="0.15">
      <c r="R116" s="30"/>
      <c r="S116" s="30"/>
      <c r="T116" s="30"/>
      <c r="U116" s="30"/>
      <c r="V116" s="30"/>
    </row>
    <row r="117" spans="18:22" x14ac:dyDescent="0.15">
      <c r="R117" s="31"/>
      <c r="S117" s="31"/>
      <c r="T117" s="31"/>
      <c r="U117" s="31"/>
      <c r="V117" s="31"/>
    </row>
    <row r="118" spans="18:22" x14ac:dyDescent="0.15">
      <c r="R118" s="31"/>
      <c r="S118" s="31"/>
      <c r="T118" s="31"/>
      <c r="U118" s="31"/>
      <c r="V118" s="31"/>
    </row>
    <row r="119" spans="18:22" x14ac:dyDescent="0.15">
      <c r="R119" s="31"/>
      <c r="S119" s="31"/>
      <c r="T119" s="31"/>
      <c r="U119" s="31"/>
      <c r="V119" s="31"/>
    </row>
    <row r="120" spans="18:22" x14ac:dyDescent="0.15">
      <c r="R120" s="30"/>
      <c r="S120" s="30"/>
      <c r="T120" s="30"/>
      <c r="U120" s="30"/>
      <c r="V120" s="30"/>
    </row>
    <row r="121" spans="18:22" x14ac:dyDescent="0.15">
      <c r="R121" s="31"/>
      <c r="S121" s="31"/>
      <c r="T121" s="31"/>
      <c r="U121" s="31"/>
      <c r="V121" s="31"/>
    </row>
    <row r="122" spans="18:22" x14ac:dyDescent="0.15">
      <c r="R122" s="31"/>
      <c r="S122" s="31"/>
      <c r="T122" s="31"/>
      <c r="U122" s="31"/>
      <c r="V122" s="31"/>
    </row>
    <row r="123" spans="18:22" x14ac:dyDescent="0.15">
      <c r="R123" s="31"/>
      <c r="S123" s="31"/>
      <c r="T123" s="31"/>
      <c r="U123" s="31"/>
    </row>
    <row r="124" spans="18:22" x14ac:dyDescent="0.15">
      <c r="R124" s="31"/>
      <c r="S124" s="31"/>
      <c r="T124" s="31"/>
      <c r="U124" s="31"/>
    </row>
    <row r="125" spans="18:22" x14ac:dyDescent="0.15">
      <c r="R125" s="31"/>
      <c r="S125" s="31"/>
      <c r="T125" s="31"/>
      <c r="U125" s="31"/>
    </row>
    <row r="126" spans="18:22" x14ac:dyDescent="0.15">
      <c r="R126" s="30"/>
      <c r="S126" s="30"/>
      <c r="T126" s="30"/>
      <c r="U126" s="30"/>
    </row>
    <row r="127" spans="18:22" x14ac:dyDescent="0.15">
      <c r="R127" s="31"/>
      <c r="S127" s="31"/>
      <c r="T127" s="31"/>
      <c r="U127" s="31"/>
    </row>
    <row r="128" spans="18:22" x14ac:dyDescent="0.15">
      <c r="R128" s="31"/>
      <c r="S128" s="31"/>
      <c r="T128" s="31"/>
      <c r="U128" s="31"/>
    </row>
    <row r="129" spans="18:29" x14ac:dyDescent="0.15">
      <c r="R129" s="31"/>
      <c r="S129" s="31"/>
      <c r="T129" s="31"/>
      <c r="U129" s="31"/>
    </row>
    <row r="130" spans="18:29" x14ac:dyDescent="0.15">
      <c r="R130" s="30"/>
      <c r="S130" s="30"/>
      <c r="T130" s="30"/>
      <c r="U130" s="30"/>
    </row>
    <row r="131" spans="18:29" x14ac:dyDescent="0.15">
      <c r="R131" s="31"/>
      <c r="S131" s="31"/>
      <c r="T131" s="31"/>
      <c r="U131" s="31"/>
    </row>
    <row r="132" spans="18:29" x14ac:dyDescent="0.15">
      <c r="R132" s="31"/>
      <c r="S132" s="31"/>
      <c r="T132" s="31"/>
      <c r="U132" s="31"/>
    </row>
    <row r="133" spans="18:29" x14ac:dyDescent="0.15">
      <c r="R133" s="31"/>
      <c r="S133" s="31"/>
      <c r="T133" s="31"/>
    </row>
    <row r="134" spans="18:29" x14ac:dyDescent="0.15">
      <c r="R134" s="31"/>
      <c r="S134" s="31"/>
      <c r="T134" s="31"/>
    </row>
    <row r="135" spans="18:29" x14ac:dyDescent="0.15">
      <c r="R135" s="31"/>
      <c r="S135" s="31"/>
      <c r="T135" s="31"/>
    </row>
    <row r="136" spans="18:29" x14ac:dyDescent="0.15">
      <c r="R136" s="30"/>
      <c r="S136" s="30"/>
      <c r="T136" s="30"/>
    </row>
    <row r="137" spans="18:29" x14ac:dyDescent="0.15">
      <c r="R137" s="31"/>
      <c r="S137" s="31"/>
      <c r="T137" s="31"/>
    </row>
    <row r="138" spans="18:29" x14ac:dyDescent="0.15">
      <c r="R138" s="31"/>
      <c r="S138" s="31"/>
      <c r="T138" s="31"/>
    </row>
    <row r="139" spans="18:29" x14ac:dyDescent="0.15">
      <c r="R139" s="31"/>
      <c r="S139" s="31"/>
      <c r="T139" s="31"/>
    </row>
    <row r="140" spans="18:29" x14ac:dyDescent="0.15">
      <c r="R140" s="30"/>
      <c r="S140" s="30"/>
      <c r="T140" s="30"/>
    </row>
    <row r="141" spans="18:29" x14ac:dyDescent="0.15">
      <c r="R141" s="31"/>
      <c r="S141" s="31"/>
      <c r="T141" s="31"/>
    </row>
    <row r="142" spans="18:29" x14ac:dyDescent="0.15">
      <c r="R142" s="31"/>
      <c r="S142" s="31"/>
      <c r="T142" s="31"/>
    </row>
    <row r="143" spans="18:29" x14ac:dyDescent="0.15">
      <c r="R143" s="31"/>
      <c r="S143" s="31"/>
      <c r="W143" s="31"/>
      <c r="X143" s="31"/>
      <c r="Y143" s="31"/>
      <c r="Z143" s="31"/>
      <c r="AA143" s="31"/>
      <c r="AB143" s="31"/>
      <c r="AC143" s="31"/>
    </row>
    <row r="144" spans="18:29" x14ac:dyDescent="0.15">
      <c r="R144" s="31"/>
      <c r="S144" s="31"/>
      <c r="W144" s="31"/>
      <c r="X144" s="31"/>
      <c r="Y144" s="31"/>
      <c r="Z144" s="31"/>
      <c r="AA144" s="31"/>
      <c r="AB144" s="31"/>
      <c r="AC144" s="31"/>
    </row>
    <row r="145" spans="18:28" x14ac:dyDescent="0.15">
      <c r="R145" s="31"/>
      <c r="S145" s="31"/>
    </row>
    <row r="146" spans="18:28" x14ac:dyDescent="0.15">
      <c r="R146" s="30"/>
      <c r="S146" s="30"/>
    </row>
    <row r="147" spans="18:28" x14ac:dyDescent="0.15">
      <c r="R147" s="31"/>
      <c r="S147" s="31"/>
    </row>
    <row r="148" spans="18:28" x14ac:dyDescent="0.15">
      <c r="R148" s="31"/>
      <c r="S148" s="31"/>
    </row>
    <row r="149" spans="18:28" x14ac:dyDescent="0.15">
      <c r="R149" s="31"/>
      <c r="S149" s="31"/>
    </row>
    <row r="150" spans="18:28" x14ac:dyDescent="0.15">
      <c r="R150" s="30"/>
      <c r="S150" s="30"/>
    </row>
    <row r="151" spans="18:28" x14ac:dyDescent="0.15">
      <c r="R151" s="31"/>
      <c r="S151" s="31"/>
    </row>
    <row r="152" spans="18:28" x14ac:dyDescent="0.15">
      <c r="R152" s="31"/>
      <c r="S152" s="31"/>
    </row>
    <row r="153" spans="18:28" x14ac:dyDescent="0.15">
      <c r="R153" s="31"/>
      <c r="V153" s="31"/>
    </row>
    <row r="154" spans="18:28" x14ac:dyDescent="0.15">
      <c r="R154" s="31"/>
      <c r="V154" s="31"/>
    </row>
    <row r="155" spans="18:28" x14ac:dyDescent="0.15">
      <c r="R155" s="31"/>
      <c r="V155" s="31"/>
      <c r="W155" s="31"/>
      <c r="X155" s="31"/>
      <c r="Y155" s="31"/>
      <c r="Z155" s="31"/>
      <c r="AA155" s="31"/>
      <c r="AB155" s="31"/>
    </row>
    <row r="156" spans="18:28" x14ac:dyDescent="0.15">
      <c r="R156" s="30"/>
      <c r="V156" s="30"/>
      <c r="W156" s="30"/>
      <c r="X156" s="30"/>
      <c r="Y156" s="30"/>
      <c r="Z156" s="30"/>
      <c r="AA156" s="30"/>
      <c r="AB156" s="30"/>
    </row>
    <row r="157" spans="18:28" x14ac:dyDescent="0.15">
      <c r="R157" s="31"/>
      <c r="V157" s="31"/>
      <c r="W157" s="31"/>
      <c r="X157" s="31"/>
      <c r="Y157" s="31"/>
      <c r="Z157" s="31"/>
      <c r="AA157" s="31"/>
      <c r="AB157" s="31"/>
    </row>
    <row r="158" spans="18:28" x14ac:dyDescent="0.15">
      <c r="R158" s="31"/>
      <c r="V158" s="31"/>
      <c r="W158" s="31"/>
      <c r="X158" s="31"/>
      <c r="Y158" s="31"/>
      <c r="Z158" s="31"/>
      <c r="AA158" s="31"/>
      <c r="AB158" s="31"/>
    </row>
    <row r="159" spans="18:28" x14ac:dyDescent="0.15">
      <c r="R159" s="31"/>
      <c r="V159" s="31"/>
      <c r="W159" s="31"/>
      <c r="X159" s="31"/>
      <c r="Y159" s="31"/>
      <c r="Z159" s="31"/>
      <c r="AA159" s="31"/>
      <c r="AB159" s="31"/>
    </row>
    <row r="160" spans="18:28" x14ac:dyDescent="0.15">
      <c r="R160" s="30"/>
      <c r="V160" s="30"/>
      <c r="W160" s="30"/>
      <c r="X160" s="30"/>
      <c r="Y160" s="30"/>
      <c r="Z160" s="30"/>
      <c r="AA160" s="30"/>
      <c r="AB160" s="30"/>
    </row>
    <row r="161" spans="18:28" x14ac:dyDescent="0.15">
      <c r="R161" s="31"/>
      <c r="V161" s="31"/>
      <c r="W161" s="31"/>
      <c r="X161" s="31"/>
      <c r="Y161" s="31"/>
      <c r="Z161" s="31"/>
      <c r="AA161" s="31"/>
      <c r="AB161" s="31"/>
    </row>
    <row r="162" spans="18:28" x14ac:dyDescent="0.15">
      <c r="R162" s="31"/>
      <c r="V162" s="31"/>
      <c r="W162" s="31"/>
      <c r="X162" s="31"/>
      <c r="Y162" s="31"/>
      <c r="Z162" s="31"/>
      <c r="AA162" s="31"/>
      <c r="AB162" s="31"/>
    </row>
    <row r="163" spans="18:28" x14ac:dyDescent="0.15">
      <c r="R163" s="31"/>
      <c r="S163" s="31"/>
      <c r="T163" s="31"/>
      <c r="U163" s="31"/>
    </row>
    <row r="164" spans="18:28" x14ac:dyDescent="0.15">
      <c r="R164" s="31"/>
      <c r="S164" s="31"/>
      <c r="T164" s="31"/>
      <c r="U164" s="31"/>
    </row>
    <row r="165" spans="18:28" x14ac:dyDescent="0.15">
      <c r="R165" s="31"/>
      <c r="S165" s="31"/>
      <c r="T165" s="31"/>
      <c r="U165" s="31"/>
    </row>
    <row r="166" spans="18:28" x14ac:dyDescent="0.15">
      <c r="R166" s="30"/>
      <c r="S166" s="30"/>
      <c r="T166" s="30"/>
      <c r="U166" s="30"/>
    </row>
    <row r="167" spans="18:28" x14ac:dyDescent="0.15">
      <c r="R167" s="31"/>
      <c r="S167" s="31"/>
      <c r="T167" s="31"/>
      <c r="U167" s="31"/>
    </row>
    <row r="168" spans="18:28" x14ac:dyDescent="0.15">
      <c r="R168" s="31"/>
      <c r="S168" s="31"/>
      <c r="T168" s="31"/>
      <c r="U168" s="31"/>
    </row>
    <row r="169" spans="18:28" x14ac:dyDescent="0.15">
      <c r="R169" s="31"/>
      <c r="S169" s="31"/>
      <c r="T169" s="31"/>
      <c r="U169" s="31"/>
    </row>
    <row r="170" spans="18:28" x14ac:dyDescent="0.15">
      <c r="R170" s="30"/>
      <c r="S170" s="30"/>
      <c r="T170" s="30"/>
      <c r="U170" s="30"/>
    </row>
    <row r="171" spans="18:28" x14ac:dyDescent="0.15">
      <c r="R171" s="31"/>
      <c r="S171" s="31"/>
      <c r="T171" s="31"/>
      <c r="U171" s="31"/>
    </row>
    <row r="172" spans="18:28" x14ac:dyDescent="0.15">
      <c r="R172" s="31"/>
      <c r="S172" s="31"/>
      <c r="T172" s="31"/>
      <c r="U172" s="31"/>
    </row>
  </sheetData>
  <mergeCells count="13">
    <mergeCell ref="C6:M6"/>
    <mergeCell ref="F1:J1"/>
    <mergeCell ref="F2:J2"/>
    <mergeCell ref="D3:F3"/>
    <mergeCell ref="H3:N3"/>
    <mergeCell ref="B5:C5"/>
    <mergeCell ref="C39:N39"/>
    <mergeCell ref="B7:C7"/>
    <mergeCell ref="B33:C33"/>
    <mergeCell ref="B34:C34"/>
    <mergeCell ref="B35:C35"/>
    <mergeCell ref="B36:C36"/>
    <mergeCell ref="B37:C37"/>
  </mergeCells>
  <hyperlinks>
    <hyperlink ref="A1" location="bkIndexATC1004" display="Index" xr:uid="{5E0568E3-B48C-45FB-9E7F-FD8BA35129C6}"/>
  </hyperlinks>
  <pageMargins left="0.41" right="0.24" top="0.25" bottom="0.33" header="0.2" footer="0.21"/>
  <pageSetup paperSize="9" scale="9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D808E-7086-4025-BB06-9E2ECF50A4E0}">
  <sheetPr>
    <pageSetUpPr fitToPage="1"/>
  </sheetPr>
  <dimension ref="A1:AA88"/>
  <sheetViews>
    <sheetView zoomScale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109375" style="3" customWidth="1"/>
    <col min="3" max="12" width="7.33203125" style="3" customWidth="1"/>
    <col min="13" max="13" width="9.88671875" style="3" customWidth="1"/>
    <col min="14" max="14" width="7.33203125" style="3" customWidth="1"/>
    <col min="15" max="15" width="9.109375" style="3"/>
    <col min="16" max="27" width="5.6640625" style="3" customWidth="1"/>
    <col min="28" max="16384" width="9.109375" style="3"/>
  </cols>
  <sheetData>
    <row r="1" spans="1:27" ht="14.4" x14ac:dyDescent="0.3">
      <c r="A1" s="32" t="s">
        <v>79</v>
      </c>
      <c r="E1" s="4"/>
      <c r="F1" s="39" t="s">
        <v>44</v>
      </c>
      <c r="G1" s="40"/>
      <c r="H1" s="40"/>
      <c r="I1" s="40"/>
      <c r="J1" s="40"/>
      <c r="P1" s="6"/>
    </row>
    <row r="2" spans="1:27" ht="13.2" x14ac:dyDescent="0.25">
      <c r="E2" s="4"/>
      <c r="F2" s="39" t="s">
        <v>45</v>
      </c>
      <c r="G2" s="40"/>
      <c r="H2" s="40"/>
      <c r="I2" s="40"/>
      <c r="J2" s="40"/>
      <c r="P2" s="7"/>
    </row>
    <row r="3" spans="1:27" ht="13.2" x14ac:dyDescent="0.25">
      <c r="D3" s="41" t="s">
        <v>96</v>
      </c>
      <c r="E3" s="40"/>
      <c r="F3" s="40"/>
      <c r="G3" s="4"/>
      <c r="H3" s="42" t="s">
        <v>8</v>
      </c>
      <c r="I3" s="40"/>
      <c r="J3" s="40"/>
      <c r="K3" s="40"/>
      <c r="L3" s="40"/>
      <c r="M3" s="40"/>
      <c r="N3" s="40"/>
      <c r="P3" s="6"/>
      <c r="Q3" s="8"/>
      <c r="R3" s="9" t="s">
        <v>46</v>
      </c>
    </row>
    <row r="4" spans="1:27" ht="24" customHeight="1" x14ac:dyDescent="0.15">
      <c r="Q4" s="8"/>
    </row>
    <row r="5" spans="1:27" ht="9.4499999999999993" customHeight="1" x14ac:dyDescent="0.2">
      <c r="A5" s="10"/>
      <c r="C5" s="10"/>
      <c r="D5" s="11"/>
      <c r="O5" s="12"/>
      <c r="P5" s="13" t="s">
        <v>47</v>
      </c>
      <c r="Q5" s="13" t="s">
        <v>48</v>
      </c>
      <c r="R5" s="13" t="s">
        <v>49</v>
      </c>
      <c r="S5" s="13" t="s">
        <v>50</v>
      </c>
      <c r="T5" s="13" t="s">
        <v>51</v>
      </c>
      <c r="U5" s="13" t="s">
        <v>52</v>
      </c>
      <c r="V5" s="13" t="s">
        <v>53</v>
      </c>
      <c r="W5" s="12"/>
      <c r="X5" s="12"/>
      <c r="Y5" s="12"/>
      <c r="Z5" s="12"/>
      <c r="AA5" s="12"/>
    </row>
    <row r="6" spans="1:27" ht="9.4499999999999993" customHeight="1" x14ac:dyDescent="0.15">
      <c r="C6" s="8"/>
      <c r="D6" s="8"/>
      <c r="E6" s="8"/>
      <c r="F6" s="8"/>
      <c r="G6" s="8"/>
      <c r="H6" s="8"/>
      <c r="O6" s="14" t="s">
        <v>54</v>
      </c>
      <c r="P6" s="15">
        <v>8961.8166666666675</v>
      </c>
      <c r="Q6" s="15">
        <v>9437.1687500000025</v>
      </c>
      <c r="R6" s="15">
        <v>9673.3250000000007</v>
      </c>
      <c r="S6" s="15">
        <v>9747.2874999999985</v>
      </c>
      <c r="T6" s="15">
        <v>9335.9444444444434</v>
      </c>
      <c r="U6" s="15">
        <v>7282.5533333333333</v>
      </c>
      <c r="V6" s="15">
        <v>6182.8516666666674</v>
      </c>
      <c r="W6" s="12"/>
      <c r="X6" s="12"/>
      <c r="Y6" s="12"/>
      <c r="Z6" s="12"/>
      <c r="AA6" s="12"/>
    </row>
    <row r="7" spans="1:27" ht="9.4499999999999993" customHeight="1" x14ac:dyDescent="0.15"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O7" s="14" t="s">
        <v>55</v>
      </c>
      <c r="P7" s="15">
        <v>10962.455555555554</v>
      </c>
      <c r="Q7" s="15">
        <v>11765.912500000002</v>
      </c>
      <c r="R7" s="15">
        <v>12116.908333333333</v>
      </c>
      <c r="S7" s="15">
        <v>12316.775000000001</v>
      </c>
      <c r="T7" s="15">
        <v>11740.255555555555</v>
      </c>
      <c r="U7" s="15">
        <v>8591.6466666666656</v>
      </c>
      <c r="V7" s="15">
        <v>7375.916666666667</v>
      </c>
      <c r="W7" s="12"/>
      <c r="X7" s="12"/>
      <c r="Y7" s="12"/>
      <c r="Z7" s="12"/>
      <c r="AA7" s="12"/>
    </row>
    <row r="8" spans="1:27" ht="9.4499999999999993" customHeight="1" x14ac:dyDescent="0.15">
      <c r="C8" s="17"/>
      <c r="O8" s="14" t="s">
        <v>56</v>
      </c>
      <c r="P8" s="15">
        <f>SUM(P6:P7)</f>
        <v>19924.272222222222</v>
      </c>
      <c r="Q8" s="15">
        <f t="shared" ref="Q8:V8" si="0">SUM(Q6:Q7)</f>
        <v>21203.081250000003</v>
      </c>
      <c r="R8" s="15">
        <f t="shared" si="0"/>
        <v>21790.233333333334</v>
      </c>
      <c r="S8" s="15">
        <f t="shared" si="0"/>
        <v>22064.0625</v>
      </c>
      <c r="T8" s="15">
        <f t="shared" si="0"/>
        <v>21076.199999999997</v>
      </c>
      <c r="U8" s="15">
        <f t="shared" si="0"/>
        <v>15874.199999999999</v>
      </c>
      <c r="V8" s="15">
        <f t="shared" si="0"/>
        <v>13558.768333333333</v>
      </c>
      <c r="W8" s="12"/>
      <c r="X8" s="12"/>
      <c r="Y8" s="12"/>
      <c r="Z8" s="12"/>
      <c r="AA8" s="12"/>
    </row>
    <row r="9" spans="1:27" ht="9.4499999999999993" customHeight="1" x14ac:dyDescent="0.15">
      <c r="C9" s="17"/>
      <c r="O9" s="18"/>
      <c r="P9" s="13" t="s">
        <v>57</v>
      </c>
      <c r="Q9" s="13" t="s">
        <v>58</v>
      </c>
      <c r="R9" s="13" t="s">
        <v>59</v>
      </c>
      <c r="S9" s="13" t="s">
        <v>60</v>
      </c>
      <c r="T9" s="13" t="s">
        <v>61</v>
      </c>
      <c r="U9" s="13" t="s">
        <v>62</v>
      </c>
      <c r="V9" s="13" t="s">
        <v>63</v>
      </c>
      <c r="W9" s="13" t="s">
        <v>64</v>
      </c>
      <c r="X9" s="13" t="s">
        <v>65</v>
      </c>
      <c r="Y9" s="13" t="s">
        <v>66</v>
      </c>
      <c r="Z9" s="13" t="s">
        <v>67</v>
      </c>
      <c r="AA9" s="13" t="s">
        <v>68</v>
      </c>
    </row>
    <row r="10" spans="1:27" ht="9.4499999999999993" customHeight="1" x14ac:dyDescent="0.15">
      <c r="C10" s="17"/>
      <c r="O10" s="14" t="s">
        <v>69</v>
      </c>
      <c r="P10" s="15">
        <v>11544.899999999998</v>
      </c>
      <c r="Q10" s="15">
        <v>11810.050000000001</v>
      </c>
      <c r="R10" s="15">
        <v>10011.000000000002</v>
      </c>
      <c r="S10" s="15">
        <v>5389.83</v>
      </c>
      <c r="T10" s="15">
        <v>6610</v>
      </c>
      <c r="U10" s="15"/>
      <c r="V10" s="15"/>
      <c r="W10" s="15">
        <v>7056</v>
      </c>
      <c r="X10" s="15">
        <v>9615.5400000000009</v>
      </c>
      <c r="Y10" s="15">
        <v>9544.23</v>
      </c>
      <c r="Z10" s="15">
        <v>9174.18</v>
      </c>
      <c r="AA10" s="15">
        <v>9285.489999999998</v>
      </c>
    </row>
    <row r="11" spans="1:27" ht="9.4499999999999993" customHeight="1" x14ac:dyDescent="0.15">
      <c r="C11" s="17"/>
      <c r="O11" s="14" t="s">
        <v>70</v>
      </c>
      <c r="P11" s="15">
        <v>14307.35</v>
      </c>
      <c r="Q11" s="15">
        <v>14591.983333333332</v>
      </c>
      <c r="R11" s="15">
        <v>12706.37</v>
      </c>
      <c r="S11" s="15">
        <v>6869.2900000000009</v>
      </c>
      <c r="T11" s="15">
        <v>8273</v>
      </c>
      <c r="U11" s="15"/>
      <c r="V11" s="15"/>
      <c r="W11" s="15">
        <v>6386</v>
      </c>
      <c r="X11" s="15">
        <v>11628.550000000001</v>
      </c>
      <c r="Y11" s="15">
        <v>11976.749999999998</v>
      </c>
      <c r="Z11" s="15">
        <v>11812.269999999999</v>
      </c>
      <c r="AA11" s="15">
        <v>11959.869999999999</v>
      </c>
    </row>
    <row r="12" spans="1:27" ht="9.4499999999999993" customHeight="1" x14ac:dyDescent="0.15">
      <c r="C12" s="17"/>
      <c r="O12" s="14" t="s">
        <v>71</v>
      </c>
      <c r="P12" s="15">
        <f>SUM(P10:P11)</f>
        <v>25852.25</v>
      </c>
      <c r="Q12" s="15">
        <f t="shared" ref="Q12:AA12" si="1">SUM(Q10:Q11)</f>
        <v>26402.033333333333</v>
      </c>
      <c r="R12" s="15">
        <f t="shared" si="1"/>
        <v>22717.370000000003</v>
      </c>
      <c r="S12" s="15">
        <f t="shared" si="1"/>
        <v>12259.12</v>
      </c>
      <c r="T12" s="15">
        <f t="shared" si="1"/>
        <v>14883</v>
      </c>
      <c r="U12" s="15"/>
      <c r="V12" s="15"/>
      <c r="W12" s="15">
        <f t="shared" si="1"/>
        <v>13442</v>
      </c>
      <c r="X12" s="15">
        <f t="shared" si="1"/>
        <v>21244.090000000004</v>
      </c>
      <c r="Y12" s="15">
        <f t="shared" si="1"/>
        <v>21520.979999999996</v>
      </c>
      <c r="Z12" s="15">
        <f t="shared" si="1"/>
        <v>20986.449999999997</v>
      </c>
      <c r="AA12" s="15">
        <f t="shared" si="1"/>
        <v>21245.359999999997</v>
      </c>
    </row>
    <row r="13" spans="1:27" ht="9.4499999999999993" customHeight="1" x14ac:dyDescent="0.15">
      <c r="C13" s="17"/>
      <c r="O13" s="18"/>
      <c r="P13" s="18">
        <f t="shared" ref="P13:W13" si="2">Q13-1</f>
        <v>2011</v>
      </c>
      <c r="Q13" s="18">
        <f t="shared" si="2"/>
        <v>2012</v>
      </c>
      <c r="R13" s="18">
        <f t="shared" si="2"/>
        <v>2013</v>
      </c>
      <c r="S13" s="18">
        <f t="shared" si="2"/>
        <v>2014</v>
      </c>
      <c r="T13" s="18">
        <f t="shared" si="2"/>
        <v>2015</v>
      </c>
      <c r="U13" s="18">
        <f t="shared" si="2"/>
        <v>2016</v>
      </c>
      <c r="V13" s="18">
        <f t="shared" si="2"/>
        <v>2017</v>
      </c>
      <c r="W13" s="18">
        <f t="shared" si="2"/>
        <v>2018</v>
      </c>
      <c r="X13" s="18">
        <f>Y13-1</f>
        <v>2019</v>
      </c>
      <c r="Y13" s="19">
        <v>2020</v>
      </c>
      <c r="Z13" s="18"/>
      <c r="AA13" s="12"/>
    </row>
    <row r="14" spans="1:27" ht="9.4499999999999993" customHeight="1" x14ac:dyDescent="0.2">
      <c r="C14" s="17"/>
      <c r="O14" s="14" t="s">
        <v>72</v>
      </c>
      <c r="P14" s="20">
        <v>11261.318371212123</v>
      </c>
      <c r="Q14" s="20">
        <v>10903.145114399998</v>
      </c>
      <c r="R14" s="20">
        <v>11070.000819399998</v>
      </c>
      <c r="S14" s="20">
        <v>11478.0480432</v>
      </c>
      <c r="T14" s="21">
        <v>11669.295263800002</v>
      </c>
      <c r="U14" s="21">
        <v>11904.622082199998</v>
      </c>
      <c r="V14" s="21">
        <v>12174.419985999999</v>
      </c>
      <c r="W14" s="21">
        <v>12052.787979797979</v>
      </c>
      <c r="X14" s="21">
        <v>11969.133888888889</v>
      </c>
      <c r="Y14" s="15">
        <v>9431.108472222224</v>
      </c>
      <c r="Z14" s="12"/>
      <c r="AA14" s="12"/>
    </row>
    <row r="15" spans="1:27" ht="9.4499999999999993" customHeight="1" x14ac:dyDescent="0.2">
      <c r="C15" s="17"/>
      <c r="O15" s="14" t="s">
        <v>73</v>
      </c>
      <c r="P15" s="20">
        <v>12990.402937378714</v>
      </c>
      <c r="Q15" s="20">
        <v>12749.893219399999</v>
      </c>
      <c r="R15" s="21">
        <v>13117.0666532</v>
      </c>
      <c r="S15" s="21">
        <v>13883.695267000001</v>
      </c>
      <c r="T15" s="21">
        <v>13999.6283174</v>
      </c>
      <c r="U15" s="21">
        <v>14468.515769399997</v>
      </c>
      <c r="V15" s="21">
        <v>15004.3283188</v>
      </c>
      <c r="W15" s="21">
        <v>15233.573762626262</v>
      </c>
      <c r="X15" s="21">
        <v>15521.281111111111</v>
      </c>
      <c r="Y15" s="15">
        <v>11780.461388888889</v>
      </c>
      <c r="Z15" s="12"/>
      <c r="AA15" s="12"/>
    </row>
    <row r="16" spans="1:27" ht="9.4499999999999993" customHeight="1" x14ac:dyDescent="0.15">
      <c r="C16" s="17"/>
      <c r="O16" s="14" t="s">
        <v>74</v>
      </c>
      <c r="P16" s="12">
        <f t="shared" ref="P16:X16" si="3">SUM(P14:P15)</f>
        <v>24251.721308590837</v>
      </c>
      <c r="Q16" s="12">
        <f t="shared" si="3"/>
        <v>23653.038333799996</v>
      </c>
      <c r="R16" s="15">
        <f t="shared" si="3"/>
        <v>24187.0674726</v>
      </c>
      <c r="S16" s="15">
        <f t="shared" si="3"/>
        <v>25361.7433102</v>
      </c>
      <c r="T16" s="15">
        <f t="shared" si="3"/>
        <v>25668.923581200004</v>
      </c>
      <c r="U16" s="15">
        <f t="shared" si="3"/>
        <v>26373.137851599997</v>
      </c>
      <c r="V16" s="15">
        <f t="shared" si="3"/>
        <v>27178.748304799999</v>
      </c>
      <c r="W16" s="15">
        <f t="shared" si="3"/>
        <v>27286.36174242424</v>
      </c>
      <c r="X16" s="15">
        <f t="shared" si="3"/>
        <v>27490.415000000001</v>
      </c>
      <c r="Y16" s="15">
        <f>SUM(Y14:Y15)</f>
        <v>21211.569861111115</v>
      </c>
      <c r="Z16" s="12"/>
      <c r="AA16" s="12"/>
    </row>
    <row r="17" spans="3:21" ht="9.4499999999999993" customHeight="1" x14ac:dyDescent="0.15">
      <c r="C17" s="17"/>
    </row>
    <row r="18" spans="3:21" ht="9.4499999999999993" customHeight="1" x14ac:dyDescent="0.2">
      <c r="C18" s="17"/>
      <c r="P18" s="22"/>
      <c r="Q18" s="23"/>
    </row>
    <row r="19" spans="3:21" ht="9.4499999999999993" customHeight="1" x14ac:dyDescent="0.2">
      <c r="C19" s="17"/>
      <c r="P19" s="22"/>
      <c r="Q19" s="23"/>
    </row>
    <row r="20" spans="3:21" ht="9.4499999999999993" customHeight="1" x14ac:dyDescent="0.2">
      <c r="C20" s="17"/>
      <c r="P20" s="22"/>
      <c r="Q20" s="23"/>
    </row>
    <row r="21" spans="3:21" ht="9.4499999999999993" customHeight="1" x14ac:dyDescent="0.2">
      <c r="C21" s="17"/>
      <c r="P21" s="22"/>
      <c r="Q21" s="23"/>
      <c r="T21" s="22"/>
      <c r="U21" s="24"/>
    </row>
    <row r="22" spans="3:21" ht="9.4499999999999993" customHeight="1" x14ac:dyDescent="0.2">
      <c r="C22" s="17"/>
      <c r="P22" s="22"/>
      <c r="Q22" s="23"/>
      <c r="T22" s="22"/>
      <c r="U22" s="24"/>
    </row>
    <row r="23" spans="3:21" ht="9.4499999999999993" customHeight="1" x14ac:dyDescent="0.2">
      <c r="C23" s="17"/>
      <c r="P23" s="25"/>
      <c r="Q23" s="23"/>
      <c r="T23" s="25"/>
      <c r="U23" s="26"/>
    </row>
    <row r="24" spans="3:21" ht="9.4499999999999993" customHeight="1" x14ac:dyDescent="0.2">
      <c r="C24" s="17"/>
      <c r="P24" s="22"/>
      <c r="Q24" s="23"/>
      <c r="T24" s="22"/>
      <c r="U24" s="24"/>
    </row>
    <row r="25" spans="3:21" ht="9.4499999999999993" customHeight="1" x14ac:dyDescent="0.2">
      <c r="C25" s="17"/>
      <c r="P25" s="22"/>
      <c r="Q25" s="23"/>
      <c r="T25" s="22"/>
      <c r="U25" s="24"/>
    </row>
    <row r="26" spans="3:21" ht="9.4499999999999993" customHeight="1" x14ac:dyDescent="0.15">
      <c r="C26" s="17"/>
      <c r="P26" s="25"/>
    </row>
    <row r="27" spans="3:21" ht="9.4499999999999993" customHeight="1" x14ac:dyDescent="0.2">
      <c r="C27" s="17"/>
      <c r="P27" s="22"/>
      <c r="Q27" s="27"/>
    </row>
    <row r="28" spans="3:21" ht="9.4499999999999993" customHeight="1" x14ac:dyDescent="0.2">
      <c r="C28" s="17"/>
      <c r="P28" s="22"/>
      <c r="Q28" s="27"/>
    </row>
    <row r="29" spans="3:21" ht="19.2" customHeight="1" x14ac:dyDescent="0.15">
      <c r="C29" s="17"/>
    </row>
    <row r="30" spans="3:21" ht="9.4499999999999993" customHeight="1" x14ac:dyDescent="0.2">
      <c r="C30" s="17"/>
      <c r="P30" s="28"/>
      <c r="S30" s="27"/>
    </row>
    <row r="31" spans="3:21" ht="9.4499999999999993" customHeight="1" x14ac:dyDescent="0.2">
      <c r="C31" s="17"/>
      <c r="P31" s="28"/>
      <c r="S31" s="27"/>
    </row>
    <row r="32" spans="3:21" ht="9.4499999999999993" customHeight="1" x14ac:dyDescent="0.15">
      <c r="C32" s="29"/>
    </row>
    <row r="33" spans="2:20" ht="9.4499999999999993" customHeight="1" x14ac:dyDescent="0.15">
      <c r="C33" s="16"/>
    </row>
    <row r="34" spans="2:20" ht="9.4499999999999993" customHeight="1" x14ac:dyDescent="0.15">
      <c r="C34" s="16"/>
    </row>
    <row r="35" spans="2:20" ht="9.4499999999999993" customHeight="1" x14ac:dyDescent="0.15">
      <c r="C35" s="16"/>
    </row>
    <row r="36" spans="2:20" ht="9.4499999999999993" customHeight="1" x14ac:dyDescent="0.15">
      <c r="C36" s="16"/>
      <c r="T36" s="9"/>
    </row>
    <row r="37" spans="2:20" ht="9.4499999999999993" customHeight="1" x14ac:dyDescent="0.15">
      <c r="C37" s="16"/>
    </row>
    <row r="38" spans="2:20" ht="9.4499999999999993" customHeight="1" x14ac:dyDescent="0.15">
      <c r="C38" s="8"/>
    </row>
    <row r="39" spans="2:20" ht="9.4499999999999993" customHeight="1" x14ac:dyDescent="0.15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2:20" ht="9.4499999999999993" customHeight="1" x14ac:dyDescent="0.15">
      <c r="B40" s="16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2:20" ht="9.4499999999999993" customHeight="1" x14ac:dyDescent="0.15">
      <c r="B41" s="16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2:20" ht="9.4499999999999993" customHeight="1" x14ac:dyDescent="0.15">
      <c r="B42" s="1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2:20" ht="9.4499999999999993" customHeight="1" x14ac:dyDescent="0.15">
      <c r="B43" s="1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2:20" ht="9.4499999999999993" customHeight="1" x14ac:dyDescent="0.15">
      <c r="B44" s="25"/>
    </row>
    <row r="45" spans="2:20" ht="9.4499999999999993" customHeight="1" x14ac:dyDescent="0.15">
      <c r="B45" s="25"/>
      <c r="C45" s="8"/>
    </row>
    <row r="46" spans="2:20" ht="9.4499999999999993" customHeight="1" x14ac:dyDescent="0.1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2:20" ht="9.4499999999999993" customHeight="1" x14ac:dyDescent="0.15">
      <c r="B47" s="1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2:20" ht="9.4499999999999993" customHeight="1" x14ac:dyDescent="0.15"/>
    <row r="49" ht="9.4499999999999993" customHeight="1" x14ac:dyDescent="0.15"/>
    <row r="50" ht="9.4499999999999993" customHeight="1" x14ac:dyDescent="0.15"/>
    <row r="51" ht="9.4499999999999993" customHeight="1" x14ac:dyDescent="0.15"/>
    <row r="52" ht="9.4499999999999993" customHeight="1" x14ac:dyDescent="0.15"/>
    <row r="53" ht="9.4499999999999993" customHeight="1" x14ac:dyDescent="0.15"/>
    <row r="54" ht="19.2" customHeight="1" x14ac:dyDescent="0.15"/>
    <row r="55" ht="9.4499999999999993" customHeight="1" x14ac:dyDescent="0.15"/>
    <row r="56" ht="9.4499999999999993" customHeight="1" x14ac:dyDescent="0.15"/>
    <row r="57" ht="9.4499999999999993" customHeight="1" x14ac:dyDescent="0.15"/>
    <row r="58" ht="9.4499999999999993" customHeight="1" x14ac:dyDescent="0.15"/>
    <row r="59" ht="9.4499999999999993" customHeight="1" x14ac:dyDescent="0.15"/>
    <row r="60" ht="9.4499999999999993" customHeight="1" x14ac:dyDescent="0.15"/>
    <row r="61" ht="9.4499999999999993" customHeight="1" x14ac:dyDescent="0.15"/>
    <row r="62" ht="9.4499999999999993" customHeight="1" x14ac:dyDescent="0.15"/>
    <row r="63" ht="9.4499999999999993" customHeight="1" x14ac:dyDescent="0.15"/>
    <row r="64" ht="9.4499999999999993" customHeight="1" x14ac:dyDescent="0.15"/>
    <row r="65" ht="9.4499999999999993" customHeight="1" x14ac:dyDescent="0.15"/>
    <row r="66" ht="9.4499999999999993" customHeight="1" x14ac:dyDescent="0.15"/>
    <row r="67" ht="9.4499999999999993" customHeight="1" x14ac:dyDescent="0.15"/>
    <row r="68" ht="9.4499999999999993" customHeight="1" x14ac:dyDescent="0.15"/>
    <row r="69" ht="9.4499999999999993" customHeight="1" x14ac:dyDescent="0.15"/>
    <row r="70" ht="9.4499999999999993" customHeight="1" x14ac:dyDescent="0.15"/>
    <row r="71" ht="9.4499999999999993" customHeight="1" x14ac:dyDescent="0.15"/>
    <row r="72" ht="9.4499999999999993" customHeight="1" x14ac:dyDescent="0.15"/>
    <row r="73" ht="9.4499999999999993" customHeight="1" x14ac:dyDescent="0.15"/>
    <row r="74" ht="9.4499999999999993" customHeight="1" x14ac:dyDescent="0.15"/>
    <row r="75" ht="9.4499999999999993" customHeight="1" x14ac:dyDescent="0.15"/>
    <row r="76" ht="9.4499999999999993" customHeight="1" x14ac:dyDescent="0.15"/>
    <row r="77" ht="9.4499999999999993" customHeight="1" x14ac:dyDescent="0.15"/>
    <row r="78" ht="9.4499999999999993" customHeight="1" x14ac:dyDescent="0.15"/>
    <row r="79" ht="9.4499999999999993" customHeight="1" x14ac:dyDescent="0.15"/>
    <row r="80" ht="9.4499999999999993" customHeight="1" x14ac:dyDescent="0.15"/>
    <row r="81" spans="4:13" ht="9.4499999999999993" customHeight="1" x14ac:dyDescent="0.15"/>
    <row r="82" spans="4:13" ht="9.4499999999999993" customHeight="1" x14ac:dyDescent="0.15"/>
    <row r="83" spans="4:13" ht="9.4499999999999993" customHeight="1" x14ac:dyDescent="0.15">
      <c r="D83" s="25"/>
      <c r="F83" s="30"/>
      <c r="G83" s="31" t="s">
        <v>7</v>
      </c>
      <c r="I83" s="31" t="s">
        <v>6</v>
      </c>
      <c r="K83" s="30" t="s">
        <v>75</v>
      </c>
    </row>
    <row r="84" spans="4:13" ht="9.4499999999999993" customHeight="1" x14ac:dyDescent="0.15"/>
    <row r="85" spans="4:13" ht="9.4499999999999993" customHeight="1" x14ac:dyDescent="0.15">
      <c r="M85" s="3" t="s">
        <v>76</v>
      </c>
    </row>
    <row r="86" spans="4:13" ht="9.4499999999999993" customHeight="1" x14ac:dyDescent="0.15"/>
    <row r="87" spans="4:13" ht="9.4499999999999993" customHeight="1" x14ac:dyDescent="0.15"/>
    <row r="88" spans="4:13" ht="9.4499999999999993" customHeight="1" x14ac:dyDescent="0.15"/>
  </sheetData>
  <mergeCells count="4">
    <mergeCell ref="F1:J1"/>
    <mergeCell ref="F2:J2"/>
    <mergeCell ref="D3:F3"/>
    <mergeCell ref="H3:N3"/>
  </mergeCells>
  <hyperlinks>
    <hyperlink ref="A1" location="bkIndexATC1042" display="Index" xr:uid="{BAE74D6E-8911-4883-B57B-2001B111DF97}"/>
  </hyperlinks>
  <pageMargins left="0.24" right="0.19685039370078741" top="0.24" bottom="0.28999999999999998" header="0.18" footer="0.24"/>
  <pageSetup paperSize="9" scale="9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11633-88C9-4A56-9A7A-22E78471BDBB}">
  <sheetPr>
    <pageSetUpPr fitToPage="1"/>
  </sheetPr>
  <dimension ref="A1:AD172"/>
  <sheetViews>
    <sheetView zoomScale="90" zoomScaleNormal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6640625" style="3" customWidth="1"/>
    <col min="3" max="13" width="7.33203125" style="3" customWidth="1"/>
    <col min="14" max="15" width="6.6640625" style="3" customWidth="1"/>
    <col min="16" max="16384" width="9.109375" style="3"/>
  </cols>
  <sheetData>
    <row r="1" spans="1:15" ht="14.4" x14ac:dyDescent="0.3">
      <c r="A1" s="32" t="s">
        <v>79</v>
      </c>
      <c r="E1" s="4"/>
      <c r="F1" s="39" t="s">
        <v>80</v>
      </c>
      <c r="G1" s="40"/>
      <c r="H1" s="40"/>
      <c r="I1" s="40"/>
      <c r="J1" s="40"/>
    </row>
    <row r="2" spans="1:15" ht="13.2" x14ac:dyDescent="0.25">
      <c r="E2" s="4"/>
      <c r="F2" s="39" t="s">
        <v>45</v>
      </c>
      <c r="G2" s="40"/>
      <c r="H2" s="40"/>
      <c r="I2" s="40"/>
      <c r="J2" s="40"/>
    </row>
    <row r="3" spans="1:15" ht="13.2" x14ac:dyDescent="0.25">
      <c r="D3" s="41" t="s">
        <v>96</v>
      </c>
      <c r="E3" s="40"/>
      <c r="F3" s="40"/>
      <c r="G3" s="4"/>
      <c r="H3" s="42" t="s">
        <v>8</v>
      </c>
      <c r="I3" s="40"/>
      <c r="J3" s="40"/>
      <c r="K3" s="40"/>
      <c r="L3" s="40"/>
      <c r="M3" s="40"/>
      <c r="N3" s="40"/>
    </row>
    <row r="4" spans="1:15" ht="24" customHeight="1" x14ac:dyDescent="0.15"/>
    <row r="5" spans="1:15" ht="9.4499999999999993" customHeight="1" x14ac:dyDescent="0.2">
      <c r="B5" s="45" t="s">
        <v>7</v>
      </c>
      <c r="C5" s="46"/>
      <c r="D5" s="11"/>
      <c r="O5" s="25"/>
    </row>
    <row r="6" spans="1:15" ht="9.4499999999999993" customHeight="1" x14ac:dyDescent="0.25">
      <c r="C6" s="43" t="s">
        <v>81</v>
      </c>
      <c r="D6" s="40"/>
      <c r="E6" s="40"/>
      <c r="F6" s="40"/>
      <c r="G6" s="40"/>
      <c r="H6" s="40"/>
      <c r="I6" s="40"/>
      <c r="J6" s="40"/>
      <c r="K6" s="40"/>
      <c r="L6" s="40"/>
      <c r="M6" s="40"/>
      <c r="O6" s="25"/>
    </row>
    <row r="7" spans="1:15" ht="9.4499999999999993" customHeight="1" x14ac:dyDescent="0.25">
      <c r="B7" s="44" t="s">
        <v>82</v>
      </c>
      <c r="C7" s="40"/>
      <c r="D7" s="16" t="s">
        <v>47</v>
      </c>
      <c r="E7" s="16" t="s">
        <v>48</v>
      </c>
      <c r="F7" s="16" t="s">
        <v>49</v>
      </c>
      <c r="G7" s="16" t="s">
        <v>50</v>
      </c>
      <c r="H7" s="16" t="s">
        <v>51</v>
      </c>
      <c r="I7" s="16" t="s">
        <v>52</v>
      </c>
      <c r="J7" s="16" t="s">
        <v>53</v>
      </c>
      <c r="K7" s="16"/>
      <c r="L7" s="16" t="s">
        <v>83</v>
      </c>
      <c r="M7" s="16" t="s">
        <v>84</v>
      </c>
      <c r="O7" s="25"/>
    </row>
    <row r="8" spans="1:15" ht="9.4499999999999993" customHeight="1" x14ac:dyDescent="0.15">
      <c r="C8" s="17">
        <v>0</v>
      </c>
      <c r="D8" s="36">
        <v>53.844444444444449</v>
      </c>
      <c r="E8" s="36">
        <v>52.868749999999999</v>
      </c>
      <c r="F8" s="36">
        <v>53.935416666666669</v>
      </c>
      <c r="G8" s="36">
        <v>59.137499999999996</v>
      </c>
      <c r="H8" s="36">
        <v>57.56666666666667</v>
      </c>
      <c r="I8" s="36">
        <v>84.924999999999997</v>
      </c>
      <c r="J8" s="36">
        <v>91.786666666666662</v>
      </c>
      <c r="L8" s="36">
        <f>AVERAGE(D8:H8)</f>
        <v>55.470555555555549</v>
      </c>
      <c r="M8" s="36">
        <f>AVERAGE(D8:J8)</f>
        <v>64.866349206349213</v>
      </c>
      <c r="O8" s="25"/>
    </row>
    <row r="9" spans="1:15" ht="9.4499999999999993" customHeight="1" x14ac:dyDescent="0.15">
      <c r="C9" s="17">
        <v>1</v>
      </c>
      <c r="D9" s="36">
        <v>34.322222222222223</v>
      </c>
      <c r="E9" s="36">
        <v>35.225000000000001</v>
      </c>
      <c r="F9" s="36">
        <v>36.716666666666669</v>
      </c>
      <c r="G9" s="36">
        <v>37.950000000000003</v>
      </c>
      <c r="H9" s="36">
        <v>36.633333333333333</v>
      </c>
      <c r="I9" s="36">
        <v>59.006666666666661</v>
      </c>
      <c r="J9" s="36">
        <v>67.763333333333335</v>
      </c>
      <c r="L9" s="36">
        <f t="shared" ref="L9:L31" si="0">AVERAGE(D9:H9)</f>
        <v>36.169444444444444</v>
      </c>
      <c r="M9" s="36">
        <f t="shared" ref="M9:M31" si="1">AVERAGE(D9:J9)</f>
        <v>43.945317460317462</v>
      </c>
      <c r="O9" s="25"/>
    </row>
    <row r="10" spans="1:15" ht="9.4499999999999993" customHeight="1" x14ac:dyDescent="0.15">
      <c r="C10" s="17">
        <v>2</v>
      </c>
      <c r="D10" s="36">
        <v>25.87222222222222</v>
      </c>
      <c r="E10" s="36">
        <v>27.268750000000001</v>
      </c>
      <c r="F10" s="36">
        <v>26.125</v>
      </c>
      <c r="G10" s="36">
        <v>27.733333333333334</v>
      </c>
      <c r="H10" s="36">
        <v>29.783333333333335</v>
      </c>
      <c r="I10" s="36">
        <v>40.553333333333335</v>
      </c>
      <c r="J10" s="36">
        <v>47.75333333333333</v>
      </c>
      <c r="L10" s="36">
        <f t="shared" si="0"/>
        <v>27.356527777777778</v>
      </c>
      <c r="M10" s="36">
        <f t="shared" si="1"/>
        <v>32.155615079365084</v>
      </c>
      <c r="O10" s="25"/>
    </row>
    <row r="11" spans="1:15" ht="9.4499999999999993" customHeight="1" x14ac:dyDescent="0.15">
      <c r="C11" s="17">
        <v>3</v>
      </c>
      <c r="D11" s="36">
        <v>25.711111111111112</v>
      </c>
      <c r="E11" s="36">
        <v>30.793749999999999</v>
      </c>
      <c r="F11" s="36">
        <v>28.260416666666668</v>
      </c>
      <c r="G11" s="36">
        <v>28.320833333333336</v>
      </c>
      <c r="H11" s="36">
        <v>27.672222222222224</v>
      </c>
      <c r="I11" s="36">
        <v>36.67</v>
      </c>
      <c r="J11" s="36">
        <v>33.810000000000009</v>
      </c>
      <c r="L11" s="36">
        <f t="shared" si="0"/>
        <v>28.151666666666671</v>
      </c>
      <c r="M11" s="36">
        <f t="shared" si="1"/>
        <v>30.176904761904762</v>
      </c>
      <c r="O11" s="25"/>
    </row>
    <row r="12" spans="1:15" ht="9.4499999999999993" customHeight="1" x14ac:dyDescent="0.15">
      <c r="C12" s="17">
        <v>4</v>
      </c>
      <c r="D12" s="36">
        <v>43.433333333333337</v>
      </c>
      <c r="E12" s="36">
        <v>48.762499999999996</v>
      </c>
      <c r="F12" s="36">
        <v>50.985416666666666</v>
      </c>
      <c r="G12" s="36">
        <v>49.37083333333333</v>
      </c>
      <c r="H12" s="36">
        <v>50.083333333333336</v>
      </c>
      <c r="I12" s="36">
        <v>41.908333333333331</v>
      </c>
      <c r="J12" s="36">
        <v>30.108333333333331</v>
      </c>
      <c r="L12" s="36">
        <f t="shared" si="0"/>
        <v>48.52708333333333</v>
      </c>
      <c r="M12" s="36">
        <f t="shared" si="1"/>
        <v>44.950297619047618</v>
      </c>
    </row>
    <row r="13" spans="1:15" ht="9.4499999999999993" customHeight="1" x14ac:dyDescent="0.15">
      <c r="C13" s="17">
        <v>5</v>
      </c>
      <c r="D13" s="36">
        <v>153.36666666666667</v>
      </c>
      <c r="E13" s="36">
        <v>177.82500000000002</v>
      </c>
      <c r="F13" s="36">
        <v>176.22083333333333</v>
      </c>
      <c r="G13" s="36">
        <v>176.97291666666666</v>
      </c>
      <c r="H13" s="36">
        <v>160.45555555555555</v>
      </c>
      <c r="I13" s="36">
        <v>83.226666666666659</v>
      </c>
      <c r="J13" s="36">
        <v>56.02</v>
      </c>
      <c r="L13" s="36">
        <f t="shared" si="0"/>
        <v>168.96819444444446</v>
      </c>
      <c r="M13" s="36">
        <f t="shared" si="1"/>
        <v>140.58394841269842</v>
      </c>
    </row>
    <row r="14" spans="1:15" ht="9.4499999999999993" customHeight="1" x14ac:dyDescent="0.15">
      <c r="C14" s="17">
        <v>6</v>
      </c>
      <c r="D14" s="36">
        <v>467.45555555555558</v>
      </c>
      <c r="E14" s="36">
        <v>531.49374999999998</v>
      </c>
      <c r="F14" s="36">
        <v>528.1270833333333</v>
      </c>
      <c r="G14" s="36">
        <v>531.02083333333326</v>
      </c>
      <c r="H14" s="36">
        <v>483.52777777777777</v>
      </c>
      <c r="I14" s="36">
        <v>168.75</v>
      </c>
      <c r="J14" s="36">
        <v>114.58166666666666</v>
      </c>
      <c r="L14" s="36">
        <f t="shared" si="0"/>
        <v>508.32499999999999</v>
      </c>
      <c r="M14" s="36">
        <f t="shared" si="1"/>
        <v>403.56523809523804</v>
      </c>
    </row>
    <row r="15" spans="1:15" ht="9.4499999999999993" customHeight="1" x14ac:dyDescent="0.15">
      <c r="C15" s="17">
        <v>7</v>
      </c>
      <c r="D15" s="36">
        <v>776.27222222222224</v>
      </c>
      <c r="E15" s="36">
        <v>866.20624999999995</v>
      </c>
      <c r="F15" s="36">
        <v>869.01041666666663</v>
      </c>
      <c r="G15" s="36">
        <v>884.09375</v>
      </c>
      <c r="H15" s="36">
        <v>745.12222222222226</v>
      </c>
      <c r="I15" s="36">
        <v>220.17833333333334</v>
      </c>
      <c r="J15" s="36">
        <v>142.87</v>
      </c>
      <c r="L15" s="36">
        <f t="shared" si="0"/>
        <v>828.14097222222222</v>
      </c>
      <c r="M15" s="36">
        <f t="shared" si="1"/>
        <v>643.3933134920635</v>
      </c>
    </row>
    <row r="16" spans="1:15" ht="9.4499999999999993" customHeight="1" x14ac:dyDescent="0.15">
      <c r="C16" s="17">
        <v>8</v>
      </c>
      <c r="D16" s="36">
        <v>739.4666666666667</v>
      </c>
      <c r="E16" s="36">
        <v>848.41250000000002</v>
      </c>
      <c r="F16" s="36">
        <v>820.62083333333339</v>
      </c>
      <c r="G16" s="36">
        <v>841.73958333333337</v>
      </c>
      <c r="H16" s="36">
        <v>712.7</v>
      </c>
      <c r="I16" s="36">
        <v>309.53000000000003</v>
      </c>
      <c r="J16" s="36">
        <v>187.31333333333333</v>
      </c>
      <c r="L16" s="36">
        <f t="shared" si="0"/>
        <v>792.58791666666673</v>
      </c>
      <c r="M16" s="36">
        <f t="shared" si="1"/>
        <v>637.11184523809527</v>
      </c>
    </row>
    <row r="17" spans="3:13" ht="9.4499999999999993" customHeight="1" x14ac:dyDescent="0.15">
      <c r="C17" s="17">
        <v>9</v>
      </c>
      <c r="D17" s="36">
        <v>574.41666666666663</v>
      </c>
      <c r="E17" s="36">
        <v>651.92500000000007</v>
      </c>
      <c r="F17" s="36">
        <v>642.10625000000005</v>
      </c>
      <c r="G17" s="36">
        <v>638.42708333333326</v>
      </c>
      <c r="H17" s="36">
        <v>561.72222222222217</v>
      </c>
      <c r="I17" s="36">
        <v>361.93</v>
      </c>
      <c r="J17" s="36">
        <v>244.41</v>
      </c>
      <c r="L17" s="36">
        <f t="shared" si="0"/>
        <v>613.71944444444443</v>
      </c>
      <c r="M17" s="36">
        <f t="shared" si="1"/>
        <v>524.99103174603169</v>
      </c>
    </row>
    <row r="18" spans="3:13" ht="9.4499999999999993" customHeight="1" x14ac:dyDescent="0.15">
      <c r="C18" s="17">
        <v>10</v>
      </c>
      <c r="D18" s="36">
        <v>503.27222222222218</v>
      </c>
      <c r="E18" s="36">
        <v>516.14374999999995</v>
      </c>
      <c r="F18" s="36">
        <v>527.67291666666665</v>
      </c>
      <c r="G18" s="36">
        <v>536.77499999999998</v>
      </c>
      <c r="H18" s="36">
        <v>495.54999999999995</v>
      </c>
      <c r="I18" s="36">
        <v>454.63500000000005</v>
      </c>
      <c r="J18" s="36">
        <v>352.17666666666668</v>
      </c>
      <c r="L18" s="36">
        <f t="shared" si="0"/>
        <v>515.88277777777762</v>
      </c>
      <c r="M18" s="36">
        <f t="shared" si="1"/>
        <v>483.7465079365079</v>
      </c>
    </row>
    <row r="19" spans="3:13" ht="9.4499999999999993" customHeight="1" x14ac:dyDescent="0.15">
      <c r="C19" s="17">
        <v>11</v>
      </c>
      <c r="D19" s="36">
        <v>516.37222222222226</v>
      </c>
      <c r="E19" s="36">
        <v>515.60625000000005</v>
      </c>
      <c r="F19" s="36">
        <v>532.52291666666667</v>
      </c>
      <c r="G19" s="36">
        <v>544.9041666666667</v>
      </c>
      <c r="H19" s="36">
        <v>522.62222222222226</v>
      </c>
      <c r="I19" s="36">
        <v>514.16999999999996</v>
      </c>
      <c r="J19" s="36">
        <v>471.28500000000003</v>
      </c>
      <c r="L19" s="36">
        <f t="shared" si="0"/>
        <v>526.40555555555557</v>
      </c>
      <c r="M19" s="36">
        <f t="shared" si="1"/>
        <v>516.78325396825392</v>
      </c>
    </row>
    <row r="20" spans="3:13" ht="9.4499999999999993" customHeight="1" x14ac:dyDescent="0.15">
      <c r="C20" s="17">
        <v>12</v>
      </c>
      <c r="D20" s="36">
        <v>551.37777777777785</v>
      </c>
      <c r="E20" s="36">
        <v>531.88125000000002</v>
      </c>
      <c r="F20" s="36">
        <v>552.68124999999998</v>
      </c>
      <c r="G20" s="36">
        <v>557.03541666666672</v>
      </c>
      <c r="H20" s="36">
        <v>540.09444444444443</v>
      </c>
      <c r="I20" s="36">
        <v>575.60166666666669</v>
      </c>
      <c r="J20" s="36">
        <v>534.18000000000006</v>
      </c>
      <c r="L20" s="36">
        <f t="shared" si="0"/>
        <v>546.61402777777778</v>
      </c>
      <c r="M20" s="36">
        <f t="shared" si="1"/>
        <v>548.97882936507938</v>
      </c>
    </row>
    <row r="21" spans="3:13" ht="9.4499999999999993" customHeight="1" x14ac:dyDescent="0.15">
      <c r="C21" s="17">
        <v>13</v>
      </c>
      <c r="D21" s="36">
        <v>541.76666666666665</v>
      </c>
      <c r="E21" s="36">
        <v>538.48125000000005</v>
      </c>
      <c r="F21" s="36">
        <v>549.5604166666667</v>
      </c>
      <c r="G21" s="36">
        <v>552.75416666666672</v>
      </c>
      <c r="H21" s="36">
        <v>560.3944444444445</v>
      </c>
      <c r="I21" s="36">
        <v>589.47166666666669</v>
      </c>
      <c r="J21" s="36">
        <v>548.745</v>
      </c>
      <c r="L21" s="36">
        <f t="shared" si="0"/>
        <v>548.5913888888889</v>
      </c>
      <c r="M21" s="36">
        <f t="shared" si="1"/>
        <v>554.45337301587301</v>
      </c>
    </row>
    <row r="22" spans="3:13" ht="9.4499999999999993" customHeight="1" x14ac:dyDescent="0.15">
      <c r="C22" s="17">
        <v>14</v>
      </c>
      <c r="D22" s="36">
        <v>575.54444444444437</v>
      </c>
      <c r="E22" s="36">
        <v>570.27500000000009</v>
      </c>
      <c r="F22" s="36">
        <v>594.36250000000007</v>
      </c>
      <c r="G22" s="36">
        <v>585.83749999999998</v>
      </c>
      <c r="H22" s="36">
        <v>603.08888888888896</v>
      </c>
      <c r="I22" s="36">
        <v>573.06499999999994</v>
      </c>
      <c r="J22" s="36">
        <v>522.06166666666672</v>
      </c>
      <c r="L22" s="36">
        <f t="shared" si="0"/>
        <v>585.82166666666672</v>
      </c>
      <c r="M22" s="36">
        <f t="shared" si="1"/>
        <v>574.89071428571435</v>
      </c>
    </row>
    <row r="23" spans="3:13" ht="9.4499999999999993" customHeight="1" x14ac:dyDescent="0.15">
      <c r="C23" s="17">
        <v>15</v>
      </c>
      <c r="D23" s="36">
        <v>567.07777777777778</v>
      </c>
      <c r="E23" s="36">
        <v>565.78125</v>
      </c>
      <c r="F23" s="36">
        <v>570.79791666666665</v>
      </c>
      <c r="G23" s="36">
        <v>593.95208333333335</v>
      </c>
      <c r="H23" s="36">
        <v>622.97777777777776</v>
      </c>
      <c r="I23" s="36">
        <v>536.50166666666667</v>
      </c>
      <c r="J23" s="36">
        <v>491.9783333333333</v>
      </c>
      <c r="L23" s="36">
        <f t="shared" si="0"/>
        <v>584.11736111111099</v>
      </c>
      <c r="M23" s="36">
        <f t="shared" si="1"/>
        <v>564.15240079365071</v>
      </c>
    </row>
    <row r="24" spans="3:13" ht="9.4499999999999993" customHeight="1" x14ac:dyDescent="0.15">
      <c r="C24" s="17">
        <v>16</v>
      </c>
      <c r="D24" s="36">
        <v>633.74444444444441</v>
      </c>
      <c r="E24" s="36">
        <v>656.09375</v>
      </c>
      <c r="F24" s="36">
        <v>674.5916666666667</v>
      </c>
      <c r="G24" s="36">
        <v>677.8145833333333</v>
      </c>
      <c r="H24" s="36">
        <v>657.82222222222219</v>
      </c>
      <c r="I24" s="36">
        <v>522.08166666666671</v>
      </c>
      <c r="J24" s="36">
        <v>490.06000000000006</v>
      </c>
      <c r="L24" s="36">
        <f t="shared" si="0"/>
        <v>660.01333333333332</v>
      </c>
      <c r="M24" s="36">
        <f t="shared" si="1"/>
        <v>616.02976190476204</v>
      </c>
    </row>
    <row r="25" spans="3:13" ht="9.4499999999999993" customHeight="1" x14ac:dyDescent="0.15">
      <c r="C25" s="17">
        <v>17</v>
      </c>
      <c r="D25" s="36">
        <v>609.18333333333339</v>
      </c>
      <c r="E25" s="36">
        <v>651.88125000000002</v>
      </c>
      <c r="F25" s="36">
        <v>698.64791666666667</v>
      </c>
      <c r="G25" s="36">
        <v>681.89375000000007</v>
      </c>
      <c r="H25" s="36">
        <v>631.34444444444443</v>
      </c>
      <c r="I25" s="36">
        <v>489.18999999999994</v>
      </c>
      <c r="J25" s="36">
        <v>412.45833333333337</v>
      </c>
      <c r="L25" s="36">
        <f t="shared" si="0"/>
        <v>654.59013888888899</v>
      </c>
      <c r="M25" s="36">
        <f t="shared" si="1"/>
        <v>596.37128968253978</v>
      </c>
    </row>
    <row r="26" spans="3:13" ht="9.4499999999999993" customHeight="1" x14ac:dyDescent="0.15">
      <c r="C26" s="17">
        <v>18</v>
      </c>
      <c r="D26" s="36">
        <v>484.25555555555559</v>
      </c>
      <c r="E26" s="36">
        <v>512.3125</v>
      </c>
      <c r="F26" s="36">
        <v>567.24166666666667</v>
      </c>
      <c r="G26" s="36">
        <v>544.32500000000005</v>
      </c>
      <c r="H26" s="36">
        <v>537.68888888888887</v>
      </c>
      <c r="I26" s="36">
        <v>444.63833333333332</v>
      </c>
      <c r="J26" s="36">
        <v>374.67500000000007</v>
      </c>
      <c r="L26" s="36">
        <f t="shared" si="0"/>
        <v>529.16472222222217</v>
      </c>
      <c r="M26" s="36">
        <f t="shared" si="1"/>
        <v>495.01956349206347</v>
      </c>
    </row>
    <row r="27" spans="3:13" ht="9.4499999999999993" customHeight="1" x14ac:dyDescent="0.15">
      <c r="C27" s="17">
        <v>19</v>
      </c>
      <c r="D27" s="36">
        <v>370.49444444444447</v>
      </c>
      <c r="E27" s="36">
        <v>386.43125000000003</v>
      </c>
      <c r="F27" s="36">
        <v>416.45208333333329</v>
      </c>
      <c r="G27" s="36">
        <v>404.64166666666665</v>
      </c>
      <c r="H27" s="36">
        <v>429.77777777777777</v>
      </c>
      <c r="I27" s="36">
        <v>367.26499999999999</v>
      </c>
      <c r="J27" s="36">
        <v>311.59666666666669</v>
      </c>
      <c r="L27" s="36">
        <f t="shared" si="0"/>
        <v>401.55944444444447</v>
      </c>
      <c r="M27" s="36">
        <f t="shared" si="1"/>
        <v>383.80841269841272</v>
      </c>
    </row>
    <row r="28" spans="3:13" ht="9.4499999999999993" customHeight="1" x14ac:dyDescent="0.15">
      <c r="C28" s="17">
        <v>20</v>
      </c>
      <c r="D28" s="36">
        <v>294.2166666666667</v>
      </c>
      <c r="E28" s="36">
        <v>286.48125000000005</v>
      </c>
      <c r="F28" s="36">
        <v>301.00416666666666</v>
      </c>
      <c r="G28" s="36">
        <v>314.76875000000001</v>
      </c>
      <c r="H28" s="36">
        <v>333.5</v>
      </c>
      <c r="I28" s="36">
        <v>288.42666666666668</v>
      </c>
      <c r="J28" s="36">
        <v>259.81</v>
      </c>
      <c r="L28" s="36">
        <f t="shared" si="0"/>
        <v>305.99416666666667</v>
      </c>
      <c r="M28" s="36">
        <f t="shared" si="1"/>
        <v>296.88678571428574</v>
      </c>
    </row>
    <row r="29" spans="3:13" ht="9.4499999999999993" customHeight="1" x14ac:dyDescent="0.15">
      <c r="C29" s="17">
        <v>21</v>
      </c>
      <c r="D29" s="36">
        <v>194.17222222222222</v>
      </c>
      <c r="E29" s="36">
        <v>201.63749999999999</v>
      </c>
      <c r="F29" s="36">
        <v>206.06458333333333</v>
      </c>
      <c r="G29" s="36">
        <v>219.13125000000002</v>
      </c>
      <c r="H29" s="36">
        <v>229.52777777777777</v>
      </c>
      <c r="I29" s="36">
        <v>212.96000000000004</v>
      </c>
      <c r="J29" s="36">
        <v>177.93833333333333</v>
      </c>
      <c r="L29" s="36">
        <f t="shared" si="0"/>
        <v>210.10666666666665</v>
      </c>
      <c r="M29" s="36">
        <f t="shared" si="1"/>
        <v>205.91880952380953</v>
      </c>
    </row>
    <row r="30" spans="3:13" ht="9.4499999999999993" customHeight="1" x14ac:dyDescent="0.15">
      <c r="C30" s="17">
        <v>22</v>
      </c>
      <c r="D30" s="36">
        <v>142.60555555555555</v>
      </c>
      <c r="E30" s="36">
        <v>149.09374999999997</v>
      </c>
      <c r="F30" s="36">
        <v>159.79583333333332</v>
      </c>
      <c r="G30" s="36">
        <v>162.14791666666667</v>
      </c>
      <c r="H30" s="36">
        <v>180.73888888888891</v>
      </c>
      <c r="I30" s="36">
        <v>177.49833333333333</v>
      </c>
      <c r="J30" s="36">
        <v>132.02166666666668</v>
      </c>
      <c r="L30" s="36">
        <f t="shared" si="0"/>
        <v>158.8763888888889</v>
      </c>
      <c r="M30" s="36">
        <f t="shared" si="1"/>
        <v>157.70027777777779</v>
      </c>
    </row>
    <row r="31" spans="3:13" ht="9.4499999999999993" customHeight="1" x14ac:dyDescent="0.15">
      <c r="C31" s="17">
        <v>23</v>
      </c>
      <c r="D31" s="36">
        <v>83.572222222222223</v>
      </c>
      <c r="E31" s="36">
        <v>84.287500000000009</v>
      </c>
      <c r="F31" s="36">
        <v>89.82083333333334</v>
      </c>
      <c r="G31" s="36">
        <v>96.53958333333334</v>
      </c>
      <c r="H31" s="36">
        <v>125.55000000000001</v>
      </c>
      <c r="I31" s="36">
        <v>130.37</v>
      </c>
      <c r="J31" s="36">
        <v>87.448333333333338</v>
      </c>
      <c r="L31" s="36">
        <f t="shared" si="0"/>
        <v>95.954027777777782</v>
      </c>
      <c r="M31" s="36">
        <f t="shared" si="1"/>
        <v>99.65549603174604</v>
      </c>
    </row>
    <row r="32" spans="3:13" ht="9.4499999999999993" customHeight="1" x14ac:dyDescent="0.15">
      <c r="C32" s="29" t="s">
        <v>85</v>
      </c>
    </row>
    <row r="33" spans="2:30" ht="9.4499999999999993" customHeight="1" x14ac:dyDescent="0.25">
      <c r="B33" s="44" t="s">
        <v>86</v>
      </c>
      <c r="C33" s="40"/>
      <c r="D33" s="36">
        <f>SUM(D15:D26)</f>
        <v>7072.75</v>
      </c>
      <c r="E33" s="36">
        <f t="shared" ref="E33:J33" si="2">SUM(E15:E26)</f>
        <v>7425</v>
      </c>
      <c r="F33" s="36">
        <f t="shared" si="2"/>
        <v>7599.8166666666675</v>
      </c>
      <c r="G33" s="36">
        <f t="shared" si="2"/>
        <v>7639.5520833333339</v>
      </c>
      <c r="H33" s="36">
        <f t="shared" si="2"/>
        <v>7191.1277777777768</v>
      </c>
      <c r="I33" s="36">
        <f t="shared" si="2"/>
        <v>5590.9933333333338</v>
      </c>
      <c r="J33" s="36">
        <f t="shared" si="2"/>
        <v>4772.213333333334</v>
      </c>
      <c r="L33" s="36">
        <f>SUM(L15:L26)</f>
        <v>7385.6493055555538</v>
      </c>
      <c r="M33" s="36">
        <f>SUM(M15:M26)</f>
        <v>6755.9218849206354</v>
      </c>
      <c r="O33" s="36"/>
      <c r="P33" s="36"/>
    </row>
    <row r="34" spans="2:30" ht="9.4499999999999993" customHeight="1" x14ac:dyDescent="0.25">
      <c r="B34" s="44" t="s">
        <v>87</v>
      </c>
      <c r="C34" s="40"/>
      <c r="D34" s="36">
        <f>SUM(D15:D17)</f>
        <v>2090.1555555555556</v>
      </c>
      <c r="E34" s="36">
        <f t="shared" ref="E34:J34" si="3">SUM(E15:E17)</f>
        <v>2366.5437500000003</v>
      </c>
      <c r="F34" s="36">
        <f t="shared" si="3"/>
        <v>2331.7375000000002</v>
      </c>
      <c r="G34" s="36">
        <f t="shared" si="3"/>
        <v>2364.260416666667</v>
      </c>
      <c r="H34" s="36">
        <f t="shared" si="3"/>
        <v>2019.5444444444445</v>
      </c>
      <c r="I34" s="36">
        <f t="shared" si="3"/>
        <v>891.63833333333332</v>
      </c>
      <c r="J34" s="36">
        <f t="shared" si="3"/>
        <v>574.59333333333336</v>
      </c>
      <c r="L34" s="36">
        <f>SUM(L15:L17)</f>
        <v>2234.4483333333333</v>
      </c>
      <c r="M34" s="36">
        <f>SUM(M15:M17)</f>
        <v>1805.4961904761903</v>
      </c>
      <c r="O34" s="36"/>
      <c r="P34" s="36"/>
    </row>
    <row r="35" spans="2:30" ht="9.4499999999999993" customHeight="1" x14ac:dyDescent="0.25">
      <c r="B35" s="44" t="s">
        <v>88</v>
      </c>
      <c r="C35" s="40"/>
      <c r="D35" s="36">
        <f>SUM(D18:D23)</f>
        <v>3255.4111111111115</v>
      </c>
      <c r="E35" s="36">
        <f t="shared" ref="E35:J35" si="4">SUM(E18:E23)</f>
        <v>3238.1687500000003</v>
      </c>
      <c r="F35" s="36">
        <f t="shared" si="4"/>
        <v>3327.5979166666666</v>
      </c>
      <c r="G35" s="36">
        <f t="shared" si="4"/>
        <v>3371.2583333333332</v>
      </c>
      <c r="H35" s="36">
        <f t="shared" si="4"/>
        <v>3344.7277777777776</v>
      </c>
      <c r="I35" s="36">
        <f t="shared" si="4"/>
        <v>3243.4450000000002</v>
      </c>
      <c r="J35" s="36">
        <f t="shared" si="4"/>
        <v>2920.4266666666672</v>
      </c>
      <c r="L35" s="36">
        <f>SUM(L18:L23)</f>
        <v>3307.432777777778</v>
      </c>
      <c r="M35" s="36">
        <f>SUM(M18:M23)</f>
        <v>3243.0050793650789</v>
      </c>
      <c r="O35" s="36"/>
      <c r="P35" s="36"/>
    </row>
    <row r="36" spans="2:30" ht="9.4499999999999993" customHeight="1" x14ac:dyDescent="0.25">
      <c r="B36" s="44" t="s">
        <v>89</v>
      </c>
      <c r="C36" s="40"/>
      <c r="D36" s="36">
        <f>SUM(D24:D26)</f>
        <v>1727.1833333333334</v>
      </c>
      <c r="E36" s="36">
        <f t="shared" ref="E36:J36" si="5">SUM(E24:E26)</f>
        <v>1820.2874999999999</v>
      </c>
      <c r="F36" s="36">
        <f t="shared" si="5"/>
        <v>1940.4812500000003</v>
      </c>
      <c r="G36" s="36">
        <f t="shared" si="5"/>
        <v>1904.0333333333335</v>
      </c>
      <c r="H36" s="36">
        <f t="shared" si="5"/>
        <v>1826.8555555555554</v>
      </c>
      <c r="I36" s="36">
        <f t="shared" si="5"/>
        <v>1455.9099999999999</v>
      </c>
      <c r="J36" s="36">
        <f t="shared" si="5"/>
        <v>1277.1933333333336</v>
      </c>
      <c r="L36" s="36">
        <f>SUM(L24:L26)</f>
        <v>1843.7681944444444</v>
      </c>
      <c r="M36" s="36">
        <f>SUM(M24:M26)</f>
        <v>1707.4206150793655</v>
      </c>
      <c r="O36" s="36"/>
      <c r="P36" s="36"/>
    </row>
    <row r="37" spans="2:30" ht="9.4499999999999993" customHeight="1" x14ac:dyDescent="0.25">
      <c r="B37" s="44" t="s">
        <v>90</v>
      </c>
      <c r="C37" s="40"/>
      <c r="D37" s="36">
        <f>SUM(D8:D31)</f>
        <v>8961.8166666666675</v>
      </c>
      <c r="E37" s="36">
        <f t="shared" ref="E37:J37" si="6">SUM(E8:E31)</f>
        <v>9437.1687500000025</v>
      </c>
      <c r="F37" s="36">
        <f t="shared" si="6"/>
        <v>9673.3250000000007</v>
      </c>
      <c r="G37" s="36">
        <f t="shared" si="6"/>
        <v>9747.2874999999985</v>
      </c>
      <c r="H37" s="36">
        <f t="shared" si="6"/>
        <v>9335.9444444444434</v>
      </c>
      <c r="I37" s="36">
        <f t="shared" si="6"/>
        <v>7282.5533333333333</v>
      </c>
      <c r="J37" s="36">
        <f t="shared" si="6"/>
        <v>6182.8516666666674</v>
      </c>
      <c r="L37" s="36">
        <f>SUM(L8:L31)</f>
        <v>9431.108472222224</v>
      </c>
      <c r="M37" s="36">
        <f>SUM(M8:M31)</f>
        <v>8660.1353373015882</v>
      </c>
      <c r="O37" s="36"/>
      <c r="P37" s="36"/>
    </row>
    <row r="38" spans="2:30" ht="24" customHeight="1" x14ac:dyDescent="0.15">
      <c r="C38" s="8"/>
    </row>
    <row r="39" spans="2:30" ht="9.4499999999999993" customHeight="1" x14ac:dyDescent="0.25">
      <c r="C39" s="43" t="str">
        <f>C6</f>
        <v>Average traffic flows (excluding Bank Holidays etc)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2:30" ht="9.4499999999999993" customHeight="1" x14ac:dyDescent="0.15">
      <c r="C40" s="8"/>
    </row>
    <row r="41" spans="2:30" ht="9.4499999999999993" customHeight="1" x14ac:dyDescent="0.15">
      <c r="C41" s="29" t="s">
        <v>57</v>
      </c>
      <c r="D41" s="29" t="s">
        <v>58</v>
      </c>
      <c r="E41" s="29" t="s">
        <v>59</v>
      </c>
      <c r="F41" s="29" t="s">
        <v>60</v>
      </c>
      <c r="G41" s="29" t="s">
        <v>61</v>
      </c>
      <c r="H41" s="29" t="s">
        <v>62</v>
      </c>
      <c r="I41" s="29" t="s">
        <v>63</v>
      </c>
      <c r="J41" s="29" t="s">
        <v>64</v>
      </c>
      <c r="K41" s="29" t="s">
        <v>65</v>
      </c>
      <c r="L41" s="29" t="s">
        <v>66</v>
      </c>
      <c r="M41" s="29" t="s">
        <v>67</v>
      </c>
      <c r="N41" s="29" t="s">
        <v>68</v>
      </c>
    </row>
    <row r="42" spans="2:30" ht="9.4499999999999993" customHeight="1" x14ac:dyDescent="0.15">
      <c r="B42" s="8" t="s">
        <v>91</v>
      </c>
    </row>
    <row r="43" spans="2:30" ht="9.4499999999999993" customHeight="1" x14ac:dyDescent="0.15">
      <c r="B43" s="16" t="s">
        <v>92</v>
      </c>
      <c r="C43" s="31">
        <v>9057.35</v>
      </c>
      <c r="D43" s="31">
        <v>9214.2666666666664</v>
      </c>
      <c r="E43" s="31">
        <v>7810.0033333333331</v>
      </c>
      <c r="F43" s="31">
        <v>4188.58</v>
      </c>
      <c r="G43" s="31">
        <v>5056</v>
      </c>
      <c r="H43" s="31"/>
      <c r="I43" s="31"/>
      <c r="J43" s="31">
        <v>5337</v>
      </c>
      <c r="K43" s="31">
        <v>7502.6000000000013</v>
      </c>
      <c r="L43" s="31">
        <v>7488.1200000000008</v>
      </c>
      <c r="M43" s="31">
        <v>7266.7400000000007</v>
      </c>
      <c r="N43" s="31">
        <v>7331.71</v>
      </c>
      <c r="O43" s="36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2:30" ht="9.4499999999999993" customHeight="1" x14ac:dyDescent="0.15">
      <c r="B44" s="16" t="s">
        <v>93</v>
      </c>
      <c r="C44" s="31">
        <v>11544.899999999998</v>
      </c>
      <c r="D44" s="31">
        <v>11810.050000000001</v>
      </c>
      <c r="E44" s="31">
        <v>10011.000000000002</v>
      </c>
      <c r="F44" s="31">
        <v>5389.83</v>
      </c>
      <c r="G44" s="31">
        <v>6610</v>
      </c>
      <c r="H44" s="31"/>
      <c r="I44" s="31"/>
      <c r="J44" s="31">
        <v>7056</v>
      </c>
      <c r="K44" s="31">
        <v>9615.5400000000009</v>
      </c>
      <c r="L44" s="31">
        <v>9544.23</v>
      </c>
      <c r="M44" s="31">
        <v>9174.18</v>
      </c>
      <c r="N44" s="31">
        <v>9285.489999999998</v>
      </c>
      <c r="P44" s="36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ht="9.4499999999999993" customHeight="1" x14ac:dyDescent="0.15">
      <c r="B45" s="1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ht="9.4499999999999993" customHeight="1" x14ac:dyDescent="0.15">
      <c r="B46" s="8" t="s">
        <v>94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2:30" ht="9.4499999999999993" customHeight="1" x14ac:dyDescent="0.15">
      <c r="B47" s="16" t="s">
        <v>92</v>
      </c>
      <c r="C47" s="31">
        <v>7184.333333333333</v>
      </c>
      <c r="D47" s="31">
        <v>7126.8</v>
      </c>
      <c r="E47" s="31">
        <v>5644.75</v>
      </c>
      <c r="F47" s="31">
        <v>2997.5</v>
      </c>
      <c r="G47" s="31">
        <v>3611</v>
      </c>
      <c r="H47" s="31"/>
      <c r="I47" s="31"/>
      <c r="J47" s="31">
        <v>5788</v>
      </c>
      <c r="K47" s="31">
        <v>6280.75</v>
      </c>
      <c r="L47" s="31">
        <v>6056.7999999999993</v>
      </c>
      <c r="M47" s="31">
        <v>5277</v>
      </c>
      <c r="N47" s="31">
        <v>5943</v>
      </c>
      <c r="O47" s="36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ht="9.4499999999999993" customHeight="1" x14ac:dyDescent="0.15">
      <c r="B48" s="16" t="s">
        <v>93</v>
      </c>
      <c r="C48" s="31">
        <v>9344.3333333333321</v>
      </c>
      <c r="D48" s="31">
        <v>9475</v>
      </c>
      <c r="E48" s="31">
        <v>7377.5</v>
      </c>
      <c r="F48" s="31">
        <v>3921.5</v>
      </c>
      <c r="G48" s="31">
        <v>4692</v>
      </c>
      <c r="H48" s="31"/>
      <c r="I48" s="31"/>
      <c r="J48" s="31">
        <v>7753</v>
      </c>
      <c r="K48" s="31">
        <v>8226.25</v>
      </c>
      <c r="L48" s="31">
        <v>7769.1999999999989</v>
      </c>
      <c r="M48" s="31">
        <v>6702.5</v>
      </c>
      <c r="N48" s="31">
        <v>7564.25</v>
      </c>
      <c r="P48" s="36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ht="9.4499999999999993" customHeight="1" x14ac:dyDescent="0.15">
      <c r="B49" s="1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P49" s="36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ht="9.4499999999999993" customHeight="1" x14ac:dyDescent="0.15">
      <c r="B50" s="8" t="s">
        <v>95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2:30" ht="9.4499999999999993" customHeight="1" x14ac:dyDescent="0.15">
      <c r="B51" s="16" t="s">
        <v>92</v>
      </c>
      <c r="C51" s="31">
        <v>5979</v>
      </c>
      <c r="D51" s="31">
        <v>5956.5</v>
      </c>
      <c r="E51" s="31">
        <v>5759.75</v>
      </c>
      <c r="F51" s="31">
        <v>2305.25</v>
      </c>
      <c r="G51" s="31">
        <v>2896</v>
      </c>
      <c r="H51" s="31"/>
      <c r="I51" s="31"/>
      <c r="J51" s="31">
        <v>4738</v>
      </c>
      <c r="K51" s="31">
        <v>5208.75</v>
      </c>
      <c r="L51" s="31">
        <v>5233.333333333333</v>
      </c>
      <c r="M51" s="31">
        <v>4519.7999999999993</v>
      </c>
      <c r="N51" s="31">
        <v>5125.75</v>
      </c>
      <c r="O51" s="36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ht="9.4499999999999993" customHeight="1" x14ac:dyDescent="0.15">
      <c r="B52" s="16" t="s">
        <v>93</v>
      </c>
      <c r="C52" s="31">
        <v>7794.0000000000009</v>
      </c>
      <c r="D52" s="31">
        <v>7818</v>
      </c>
      <c r="E52" s="31">
        <v>7426.5</v>
      </c>
      <c r="F52" s="31">
        <v>2976</v>
      </c>
      <c r="G52" s="31">
        <v>3740</v>
      </c>
      <c r="H52" s="31"/>
      <c r="I52" s="31"/>
      <c r="J52" s="31">
        <v>6448</v>
      </c>
      <c r="K52" s="31">
        <v>6856.5</v>
      </c>
      <c r="L52" s="31">
        <v>6551.6666666666679</v>
      </c>
      <c r="M52" s="31">
        <v>5741.6</v>
      </c>
      <c r="N52" s="31">
        <v>6476.25</v>
      </c>
      <c r="P52" s="36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ht="9.4499999999999993" customHeight="1" x14ac:dyDescent="0.15">
      <c r="B53" s="1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R53" s="31"/>
      <c r="S53" s="31"/>
      <c r="T53" s="31"/>
      <c r="U53" s="31"/>
      <c r="V53" s="31"/>
      <c r="X53" s="31"/>
      <c r="Y53" s="31"/>
      <c r="Z53" s="31"/>
      <c r="AA53" s="31"/>
      <c r="AB53" s="31"/>
    </row>
    <row r="54" spans="2:30" ht="24" customHeight="1" x14ac:dyDescent="0.15">
      <c r="R54" s="31"/>
      <c r="S54" s="31"/>
      <c r="T54" s="31"/>
      <c r="U54" s="31"/>
      <c r="V54" s="31"/>
      <c r="X54" s="31"/>
      <c r="Y54" s="31"/>
      <c r="Z54" s="31"/>
      <c r="AA54" s="31"/>
      <c r="AB54" s="31"/>
    </row>
    <row r="55" spans="2:30" ht="8.85" customHeight="1" x14ac:dyDescent="0.15">
      <c r="R55" s="31"/>
      <c r="S55" s="31"/>
      <c r="T55" s="31"/>
      <c r="U55" s="31"/>
      <c r="V55" s="31"/>
      <c r="X55" s="31"/>
      <c r="Y55" s="31"/>
      <c r="Z55" s="31"/>
      <c r="AA55" s="31"/>
      <c r="AB55" s="31"/>
    </row>
    <row r="56" spans="2:30" ht="8.85" customHeight="1" x14ac:dyDescent="0.15">
      <c r="R56" s="30"/>
      <c r="S56" s="30"/>
      <c r="T56" s="30"/>
      <c r="U56" s="30"/>
      <c r="V56" s="30"/>
      <c r="X56" s="30"/>
      <c r="Y56" s="30"/>
      <c r="Z56" s="30"/>
      <c r="AA56" s="30"/>
      <c r="AB56" s="30"/>
    </row>
    <row r="57" spans="2:30" ht="8.85" customHeight="1" x14ac:dyDescent="0.15">
      <c r="R57" s="31"/>
      <c r="S57" s="31"/>
      <c r="T57" s="31"/>
      <c r="U57" s="31"/>
      <c r="V57" s="31"/>
      <c r="X57" s="31"/>
      <c r="Y57" s="31"/>
      <c r="Z57" s="31"/>
      <c r="AA57" s="31"/>
      <c r="AB57" s="31"/>
    </row>
    <row r="58" spans="2:30" ht="8.85" customHeight="1" x14ac:dyDescent="0.15">
      <c r="R58" s="31"/>
      <c r="S58" s="31"/>
      <c r="T58" s="31"/>
      <c r="U58" s="31"/>
      <c r="V58" s="31"/>
      <c r="X58" s="31"/>
      <c r="Y58" s="31"/>
      <c r="Z58" s="31"/>
      <c r="AA58" s="31"/>
      <c r="AB58" s="31"/>
    </row>
    <row r="59" spans="2:30" ht="8.85" customHeight="1" x14ac:dyDescent="0.15">
      <c r="R59" s="31"/>
      <c r="S59" s="31"/>
      <c r="T59" s="31"/>
      <c r="U59" s="31"/>
      <c r="V59" s="31"/>
      <c r="X59" s="31"/>
      <c r="Y59" s="31"/>
      <c r="Z59" s="31"/>
      <c r="AA59" s="31"/>
      <c r="AB59" s="31"/>
    </row>
    <row r="60" spans="2:30" ht="8.85" customHeight="1" x14ac:dyDescent="0.15">
      <c r="R60" s="30"/>
      <c r="S60" s="30"/>
      <c r="T60" s="30"/>
      <c r="U60" s="30"/>
      <c r="V60" s="30"/>
      <c r="X60" s="30"/>
      <c r="Y60" s="30"/>
      <c r="Z60" s="30"/>
      <c r="AA60" s="30"/>
      <c r="AB60" s="30"/>
    </row>
    <row r="61" spans="2:30" ht="8.85" customHeight="1" x14ac:dyDescent="0.15">
      <c r="R61" s="31"/>
      <c r="S61" s="31"/>
      <c r="T61" s="31"/>
      <c r="U61" s="31"/>
      <c r="V61" s="31"/>
      <c r="X61" s="31"/>
      <c r="Y61" s="31"/>
      <c r="Z61" s="31"/>
      <c r="AA61" s="31"/>
      <c r="AB61" s="31"/>
    </row>
    <row r="62" spans="2:30" ht="8.85" customHeight="1" x14ac:dyDescent="0.15">
      <c r="R62" s="31"/>
      <c r="S62" s="31"/>
      <c r="T62" s="31"/>
      <c r="U62" s="31"/>
      <c r="V62" s="31"/>
      <c r="X62" s="31"/>
      <c r="Y62" s="31"/>
      <c r="Z62" s="31"/>
      <c r="AA62" s="31"/>
      <c r="AB62" s="31"/>
    </row>
    <row r="63" spans="2:30" ht="8.85" customHeight="1" x14ac:dyDescent="0.15">
      <c r="R63" s="31"/>
      <c r="S63" s="31"/>
      <c r="T63" s="31"/>
      <c r="U63" s="31"/>
      <c r="V63" s="31"/>
      <c r="X63" s="31"/>
      <c r="Y63" s="31"/>
      <c r="Z63" s="31"/>
      <c r="AA63" s="31"/>
    </row>
    <row r="64" spans="2:30" ht="8.85" customHeight="1" x14ac:dyDescent="0.15">
      <c r="R64" s="31"/>
      <c r="S64" s="31"/>
      <c r="T64" s="31"/>
      <c r="U64" s="31"/>
      <c r="V64" s="31"/>
      <c r="X64" s="31"/>
      <c r="Y64" s="31"/>
      <c r="Z64" s="31"/>
      <c r="AA64" s="31"/>
    </row>
    <row r="65" spans="18:27" ht="8.85" customHeight="1" x14ac:dyDescent="0.15">
      <c r="R65" s="31"/>
      <c r="S65" s="31"/>
      <c r="T65" s="31"/>
      <c r="U65" s="31"/>
      <c r="V65" s="31"/>
      <c r="X65" s="31"/>
      <c r="Y65" s="31"/>
      <c r="Z65" s="31"/>
      <c r="AA65" s="31"/>
    </row>
    <row r="66" spans="18:27" ht="8.85" customHeight="1" x14ac:dyDescent="0.15">
      <c r="R66" s="30"/>
      <c r="S66" s="30"/>
      <c r="T66" s="30"/>
      <c r="U66" s="30"/>
      <c r="V66" s="30"/>
      <c r="X66" s="30"/>
      <c r="Y66" s="30"/>
      <c r="Z66" s="30"/>
      <c r="AA66" s="30"/>
    </row>
    <row r="67" spans="18:27" ht="8.85" customHeight="1" x14ac:dyDescent="0.15">
      <c r="R67" s="31"/>
      <c r="S67" s="31"/>
      <c r="T67" s="31"/>
      <c r="U67" s="31"/>
      <c r="V67" s="31"/>
      <c r="X67" s="31"/>
      <c r="Y67" s="31"/>
      <c r="Z67" s="31"/>
      <c r="AA67" s="31"/>
    </row>
    <row r="68" spans="18:27" ht="8.85" customHeight="1" x14ac:dyDescent="0.15">
      <c r="R68" s="31"/>
      <c r="S68" s="31"/>
      <c r="T68" s="31"/>
      <c r="U68" s="31"/>
      <c r="V68" s="31"/>
      <c r="X68" s="31"/>
      <c r="Y68" s="31"/>
      <c r="Z68" s="31"/>
      <c r="AA68" s="31"/>
    </row>
    <row r="69" spans="18:27" ht="8.85" customHeight="1" x14ac:dyDescent="0.15">
      <c r="R69" s="31"/>
      <c r="S69" s="31"/>
      <c r="T69" s="31"/>
      <c r="U69" s="31"/>
      <c r="V69" s="31"/>
      <c r="X69" s="31"/>
      <c r="Y69" s="31"/>
      <c r="Z69" s="31"/>
      <c r="AA69" s="31"/>
    </row>
    <row r="70" spans="18:27" ht="8.85" customHeight="1" x14ac:dyDescent="0.15">
      <c r="R70" s="30"/>
      <c r="S70" s="30"/>
      <c r="T70" s="30"/>
      <c r="U70" s="30"/>
      <c r="V70" s="30"/>
      <c r="X70" s="30"/>
      <c r="Y70" s="30"/>
      <c r="Z70" s="30"/>
      <c r="AA70" s="30"/>
    </row>
    <row r="71" spans="18:27" ht="8.85" customHeight="1" x14ac:dyDescent="0.15">
      <c r="R71" s="31"/>
      <c r="S71" s="31"/>
      <c r="T71" s="31"/>
      <c r="U71" s="31"/>
      <c r="V71" s="31"/>
      <c r="X71" s="31"/>
      <c r="Y71" s="31"/>
      <c r="Z71" s="31"/>
      <c r="AA71" s="31"/>
    </row>
    <row r="72" spans="18:27" ht="8.85" customHeight="1" x14ac:dyDescent="0.15">
      <c r="R72" s="31"/>
      <c r="S72" s="31"/>
      <c r="T72" s="31"/>
      <c r="U72" s="31"/>
      <c r="V72" s="31"/>
      <c r="X72" s="31"/>
      <c r="Y72" s="31"/>
      <c r="Z72" s="31"/>
      <c r="AA72" s="31"/>
    </row>
    <row r="73" spans="18:27" ht="8.85" customHeight="1" x14ac:dyDescent="0.15">
      <c r="R73" s="31"/>
      <c r="S73" s="31"/>
      <c r="T73" s="31"/>
      <c r="U73" s="31"/>
      <c r="V73" s="31"/>
      <c r="X73" s="31"/>
      <c r="Y73" s="31"/>
      <c r="Z73" s="31"/>
    </row>
    <row r="74" spans="18:27" ht="8.85" customHeight="1" x14ac:dyDescent="0.15">
      <c r="R74" s="31"/>
      <c r="S74" s="31"/>
      <c r="T74" s="31"/>
      <c r="U74" s="31"/>
      <c r="V74" s="31"/>
      <c r="X74" s="31"/>
      <c r="Y74" s="31"/>
      <c r="Z74" s="31"/>
    </row>
    <row r="75" spans="18:27" ht="8.85" customHeight="1" x14ac:dyDescent="0.15">
      <c r="R75" s="31"/>
      <c r="S75" s="31"/>
      <c r="T75" s="31"/>
      <c r="U75" s="31"/>
      <c r="V75" s="31"/>
      <c r="X75" s="31"/>
      <c r="Y75" s="31"/>
      <c r="Z75" s="31"/>
    </row>
    <row r="76" spans="18:27" ht="8.85" customHeight="1" x14ac:dyDescent="0.15">
      <c r="R76" s="30"/>
      <c r="S76" s="30"/>
      <c r="T76" s="30"/>
      <c r="U76" s="30"/>
      <c r="V76" s="30"/>
      <c r="X76" s="30"/>
      <c r="Y76" s="30"/>
      <c r="Z76" s="30"/>
    </row>
    <row r="77" spans="18:27" ht="8.85" customHeight="1" x14ac:dyDescent="0.15">
      <c r="R77" s="31"/>
      <c r="S77" s="31"/>
      <c r="T77" s="31"/>
      <c r="U77" s="31"/>
      <c r="V77" s="31"/>
      <c r="X77" s="31"/>
      <c r="Y77" s="31"/>
      <c r="Z77" s="31"/>
    </row>
    <row r="78" spans="18:27" ht="8.85" customHeight="1" x14ac:dyDescent="0.15">
      <c r="R78" s="31"/>
      <c r="S78" s="31"/>
      <c r="T78" s="31"/>
      <c r="U78" s="31"/>
      <c r="V78" s="31"/>
      <c r="X78" s="31"/>
      <c r="Y78" s="31"/>
      <c r="Z78" s="31"/>
    </row>
    <row r="79" spans="18:27" ht="8.85" customHeight="1" x14ac:dyDescent="0.15">
      <c r="R79" s="31"/>
      <c r="S79" s="31"/>
      <c r="T79" s="31"/>
      <c r="U79" s="31"/>
      <c r="V79" s="31"/>
      <c r="X79" s="31"/>
      <c r="Y79" s="31"/>
      <c r="Z79" s="31"/>
    </row>
    <row r="80" spans="18:27" ht="8.85" customHeight="1" x14ac:dyDescent="0.15">
      <c r="R80" s="30"/>
      <c r="S80" s="30"/>
      <c r="T80" s="30"/>
      <c r="U80" s="30"/>
      <c r="V80" s="30"/>
      <c r="X80" s="30"/>
      <c r="Y80" s="30"/>
      <c r="Z80" s="30"/>
    </row>
    <row r="81" spans="3:26" ht="8.85" customHeight="1" x14ac:dyDescent="0.15">
      <c r="R81" s="31"/>
      <c r="S81" s="31"/>
      <c r="T81" s="31"/>
      <c r="U81" s="31"/>
      <c r="V81" s="31"/>
      <c r="X81" s="31"/>
      <c r="Y81" s="31"/>
      <c r="Z81" s="31"/>
    </row>
    <row r="82" spans="3:26" ht="8.85" customHeight="1" x14ac:dyDescent="0.15">
      <c r="R82" s="31"/>
      <c r="S82" s="31"/>
      <c r="T82" s="31"/>
      <c r="U82" s="31"/>
      <c r="V82" s="31"/>
      <c r="X82" s="31"/>
      <c r="Y82" s="31"/>
      <c r="Z82" s="31"/>
    </row>
    <row r="83" spans="3:26" ht="8.85" customHeight="1" x14ac:dyDescent="0.15">
      <c r="R83" s="31"/>
      <c r="S83" s="31"/>
      <c r="T83" s="31"/>
      <c r="U83" s="31"/>
      <c r="V83" s="31"/>
      <c r="X83" s="31"/>
      <c r="Y83" s="31"/>
    </row>
    <row r="84" spans="3:26" ht="8.85" customHeight="1" x14ac:dyDescent="0.15">
      <c r="R84" s="31"/>
      <c r="S84" s="31"/>
      <c r="T84" s="31"/>
      <c r="U84" s="31"/>
      <c r="V84" s="31"/>
      <c r="X84" s="31"/>
      <c r="Y84" s="31"/>
    </row>
    <row r="85" spans="3:26" ht="8.85" customHeight="1" x14ac:dyDescent="0.15">
      <c r="M85" s="3" t="s">
        <v>76</v>
      </c>
      <c r="R85" s="31"/>
      <c r="S85" s="31"/>
      <c r="T85" s="31"/>
      <c r="U85" s="31"/>
      <c r="V85" s="31"/>
      <c r="X85" s="31"/>
      <c r="Y85" s="31"/>
    </row>
    <row r="86" spans="3:26" ht="5.4" customHeight="1" x14ac:dyDescent="0.15">
      <c r="R86" s="30"/>
      <c r="S86" s="30"/>
      <c r="T86" s="30"/>
      <c r="U86" s="30"/>
      <c r="V86" s="30"/>
      <c r="X86" s="30"/>
      <c r="Y86" s="30"/>
    </row>
    <row r="87" spans="3:26" ht="9.4499999999999993" customHeight="1" x14ac:dyDescent="0.15">
      <c r="R87" s="31"/>
      <c r="S87" s="31"/>
      <c r="T87" s="31"/>
      <c r="U87" s="31"/>
      <c r="V87" s="31"/>
      <c r="X87" s="31"/>
      <c r="Y87" s="31"/>
    </row>
    <row r="88" spans="3:26" ht="9.4499999999999993" customHeight="1" x14ac:dyDescent="0.15">
      <c r="R88" s="31"/>
      <c r="S88" s="31"/>
      <c r="T88" s="31"/>
      <c r="U88" s="31"/>
      <c r="V88" s="31"/>
      <c r="X88" s="31"/>
      <c r="Y88" s="31"/>
    </row>
    <row r="89" spans="3:26" x14ac:dyDescent="0.1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1"/>
      <c r="S89" s="31"/>
      <c r="T89" s="31"/>
      <c r="U89" s="31"/>
      <c r="V89" s="31"/>
      <c r="X89" s="31"/>
      <c r="Y89" s="31"/>
    </row>
    <row r="90" spans="3:26" x14ac:dyDescent="0.15">
      <c r="R90" s="30"/>
      <c r="S90" s="30"/>
      <c r="T90" s="30"/>
      <c r="U90" s="30"/>
      <c r="V90" s="30"/>
      <c r="X90" s="30"/>
      <c r="Y90" s="30"/>
    </row>
    <row r="91" spans="3:26" x14ac:dyDescent="0.15">
      <c r="R91" s="31"/>
      <c r="S91" s="31"/>
      <c r="T91" s="31"/>
      <c r="U91" s="31"/>
      <c r="V91" s="31"/>
      <c r="X91" s="31"/>
      <c r="Y91" s="31"/>
    </row>
    <row r="92" spans="3:26" x14ac:dyDescent="0.15">
      <c r="R92" s="31"/>
      <c r="S92" s="31"/>
      <c r="T92" s="31"/>
      <c r="U92" s="31"/>
      <c r="V92" s="31"/>
      <c r="X92" s="31"/>
      <c r="Y92" s="31"/>
    </row>
    <row r="93" spans="3:26" x14ac:dyDescent="0.15">
      <c r="R93" s="31"/>
      <c r="S93" s="31"/>
      <c r="T93" s="31"/>
      <c r="U93" s="31"/>
      <c r="V93" s="31"/>
      <c r="X93" s="31"/>
    </row>
    <row r="94" spans="3:26" x14ac:dyDescent="0.15">
      <c r="R94" s="31"/>
      <c r="S94" s="31"/>
      <c r="T94" s="31"/>
      <c r="U94" s="31"/>
      <c r="V94" s="31"/>
      <c r="X94" s="31"/>
    </row>
    <row r="95" spans="3:26" x14ac:dyDescent="0.15">
      <c r="R95" s="31"/>
      <c r="S95" s="31"/>
      <c r="T95" s="31"/>
      <c r="U95" s="31"/>
      <c r="V95" s="31"/>
      <c r="X95" s="31"/>
    </row>
    <row r="96" spans="3:26" x14ac:dyDescent="0.15">
      <c r="R96" s="30"/>
      <c r="S96" s="30"/>
      <c r="T96" s="30"/>
      <c r="U96" s="30"/>
      <c r="V96" s="30"/>
      <c r="X96" s="30"/>
    </row>
    <row r="97" spans="18:24" x14ac:dyDescent="0.15">
      <c r="R97" s="31"/>
      <c r="S97" s="31"/>
      <c r="T97" s="31"/>
      <c r="U97" s="31"/>
      <c r="V97" s="31"/>
      <c r="X97" s="31"/>
    </row>
    <row r="98" spans="18:24" x14ac:dyDescent="0.15">
      <c r="R98" s="31"/>
      <c r="S98" s="31"/>
      <c r="T98" s="31"/>
      <c r="U98" s="31"/>
      <c r="V98" s="31"/>
      <c r="X98" s="31"/>
    </row>
    <row r="99" spans="18:24" x14ac:dyDescent="0.15">
      <c r="R99" s="31"/>
      <c r="S99" s="31"/>
      <c r="T99" s="31"/>
      <c r="U99" s="31"/>
      <c r="V99" s="31"/>
      <c r="X99" s="31"/>
    </row>
    <row r="100" spans="18:24" x14ac:dyDescent="0.15">
      <c r="R100" s="30"/>
      <c r="S100" s="30"/>
      <c r="T100" s="30"/>
      <c r="U100" s="30"/>
      <c r="V100" s="30"/>
      <c r="X100" s="30"/>
    </row>
    <row r="101" spans="18:24" x14ac:dyDescent="0.15">
      <c r="R101" s="31"/>
      <c r="S101" s="31"/>
      <c r="T101" s="31"/>
      <c r="U101" s="31"/>
      <c r="V101" s="31"/>
      <c r="X101" s="31"/>
    </row>
    <row r="102" spans="18:24" x14ac:dyDescent="0.15">
      <c r="R102" s="31"/>
      <c r="S102" s="31"/>
      <c r="T102" s="31"/>
      <c r="U102" s="31"/>
      <c r="V102" s="31"/>
      <c r="X102" s="31"/>
    </row>
    <row r="103" spans="18:24" x14ac:dyDescent="0.15">
      <c r="R103" s="31"/>
      <c r="S103" s="31"/>
      <c r="T103" s="31"/>
      <c r="U103" s="31"/>
      <c r="V103" s="31"/>
    </row>
    <row r="104" spans="18:24" x14ac:dyDescent="0.15">
      <c r="R104" s="31"/>
      <c r="S104" s="31"/>
      <c r="T104" s="31"/>
      <c r="U104" s="31"/>
      <c r="V104" s="31"/>
    </row>
    <row r="105" spans="18:24" x14ac:dyDescent="0.15">
      <c r="R105" s="31"/>
      <c r="S105" s="31"/>
      <c r="T105" s="31"/>
      <c r="U105" s="31"/>
      <c r="V105" s="31"/>
    </row>
    <row r="106" spans="18:24" x14ac:dyDescent="0.15">
      <c r="R106" s="30"/>
      <c r="S106" s="30"/>
      <c r="T106" s="30"/>
      <c r="U106" s="30"/>
      <c r="V106" s="30"/>
    </row>
    <row r="107" spans="18:24" x14ac:dyDescent="0.15">
      <c r="R107" s="31"/>
      <c r="S107" s="31"/>
      <c r="T107" s="31"/>
      <c r="U107" s="31"/>
      <c r="V107" s="31"/>
    </row>
    <row r="108" spans="18:24" x14ac:dyDescent="0.15">
      <c r="R108" s="31"/>
      <c r="S108" s="31"/>
      <c r="T108" s="31"/>
      <c r="U108" s="31"/>
      <c r="V108" s="31"/>
    </row>
    <row r="109" spans="18:24" x14ac:dyDescent="0.15">
      <c r="R109" s="31"/>
      <c r="S109" s="31"/>
      <c r="T109" s="31"/>
      <c r="U109" s="31"/>
      <c r="V109" s="31"/>
    </row>
    <row r="110" spans="18:24" x14ac:dyDescent="0.15">
      <c r="R110" s="30"/>
      <c r="S110" s="30"/>
      <c r="T110" s="30"/>
      <c r="U110" s="30"/>
      <c r="V110" s="30"/>
    </row>
    <row r="111" spans="18:24" x14ac:dyDescent="0.15">
      <c r="R111" s="31"/>
      <c r="S111" s="31"/>
      <c r="T111" s="31"/>
      <c r="U111" s="31"/>
      <c r="V111" s="31"/>
    </row>
    <row r="112" spans="18:24" x14ac:dyDescent="0.15">
      <c r="R112" s="31"/>
      <c r="S112" s="31"/>
      <c r="T112" s="31"/>
      <c r="U112" s="31"/>
      <c r="V112" s="31"/>
    </row>
    <row r="113" spans="18:22" x14ac:dyDescent="0.15">
      <c r="R113" s="31"/>
      <c r="S113" s="31"/>
      <c r="T113" s="31"/>
      <c r="U113" s="31"/>
      <c r="V113" s="31"/>
    </row>
    <row r="114" spans="18:22" x14ac:dyDescent="0.15">
      <c r="R114" s="31"/>
      <c r="S114" s="31"/>
      <c r="T114" s="31"/>
      <c r="U114" s="31"/>
      <c r="V114" s="31"/>
    </row>
    <row r="115" spans="18:22" x14ac:dyDescent="0.15">
      <c r="R115" s="31"/>
      <c r="S115" s="31"/>
      <c r="T115" s="31"/>
      <c r="U115" s="31"/>
      <c r="V115" s="31"/>
    </row>
    <row r="116" spans="18:22" x14ac:dyDescent="0.15">
      <c r="R116" s="30"/>
      <c r="S116" s="30"/>
      <c r="T116" s="30"/>
      <c r="U116" s="30"/>
      <c r="V116" s="30"/>
    </row>
    <row r="117" spans="18:22" x14ac:dyDescent="0.15">
      <c r="R117" s="31"/>
      <c r="S117" s="31"/>
      <c r="T117" s="31"/>
      <c r="U117" s="31"/>
      <c r="V117" s="31"/>
    </row>
    <row r="118" spans="18:22" x14ac:dyDescent="0.15">
      <c r="R118" s="31"/>
      <c r="S118" s="31"/>
      <c r="T118" s="31"/>
      <c r="U118" s="31"/>
      <c r="V118" s="31"/>
    </row>
    <row r="119" spans="18:22" x14ac:dyDescent="0.15">
      <c r="R119" s="31"/>
      <c r="S119" s="31"/>
      <c r="T119" s="31"/>
      <c r="U119" s="31"/>
      <c r="V119" s="31"/>
    </row>
    <row r="120" spans="18:22" x14ac:dyDescent="0.15">
      <c r="R120" s="30"/>
      <c r="S120" s="30"/>
      <c r="T120" s="30"/>
      <c r="U120" s="30"/>
      <c r="V120" s="30"/>
    </row>
    <row r="121" spans="18:22" x14ac:dyDescent="0.15">
      <c r="R121" s="31"/>
      <c r="S121" s="31"/>
      <c r="T121" s="31"/>
      <c r="U121" s="31"/>
      <c r="V121" s="31"/>
    </row>
    <row r="122" spans="18:22" x14ac:dyDescent="0.15">
      <c r="R122" s="31"/>
      <c r="S122" s="31"/>
      <c r="T122" s="31"/>
      <c r="U122" s="31"/>
      <c r="V122" s="31"/>
    </row>
    <row r="123" spans="18:22" x14ac:dyDescent="0.15">
      <c r="R123" s="31"/>
      <c r="S123" s="31"/>
      <c r="T123" s="31"/>
      <c r="U123" s="31"/>
    </row>
    <row r="124" spans="18:22" x14ac:dyDescent="0.15">
      <c r="R124" s="31"/>
      <c r="S124" s="31"/>
      <c r="T124" s="31"/>
      <c r="U124" s="31"/>
    </row>
    <row r="125" spans="18:22" x14ac:dyDescent="0.15">
      <c r="R125" s="31"/>
      <c r="S125" s="31"/>
      <c r="T125" s="31"/>
      <c r="U125" s="31"/>
    </row>
    <row r="126" spans="18:22" x14ac:dyDescent="0.15">
      <c r="R126" s="30"/>
      <c r="S126" s="30"/>
      <c r="T126" s="30"/>
      <c r="U126" s="30"/>
    </row>
    <row r="127" spans="18:22" x14ac:dyDescent="0.15">
      <c r="R127" s="31"/>
      <c r="S127" s="31"/>
      <c r="T127" s="31"/>
      <c r="U127" s="31"/>
    </row>
    <row r="128" spans="18:22" x14ac:dyDescent="0.15">
      <c r="R128" s="31"/>
      <c r="S128" s="31"/>
      <c r="T128" s="31"/>
      <c r="U128" s="31"/>
    </row>
    <row r="129" spans="18:29" x14ac:dyDescent="0.15">
      <c r="R129" s="31"/>
      <c r="S129" s="31"/>
      <c r="T129" s="31"/>
      <c r="U129" s="31"/>
    </row>
    <row r="130" spans="18:29" x14ac:dyDescent="0.15">
      <c r="R130" s="30"/>
      <c r="S130" s="30"/>
      <c r="T130" s="30"/>
      <c r="U130" s="30"/>
    </row>
    <row r="131" spans="18:29" x14ac:dyDescent="0.15">
      <c r="R131" s="31"/>
      <c r="S131" s="31"/>
      <c r="T131" s="31"/>
      <c r="U131" s="31"/>
    </row>
    <row r="132" spans="18:29" x14ac:dyDescent="0.15">
      <c r="R132" s="31"/>
      <c r="S132" s="31"/>
      <c r="T132" s="31"/>
      <c r="U132" s="31"/>
    </row>
    <row r="133" spans="18:29" x14ac:dyDescent="0.15">
      <c r="R133" s="31"/>
      <c r="S133" s="31"/>
      <c r="T133" s="31"/>
    </row>
    <row r="134" spans="18:29" x14ac:dyDescent="0.15">
      <c r="R134" s="31"/>
      <c r="S134" s="31"/>
      <c r="T134" s="31"/>
    </row>
    <row r="135" spans="18:29" x14ac:dyDescent="0.15">
      <c r="R135" s="31"/>
      <c r="S135" s="31"/>
      <c r="T135" s="31"/>
    </row>
    <row r="136" spans="18:29" x14ac:dyDescent="0.15">
      <c r="R136" s="30"/>
      <c r="S136" s="30"/>
      <c r="T136" s="30"/>
    </row>
    <row r="137" spans="18:29" x14ac:dyDescent="0.15">
      <c r="R137" s="31"/>
      <c r="S137" s="31"/>
      <c r="T137" s="31"/>
    </row>
    <row r="138" spans="18:29" x14ac:dyDescent="0.15">
      <c r="R138" s="31"/>
      <c r="S138" s="31"/>
      <c r="T138" s="31"/>
    </row>
    <row r="139" spans="18:29" x14ac:dyDescent="0.15">
      <c r="R139" s="31"/>
      <c r="S139" s="31"/>
      <c r="T139" s="31"/>
    </row>
    <row r="140" spans="18:29" x14ac:dyDescent="0.15">
      <c r="R140" s="30"/>
      <c r="S140" s="30"/>
      <c r="T140" s="30"/>
    </row>
    <row r="141" spans="18:29" x14ac:dyDescent="0.15">
      <c r="R141" s="31"/>
      <c r="S141" s="31"/>
      <c r="T141" s="31"/>
    </row>
    <row r="142" spans="18:29" x14ac:dyDescent="0.15">
      <c r="R142" s="31"/>
      <c r="S142" s="31"/>
      <c r="T142" s="31"/>
    </row>
    <row r="143" spans="18:29" x14ac:dyDescent="0.15">
      <c r="R143" s="31"/>
      <c r="S143" s="31"/>
      <c r="W143" s="31"/>
      <c r="X143" s="31"/>
      <c r="Y143" s="31"/>
      <c r="Z143" s="31"/>
      <c r="AA143" s="31"/>
      <c r="AB143" s="31"/>
      <c r="AC143" s="31"/>
    </row>
    <row r="144" spans="18:29" x14ac:dyDescent="0.15">
      <c r="R144" s="31"/>
      <c r="S144" s="31"/>
      <c r="W144" s="31"/>
      <c r="X144" s="31"/>
      <c r="Y144" s="31"/>
      <c r="Z144" s="31"/>
      <c r="AA144" s="31"/>
      <c r="AB144" s="31"/>
      <c r="AC144" s="31"/>
    </row>
    <row r="145" spans="18:28" x14ac:dyDescent="0.15">
      <c r="R145" s="31"/>
      <c r="S145" s="31"/>
    </row>
    <row r="146" spans="18:28" x14ac:dyDescent="0.15">
      <c r="R146" s="30"/>
      <c r="S146" s="30"/>
    </row>
    <row r="147" spans="18:28" x14ac:dyDescent="0.15">
      <c r="R147" s="31"/>
      <c r="S147" s="31"/>
    </row>
    <row r="148" spans="18:28" x14ac:dyDescent="0.15">
      <c r="R148" s="31"/>
      <c r="S148" s="31"/>
    </row>
    <row r="149" spans="18:28" x14ac:dyDescent="0.15">
      <c r="R149" s="31"/>
      <c r="S149" s="31"/>
    </row>
    <row r="150" spans="18:28" x14ac:dyDescent="0.15">
      <c r="R150" s="30"/>
      <c r="S150" s="30"/>
    </row>
    <row r="151" spans="18:28" x14ac:dyDescent="0.15">
      <c r="R151" s="31"/>
      <c r="S151" s="31"/>
    </row>
    <row r="152" spans="18:28" x14ac:dyDescent="0.15">
      <c r="R152" s="31"/>
      <c r="S152" s="31"/>
    </row>
    <row r="153" spans="18:28" x14ac:dyDescent="0.15">
      <c r="R153" s="31"/>
      <c r="V153" s="31"/>
    </row>
    <row r="154" spans="18:28" x14ac:dyDescent="0.15">
      <c r="R154" s="31"/>
      <c r="V154" s="31"/>
    </row>
    <row r="155" spans="18:28" x14ac:dyDescent="0.15">
      <c r="R155" s="31"/>
      <c r="V155" s="31"/>
      <c r="W155" s="31"/>
      <c r="X155" s="31"/>
      <c r="Y155" s="31"/>
      <c r="Z155" s="31"/>
      <c r="AA155" s="31"/>
      <c r="AB155" s="31"/>
    </row>
    <row r="156" spans="18:28" x14ac:dyDescent="0.15">
      <c r="R156" s="30"/>
      <c r="V156" s="30"/>
      <c r="W156" s="30"/>
      <c r="X156" s="30"/>
      <c r="Y156" s="30"/>
      <c r="Z156" s="30"/>
      <c r="AA156" s="30"/>
      <c r="AB156" s="30"/>
    </row>
    <row r="157" spans="18:28" x14ac:dyDescent="0.15">
      <c r="R157" s="31"/>
      <c r="V157" s="31"/>
      <c r="W157" s="31"/>
      <c r="X157" s="31"/>
      <c r="Y157" s="31"/>
      <c r="Z157" s="31"/>
      <c r="AA157" s="31"/>
      <c r="AB157" s="31"/>
    </row>
    <row r="158" spans="18:28" x14ac:dyDescent="0.15">
      <c r="R158" s="31"/>
      <c r="V158" s="31"/>
      <c r="W158" s="31"/>
      <c r="X158" s="31"/>
      <c r="Y158" s="31"/>
      <c r="Z158" s="31"/>
      <c r="AA158" s="31"/>
      <c r="AB158" s="31"/>
    </row>
    <row r="159" spans="18:28" x14ac:dyDescent="0.15">
      <c r="R159" s="31"/>
      <c r="V159" s="31"/>
      <c r="W159" s="31"/>
      <c r="X159" s="31"/>
      <c r="Y159" s="31"/>
      <c r="Z159" s="31"/>
      <c r="AA159" s="31"/>
      <c r="AB159" s="31"/>
    </row>
    <row r="160" spans="18:28" x14ac:dyDescent="0.15">
      <c r="R160" s="30"/>
      <c r="V160" s="30"/>
      <c r="W160" s="30"/>
      <c r="X160" s="30"/>
      <c r="Y160" s="30"/>
      <c r="Z160" s="30"/>
      <c r="AA160" s="30"/>
      <c r="AB160" s="30"/>
    </row>
    <row r="161" spans="18:28" x14ac:dyDescent="0.15">
      <c r="R161" s="31"/>
      <c r="V161" s="31"/>
      <c r="W161" s="31"/>
      <c r="X161" s="31"/>
      <c r="Y161" s="31"/>
      <c r="Z161" s="31"/>
      <c r="AA161" s="31"/>
      <c r="AB161" s="31"/>
    </row>
    <row r="162" spans="18:28" x14ac:dyDescent="0.15">
      <c r="R162" s="31"/>
      <c r="V162" s="31"/>
      <c r="W162" s="31"/>
      <c r="X162" s="31"/>
      <c r="Y162" s="31"/>
      <c r="Z162" s="31"/>
      <c r="AA162" s="31"/>
      <c r="AB162" s="31"/>
    </row>
    <row r="163" spans="18:28" x14ac:dyDescent="0.15">
      <c r="R163" s="31"/>
      <c r="S163" s="31"/>
      <c r="T163" s="31"/>
      <c r="U163" s="31"/>
    </row>
    <row r="164" spans="18:28" x14ac:dyDescent="0.15">
      <c r="R164" s="31"/>
      <c r="S164" s="31"/>
      <c r="T164" s="31"/>
      <c r="U164" s="31"/>
    </row>
    <row r="165" spans="18:28" x14ac:dyDescent="0.15">
      <c r="R165" s="31"/>
      <c r="S165" s="31"/>
      <c r="T165" s="31"/>
      <c r="U165" s="31"/>
    </row>
    <row r="166" spans="18:28" x14ac:dyDescent="0.15">
      <c r="R166" s="30"/>
      <c r="S166" s="30"/>
      <c r="T166" s="30"/>
      <c r="U166" s="30"/>
    </row>
    <row r="167" spans="18:28" x14ac:dyDescent="0.15">
      <c r="R167" s="31"/>
      <c r="S167" s="31"/>
      <c r="T167" s="31"/>
      <c r="U167" s="31"/>
    </row>
    <row r="168" spans="18:28" x14ac:dyDescent="0.15">
      <c r="R168" s="31"/>
      <c r="S168" s="31"/>
      <c r="T168" s="31"/>
      <c r="U168" s="31"/>
    </row>
    <row r="169" spans="18:28" x14ac:dyDescent="0.15">
      <c r="R169" s="31"/>
      <c r="S169" s="31"/>
      <c r="T169" s="31"/>
      <c r="U169" s="31"/>
    </row>
    <row r="170" spans="18:28" x14ac:dyDescent="0.15">
      <c r="R170" s="30"/>
      <c r="S170" s="30"/>
      <c r="T170" s="30"/>
      <c r="U170" s="30"/>
    </row>
    <row r="171" spans="18:28" x14ac:dyDescent="0.15">
      <c r="R171" s="31"/>
      <c r="S171" s="31"/>
      <c r="T171" s="31"/>
      <c r="U171" s="31"/>
    </row>
    <row r="172" spans="18:28" x14ac:dyDescent="0.15">
      <c r="R172" s="31"/>
      <c r="S172" s="31"/>
      <c r="T172" s="31"/>
      <c r="U172" s="31"/>
    </row>
  </sheetData>
  <mergeCells count="13">
    <mergeCell ref="C6:M6"/>
    <mergeCell ref="F1:J1"/>
    <mergeCell ref="F2:J2"/>
    <mergeCell ref="D3:F3"/>
    <mergeCell ref="H3:N3"/>
    <mergeCell ref="B5:C5"/>
    <mergeCell ref="C39:N39"/>
    <mergeCell ref="B7:C7"/>
    <mergeCell ref="B33:C33"/>
    <mergeCell ref="B34:C34"/>
    <mergeCell ref="B35:C35"/>
    <mergeCell ref="B36:C36"/>
    <mergeCell ref="B37:C37"/>
  </mergeCells>
  <hyperlinks>
    <hyperlink ref="A1" location="bkIndexATC1042" display="Index" xr:uid="{CD79FB00-2ACE-405C-A83B-3E801AD81547}"/>
  </hyperlinks>
  <pageMargins left="0.41" right="0.24" top="0.25" bottom="0.33" header="0.2" footer="0.21"/>
  <pageSetup paperSize="9" scale="9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0C99D-0E8E-4293-B39B-D8C94170BDC1}">
  <sheetPr>
    <pageSetUpPr fitToPage="1"/>
  </sheetPr>
  <dimension ref="A1:AD172"/>
  <sheetViews>
    <sheetView zoomScale="90" zoomScaleNormal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6640625" style="3" customWidth="1"/>
    <col min="3" max="13" width="7.33203125" style="3" customWidth="1"/>
    <col min="14" max="15" width="6.6640625" style="3" customWidth="1"/>
    <col min="16" max="16384" width="9.109375" style="3"/>
  </cols>
  <sheetData>
    <row r="1" spans="1:15" ht="14.4" x14ac:dyDescent="0.3">
      <c r="A1" s="32" t="s">
        <v>79</v>
      </c>
      <c r="E1" s="4"/>
      <c r="F1" s="39" t="s">
        <v>80</v>
      </c>
      <c r="G1" s="40"/>
      <c r="H1" s="40"/>
      <c r="I1" s="40"/>
      <c r="J1" s="40"/>
    </row>
    <row r="2" spans="1:15" ht="13.2" x14ac:dyDescent="0.25">
      <c r="E2" s="4"/>
      <c r="F2" s="39" t="s">
        <v>45</v>
      </c>
      <c r="G2" s="40"/>
      <c r="H2" s="40"/>
      <c r="I2" s="40"/>
      <c r="J2" s="40"/>
    </row>
    <row r="3" spans="1:15" ht="13.2" x14ac:dyDescent="0.25">
      <c r="D3" s="41" t="s">
        <v>96</v>
      </c>
      <c r="E3" s="40"/>
      <c r="F3" s="40"/>
      <c r="G3" s="4"/>
      <c r="H3" s="42" t="s">
        <v>8</v>
      </c>
      <c r="I3" s="40"/>
      <c r="J3" s="40"/>
      <c r="K3" s="40"/>
      <c r="L3" s="40"/>
      <c r="M3" s="40"/>
      <c r="N3" s="40"/>
    </row>
    <row r="4" spans="1:15" ht="24" customHeight="1" x14ac:dyDescent="0.15"/>
    <row r="5" spans="1:15" ht="9.4499999999999993" customHeight="1" x14ac:dyDescent="0.2">
      <c r="B5" s="45" t="s">
        <v>6</v>
      </c>
      <c r="C5" s="46"/>
      <c r="D5" s="11"/>
      <c r="O5" s="25"/>
    </row>
    <row r="6" spans="1:15" ht="9.4499999999999993" customHeight="1" x14ac:dyDescent="0.25">
      <c r="C6" s="43" t="s">
        <v>81</v>
      </c>
      <c r="D6" s="40"/>
      <c r="E6" s="40"/>
      <c r="F6" s="40"/>
      <c r="G6" s="40"/>
      <c r="H6" s="40"/>
      <c r="I6" s="40"/>
      <c r="J6" s="40"/>
      <c r="K6" s="40"/>
      <c r="L6" s="40"/>
      <c r="M6" s="40"/>
      <c r="O6" s="25"/>
    </row>
    <row r="7" spans="1:15" ht="9.4499999999999993" customHeight="1" x14ac:dyDescent="0.25">
      <c r="B7" s="44" t="s">
        <v>82</v>
      </c>
      <c r="C7" s="40"/>
      <c r="D7" s="16" t="s">
        <v>47</v>
      </c>
      <c r="E7" s="16" t="s">
        <v>48</v>
      </c>
      <c r="F7" s="16" t="s">
        <v>49</v>
      </c>
      <c r="G7" s="16" t="s">
        <v>50</v>
      </c>
      <c r="H7" s="16" t="s">
        <v>51</v>
      </c>
      <c r="I7" s="16" t="s">
        <v>52</v>
      </c>
      <c r="J7" s="16" t="s">
        <v>53</v>
      </c>
      <c r="K7" s="16"/>
      <c r="L7" s="16" t="s">
        <v>83</v>
      </c>
      <c r="M7" s="16" t="s">
        <v>84</v>
      </c>
      <c r="O7" s="25"/>
    </row>
    <row r="8" spans="1:15" ht="9.4499999999999993" customHeight="1" x14ac:dyDescent="0.15">
      <c r="C8" s="17">
        <v>0</v>
      </c>
      <c r="D8" s="36">
        <v>70.933333333333337</v>
      </c>
      <c r="E8" s="36">
        <v>61.912499999999994</v>
      </c>
      <c r="F8" s="36">
        <v>67.529166666666669</v>
      </c>
      <c r="G8" s="36">
        <v>76.54791666666668</v>
      </c>
      <c r="H8" s="36">
        <v>75.727777777777774</v>
      </c>
      <c r="I8" s="36">
        <v>100.16</v>
      </c>
      <c r="J8" s="36">
        <v>121.42999999999999</v>
      </c>
      <c r="L8" s="36">
        <f>AVERAGE(D8:H8)</f>
        <v>70.530138888888885</v>
      </c>
      <c r="M8" s="36">
        <f>AVERAGE(D8:J8)</f>
        <v>82.034384920634906</v>
      </c>
      <c r="O8" s="25"/>
    </row>
    <row r="9" spans="1:15" ht="9.4499999999999993" customHeight="1" x14ac:dyDescent="0.15">
      <c r="C9" s="17">
        <v>1</v>
      </c>
      <c r="D9" s="36">
        <v>44.261111111111113</v>
      </c>
      <c r="E9" s="36">
        <v>39.831249999999997</v>
      </c>
      <c r="F9" s="36">
        <v>42.243749999999999</v>
      </c>
      <c r="G9" s="36">
        <v>43.952083333333334</v>
      </c>
      <c r="H9" s="36">
        <v>48.594444444444449</v>
      </c>
      <c r="I9" s="36">
        <v>73.010000000000005</v>
      </c>
      <c r="J9" s="36">
        <v>89.228333333333325</v>
      </c>
      <c r="L9" s="36">
        <f t="shared" ref="L9:L31" si="0">AVERAGE(D9:H9)</f>
        <v>43.77652777777778</v>
      </c>
      <c r="M9" s="36">
        <f t="shared" ref="M9:M31" si="1">AVERAGE(D9:J9)</f>
        <v>54.44585317460318</v>
      </c>
      <c r="O9" s="25"/>
    </row>
    <row r="10" spans="1:15" ht="9.4499999999999993" customHeight="1" x14ac:dyDescent="0.15">
      <c r="C10" s="17">
        <v>2</v>
      </c>
      <c r="D10" s="36">
        <v>39.277777777777779</v>
      </c>
      <c r="E10" s="36">
        <v>34.756250000000001</v>
      </c>
      <c r="F10" s="36">
        <v>36.40625</v>
      </c>
      <c r="G10" s="36">
        <v>40.033333333333339</v>
      </c>
      <c r="H10" s="36">
        <v>41.894444444444446</v>
      </c>
      <c r="I10" s="36">
        <v>59.87166666666667</v>
      </c>
      <c r="J10" s="36">
        <v>64.816666666666663</v>
      </c>
      <c r="L10" s="36">
        <f t="shared" si="0"/>
        <v>38.473611111111111</v>
      </c>
      <c r="M10" s="36">
        <f t="shared" si="1"/>
        <v>45.29376984126985</v>
      </c>
      <c r="O10" s="25"/>
    </row>
    <row r="11" spans="1:15" ht="9.4499999999999993" customHeight="1" x14ac:dyDescent="0.15">
      <c r="C11" s="17">
        <v>3</v>
      </c>
      <c r="D11" s="36">
        <v>42.8</v>
      </c>
      <c r="E11" s="36">
        <v>39.300000000000004</v>
      </c>
      <c r="F11" s="36">
        <v>42.908333333333331</v>
      </c>
      <c r="G11" s="36">
        <v>42.954166666666666</v>
      </c>
      <c r="H11" s="36">
        <v>41.033333333333331</v>
      </c>
      <c r="I11" s="36">
        <v>52.271666666666668</v>
      </c>
      <c r="J11" s="36">
        <v>53.831666666666663</v>
      </c>
      <c r="L11" s="36">
        <f t="shared" si="0"/>
        <v>41.799166666666665</v>
      </c>
      <c r="M11" s="36">
        <f t="shared" si="1"/>
        <v>45.014166666666661</v>
      </c>
      <c r="O11" s="25"/>
    </row>
    <row r="12" spans="1:15" ht="9.4499999999999993" customHeight="1" x14ac:dyDescent="0.15">
      <c r="C12" s="17">
        <v>4</v>
      </c>
      <c r="D12" s="36">
        <v>64.683333333333337</v>
      </c>
      <c r="E12" s="36">
        <v>64.162500000000009</v>
      </c>
      <c r="F12" s="36">
        <v>65.260416666666671</v>
      </c>
      <c r="G12" s="36">
        <v>67.089583333333337</v>
      </c>
      <c r="H12" s="36">
        <v>67.983333333333334</v>
      </c>
      <c r="I12" s="36">
        <v>56.781666666666659</v>
      </c>
      <c r="J12" s="36">
        <v>58.051666666666662</v>
      </c>
      <c r="L12" s="36">
        <f t="shared" si="0"/>
        <v>65.835833333333341</v>
      </c>
      <c r="M12" s="36">
        <f t="shared" si="1"/>
        <v>63.430357142857147</v>
      </c>
    </row>
    <row r="13" spans="1:15" ht="9.4499999999999993" customHeight="1" x14ac:dyDescent="0.15">
      <c r="C13" s="17">
        <v>5</v>
      </c>
      <c r="D13" s="36">
        <v>203.08888888888887</v>
      </c>
      <c r="E13" s="36">
        <v>220.53750000000002</v>
      </c>
      <c r="F13" s="36">
        <v>224.20416666666665</v>
      </c>
      <c r="G13" s="36">
        <v>223.66666666666666</v>
      </c>
      <c r="H13" s="36">
        <v>209.95555555555555</v>
      </c>
      <c r="I13" s="36">
        <v>106.72</v>
      </c>
      <c r="J13" s="36">
        <v>81.853333333333339</v>
      </c>
      <c r="L13" s="36">
        <f t="shared" si="0"/>
        <v>216.29055555555556</v>
      </c>
      <c r="M13" s="36">
        <f t="shared" si="1"/>
        <v>181.43230158730157</v>
      </c>
    </row>
    <row r="14" spans="1:15" ht="9.4499999999999993" customHeight="1" x14ac:dyDescent="0.15">
      <c r="C14" s="17">
        <v>6</v>
      </c>
      <c r="D14" s="36">
        <v>428.10555555555555</v>
      </c>
      <c r="E14" s="36">
        <v>490.46875</v>
      </c>
      <c r="F14" s="36">
        <v>496.23125000000005</v>
      </c>
      <c r="G14" s="36">
        <v>504.71249999999998</v>
      </c>
      <c r="H14" s="36">
        <v>449.53333333333336</v>
      </c>
      <c r="I14" s="36">
        <v>173.98499999999999</v>
      </c>
      <c r="J14" s="36">
        <v>126.09833333333333</v>
      </c>
      <c r="L14" s="36">
        <f t="shared" si="0"/>
        <v>473.8102777777778</v>
      </c>
      <c r="M14" s="36">
        <f t="shared" si="1"/>
        <v>381.30496031746037</v>
      </c>
    </row>
    <row r="15" spans="1:15" ht="9.4499999999999993" customHeight="1" x14ac:dyDescent="0.15">
      <c r="C15" s="17">
        <v>7</v>
      </c>
      <c r="D15" s="36">
        <v>601.93333333333328</v>
      </c>
      <c r="E15" s="36">
        <v>677.58125000000007</v>
      </c>
      <c r="F15" s="36">
        <v>686.59999999999991</v>
      </c>
      <c r="G15" s="36">
        <v>698.00625000000002</v>
      </c>
      <c r="H15" s="36">
        <v>630</v>
      </c>
      <c r="I15" s="36">
        <v>238.95833333333334</v>
      </c>
      <c r="J15" s="36">
        <v>159.00500000000002</v>
      </c>
      <c r="L15" s="36">
        <f t="shared" si="0"/>
        <v>658.82416666666666</v>
      </c>
      <c r="M15" s="36">
        <f t="shared" si="1"/>
        <v>527.44059523809528</v>
      </c>
    </row>
    <row r="16" spans="1:15" ht="9.4499999999999993" customHeight="1" x14ac:dyDescent="0.15">
      <c r="C16" s="17">
        <v>8</v>
      </c>
      <c r="D16" s="36">
        <v>631.11111111111109</v>
      </c>
      <c r="E16" s="36">
        <v>695.46875</v>
      </c>
      <c r="F16" s="36">
        <v>720.08749999999998</v>
      </c>
      <c r="G16" s="36">
        <v>737.3145833333333</v>
      </c>
      <c r="H16" s="36">
        <v>661.2833333333333</v>
      </c>
      <c r="I16" s="36">
        <v>318.92666666666668</v>
      </c>
      <c r="J16" s="36">
        <v>193.04833333333335</v>
      </c>
      <c r="L16" s="36">
        <f t="shared" si="0"/>
        <v>689.05305555555549</v>
      </c>
      <c r="M16" s="36">
        <f t="shared" si="1"/>
        <v>565.32003968253969</v>
      </c>
    </row>
    <row r="17" spans="3:13" ht="9.4499999999999993" customHeight="1" x14ac:dyDescent="0.15">
      <c r="C17" s="17">
        <v>9</v>
      </c>
      <c r="D17" s="36">
        <v>549.57777777777778</v>
      </c>
      <c r="E17" s="36">
        <v>603.51250000000005</v>
      </c>
      <c r="F17" s="36">
        <v>627.58124999999995</v>
      </c>
      <c r="G17" s="36">
        <v>627.05000000000007</v>
      </c>
      <c r="H17" s="36">
        <v>600.36111111111109</v>
      </c>
      <c r="I17" s="36">
        <v>452.37166666666673</v>
      </c>
      <c r="J17" s="36">
        <v>296.80666666666667</v>
      </c>
      <c r="L17" s="36">
        <f t="shared" si="0"/>
        <v>601.61652777777783</v>
      </c>
      <c r="M17" s="36">
        <f t="shared" si="1"/>
        <v>536.75156746031757</v>
      </c>
    </row>
    <row r="18" spans="3:13" ht="9.4499999999999993" customHeight="1" x14ac:dyDescent="0.15">
      <c r="C18" s="17">
        <v>10</v>
      </c>
      <c r="D18" s="36">
        <v>582.68888888888887</v>
      </c>
      <c r="E18" s="36">
        <v>580.22500000000002</v>
      </c>
      <c r="F18" s="36">
        <v>613.63541666666674</v>
      </c>
      <c r="G18" s="36">
        <v>622.21041666666667</v>
      </c>
      <c r="H18" s="36">
        <v>619.33888888888896</v>
      </c>
      <c r="I18" s="36">
        <v>545.81666666666672</v>
      </c>
      <c r="J18" s="36">
        <v>433.95833333333331</v>
      </c>
      <c r="L18" s="36">
        <f t="shared" si="0"/>
        <v>603.61972222222221</v>
      </c>
      <c r="M18" s="36">
        <f t="shared" si="1"/>
        <v>571.12480158730159</v>
      </c>
    </row>
    <row r="19" spans="3:13" ht="9.4499999999999993" customHeight="1" x14ac:dyDescent="0.15">
      <c r="C19" s="17">
        <v>11</v>
      </c>
      <c r="D19" s="36">
        <v>628.05555555555554</v>
      </c>
      <c r="E19" s="36">
        <v>637.53125</v>
      </c>
      <c r="F19" s="36">
        <v>661.68125000000009</v>
      </c>
      <c r="G19" s="36">
        <v>679.72500000000002</v>
      </c>
      <c r="H19" s="36">
        <v>679.33333333333337</v>
      </c>
      <c r="I19" s="36">
        <v>624.04333333333329</v>
      </c>
      <c r="J19" s="36">
        <v>547.33833333333337</v>
      </c>
      <c r="L19" s="36">
        <f t="shared" si="0"/>
        <v>657.26527777777778</v>
      </c>
      <c r="M19" s="36">
        <f t="shared" si="1"/>
        <v>636.81543650793651</v>
      </c>
    </row>
    <row r="20" spans="3:13" ht="9.4499999999999993" customHeight="1" x14ac:dyDescent="0.15">
      <c r="C20" s="17">
        <v>12</v>
      </c>
      <c r="D20" s="36">
        <v>677.91666666666663</v>
      </c>
      <c r="E20" s="36">
        <v>691.89374999999995</v>
      </c>
      <c r="F20" s="36">
        <v>723.24166666666667</v>
      </c>
      <c r="G20" s="36">
        <v>728.19999999999993</v>
      </c>
      <c r="H20" s="36">
        <v>764.40000000000009</v>
      </c>
      <c r="I20" s="36">
        <v>704.28166666666664</v>
      </c>
      <c r="J20" s="36">
        <v>618.79166666666674</v>
      </c>
      <c r="L20" s="36">
        <f t="shared" si="0"/>
        <v>717.13041666666663</v>
      </c>
      <c r="M20" s="36">
        <f t="shared" si="1"/>
        <v>701.24648809523819</v>
      </c>
    </row>
    <row r="21" spans="3:13" ht="9.4499999999999993" customHeight="1" x14ac:dyDescent="0.15">
      <c r="C21" s="17">
        <v>13</v>
      </c>
      <c r="D21" s="36">
        <v>709.04444444444437</v>
      </c>
      <c r="E21" s="36">
        <v>739.02499999999998</v>
      </c>
      <c r="F21" s="36">
        <v>774.00833333333344</v>
      </c>
      <c r="G21" s="36">
        <v>777.58541666666656</v>
      </c>
      <c r="H21" s="36">
        <v>827.84444444444443</v>
      </c>
      <c r="I21" s="36">
        <v>697.18999999999994</v>
      </c>
      <c r="J21" s="36">
        <v>652.98333333333335</v>
      </c>
      <c r="L21" s="36">
        <f t="shared" si="0"/>
        <v>765.50152777777771</v>
      </c>
      <c r="M21" s="36">
        <f t="shared" si="1"/>
        <v>739.6687103174603</v>
      </c>
    </row>
    <row r="22" spans="3:13" ht="9.4499999999999993" customHeight="1" x14ac:dyDescent="0.15">
      <c r="C22" s="17">
        <v>14</v>
      </c>
      <c r="D22" s="36">
        <v>773.11666666666667</v>
      </c>
      <c r="E22" s="36">
        <v>822.66249999999991</v>
      </c>
      <c r="F22" s="36">
        <v>823.30208333333337</v>
      </c>
      <c r="G22" s="36">
        <v>858.09166666666681</v>
      </c>
      <c r="H22" s="36">
        <v>898.32222222222219</v>
      </c>
      <c r="I22" s="36">
        <v>675.54000000000008</v>
      </c>
      <c r="J22" s="36">
        <v>638.02333333333331</v>
      </c>
      <c r="L22" s="36">
        <f t="shared" si="0"/>
        <v>835.09902777777791</v>
      </c>
      <c r="M22" s="36">
        <f t="shared" si="1"/>
        <v>784.15121031746037</v>
      </c>
    </row>
    <row r="23" spans="3:13" ht="9.4499999999999993" customHeight="1" x14ac:dyDescent="0.15">
      <c r="C23" s="17">
        <v>15</v>
      </c>
      <c r="D23" s="36">
        <v>933.40555555555557</v>
      </c>
      <c r="E23" s="36">
        <v>1012.75</v>
      </c>
      <c r="F23" s="36">
        <v>1030.0354166666666</v>
      </c>
      <c r="G23" s="36">
        <v>1044.8812499999999</v>
      </c>
      <c r="H23" s="36">
        <v>1026.0055555555555</v>
      </c>
      <c r="I23" s="36">
        <v>638.95000000000005</v>
      </c>
      <c r="J23" s="36">
        <v>604.96499999999992</v>
      </c>
      <c r="L23" s="36">
        <f t="shared" si="0"/>
        <v>1009.4155555555556</v>
      </c>
      <c r="M23" s="36">
        <f t="shared" si="1"/>
        <v>898.71325396825398</v>
      </c>
    </row>
    <row r="24" spans="3:13" ht="9.4499999999999993" customHeight="1" x14ac:dyDescent="0.15">
      <c r="C24" s="17">
        <v>16</v>
      </c>
      <c r="D24" s="36">
        <v>983.22777777777765</v>
      </c>
      <c r="E24" s="36">
        <v>1071.7625</v>
      </c>
      <c r="F24" s="36">
        <v>1053.6791666666668</v>
      </c>
      <c r="G24" s="36">
        <v>1067</v>
      </c>
      <c r="H24" s="36">
        <v>918.5777777777779</v>
      </c>
      <c r="I24" s="36">
        <v>598.82500000000005</v>
      </c>
      <c r="J24" s="36">
        <v>574.39333333333343</v>
      </c>
      <c r="L24" s="36">
        <f t="shared" si="0"/>
        <v>1018.8494444444444</v>
      </c>
      <c r="M24" s="36">
        <f t="shared" si="1"/>
        <v>895.35222222222217</v>
      </c>
    </row>
    <row r="25" spans="3:13" ht="9.4499999999999993" customHeight="1" x14ac:dyDescent="0.15">
      <c r="C25" s="17">
        <v>17</v>
      </c>
      <c r="D25" s="36">
        <v>904.06111111111102</v>
      </c>
      <c r="E25" s="36">
        <v>1017.0624999999999</v>
      </c>
      <c r="F25" s="36">
        <v>1005.6979166666666</v>
      </c>
      <c r="G25" s="36">
        <v>1007.9708333333333</v>
      </c>
      <c r="H25" s="36">
        <v>858.88888888888891</v>
      </c>
      <c r="I25" s="36">
        <v>609.66999999999996</v>
      </c>
      <c r="J25" s="36">
        <v>472.08166666666665</v>
      </c>
      <c r="L25" s="36">
        <f t="shared" si="0"/>
        <v>958.73624999999993</v>
      </c>
      <c r="M25" s="36">
        <f t="shared" si="1"/>
        <v>839.34755952380954</v>
      </c>
    </row>
    <row r="26" spans="3:13" ht="9.4499999999999993" customHeight="1" x14ac:dyDescent="0.15">
      <c r="C26" s="17">
        <v>18</v>
      </c>
      <c r="D26" s="36">
        <v>725.26111111111118</v>
      </c>
      <c r="E26" s="36">
        <v>790.84375</v>
      </c>
      <c r="F26" s="36">
        <v>812.36041666666654</v>
      </c>
      <c r="G26" s="36">
        <v>848.59791666666661</v>
      </c>
      <c r="H26" s="36">
        <v>731.93333333333328</v>
      </c>
      <c r="I26" s="36">
        <v>503.84499999999997</v>
      </c>
      <c r="J26" s="36">
        <v>437.62666666666667</v>
      </c>
      <c r="L26" s="36">
        <f t="shared" si="0"/>
        <v>781.79930555555552</v>
      </c>
      <c r="M26" s="36">
        <f t="shared" si="1"/>
        <v>692.92402777777784</v>
      </c>
    </row>
    <row r="27" spans="3:13" ht="9.4499999999999993" customHeight="1" x14ac:dyDescent="0.15">
      <c r="C27" s="17">
        <v>19</v>
      </c>
      <c r="D27" s="36">
        <v>488.03888888888895</v>
      </c>
      <c r="E27" s="36">
        <v>526.36874999999998</v>
      </c>
      <c r="F27" s="36">
        <v>535.71875</v>
      </c>
      <c r="G27" s="36">
        <v>579.61250000000007</v>
      </c>
      <c r="H27" s="36">
        <v>537.15555555555557</v>
      </c>
      <c r="I27" s="36">
        <v>406.52499999999998</v>
      </c>
      <c r="J27" s="36">
        <v>367.72</v>
      </c>
      <c r="L27" s="36">
        <f t="shared" si="0"/>
        <v>533.37888888888892</v>
      </c>
      <c r="M27" s="36">
        <f t="shared" si="1"/>
        <v>491.59134920634926</v>
      </c>
    </row>
    <row r="28" spans="3:13" ht="9.4499999999999993" customHeight="1" x14ac:dyDescent="0.15">
      <c r="C28" s="17">
        <v>20</v>
      </c>
      <c r="D28" s="36">
        <v>334.6</v>
      </c>
      <c r="E28" s="36">
        <v>342.66250000000002</v>
      </c>
      <c r="F28" s="36">
        <v>366.13333333333333</v>
      </c>
      <c r="G28" s="36">
        <v>389.63749999999999</v>
      </c>
      <c r="H28" s="36">
        <v>368.15</v>
      </c>
      <c r="I28" s="36">
        <v>310.21333333333331</v>
      </c>
      <c r="J28" s="36">
        <v>283.79000000000002</v>
      </c>
      <c r="L28" s="36">
        <f t="shared" si="0"/>
        <v>360.23666666666668</v>
      </c>
      <c r="M28" s="36">
        <f t="shared" si="1"/>
        <v>342.16952380952381</v>
      </c>
    </row>
    <row r="29" spans="3:13" ht="9.4499999999999993" customHeight="1" x14ac:dyDescent="0.15">
      <c r="C29" s="17">
        <v>21</v>
      </c>
      <c r="D29" s="36">
        <v>250.98333333333332</v>
      </c>
      <c r="E29" s="36">
        <v>285.00625000000002</v>
      </c>
      <c r="F29" s="36">
        <v>315.82499999999993</v>
      </c>
      <c r="G29" s="36">
        <v>291.3729166666667</v>
      </c>
      <c r="H29" s="36">
        <v>285.16666666666669</v>
      </c>
      <c r="I29" s="36">
        <v>253.57666666666668</v>
      </c>
      <c r="J29" s="36">
        <v>222.94499999999999</v>
      </c>
      <c r="L29" s="36">
        <f t="shared" si="0"/>
        <v>285.67083333333335</v>
      </c>
      <c r="M29" s="36">
        <f t="shared" si="1"/>
        <v>272.12511904761902</v>
      </c>
    </row>
    <row r="30" spans="3:13" ht="9.4499999999999993" customHeight="1" x14ac:dyDescent="0.15">
      <c r="C30" s="17">
        <v>22</v>
      </c>
      <c r="D30" s="36">
        <v>186.65555555555554</v>
      </c>
      <c r="E30" s="36">
        <v>204.38750000000002</v>
      </c>
      <c r="F30" s="36">
        <v>264.78541666666666</v>
      </c>
      <c r="G30" s="36">
        <v>221.65416666666667</v>
      </c>
      <c r="H30" s="36">
        <v>231.19444444444446</v>
      </c>
      <c r="I30" s="36">
        <v>214.62333333333331</v>
      </c>
      <c r="J30" s="36">
        <v>162.9</v>
      </c>
      <c r="L30" s="36">
        <f t="shared" si="0"/>
        <v>221.73541666666671</v>
      </c>
      <c r="M30" s="36">
        <f t="shared" si="1"/>
        <v>212.31434523809526</v>
      </c>
    </row>
    <row r="31" spans="3:13" ht="9.4499999999999993" customHeight="1" x14ac:dyDescent="0.15">
      <c r="C31" s="17">
        <v>23</v>
      </c>
      <c r="D31" s="36">
        <v>109.62777777777778</v>
      </c>
      <c r="E31" s="36">
        <v>116.19999999999999</v>
      </c>
      <c r="F31" s="36">
        <v>127.75208333333333</v>
      </c>
      <c r="G31" s="36">
        <v>138.90833333333333</v>
      </c>
      <c r="H31" s="36">
        <v>167.57777777777778</v>
      </c>
      <c r="I31" s="36">
        <v>175.49</v>
      </c>
      <c r="J31" s="36">
        <v>114.22999999999999</v>
      </c>
      <c r="L31" s="36">
        <f t="shared" si="0"/>
        <v>132.01319444444442</v>
      </c>
      <c r="M31" s="36">
        <f t="shared" si="1"/>
        <v>135.68371031746031</v>
      </c>
    </row>
    <row r="32" spans="3:13" ht="9.4499999999999993" customHeight="1" x14ac:dyDescent="0.15">
      <c r="C32" s="29" t="s">
        <v>85</v>
      </c>
    </row>
    <row r="33" spans="2:30" ht="9.4499999999999993" customHeight="1" x14ac:dyDescent="0.25">
      <c r="B33" s="44" t="s">
        <v>86</v>
      </c>
      <c r="C33" s="40"/>
      <c r="D33" s="36">
        <f>SUM(D15:D26)</f>
        <v>8699.4000000000015</v>
      </c>
      <c r="E33" s="36">
        <f t="shared" ref="E33:J33" si="2">SUM(E15:E26)</f>
        <v>9340.3187499999985</v>
      </c>
      <c r="F33" s="36">
        <f t="shared" si="2"/>
        <v>9531.9104166666657</v>
      </c>
      <c r="G33" s="36">
        <f t="shared" si="2"/>
        <v>9696.6333333333314</v>
      </c>
      <c r="H33" s="36">
        <f t="shared" si="2"/>
        <v>9216.2888888888883</v>
      </c>
      <c r="I33" s="36">
        <f t="shared" si="2"/>
        <v>6608.418333333334</v>
      </c>
      <c r="J33" s="36">
        <f t="shared" si="2"/>
        <v>5629.0216666666684</v>
      </c>
      <c r="L33" s="36">
        <f>SUM(L15:L26)</f>
        <v>9296.9102777777771</v>
      </c>
      <c r="M33" s="36">
        <f>SUM(M15:M26)</f>
        <v>8388.8559126984128</v>
      </c>
      <c r="O33" s="36"/>
      <c r="P33" s="36"/>
    </row>
    <row r="34" spans="2:30" ht="9.4499999999999993" customHeight="1" x14ac:dyDescent="0.25">
      <c r="B34" s="44" t="s">
        <v>87</v>
      </c>
      <c r="C34" s="40"/>
      <c r="D34" s="36">
        <f>SUM(D15:D17)</f>
        <v>1782.622222222222</v>
      </c>
      <c r="E34" s="36">
        <f t="shared" ref="E34:J34" si="3">SUM(E15:E17)</f>
        <v>1976.5625000000002</v>
      </c>
      <c r="F34" s="36">
        <f t="shared" si="3"/>
        <v>2034.26875</v>
      </c>
      <c r="G34" s="36">
        <f t="shared" si="3"/>
        <v>2062.3708333333334</v>
      </c>
      <c r="H34" s="36">
        <f t="shared" si="3"/>
        <v>1891.6444444444444</v>
      </c>
      <c r="I34" s="36">
        <f t="shared" si="3"/>
        <v>1010.2566666666667</v>
      </c>
      <c r="J34" s="36">
        <f t="shared" si="3"/>
        <v>648.86000000000013</v>
      </c>
      <c r="L34" s="36">
        <f>SUM(L15:L17)</f>
        <v>1949.4937500000001</v>
      </c>
      <c r="M34" s="36">
        <f>SUM(M15:M17)</f>
        <v>1629.5122023809524</v>
      </c>
      <c r="O34" s="36"/>
      <c r="P34" s="36"/>
    </row>
    <row r="35" spans="2:30" ht="9.4499999999999993" customHeight="1" x14ac:dyDescent="0.25">
      <c r="B35" s="44" t="s">
        <v>88</v>
      </c>
      <c r="C35" s="40"/>
      <c r="D35" s="36">
        <f>SUM(D18:D23)</f>
        <v>4304.2277777777781</v>
      </c>
      <c r="E35" s="36">
        <f t="shared" ref="E35:J35" si="4">SUM(E18:E23)</f>
        <v>4484.0874999999996</v>
      </c>
      <c r="F35" s="36">
        <f t="shared" si="4"/>
        <v>4625.9041666666672</v>
      </c>
      <c r="G35" s="36">
        <f t="shared" si="4"/>
        <v>4710.6937499999995</v>
      </c>
      <c r="H35" s="36">
        <f t="shared" si="4"/>
        <v>4815.2444444444445</v>
      </c>
      <c r="I35" s="36">
        <f t="shared" si="4"/>
        <v>3885.8216666666667</v>
      </c>
      <c r="J35" s="36">
        <f t="shared" si="4"/>
        <v>3496.0600000000004</v>
      </c>
      <c r="L35" s="36">
        <f>SUM(L18:L23)</f>
        <v>4588.0315277777781</v>
      </c>
      <c r="M35" s="36">
        <f>SUM(M18:M23)</f>
        <v>4331.7199007936515</v>
      </c>
      <c r="O35" s="36"/>
      <c r="P35" s="36"/>
    </row>
    <row r="36" spans="2:30" ht="9.4499999999999993" customHeight="1" x14ac:dyDescent="0.25">
      <c r="B36" s="44" t="s">
        <v>89</v>
      </c>
      <c r="C36" s="40"/>
      <c r="D36" s="36">
        <f>SUM(D24:D26)</f>
        <v>2612.5500000000002</v>
      </c>
      <c r="E36" s="36">
        <f t="shared" ref="E36:J36" si="5">SUM(E24:E26)</f>
        <v>2879.6687499999998</v>
      </c>
      <c r="F36" s="36">
        <f t="shared" si="5"/>
        <v>2871.7374999999997</v>
      </c>
      <c r="G36" s="36">
        <f t="shared" si="5"/>
        <v>2923.5687499999999</v>
      </c>
      <c r="H36" s="36">
        <f t="shared" si="5"/>
        <v>2509.4</v>
      </c>
      <c r="I36" s="36">
        <f t="shared" si="5"/>
        <v>1712.34</v>
      </c>
      <c r="J36" s="36">
        <f t="shared" si="5"/>
        <v>1484.1016666666669</v>
      </c>
      <c r="L36" s="36">
        <f>SUM(L24:L26)</f>
        <v>2759.3850000000002</v>
      </c>
      <c r="M36" s="36">
        <f>SUM(M24:M26)</f>
        <v>2427.6238095238095</v>
      </c>
      <c r="O36" s="36"/>
      <c r="P36" s="36"/>
    </row>
    <row r="37" spans="2:30" ht="9.4499999999999993" customHeight="1" x14ac:dyDescent="0.25">
      <c r="B37" s="44" t="s">
        <v>90</v>
      </c>
      <c r="C37" s="40"/>
      <c r="D37" s="36">
        <f>SUM(D8:D31)</f>
        <v>10962.455555555554</v>
      </c>
      <c r="E37" s="36">
        <f t="shared" ref="E37:J37" si="6">SUM(E8:E31)</f>
        <v>11765.912500000002</v>
      </c>
      <c r="F37" s="36">
        <f t="shared" si="6"/>
        <v>12116.908333333333</v>
      </c>
      <c r="G37" s="36">
        <f t="shared" si="6"/>
        <v>12316.775000000001</v>
      </c>
      <c r="H37" s="36">
        <f t="shared" si="6"/>
        <v>11740.255555555555</v>
      </c>
      <c r="I37" s="36">
        <f t="shared" si="6"/>
        <v>8591.6466666666656</v>
      </c>
      <c r="J37" s="36">
        <f t="shared" si="6"/>
        <v>7375.916666666667</v>
      </c>
      <c r="L37" s="36">
        <f>SUM(L8:L31)</f>
        <v>11780.461388888889</v>
      </c>
      <c r="M37" s="36">
        <f>SUM(M8:M31)</f>
        <v>10695.695753968253</v>
      </c>
      <c r="O37" s="36"/>
      <c r="P37" s="36"/>
    </row>
    <row r="38" spans="2:30" ht="24" customHeight="1" x14ac:dyDescent="0.15">
      <c r="C38" s="8"/>
    </row>
    <row r="39" spans="2:30" ht="9.4499999999999993" customHeight="1" x14ac:dyDescent="0.25">
      <c r="C39" s="43" t="str">
        <f>C6</f>
        <v>Average traffic flows (excluding Bank Holidays etc)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2:30" ht="9.4499999999999993" customHeight="1" x14ac:dyDescent="0.15">
      <c r="C40" s="8"/>
    </row>
    <row r="41" spans="2:30" ht="9.4499999999999993" customHeight="1" x14ac:dyDescent="0.15">
      <c r="C41" s="29" t="s">
        <v>57</v>
      </c>
      <c r="D41" s="29" t="s">
        <v>58</v>
      </c>
      <c r="E41" s="29" t="s">
        <v>59</v>
      </c>
      <c r="F41" s="29" t="s">
        <v>60</v>
      </c>
      <c r="G41" s="29" t="s">
        <v>61</v>
      </c>
      <c r="H41" s="29" t="s">
        <v>62</v>
      </c>
      <c r="I41" s="29" t="s">
        <v>63</v>
      </c>
      <c r="J41" s="29" t="s">
        <v>64</v>
      </c>
      <c r="K41" s="29" t="s">
        <v>65</v>
      </c>
      <c r="L41" s="29" t="s">
        <v>66</v>
      </c>
      <c r="M41" s="29" t="s">
        <v>67</v>
      </c>
      <c r="N41" s="29" t="s">
        <v>68</v>
      </c>
    </row>
    <row r="42" spans="2:30" ht="9.4499999999999993" customHeight="1" x14ac:dyDescent="0.15">
      <c r="B42" s="8" t="s">
        <v>91</v>
      </c>
    </row>
    <row r="43" spans="2:30" ht="9.4499999999999993" customHeight="1" x14ac:dyDescent="0.15">
      <c r="B43" s="16" t="s">
        <v>92</v>
      </c>
      <c r="C43" s="31">
        <v>11159.699999999999</v>
      </c>
      <c r="D43" s="31">
        <v>11313.266666666665</v>
      </c>
      <c r="E43" s="31">
        <v>9983.0433333333331</v>
      </c>
      <c r="F43" s="31">
        <v>5409.24</v>
      </c>
      <c r="G43" s="31">
        <v>6502</v>
      </c>
      <c r="H43" s="31"/>
      <c r="I43" s="31"/>
      <c r="J43" s="31">
        <v>4719</v>
      </c>
      <c r="K43" s="31">
        <v>9221.619999999999</v>
      </c>
      <c r="L43" s="31">
        <v>9570.89</v>
      </c>
      <c r="M43" s="31">
        <v>9523</v>
      </c>
      <c r="N43" s="31">
        <v>9533.4599999999991</v>
      </c>
      <c r="O43" s="36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2:30" ht="9.4499999999999993" customHeight="1" x14ac:dyDescent="0.15">
      <c r="B44" s="16" t="s">
        <v>93</v>
      </c>
      <c r="C44" s="31">
        <v>14307.35</v>
      </c>
      <c r="D44" s="31">
        <v>14591.983333333332</v>
      </c>
      <c r="E44" s="31">
        <v>12706.37</v>
      </c>
      <c r="F44" s="31">
        <v>6869.2900000000009</v>
      </c>
      <c r="G44" s="31">
        <v>8273</v>
      </c>
      <c r="H44" s="31"/>
      <c r="I44" s="31"/>
      <c r="J44" s="31">
        <v>6386</v>
      </c>
      <c r="K44" s="31">
        <v>11628.550000000001</v>
      </c>
      <c r="L44" s="31">
        <v>11976.749999999998</v>
      </c>
      <c r="M44" s="31">
        <v>11812.269999999999</v>
      </c>
      <c r="N44" s="31">
        <v>11959.869999999999</v>
      </c>
      <c r="P44" s="36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ht="9.4499999999999993" customHeight="1" x14ac:dyDescent="0.15">
      <c r="B45" s="1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ht="9.4499999999999993" customHeight="1" x14ac:dyDescent="0.15">
      <c r="B46" s="8" t="s">
        <v>94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2:30" ht="9.4499999999999993" customHeight="1" x14ac:dyDescent="0.15">
      <c r="B47" s="16" t="s">
        <v>92</v>
      </c>
      <c r="C47" s="31">
        <v>8720.3333333333321</v>
      </c>
      <c r="D47" s="31">
        <v>8581.4000000000015</v>
      </c>
      <c r="E47" s="31">
        <v>6929.25</v>
      </c>
      <c r="F47" s="31">
        <v>3616</v>
      </c>
      <c r="G47" s="31">
        <v>4486</v>
      </c>
      <c r="H47" s="31"/>
      <c r="I47" s="31"/>
      <c r="J47" s="31">
        <v>4599</v>
      </c>
      <c r="K47" s="31">
        <v>7577.5</v>
      </c>
      <c r="L47" s="31">
        <v>7599.2</v>
      </c>
      <c r="M47" s="31">
        <v>6471</v>
      </c>
      <c r="N47" s="31">
        <v>7504.5</v>
      </c>
      <c r="O47" s="36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ht="9.4499999999999993" customHeight="1" x14ac:dyDescent="0.15">
      <c r="B48" s="16" t="s">
        <v>93</v>
      </c>
      <c r="C48" s="31">
        <v>11387.666666666666</v>
      </c>
      <c r="D48" s="31">
        <v>11550.599999999999</v>
      </c>
      <c r="E48" s="31">
        <v>9115.25</v>
      </c>
      <c r="F48" s="31">
        <v>4730.5</v>
      </c>
      <c r="G48" s="31">
        <v>5770</v>
      </c>
      <c r="H48" s="31"/>
      <c r="I48" s="31"/>
      <c r="J48" s="31">
        <v>6070</v>
      </c>
      <c r="K48" s="31">
        <v>9825</v>
      </c>
      <c r="L48" s="31">
        <v>9682.2000000000007</v>
      </c>
      <c r="M48" s="31">
        <v>8260.75</v>
      </c>
      <c r="N48" s="31">
        <v>9524.5</v>
      </c>
      <c r="P48" s="36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ht="9.4499999999999993" customHeight="1" x14ac:dyDescent="0.15">
      <c r="B49" s="1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P49" s="36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ht="9.4499999999999993" customHeight="1" x14ac:dyDescent="0.15">
      <c r="B50" s="8" t="s">
        <v>95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2:30" ht="9.4499999999999993" customHeight="1" x14ac:dyDescent="0.15">
      <c r="B51" s="16" t="s">
        <v>92</v>
      </c>
      <c r="C51" s="31">
        <v>7312</v>
      </c>
      <c r="D51" s="31">
        <v>7056.75</v>
      </c>
      <c r="E51" s="31">
        <v>6800.5</v>
      </c>
      <c r="F51" s="31">
        <v>2736</v>
      </c>
      <c r="G51" s="31">
        <v>3622</v>
      </c>
      <c r="H51" s="31"/>
      <c r="I51" s="31"/>
      <c r="J51" s="31">
        <v>4364</v>
      </c>
      <c r="K51" s="31">
        <v>6132.75</v>
      </c>
      <c r="L51" s="31">
        <v>6410.666666666667</v>
      </c>
      <c r="M51" s="31">
        <v>5513.8</v>
      </c>
      <c r="N51" s="31">
        <v>6341.75</v>
      </c>
      <c r="O51" s="36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ht="9.4499999999999993" customHeight="1" x14ac:dyDescent="0.15">
      <c r="B52" s="16" t="s">
        <v>93</v>
      </c>
      <c r="C52" s="31">
        <v>9598.9999999999982</v>
      </c>
      <c r="D52" s="31">
        <v>9487.5</v>
      </c>
      <c r="E52" s="31">
        <v>9136.25</v>
      </c>
      <c r="F52" s="31">
        <v>3682</v>
      </c>
      <c r="G52" s="31">
        <v>4663</v>
      </c>
      <c r="H52" s="31"/>
      <c r="I52" s="31"/>
      <c r="J52" s="31">
        <v>5898</v>
      </c>
      <c r="K52" s="31">
        <v>8080.5</v>
      </c>
      <c r="L52" s="31">
        <v>8090.6666666666661</v>
      </c>
      <c r="M52" s="31">
        <v>7076</v>
      </c>
      <c r="N52" s="31">
        <v>8046.25</v>
      </c>
      <c r="P52" s="36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ht="9.4499999999999993" customHeight="1" x14ac:dyDescent="0.15">
      <c r="B53" s="1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R53" s="31"/>
      <c r="S53" s="31"/>
      <c r="T53" s="31"/>
      <c r="U53" s="31"/>
      <c r="V53" s="31"/>
      <c r="X53" s="31"/>
      <c r="Y53" s="31"/>
      <c r="Z53" s="31"/>
      <c r="AA53" s="31"/>
      <c r="AB53" s="31"/>
    </row>
    <row r="54" spans="2:30" ht="24" customHeight="1" x14ac:dyDescent="0.15">
      <c r="R54" s="31"/>
      <c r="S54" s="31"/>
      <c r="T54" s="31"/>
      <c r="U54" s="31"/>
      <c r="V54" s="31"/>
      <c r="X54" s="31"/>
      <c r="Y54" s="31"/>
      <c r="Z54" s="31"/>
      <c r="AA54" s="31"/>
      <c r="AB54" s="31"/>
    </row>
    <row r="55" spans="2:30" ht="8.85" customHeight="1" x14ac:dyDescent="0.15">
      <c r="R55" s="31"/>
      <c r="S55" s="31"/>
      <c r="T55" s="31"/>
      <c r="U55" s="31"/>
      <c r="V55" s="31"/>
      <c r="X55" s="31"/>
      <c r="Y55" s="31"/>
      <c r="Z55" s="31"/>
      <c r="AA55" s="31"/>
      <c r="AB55" s="31"/>
    </row>
    <row r="56" spans="2:30" ht="8.85" customHeight="1" x14ac:dyDescent="0.15">
      <c r="R56" s="30"/>
      <c r="S56" s="30"/>
      <c r="T56" s="30"/>
      <c r="U56" s="30"/>
      <c r="V56" s="30"/>
      <c r="X56" s="30"/>
      <c r="Y56" s="30"/>
      <c r="Z56" s="30"/>
      <c r="AA56" s="30"/>
      <c r="AB56" s="30"/>
    </row>
    <row r="57" spans="2:30" ht="8.85" customHeight="1" x14ac:dyDescent="0.15">
      <c r="R57" s="31"/>
      <c r="S57" s="31"/>
      <c r="T57" s="31"/>
      <c r="U57" s="31"/>
      <c r="V57" s="31"/>
      <c r="X57" s="31"/>
      <c r="Y57" s="31"/>
      <c r="Z57" s="31"/>
      <c r="AA57" s="31"/>
      <c r="AB57" s="31"/>
    </row>
    <row r="58" spans="2:30" ht="8.85" customHeight="1" x14ac:dyDescent="0.15">
      <c r="R58" s="31"/>
      <c r="S58" s="31"/>
      <c r="T58" s="31"/>
      <c r="U58" s="31"/>
      <c r="V58" s="31"/>
      <c r="X58" s="31"/>
      <c r="Y58" s="31"/>
      <c r="Z58" s="31"/>
      <c r="AA58" s="31"/>
      <c r="AB58" s="31"/>
    </row>
    <row r="59" spans="2:30" ht="8.85" customHeight="1" x14ac:dyDescent="0.15">
      <c r="R59" s="31"/>
      <c r="S59" s="31"/>
      <c r="T59" s="31"/>
      <c r="U59" s="31"/>
      <c r="V59" s="31"/>
      <c r="X59" s="31"/>
      <c r="Y59" s="31"/>
      <c r="Z59" s="31"/>
      <c r="AA59" s="31"/>
      <c r="AB59" s="31"/>
    </row>
    <row r="60" spans="2:30" ht="8.85" customHeight="1" x14ac:dyDescent="0.15">
      <c r="R60" s="30"/>
      <c r="S60" s="30"/>
      <c r="T60" s="30"/>
      <c r="U60" s="30"/>
      <c r="V60" s="30"/>
      <c r="X60" s="30"/>
      <c r="Y60" s="30"/>
      <c r="Z60" s="30"/>
      <c r="AA60" s="30"/>
      <c r="AB60" s="30"/>
    </row>
    <row r="61" spans="2:30" ht="8.85" customHeight="1" x14ac:dyDescent="0.15">
      <c r="R61" s="31"/>
      <c r="S61" s="31"/>
      <c r="T61" s="31"/>
      <c r="U61" s="31"/>
      <c r="V61" s="31"/>
      <c r="X61" s="31"/>
      <c r="Y61" s="31"/>
      <c r="Z61" s="31"/>
      <c r="AA61" s="31"/>
      <c r="AB61" s="31"/>
    </row>
    <row r="62" spans="2:30" ht="8.85" customHeight="1" x14ac:dyDescent="0.15">
      <c r="R62" s="31"/>
      <c r="S62" s="31"/>
      <c r="T62" s="31"/>
      <c r="U62" s="31"/>
      <c r="V62" s="31"/>
      <c r="X62" s="31"/>
      <c r="Y62" s="31"/>
      <c r="Z62" s="31"/>
      <c r="AA62" s="31"/>
      <c r="AB62" s="31"/>
    </row>
    <row r="63" spans="2:30" ht="8.85" customHeight="1" x14ac:dyDescent="0.15">
      <c r="R63" s="31"/>
      <c r="S63" s="31"/>
      <c r="T63" s="31"/>
      <c r="U63" s="31"/>
      <c r="V63" s="31"/>
      <c r="X63" s="31"/>
      <c r="Y63" s="31"/>
      <c r="Z63" s="31"/>
      <c r="AA63" s="31"/>
    </row>
    <row r="64" spans="2:30" ht="8.85" customHeight="1" x14ac:dyDescent="0.15">
      <c r="R64" s="31"/>
      <c r="S64" s="31"/>
      <c r="T64" s="31"/>
      <c r="U64" s="31"/>
      <c r="V64" s="31"/>
      <c r="X64" s="31"/>
      <c r="Y64" s="31"/>
      <c r="Z64" s="31"/>
      <c r="AA64" s="31"/>
    </row>
    <row r="65" spans="18:27" ht="8.85" customHeight="1" x14ac:dyDescent="0.15">
      <c r="R65" s="31"/>
      <c r="S65" s="31"/>
      <c r="T65" s="31"/>
      <c r="U65" s="31"/>
      <c r="V65" s="31"/>
      <c r="X65" s="31"/>
      <c r="Y65" s="31"/>
      <c r="Z65" s="31"/>
      <c r="AA65" s="31"/>
    </row>
    <row r="66" spans="18:27" ht="8.85" customHeight="1" x14ac:dyDescent="0.15">
      <c r="R66" s="30"/>
      <c r="S66" s="30"/>
      <c r="T66" s="30"/>
      <c r="U66" s="30"/>
      <c r="V66" s="30"/>
      <c r="X66" s="30"/>
      <c r="Y66" s="30"/>
      <c r="Z66" s="30"/>
      <c r="AA66" s="30"/>
    </row>
    <row r="67" spans="18:27" ht="8.85" customHeight="1" x14ac:dyDescent="0.15">
      <c r="R67" s="31"/>
      <c r="S67" s="31"/>
      <c r="T67" s="31"/>
      <c r="U67" s="31"/>
      <c r="V67" s="31"/>
      <c r="X67" s="31"/>
      <c r="Y67" s="31"/>
      <c r="Z67" s="31"/>
      <c r="AA67" s="31"/>
    </row>
    <row r="68" spans="18:27" ht="8.85" customHeight="1" x14ac:dyDescent="0.15">
      <c r="R68" s="31"/>
      <c r="S68" s="31"/>
      <c r="T68" s="31"/>
      <c r="U68" s="31"/>
      <c r="V68" s="31"/>
      <c r="X68" s="31"/>
      <c r="Y68" s="31"/>
      <c r="Z68" s="31"/>
      <c r="AA68" s="31"/>
    </row>
    <row r="69" spans="18:27" ht="8.85" customHeight="1" x14ac:dyDescent="0.15">
      <c r="R69" s="31"/>
      <c r="S69" s="31"/>
      <c r="T69" s="31"/>
      <c r="U69" s="31"/>
      <c r="V69" s="31"/>
      <c r="X69" s="31"/>
      <c r="Y69" s="31"/>
      <c r="Z69" s="31"/>
      <c r="AA69" s="31"/>
    </row>
    <row r="70" spans="18:27" ht="8.85" customHeight="1" x14ac:dyDescent="0.15">
      <c r="R70" s="30"/>
      <c r="S70" s="30"/>
      <c r="T70" s="30"/>
      <c r="U70" s="30"/>
      <c r="V70" s="30"/>
      <c r="X70" s="30"/>
      <c r="Y70" s="30"/>
      <c r="Z70" s="30"/>
      <c r="AA70" s="30"/>
    </row>
    <row r="71" spans="18:27" ht="8.85" customHeight="1" x14ac:dyDescent="0.15">
      <c r="R71" s="31"/>
      <c r="S71" s="31"/>
      <c r="T71" s="31"/>
      <c r="U71" s="31"/>
      <c r="V71" s="31"/>
      <c r="X71" s="31"/>
      <c r="Y71" s="31"/>
      <c r="Z71" s="31"/>
      <c r="AA71" s="31"/>
    </row>
    <row r="72" spans="18:27" ht="8.85" customHeight="1" x14ac:dyDescent="0.15">
      <c r="R72" s="31"/>
      <c r="S72" s="31"/>
      <c r="T72" s="31"/>
      <c r="U72" s="31"/>
      <c r="V72" s="31"/>
      <c r="X72" s="31"/>
      <c r="Y72" s="31"/>
      <c r="Z72" s="31"/>
      <c r="AA72" s="31"/>
    </row>
    <row r="73" spans="18:27" ht="8.85" customHeight="1" x14ac:dyDescent="0.15">
      <c r="R73" s="31"/>
      <c r="S73" s="31"/>
      <c r="T73" s="31"/>
      <c r="U73" s="31"/>
      <c r="V73" s="31"/>
      <c r="X73" s="31"/>
      <c r="Y73" s="31"/>
      <c r="Z73" s="31"/>
    </row>
    <row r="74" spans="18:27" ht="8.85" customHeight="1" x14ac:dyDescent="0.15">
      <c r="R74" s="31"/>
      <c r="S74" s="31"/>
      <c r="T74" s="31"/>
      <c r="U74" s="31"/>
      <c r="V74" s="31"/>
      <c r="X74" s="31"/>
      <c r="Y74" s="31"/>
      <c r="Z74" s="31"/>
    </row>
    <row r="75" spans="18:27" ht="8.85" customHeight="1" x14ac:dyDescent="0.15">
      <c r="R75" s="31"/>
      <c r="S75" s="31"/>
      <c r="T75" s="31"/>
      <c r="U75" s="31"/>
      <c r="V75" s="31"/>
      <c r="X75" s="31"/>
      <c r="Y75" s="31"/>
      <c r="Z75" s="31"/>
    </row>
    <row r="76" spans="18:27" ht="8.85" customHeight="1" x14ac:dyDescent="0.15">
      <c r="R76" s="30"/>
      <c r="S76" s="30"/>
      <c r="T76" s="30"/>
      <c r="U76" s="30"/>
      <c r="V76" s="30"/>
      <c r="X76" s="30"/>
      <c r="Y76" s="30"/>
      <c r="Z76" s="30"/>
    </row>
    <row r="77" spans="18:27" ht="8.85" customHeight="1" x14ac:dyDescent="0.15">
      <c r="R77" s="31"/>
      <c r="S77" s="31"/>
      <c r="T77" s="31"/>
      <c r="U77" s="31"/>
      <c r="V77" s="31"/>
      <c r="X77" s="31"/>
      <c r="Y77" s="31"/>
      <c r="Z77" s="31"/>
    </row>
    <row r="78" spans="18:27" ht="8.85" customHeight="1" x14ac:dyDescent="0.15">
      <c r="R78" s="31"/>
      <c r="S78" s="31"/>
      <c r="T78" s="31"/>
      <c r="U78" s="31"/>
      <c r="V78" s="31"/>
      <c r="X78" s="31"/>
      <c r="Y78" s="31"/>
      <c r="Z78" s="31"/>
    </row>
    <row r="79" spans="18:27" ht="8.85" customHeight="1" x14ac:dyDescent="0.15">
      <c r="R79" s="31"/>
      <c r="S79" s="31"/>
      <c r="T79" s="31"/>
      <c r="U79" s="31"/>
      <c r="V79" s="31"/>
      <c r="X79" s="31"/>
      <c r="Y79" s="31"/>
      <c r="Z79" s="31"/>
    </row>
    <row r="80" spans="18:27" ht="8.85" customHeight="1" x14ac:dyDescent="0.15">
      <c r="R80" s="30"/>
      <c r="S80" s="30"/>
      <c r="T80" s="30"/>
      <c r="U80" s="30"/>
      <c r="V80" s="30"/>
      <c r="X80" s="30"/>
      <c r="Y80" s="30"/>
      <c r="Z80" s="30"/>
    </row>
    <row r="81" spans="3:26" ht="8.85" customHeight="1" x14ac:dyDescent="0.15">
      <c r="R81" s="31"/>
      <c r="S81" s="31"/>
      <c r="T81" s="31"/>
      <c r="U81" s="31"/>
      <c r="V81" s="31"/>
      <c r="X81" s="31"/>
      <c r="Y81" s="31"/>
      <c r="Z81" s="31"/>
    </row>
    <row r="82" spans="3:26" ht="8.85" customHeight="1" x14ac:dyDescent="0.15">
      <c r="R82" s="31"/>
      <c r="S82" s="31"/>
      <c r="T82" s="31"/>
      <c r="U82" s="31"/>
      <c r="V82" s="31"/>
      <c r="X82" s="31"/>
      <c r="Y82" s="31"/>
      <c r="Z82" s="31"/>
    </row>
    <row r="83" spans="3:26" ht="8.85" customHeight="1" x14ac:dyDescent="0.15">
      <c r="R83" s="31"/>
      <c r="S83" s="31"/>
      <c r="T83" s="31"/>
      <c r="U83" s="31"/>
      <c r="V83" s="31"/>
      <c r="X83" s="31"/>
      <c r="Y83" s="31"/>
    </row>
    <row r="84" spans="3:26" ht="8.85" customHeight="1" x14ac:dyDescent="0.15">
      <c r="R84" s="31"/>
      <c r="S84" s="31"/>
      <c r="T84" s="31"/>
      <c r="U84" s="31"/>
      <c r="V84" s="31"/>
      <c r="X84" s="31"/>
      <c r="Y84" s="31"/>
    </row>
    <row r="85" spans="3:26" ht="8.85" customHeight="1" x14ac:dyDescent="0.15">
      <c r="M85" s="3" t="s">
        <v>76</v>
      </c>
      <c r="R85" s="31"/>
      <c r="S85" s="31"/>
      <c r="T85" s="31"/>
      <c r="U85" s="31"/>
      <c r="V85" s="31"/>
      <c r="X85" s="31"/>
      <c r="Y85" s="31"/>
    </row>
    <row r="86" spans="3:26" ht="5.4" customHeight="1" x14ac:dyDescent="0.15">
      <c r="R86" s="30"/>
      <c r="S86" s="30"/>
      <c r="T86" s="30"/>
      <c r="U86" s="30"/>
      <c r="V86" s="30"/>
      <c r="X86" s="30"/>
      <c r="Y86" s="30"/>
    </row>
    <row r="87" spans="3:26" ht="9.4499999999999993" customHeight="1" x14ac:dyDescent="0.15">
      <c r="R87" s="31"/>
      <c r="S87" s="31"/>
      <c r="T87" s="31"/>
      <c r="U87" s="31"/>
      <c r="V87" s="31"/>
      <c r="X87" s="31"/>
      <c r="Y87" s="31"/>
    </row>
    <row r="88" spans="3:26" ht="9.4499999999999993" customHeight="1" x14ac:dyDescent="0.15">
      <c r="R88" s="31"/>
      <c r="S88" s="31"/>
      <c r="T88" s="31"/>
      <c r="U88" s="31"/>
      <c r="V88" s="31"/>
      <c r="X88" s="31"/>
      <c r="Y88" s="31"/>
    </row>
    <row r="89" spans="3:26" x14ac:dyDescent="0.1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1"/>
      <c r="S89" s="31"/>
      <c r="T89" s="31"/>
      <c r="U89" s="31"/>
      <c r="V89" s="31"/>
      <c r="X89" s="31"/>
      <c r="Y89" s="31"/>
    </row>
    <row r="90" spans="3:26" x14ac:dyDescent="0.15">
      <c r="R90" s="30"/>
      <c r="S90" s="30"/>
      <c r="T90" s="30"/>
      <c r="U90" s="30"/>
      <c r="V90" s="30"/>
      <c r="X90" s="30"/>
      <c r="Y90" s="30"/>
    </row>
    <row r="91" spans="3:26" x14ac:dyDescent="0.15">
      <c r="R91" s="31"/>
      <c r="S91" s="31"/>
      <c r="T91" s="31"/>
      <c r="U91" s="31"/>
      <c r="V91" s="31"/>
      <c r="X91" s="31"/>
      <c r="Y91" s="31"/>
    </row>
    <row r="92" spans="3:26" x14ac:dyDescent="0.15">
      <c r="R92" s="31"/>
      <c r="S92" s="31"/>
      <c r="T92" s="31"/>
      <c r="U92" s="31"/>
      <c r="V92" s="31"/>
      <c r="X92" s="31"/>
      <c r="Y92" s="31"/>
    </row>
    <row r="93" spans="3:26" x14ac:dyDescent="0.15">
      <c r="R93" s="31"/>
      <c r="S93" s="31"/>
      <c r="T93" s="31"/>
      <c r="U93" s="31"/>
      <c r="V93" s="31"/>
      <c r="X93" s="31"/>
    </row>
    <row r="94" spans="3:26" x14ac:dyDescent="0.15">
      <c r="R94" s="31"/>
      <c r="S94" s="31"/>
      <c r="T94" s="31"/>
      <c r="U94" s="31"/>
      <c r="V94" s="31"/>
      <c r="X94" s="31"/>
    </row>
    <row r="95" spans="3:26" x14ac:dyDescent="0.15">
      <c r="R95" s="31"/>
      <c r="S95" s="31"/>
      <c r="T95" s="31"/>
      <c r="U95" s="31"/>
      <c r="V95" s="31"/>
      <c r="X95" s="31"/>
    </row>
    <row r="96" spans="3:26" x14ac:dyDescent="0.15">
      <c r="R96" s="30"/>
      <c r="S96" s="30"/>
      <c r="T96" s="30"/>
      <c r="U96" s="30"/>
      <c r="V96" s="30"/>
      <c r="X96" s="30"/>
    </row>
    <row r="97" spans="18:24" x14ac:dyDescent="0.15">
      <c r="R97" s="31"/>
      <c r="S97" s="31"/>
      <c r="T97" s="31"/>
      <c r="U97" s="31"/>
      <c r="V97" s="31"/>
      <c r="X97" s="31"/>
    </row>
    <row r="98" spans="18:24" x14ac:dyDescent="0.15">
      <c r="R98" s="31"/>
      <c r="S98" s="31"/>
      <c r="T98" s="31"/>
      <c r="U98" s="31"/>
      <c r="V98" s="31"/>
      <c r="X98" s="31"/>
    </row>
    <row r="99" spans="18:24" x14ac:dyDescent="0.15">
      <c r="R99" s="31"/>
      <c r="S99" s="31"/>
      <c r="T99" s="31"/>
      <c r="U99" s="31"/>
      <c r="V99" s="31"/>
      <c r="X99" s="31"/>
    </row>
    <row r="100" spans="18:24" x14ac:dyDescent="0.15">
      <c r="R100" s="30"/>
      <c r="S100" s="30"/>
      <c r="T100" s="30"/>
      <c r="U100" s="30"/>
      <c r="V100" s="30"/>
      <c r="X100" s="30"/>
    </row>
    <row r="101" spans="18:24" x14ac:dyDescent="0.15">
      <c r="R101" s="31"/>
      <c r="S101" s="31"/>
      <c r="T101" s="31"/>
      <c r="U101" s="31"/>
      <c r="V101" s="31"/>
      <c r="X101" s="31"/>
    </row>
    <row r="102" spans="18:24" x14ac:dyDescent="0.15">
      <c r="R102" s="31"/>
      <c r="S102" s="31"/>
      <c r="T102" s="31"/>
      <c r="U102" s="31"/>
      <c r="V102" s="31"/>
      <c r="X102" s="31"/>
    </row>
    <row r="103" spans="18:24" x14ac:dyDescent="0.15">
      <c r="R103" s="31"/>
      <c r="S103" s="31"/>
      <c r="T103" s="31"/>
      <c r="U103" s="31"/>
      <c r="V103" s="31"/>
    </row>
    <row r="104" spans="18:24" x14ac:dyDescent="0.15">
      <c r="R104" s="31"/>
      <c r="S104" s="31"/>
      <c r="T104" s="31"/>
      <c r="U104" s="31"/>
      <c r="V104" s="31"/>
    </row>
    <row r="105" spans="18:24" x14ac:dyDescent="0.15">
      <c r="R105" s="31"/>
      <c r="S105" s="31"/>
      <c r="T105" s="31"/>
      <c r="U105" s="31"/>
      <c r="V105" s="31"/>
    </row>
    <row r="106" spans="18:24" x14ac:dyDescent="0.15">
      <c r="R106" s="30"/>
      <c r="S106" s="30"/>
      <c r="T106" s="30"/>
      <c r="U106" s="30"/>
      <c r="V106" s="30"/>
    </row>
    <row r="107" spans="18:24" x14ac:dyDescent="0.15">
      <c r="R107" s="31"/>
      <c r="S107" s="31"/>
      <c r="T107" s="31"/>
      <c r="U107" s="31"/>
      <c r="V107" s="31"/>
    </row>
    <row r="108" spans="18:24" x14ac:dyDescent="0.15">
      <c r="R108" s="31"/>
      <c r="S108" s="31"/>
      <c r="T108" s="31"/>
      <c r="U108" s="31"/>
      <c r="V108" s="31"/>
    </row>
    <row r="109" spans="18:24" x14ac:dyDescent="0.15">
      <c r="R109" s="31"/>
      <c r="S109" s="31"/>
      <c r="T109" s="31"/>
      <c r="U109" s="31"/>
      <c r="V109" s="31"/>
    </row>
    <row r="110" spans="18:24" x14ac:dyDescent="0.15">
      <c r="R110" s="30"/>
      <c r="S110" s="30"/>
      <c r="T110" s="30"/>
      <c r="U110" s="30"/>
      <c r="V110" s="30"/>
    </row>
    <row r="111" spans="18:24" x14ac:dyDescent="0.15">
      <c r="R111" s="31"/>
      <c r="S111" s="31"/>
      <c r="T111" s="31"/>
      <c r="U111" s="31"/>
      <c r="V111" s="31"/>
    </row>
    <row r="112" spans="18:24" x14ac:dyDescent="0.15">
      <c r="R112" s="31"/>
      <c r="S112" s="31"/>
      <c r="T112" s="31"/>
      <c r="U112" s="31"/>
      <c r="V112" s="31"/>
    </row>
    <row r="113" spans="18:22" x14ac:dyDescent="0.15">
      <c r="R113" s="31"/>
      <c r="S113" s="31"/>
      <c r="T113" s="31"/>
      <c r="U113" s="31"/>
      <c r="V113" s="31"/>
    </row>
    <row r="114" spans="18:22" x14ac:dyDescent="0.15">
      <c r="R114" s="31"/>
      <c r="S114" s="31"/>
      <c r="T114" s="31"/>
      <c r="U114" s="31"/>
      <c r="V114" s="31"/>
    </row>
    <row r="115" spans="18:22" x14ac:dyDescent="0.15">
      <c r="R115" s="31"/>
      <c r="S115" s="31"/>
      <c r="T115" s="31"/>
      <c r="U115" s="31"/>
      <c r="V115" s="31"/>
    </row>
    <row r="116" spans="18:22" x14ac:dyDescent="0.15">
      <c r="R116" s="30"/>
      <c r="S116" s="30"/>
      <c r="T116" s="30"/>
      <c r="U116" s="30"/>
      <c r="V116" s="30"/>
    </row>
    <row r="117" spans="18:22" x14ac:dyDescent="0.15">
      <c r="R117" s="31"/>
      <c r="S117" s="31"/>
      <c r="T117" s="31"/>
      <c r="U117" s="31"/>
      <c r="V117" s="31"/>
    </row>
    <row r="118" spans="18:22" x14ac:dyDescent="0.15">
      <c r="R118" s="31"/>
      <c r="S118" s="31"/>
      <c r="T118" s="31"/>
      <c r="U118" s="31"/>
      <c r="V118" s="31"/>
    </row>
    <row r="119" spans="18:22" x14ac:dyDescent="0.15">
      <c r="R119" s="31"/>
      <c r="S119" s="31"/>
      <c r="T119" s="31"/>
      <c r="U119" s="31"/>
      <c r="V119" s="31"/>
    </row>
    <row r="120" spans="18:22" x14ac:dyDescent="0.15">
      <c r="R120" s="30"/>
      <c r="S120" s="30"/>
      <c r="T120" s="30"/>
      <c r="U120" s="30"/>
      <c r="V120" s="30"/>
    </row>
    <row r="121" spans="18:22" x14ac:dyDescent="0.15">
      <c r="R121" s="31"/>
      <c r="S121" s="31"/>
      <c r="T121" s="31"/>
      <c r="U121" s="31"/>
      <c r="V121" s="31"/>
    </row>
    <row r="122" spans="18:22" x14ac:dyDescent="0.15">
      <c r="R122" s="31"/>
      <c r="S122" s="31"/>
      <c r="T122" s="31"/>
      <c r="U122" s="31"/>
      <c r="V122" s="31"/>
    </row>
    <row r="123" spans="18:22" x14ac:dyDescent="0.15">
      <c r="R123" s="31"/>
      <c r="S123" s="31"/>
      <c r="T123" s="31"/>
      <c r="U123" s="31"/>
    </row>
    <row r="124" spans="18:22" x14ac:dyDescent="0.15">
      <c r="R124" s="31"/>
      <c r="S124" s="31"/>
      <c r="T124" s="31"/>
      <c r="U124" s="31"/>
    </row>
    <row r="125" spans="18:22" x14ac:dyDescent="0.15">
      <c r="R125" s="31"/>
      <c r="S125" s="31"/>
      <c r="T125" s="31"/>
      <c r="U125" s="31"/>
    </row>
    <row r="126" spans="18:22" x14ac:dyDescent="0.15">
      <c r="R126" s="30"/>
      <c r="S126" s="30"/>
      <c r="T126" s="30"/>
      <c r="U126" s="30"/>
    </row>
    <row r="127" spans="18:22" x14ac:dyDescent="0.15">
      <c r="R127" s="31"/>
      <c r="S127" s="31"/>
      <c r="T127" s="31"/>
      <c r="U127" s="31"/>
    </row>
    <row r="128" spans="18:22" x14ac:dyDescent="0.15">
      <c r="R128" s="31"/>
      <c r="S128" s="31"/>
      <c r="T128" s="31"/>
      <c r="U128" s="31"/>
    </row>
    <row r="129" spans="18:29" x14ac:dyDescent="0.15">
      <c r="R129" s="31"/>
      <c r="S129" s="31"/>
      <c r="T129" s="31"/>
      <c r="U129" s="31"/>
    </row>
    <row r="130" spans="18:29" x14ac:dyDescent="0.15">
      <c r="R130" s="30"/>
      <c r="S130" s="30"/>
      <c r="T130" s="30"/>
      <c r="U130" s="30"/>
    </row>
    <row r="131" spans="18:29" x14ac:dyDescent="0.15">
      <c r="R131" s="31"/>
      <c r="S131" s="31"/>
      <c r="T131" s="31"/>
      <c r="U131" s="31"/>
    </row>
    <row r="132" spans="18:29" x14ac:dyDescent="0.15">
      <c r="R132" s="31"/>
      <c r="S132" s="31"/>
      <c r="T132" s="31"/>
      <c r="U132" s="31"/>
    </row>
    <row r="133" spans="18:29" x14ac:dyDescent="0.15">
      <c r="R133" s="31"/>
      <c r="S133" s="31"/>
      <c r="T133" s="31"/>
    </row>
    <row r="134" spans="18:29" x14ac:dyDescent="0.15">
      <c r="R134" s="31"/>
      <c r="S134" s="31"/>
      <c r="T134" s="31"/>
    </row>
    <row r="135" spans="18:29" x14ac:dyDescent="0.15">
      <c r="R135" s="31"/>
      <c r="S135" s="31"/>
      <c r="T135" s="31"/>
    </row>
    <row r="136" spans="18:29" x14ac:dyDescent="0.15">
      <c r="R136" s="30"/>
      <c r="S136" s="30"/>
      <c r="T136" s="30"/>
    </row>
    <row r="137" spans="18:29" x14ac:dyDescent="0.15">
      <c r="R137" s="31"/>
      <c r="S137" s="31"/>
      <c r="T137" s="31"/>
    </row>
    <row r="138" spans="18:29" x14ac:dyDescent="0.15">
      <c r="R138" s="31"/>
      <c r="S138" s="31"/>
      <c r="T138" s="31"/>
    </row>
    <row r="139" spans="18:29" x14ac:dyDescent="0.15">
      <c r="R139" s="31"/>
      <c r="S139" s="31"/>
      <c r="T139" s="31"/>
    </row>
    <row r="140" spans="18:29" x14ac:dyDescent="0.15">
      <c r="R140" s="30"/>
      <c r="S140" s="30"/>
      <c r="T140" s="30"/>
    </row>
    <row r="141" spans="18:29" x14ac:dyDescent="0.15">
      <c r="R141" s="31"/>
      <c r="S141" s="31"/>
      <c r="T141" s="31"/>
    </row>
    <row r="142" spans="18:29" x14ac:dyDescent="0.15">
      <c r="R142" s="31"/>
      <c r="S142" s="31"/>
      <c r="T142" s="31"/>
    </row>
    <row r="143" spans="18:29" x14ac:dyDescent="0.15">
      <c r="R143" s="31"/>
      <c r="S143" s="31"/>
      <c r="W143" s="31"/>
      <c r="X143" s="31"/>
      <c r="Y143" s="31"/>
      <c r="Z143" s="31"/>
      <c r="AA143" s="31"/>
      <c r="AB143" s="31"/>
      <c r="AC143" s="31"/>
    </row>
    <row r="144" spans="18:29" x14ac:dyDescent="0.15">
      <c r="R144" s="31"/>
      <c r="S144" s="31"/>
      <c r="W144" s="31"/>
      <c r="X144" s="31"/>
      <c r="Y144" s="31"/>
      <c r="Z144" s="31"/>
      <c r="AA144" s="31"/>
      <c r="AB144" s="31"/>
      <c r="AC144" s="31"/>
    </row>
    <row r="145" spans="18:28" x14ac:dyDescent="0.15">
      <c r="R145" s="31"/>
      <c r="S145" s="31"/>
    </row>
    <row r="146" spans="18:28" x14ac:dyDescent="0.15">
      <c r="R146" s="30"/>
      <c r="S146" s="30"/>
    </row>
    <row r="147" spans="18:28" x14ac:dyDescent="0.15">
      <c r="R147" s="31"/>
      <c r="S147" s="31"/>
    </row>
    <row r="148" spans="18:28" x14ac:dyDescent="0.15">
      <c r="R148" s="31"/>
      <c r="S148" s="31"/>
    </row>
    <row r="149" spans="18:28" x14ac:dyDescent="0.15">
      <c r="R149" s="31"/>
      <c r="S149" s="31"/>
    </row>
    <row r="150" spans="18:28" x14ac:dyDescent="0.15">
      <c r="R150" s="30"/>
      <c r="S150" s="30"/>
    </row>
    <row r="151" spans="18:28" x14ac:dyDescent="0.15">
      <c r="R151" s="31"/>
      <c r="S151" s="31"/>
    </row>
    <row r="152" spans="18:28" x14ac:dyDescent="0.15">
      <c r="R152" s="31"/>
      <c r="S152" s="31"/>
    </row>
    <row r="153" spans="18:28" x14ac:dyDescent="0.15">
      <c r="R153" s="31"/>
      <c r="V153" s="31"/>
    </row>
    <row r="154" spans="18:28" x14ac:dyDescent="0.15">
      <c r="R154" s="31"/>
      <c r="V154" s="31"/>
    </row>
    <row r="155" spans="18:28" x14ac:dyDescent="0.15">
      <c r="R155" s="31"/>
      <c r="V155" s="31"/>
      <c r="W155" s="31"/>
      <c r="X155" s="31"/>
      <c r="Y155" s="31"/>
      <c r="Z155" s="31"/>
      <c r="AA155" s="31"/>
      <c r="AB155" s="31"/>
    </row>
    <row r="156" spans="18:28" x14ac:dyDescent="0.15">
      <c r="R156" s="30"/>
      <c r="V156" s="30"/>
      <c r="W156" s="30"/>
      <c r="X156" s="30"/>
      <c r="Y156" s="30"/>
      <c r="Z156" s="30"/>
      <c r="AA156" s="30"/>
      <c r="AB156" s="30"/>
    </row>
    <row r="157" spans="18:28" x14ac:dyDescent="0.15">
      <c r="R157" s="31"/>
      <c r="V157" s="31"/>
      <c r="W157" s="31"/>
      <c r="X157" s="31"/>
      <c r="Y157" s="31"/>
      <c r="Z157" s="31"/>
      <c r="AA157" s="31"/>
      <c r="AB157" s="31"/>
    </row>
    <row r="158" spans="18:28" x14ac:dyDescent="0.15">
      <c r="R158" s="31"/>
      <c r="V158" s="31"/>
      <c r="W158" s="31"/>
      <c r="X158" s="31"/>
      <c r="Y158" s="31"/>
      <c r="Z158" s="31"/>
      <c r="AA158" s="31"/>
      <c r="AB158" s="31"/>
    </row>
    <row r="159" spans="18:28" x14ac:dyDescent="0.15">
      <c r="R159" s="31"/>
      <c r="V159" s="31"/>
      <c r="W159" s="31"/>
      <c r="X159" s="31"/>
      <c r="Y159" s="31"/>
      <c r="Z159" s="31"/>
      <c r="AA159" s="31"/>
      <c r="AB159" s="31"/>
    </row>
    <row r="160" spans="18:28" x14ac:dyDescent="0.15">
      <c r="R160" s="30"/>
      <c r="V160" s="30"/>
      <c r="W160" s="30"/>
      <c r="X160" s="30"/>
      <c r="Y160" s="30"/>
      <c r="Z160" s="30"/>
      <c r="AA160" s="30"/>
      <c r="AB160" s="30"/>
    </row>
    <row r="161" spans="18:28" x14ac:dyDescent="0.15">
      <c r="R161" s="31"/>
      <c r="V161" s="31"/>
      <c r="W161" s="31"/>
      <c r="X161" s="31"/>
      <c r="Y161" s="31"/>
      <c r="Z161" s="31"/>
      <c r="AA161" s="31"/>
      <c r="AB161" s="31"/>
    </row>
    <row r="162" spans="18:28" x14ac:dyDescent="0.15">
      <c r="R162" s="31"/>
      <c r="V162" s="31"/>
      <c r="W162" s="31"/>
      <c r="X162" s="31"/>
      <c r="Y162" s="31"/>
      <c r="Z162" s="31"/>
      <c r="AA162" s="31"/>
      <c r="AB162" s="31"/>
    </row>
    <row r="163" spans="18:28" x14ac:dyDescent="0.15">
      <c r="R163" s="31"/>
      <c r="S163" s="31"/>
      <c r="T163" s="31"/>
      <c r="U163" s="31"/>
    </row>
    <row r="164" spans="18:28" x14ac:dyDescent="0.15">
      <c r="R164" s="31"/>
      <c r="S164" s="31"/>
      <c r="T164" s="31"/>
      <c r="U164" s="31"/>
    </row>
    <row r="165" spans="18:28" x14ac:dyDescent="0.15">
      <c r="R165" s="31"/>
      <c r="S165" s="31"/>
      <c r="T165" s="31"/>
      <c r="U165" s="31"/>
    </row>
    <row r="166" spans="18:28" x14ac:dyDescent="0.15">
      <c r="R166" s="30"/>
      <c r="S166" s="30"/>
      <c r="T166" s="30"/>
      <c r="U166" s="30"/>
    </row>
    <row r="167" spans="18:28" x14ac:dyDescent="0.15">
      <c r="R167" s="31"/>
      <c r="S167" s="31"/>
      <c r="T167" s="31"/>
      <c r="U167" s="31"/>
    </row>
    <row r="168" spans="18:28" x14ac:dyDescent="0.15">
      <c r="R168" s="31"/>
      <c r="S168" s="31"/>
      <c r="T168" s="31"/>
      <c r="U168" s="31"/>
    </row>
    <row r="169" spans="18:28" x14ac:dyDescent="0.15">
      <c r="R169" s="31"/>
      <c r="S169" s="31"/>
      <c r="T169" s="31"/>
      <c r="U169" s="31"/>
    </row>
    <row r="170" spans="18:28" x14ac:dyDescent="0.15">
      <c r="R170" s="30"/>
      <c r="S170" s="30"/>
      <c r="T170" s="30"/>
      <c r="U170" s="30"/>
    </row>
    <row r="171" spans="18:28" x14ac:dyDescent="0.15">
      <c r="R171" s="31"/>
      <c r="S171" s="31"/>
      <c r="T171" s="31"/>
      <c r="U171" s="31"/>
    </row>
    <row r="172" spans="18:28" x14ac:dyDescent="0.15">
      <c r="R172" s="31"/>
      <c r="S172" s="31"/>
      <c r="T172" s="31"/>
      <c r="U172" s="31"/>
    </row>
  </sheetData>
  <mergeCells count="13">
    <mergeCell ref="C6:M6"/>
    <mergeCell ref="F1:J1"/>
    <mergeCell ref="F2:J2"/>
    <mergeCell ref="D3:F3"/>
    <mergeCell ref="H3:N3"/>
    <mergeCell ref="B5:C5"/>
    <mergeCell ref="C39:N39"/>
    <mergeCell ref="B7:C7"/>
    <mergeCell ref="B33:C33"/>
    <mergeCell ref="B34:C34"/>
    <mergeCell ref="B35:C35"/>
    <mergeCell ref="B36:C36"/>
    <mergeCell ref="B37:C37"/>
  </mergeCells>
  <hyperlinks>
    <hyperlink ref="A1" location="bkIndexATC1042" display="Index" xr:uid="{13BDDCC1-9DBA-4ACE-BA4C-6C89DB38DB03}"/>
  </hyperlinks>
  <pageMargins left="0.41" right="0.24" top="0.25" bottom="0.33" header="0.2" footer="0.21"/>
  <pageSetup paperSize="9" scale="9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48BF9-5E9A-4A83-9D73-04866B039928}">
  <sheetPr>
    <pageSetUpPr fitToPage="1"/>
  </sheetPr>
  <dimension ref="A1:AA88"/>
  <sheetViews>
    <sheetView zoomScale="90" workbookViewId="0">
      <selection activeCell="A2" sqref="A2"/>
    </sheetView>
  </sheetViews>
  <sheetFormatPr defaultColWidth="9.109375" defaultRowHeight="8.4" x14ac:dyDescent="0.15"/>
  <cols>
    <col min="1" max="1" width="5.88671875" style="3" customWidth="1"/>
    <col min="2" max="2" width="10.109375" style="3" customWidth="1"/>
    <col min="3" max="12" width="7.33203125" style="3" customWidth="1"/>
    <col min="13" max="13" width="9.88671875" style="3" customWidth="1"/>
    <col min="14" max="14" width="7.33203125" style="3" customWidth="1"/>
    <col min="15" max="15" width="9.109375" style="3"/>
    <col min="16" max="27" width="5.6640625" style="3" customWidth="1"/>
    <col min="28" max="16384" width="9.109375" style="3"/>
  </cols>
  <sheetData>
    <row r="1" spans="1:27" ht="14.4" x14ac:dyDescent="0.3">
      <c r="A1" s="32" t="s">
        <v>79</v>
      </c>
      <c r="E1" s="4"/>
      <c r="F1" s="39" t="s">
        <v>44</v>
      </c>
      <c r="G1" s="40"/>
      <c r="H1" s="40"/>
      <c r="I1" s="40"/>
      <c r="J1" s="40"/>
      <c r="P1" s="6"/>
    </row>
    <row r="2" spans="1:27" ht="13.2" x14ac:dyDescent="0.25">
      <c r="E2" s="4"/>
      <c r="F2" s="39" t="s">
        <v>45</v>
      </c>
      <c r="G2" s="40"/>
      <c r="H2" s="40"/>
      <c r="I2" s="40"/>
      <c r="J2" s="40"/>
      <c r="P2" s="7"/>
    </row>
    <row r="3" spans="1:27" ht="13.2" x14ac:dyDescent="0.25">
      <c r="D3" s="41" t="s">
        <v>97</v>
      </c>
      <c r="E3" s="40"/>
      <c r="F3" s="40"/>
      <c r="G3" s="4"/>
      <c r="H3" s="42" t="s">
        <v>9</v>
      </c>
      <c r="I3" s="40"/>
      <c r="J3" s="40"/>
      <c r="K3" s="40"/>
      <c r="L3" s="40"/>
      <c r="M3" s="40"/>
      <c r="N3" s="40"/>
      <c r="P3" s="6"/>
      <c r="Q3" s="8"/>
      <c r="R3" s="9" t="s">
        <v>46</v>
      </c>
    </row>
    <row r="4" spans="1:27" ht="24" customHeight="1" x14ac:dyDescent="0.15">
      <c r="Q4" s="8"/>
    </row>
    <row r="5" spans="1:27" ht="9.4499999999999993" customHeight="1" x14ac:dyDescent="0.2">
      <c r="A5" s="10"/>
      <c r="C5" s="10"/>
      <c r="D5" s="11"/>
      <c r="O5" s="12"/>
      <c r="P5" s="13" t="s">
        <v>47</v>
      </c>
      <c r="Q5" s="13" t="s">
        <v>48</v>
      </c>
      <c r="R5" s="13" t="s">
        <v>49</v>
      </c>
      <c r="S5" s="13" t="s">
        <v>50</v>
      </c>
      <c r="T5" s="13" t="s">
        <v>51</v>
      </c>
      <c r="U5" s="13" t="s">
        <v>52</v>
      </c>
      <c r="V5" s="13" t="s">
        <v>53</v>
      </c>
      <c r="W5" s="12"/>
      <c r="X5" s="12"/>
      <c r="Y5" s="12"/>
      <c r="Z5" s="12"/>
      <c r="AA5" s="12"/>
    </row>
    <row r="6" spans="1:27" ht="9.4499999999999993" customHeight="1" x14ac:dyDescent="0.15">
      <c r="C6" s="8"/>
      <c r="D6" s="8"/>
      <c r="E6" s="8"/>
      <c r="F6" s="8"/>
      <c r="G6" s="8"/>
      <c r="H6" s="8"/>
      <c r="O6" s="14" t="s">
        <v>54</v>
      </c>
      <c r="P6" s="15">
        <v>4325.8972222222219</v>
      </c>
      <c r="Q6" s="15">
        <v>4676.4361111111102</v>
      </c>
      <c r="R6" s="15">
        <v>4639.9013888888894</v>
      </c>
      <c r="S6" s="15">
        <v>4697.7916666666661</v>
      </c>
      <c r="T6" s="15">
        <v>4692.229166666667</v>
      </c>
      <c r="U6" s="15">
        <v>3889.6750000000011</v>
      </c>
      <c r="V6" s="15">
        <v>3506.0430555555549</v>
      </c>
      <c r="W6" s="12"/>
      <c r="X6" s="12"/>
      <c r="Y6" s="12"/>
      <c r="Z6" s="12"/>
      <c r="AA6" s="12"/>
    </row>
    <row r="7" spans="1:27" ht="9.4499999999999993" customHeight="1" x14ac:dyDescent="0.15"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O7" s="14" t="s">
        <v>55</v>
      </c>
      <c r="P7" s="15">
        <v>3902.901388888889</v>
      </c>
      <c r="Q7" s="15">
        <v>4213.4847222222224</v>
      </c>
      <c r="R7" s="15">
        <v>4313.5013888888889</v>
      </c>
      <c r="S7" s="15">
        <v>4401.7875000000004</v>
      </c>
      <c r="T7" s="15">
        <v>4397.6597222222226</v>
      </c>
      <c r="U7" s="15">
        <v>3638.9</v>
      </c>
      <c r="V7" s="15">
        <v>3090.4583333333335</v>
      </c>
      <c r="W7" s="12"/>
      <c r="X7" s="12"/>
      <c r="Y7" s="12"/>
      <c r="Z7" s="12"/>
      <c r="AA7" s="12"/>
    </row>
    <row r="8" spans="1:27" ht="9.4499999999999993" customHeight="1" x14ac:dyDescent="0.15">
      <c r="C8" s="17"/>
      <c r="O8" s="14" t="s">
        <v>56</v>
      </c>
      <c r="P8" s="15">
        <f>SUM(P6:P7)</f>
        <v>8228.7986111111113</v>
      </c>
      <c r="Q8" s="15">
        <f t="shared" ref="Q8:V8" si="0">SUM(Q6:Q7)</f>
        <v>8889.9208333333336</v>
      </c>
      <c r="R8" s="15">
        <f t="shared" si="0"/>
        <v>8953.4027777777774</v>
      </c>
      <c r="S8" s="15">
        <f t="shared" si="0"/>
        <v>9099.5791666666664</v>
      </c>
      <c r="T8" s="15">
        <f t="shared" si="0"/>
        <v>9089.8888888888905</v>
      </c>
      <c r="U8" s="15">
        <f t="shared" si="0"/>
        <v>7528.5750000000007</v>
      </c>
      <c r="V8" s="15">
        <f t="shared" si="0"/>
        <v>6596.501388888888</v>
      </c>
      <c r="W8" s="12"/>
      <c r="X8" s="12"/>
      <c r="Y8" s="12"/>
      <c r="Z8" s="12"/>
      <c r="AA8" s="12"/>
    </row>
    <row r="9" spans="1:27" ht="9.4499999999999993" customHeight="1" x14ac:dyDescent="0.15">
      <c r="C9" s="17"/>
      <c r="O9" s="18"/>
      <c r="P9" s="13" t="s">
        <v>57</v>
      </c>
      <c r="Q9" s="13" t="s">
        <v>58</v>
      </c>
      <c r="R9" s="13" t="s">
        <v>59</v>
      </c>
      <c r="S9" s="13" t="s">
        <v>60</v>
      </c>
      <c r="T9" s="13" t="s">
        <v>61</v>
      </c>
      <c r="U9" s="13" t="s">
        <v>62</v>
      </c>
      <c r="V9" s="13" t="s">
        <v>63</v>
      </c>
      <c r="W9" s="13" t="s">
        <v>64</v>
      </c>
      <c r="X9" s="13" t="s">
        <v>65</v>
      </c>
      <c r="Y9" s="13" t="s">
        <v>66</v>
      </c>
      <c r="Z9" s="13" t="s">
        <v>67</v>
      </c>
      <c r="AA9" s="13" t="s">
        <v>68</v>
      </c>
    </row>
    <row r="10" spans="1:27" ht="9.4499999999999993" customHeight="1" x14ac:dyDescent="0.15">
      <c r="C10" s="17"/>
      <c r="O10" s="14" t="s">
        <v>69</v>
      </c>
      <c r="P10" s="15">
        <v>2523.7999999999997</v>
      </c>
      <c r="Q10" s="15">
        <v>2921.7333333333331</v>
      </c>
      <c r="R10" s="15">
        <v>2502.3666666666663</v>
      </c>
      <c r="S10" s="15">
        <v>3387.2700000000004</v>
      </c>
      <c r="T10" s="15">
        <v>4584.87</v>
      </c>
      <c r="U10" s="15">
        <v>5749.4299999999994</v>
      </c>
      <c r="V10" s="15">
        <v>6184.5700000000006</v>
      </c>
      <c r="W10" s="15">
        <v>6137.0700000000006</v>
      </c>
      <c r="X10" s="15">
        <v>6879.24</v>
      </c>
      <c r="Y10" s="15">
        <v>6460.2833333333328</v>
      </c>
      <c r="Z10" s="15">
        <v>5391.2999999999993</v>
      </c>
      <c r="AA10" s="15">
        <v>2555.4799999999996</v>
      </c>
    </row>
    <row r="11" spans="1:27" ht="9.4499999999999993" customHeight="1" x14ac:dyDescent="0.15">
      <c r="C11" s="17"/>
      <c r="O11" s="14" t="s">
        <v>70</v>
      </c>
      <c r="P11" s="15">
        <v>1663.3000000000004</v>
      </c>
      <c r="Q11" s="15">
        <v>2170.1166666666663</v>
      </c>
      <c r="R11" s="15">
        <v>1969.0000000000002</v>
      </c>
      <c r="S11" s="15">
        <v>3479.5299999999997</v>
      </c>
      <c r="T11" s="15">
        <v>4648.4100000000008</v>
      </c>
      <c r="U11" s="15">
        <v>5771.77</v>
      </c>
      <c r="V11" s="15">
        <v>6169.94</v>
      </c>
      <c r="W11" s="15">
        <v>6062.2100000000009</v>
      </c>
      <c r="X11" s="15">
        <v>5762.369999999999</v>
      </c>
      <c r="Y11" s="15">
        <v>6281.5666666666657</v>
      </c>
      <c r="Z11" s="15">
        <v>5325.6000000000022</v>
      </c>
      <c r="AA11" s="15">
        <v>1646.59</v>
      </c>
    </row>
    <row r="12" spans="1:27" ht="9.4499999999999993" customHeight="1" x14ac:dyDescent="0.15">
      <c r="C12" s="17"/>
      <c r="O12" s="14" t="s">
        <v>71</v>
      </c>
      <c r="P12" s="15">
        <f>SUM(P10:P11)</f>
        <v>4187.1000000000004</v>
      </c>
      <c r="Q12" s="15">
        <f t="shared" ref="Q12:AA12" si="1">SUM(Q10:Q11)</f>
        <v>5091.8499999999995</v>
      </c>
      <c r="R12" s="15">
        <f t="shared" si="1"/>
        <v>4471.3666666666668</v>
      </c>
      <c r="S12" s="15">
        <f t="shared" si="1"/>
        <v>6866.8</v>
      </c>
      <c r="T12" s="15">
        <f t="shared" si="1"/>
        <v>9233.2800000000007</v>
      </c>
      <c r="U12" s="15">
        <f t="shared" si="1"/>
        <v>11521.2</v>
      </c>
      <c r="V12" s="15">
        <f t="shared" si="1"/>
        <v>12354.51</v>
      </c>
      <c r="W12" s="15">
        <f t="shared" si="1"/>
        <v>12199.280000000002</v>
      </c>
      <c r="X12" s="15">
        <f t="shared" si="1"/>
        <v>12641.609999999999</v>
      </c>
      <c r="Y12" s="15">
        <f t="shared" si="1"/>
        <v>12741.849999999999</v>
      </c>
      <c r="Z12" s="15">
        <f t="shared" si="1"/>
        <v>10716.900000000001</v>
      </c>
      <c r="AA12" s="15">
        <f t="shared" si="1"/>
        <v>4202.07</v>
      </c>
    </row>
    <row r="13" spans="1:27" ht="9.4499999999999993" customHeight="1" x14ac:dyDescent="0.15">
      <c r="C13" s="17"/>
      <c r="O13" s="18"/>
      <c r="P13" s="18">
        <f t="shared" ref="P13:W13" si="2">Q13-1</f>
        <v>2011</v>
      </c>
      <c r="Q13" s="18">
        <f t="shared" si="2"/>
        <v>2012</v>
      </c>
      <c r="R13" s="18">
        <f t="shared" si="2"/>
        <v>2013</v>
      </c>
      <c r="S13" s="18">
        <f t="shared" si="2"/>
        <v>2014</v>
      </c>
      <c r="T13" s="18">
        <f t="shared" si="2"/>
        <v>2015</v>
      </c>
      <c r="U13" s="18">
        <f t="shared" si="2"/>
        <v>2016</v>
      </c>
      <c r="V13" s="18">
        <f t="shared" si="2"/>
        <v>2017</v>
      </c>
      <c r="W13" s="18">
        <f t="shared" si="2"/>
        <v>2018</v>
      </c>
      <c r="X13" s="18">
        <f>Y13-1</f>
        <v>2019</v>
      </c>
      <c r="Y13" s="19">
        <v>2020</v>
      </c>
      <c r="Z13" s="18"/>
      <c r="AA13" s="12"/>
    </row>
    <row r="14" spans="1:27" ht="9.4499999999999993" customHeight="1" x14ac:dyDescent="0.2">
      <c r="C14" s="17"/>
      <c r="O14" s="14" t="s">
        <v>72</v>
      </c>
      <c r="P14" s="20">
        <v>7067.5611851851854</v>
      </c>
      <c r="Q14" s="20">
        <v>6776.9614973999987</v>
      </c>
      <c r="R14" s="20">
        <v>6524.7166573999993</v>
      </c>
      <c r="S14" s="20">
        <v>6473.6144329999997</v>
      </c>
      <c r="T14" s="21">
        <v>7341.7599952</v>
      </c>
      <c r="U14" s="21">
        <v>7287.0719302000007</v>
      </c>
      <c r="V14" s="21">
        <v>7175.8467536000007</v>
      </c>
      <c r="W14" s="21">
        <v>7111.3772979797996</v>
      </c>
      <c r="X14" s="21">
        <v>6902.0308333333342</v>
      </c>
      <c r="Y14" s="15">
        <v>4606.4511111111115</v>
      </c>
      <c r="Z14" s="12"/>
      <c r="AA14" s="12"/>
    </row>
    <row r="15" spans="1:27" ht="9.4499999999999993" customHeight="1" x14ac:dyDescent="0.2">
      <c r="C15" s="17"/>
      <c r="O15" s="14" t="s">
        <v>73</v>
      </c>
      <c r="P15" s="20">
        <v>6814.4820336700332</v>
      </c>
      <c r="Q15" s="20">
        <v>7066.6775278000014</v>
      </c>
      <c r="R15" s="21">
        <v>6610.4874905999995</v>
      </c>
      <c r="S15" s="21">
        <v>6558.4277657999992</v>
      </c>
      <c r="T15" s="21">
        <v>7136.7073278000007</v>
      </c>
      <c r="U15" s="21">
        <v>7109.5344304</v>
      </c>
      <c r="V15" s="21">
        <v>7014.3616530000018</v>
      </c>
      <c r="W15" s="21">
        <v>7008.3678030303026</v>
      </c>
      <c r="X15" s="21">
        <v>6945.3458333333338</v>
      </c>
      <c r="Y15" s="15">
        <v>4245.8669444444449</v>
      </c>
      <c r="Z15" s="12"/>
      <c r="AA15" s="12"/>
    </row>
    <row r="16" spans="1:27" ht="9.4499999999999993" customHeight="1" x14ac:dyDescent="0.15">
      <c r="C16" s="17"/>
      <c r="O16" s="14" t="s">
        <v>74</v>
      </c>
      <c r="P16" s="12">
        <f t="shared" ref="P16:X16" si="3">SUM(P14:P15)</f>
        <v>13882.043218855219</v>
      </c>
      <c r="Q16" s="12">
        <f t="shared" si="3"/>
        <v>13843.6390252</v>
      </c>
      <c r="R16" s="15">
        <f t="shared" si="3"/>
        <v>13135.204147999999</v>
      </c>
      <c r="S16" s="15">
        <f t="shared" si="3"/>
        <v>13032.042198799998</v>
      </c>
      <c r="T16" s="15">
        <f t="shared" si="3"/>
        <v>14478.467323000001</v>
      </c>
      <c r="U16" s="15">
        <f t="shared" si="3"/>
        <v>14396.606360600001</v>
      </c>
      <c r="V16" s="15">
        <f t="shared" si="3"/>
        <v>14190.208406600002</v>
      </c>
      <c r="W16" s="15">
        <f t="shared" si="3"/>
        <v>14119.745101010103</v>
      </c>
      <c r="X16" s="15">
        <f t="shared" si="3"/>
        <v>13847.376666666667</v>
      </c>
      <c r="Y16" s="15">
        <f>SUM(Y14:Y15)</f>
        <v>8852.3180555555555</v>
      </c>
      <c r="Z16" s="12"/>
      <c r="AA16" s="12"/>
    </row>
    <row r="17" spans="3:21" ht="9.4499999999999993" customHeight="1" x14ac:dyDescent="0.15">
      <c r="C17" s="17"/>
    </row>
    <row r="18" spans="3:21" ht="9.4499999999999993" customHeight="1" x14ac:dyDescent="0.2">
      <c r="C18" s="17"/>
      <c r="P18" s="22"/>
      <c r="Q18" s="23"/>
    </row>
    <row r="19" spans="3:21" ht="9.4499999999999993" customHeight="1" x14ac:dyDescent="0.2">
      <c r="C19" s="17"/>
      <c r="P19" s="22"/>
      <c r="Q19" s="23"/>
    </row>
    <row r="20" spans="3:21" ht="9.4499999999999993" customHeight="1" x14ac:dyDescent="0.2">
      <c r="C20" s="17"/>
      <c r="P20" s="22"/>
      <c r="Q20" s="23"/>
    </row>
    <row r="21" spans="3:21" ht="9.4499999999999993" customHeight="1" x14ac:dyDescent="0.2">
      <c r="C21" s="17"/>
      <c r="P21" s="22"/>
      <c r="Q21" s="23"/>
      <c r="T21" s="22"/>
      <c r="U21" s="24"/>
    </row>
    <row r="22" spans="3:21" ht="9.4499999999999993" customHeight="1" x14ac:dyDescent="0.2">
      <c r="C22" s="17"/>
      <c r="P22" s="22"/>
      <c r="Q22" s="23"/>
      <c r="T22" s="22"/>
      <c r="U22" s="24"/>
    </row>
    <row r="23" spans="3:21" ht="9.4499999999999993" customHeight="1" x14ac:dyDescent="0.2">
      <c r="C23" s="17"/>
      <c r="P23" s="25"/>
      <c r="Q23" s="23"/>
      <c r="T23" s="25"/>
      <c r="U23" s="26"/>
    </row>
    <row r="24" spans="3:21" ht="9.4499999999999993" customHeight="1" x14ac:dyDescent="0.2">
      <c r="C24" s="17"/>
      <c r="P24" s="22"/>
      <c r="Q24" s="23"/>
      <c r="T24" s="22"/>
      <c r="U24" s="24"/>
    </row>
    <row r="25" spans="3:21" ht="9.4499999999999993" customHeight="1" x14ac:dyDescent="0.2">
      <c r="C25" s="17"/>
      <c r="P25" s="22"/>
      <c r="Q25" s="23"/>
      <c r="T25" s="22"/>
      <c r="U25" s="24"/>
    </row>
    <row r="26" spans="3:21" ht="9.4499999999999993" customHeight="1" x14ac:dyDescent="0.15">
      <c r="C26" s="17"/>
      <c r="P26" s="25"/>
    </row>
    <row r="27" spans="3:21" ht="9.4499999999999993" customHeight="1" x14ac:dyDescent="0.2">
      <c r="C27" s="17"/>
      <c r="P27" s="22"/>
      <c r="Q27" s="27"/>
    </row>
    <row r="28" spans="3:21" ht="9.4499999999999993" customHeight="1" x14ac:dyDescent="0.2">
      <c r="C28" s="17"/>
      <c r="P28" s="22"/>
      <c r="Q28" s="27"/>
    </row>
    <row r="29" spans="3:21" ht="19.2" customHeight="1" x14ac:dyDescent="0.15">
      <c r="C29" s="17"/>
    </row>
    <row r="30" spans="3:21" ht="9.4499999999999993" customHeight="1" x14ac:dyDescent="0.2">
      <c r="C30" s="17"/>
      <c r="P30" s="28"/>
      <c r="S30" s="27"/>
    </row>
    <row r="31" spans="3:21" ht="9.4499999999999993" customHeight="1" x14ac:dyDescent="0.2">
      <c r="C31" s="17"/>
      <c r="P31" s="28"/>
      <c r="S31" s="27"/>
    </row>
    <row r="32" spans="3:21" ht="9.4499999999999993" customHeight="1" x14ac:dyDescent="0.15">
      <c r="C32" s="29"/>
    </row>
    <row r="33" spans="2:20" ht="9.4499999999999993" customHeight="1" x14ac:dyDescent="0.15">
      <c r="C33" s="16"/>
    </row>
    <row r="34" spans="2:20" ht="9.4499999999999993" customHeight="1" x14ac:dyDescent="0.15">
      <c r="C34" s="16"/>
    </row>
    <row r="35" spans="2:20" ht="9.4499999999999993" customHeight="1" x14ac:dyDescent="0.15">
      <c r="C35" s="16"/>
    </row>
    <row r="36" spans="2:20" ht="9.4499999999999993" customHeight="1" x14ac:dyDescent="0.15">
      <c r="C36" s="16"/>
      <c r="T36" s="9"/>
    </row>
    <row r="37" spans="2:20" ht="9.4499999999999993" customHeight="1" x14ac:dyDescent="0.15">
      <c r="C37" s="16"/>
    </row>
    <row r="38" spans="2:20" ht="9.4499999999999993" customHeight="1" x14ac:dyDescent="0.15">
      <c r="C38" s="8"/>
    </row>
    <row r="39" spans="2:20" ht="9.4499999999999993" customHeight="1" x14ac:dyDescent="0.15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2:20" ht="9.4499999999999993" customHeight="1" x14ac:dyDescent="0.15">
      <c r="B40" s="16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2:20" ht="9.4499999999999993" customHeight="1" x14ac:dyDescent="0.15">
      <c r="B41" s="16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2:20" ht="9.4499999999999993" customHeight="1" x14ac:dyDescent="0.15">
      <c r="B42" s="1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2:20" ht="9.4499999999999993" customHeight="1" x14ac:dyDescent="0.15">
      <c r="B43" s="1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2:20" ht="9.4499999999999993" customHeight="1" x14ac:dyDescent="0.15">
      <c r="B44" s="25"/>
    </row>
    <row r="45" spans="2:20" ht="9.4499999999999993" customHeight="1" x14ac:dyDescent="0.15">
      <c r="B45" s="25"/>
      <c r="C45" s="8"/>
    </row>
    <row r="46" spans="2:20" ht="9.4499999999999993" customHeight="1" x14ac:dyDescent="0.1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2:20" ht="9.4499999999999993" customHeight="1" x14ac:dyDescent="0.15">
      <c r="B47" s="1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2:20" ht="9.4499999999999993" customHeight="1" x14ac:dyDescent="0.15"/>
    <row r="49" ht="9.4499999999999993" customHeight="1" x14ac:dyDescent="0.15"/>
    <row r="50" ht="9.4499999999999993" customHeight="1" x14ac:dyDescent="0.15"/>
    <row r="51" ht="9.4499999999999993" customHeight="1" x14ac:dyDescent="0.15"/>
    <row r="52" ht="9.4499999999999993" customHeight="1" x14ac:dyDescent="0.15"/>
    <row r="53" ht="9.4499999999999993" customHeight="1" x14ac:dyDescent="0.15"/>
    <row r="54" ht="19.2" customHeight="1" x14ac:dyDescent="0.15"/>
    <row r="55" ht="9.4499999999999993" customHeight="1" x14ac:dyDescent="0.15"/>
    <row r="56" ht="9.4499999999999993" customHeight="1" x14ac:dyDescent="0.15"/>
    <row r="57" ht="9.4499999999999993" customHeight="1" x14ac:dyDescent="0.15"/>
    <row r="58" ht="9.4499999999999993" customHeight="1" x14ac:dyDescent="0.15"/>
    <row r="59" ht="9.4499999999999993" customHeight="1" x14ac:dyDescent="0.15"/>
    <row r="60" ht="9.4499999999999993" customHeight="1" x14ac:dyDescent="0.15"/>
    <row r="61" ht="9.4499999999999993" customHeight="1" x14ac:dyDescent="0.15"/>
    <row r="62" ht="9.4499999999999993" customHeight="1" x14ac:dyDescent="0.15"/>
    <row r="63" ht="9.4499999999999993" customHeight="1" x14ac:dyDescent="0.15"/>
    <row r="64" ht="9.4499999999999993" customHeight="1" x14ac:dyDescent="0.15"/>
    <row r="65" ht="9.4499999999999993" customHeight="1" x14ac:dyDescent="0.15"/>
    <row r="66" ht="9.4499999999999993" customHeight="1" x14ac:dyDescent="0.15"/>
    <row r="67" ht="9.4499999999999993" customHeight="1" x14ac:dyDescent="0.15"/>
    <row r="68" ht="9.4499999999999993" customHeight="1" x14ac:dyDescent="0.15"/>
    <row r="69" ht="9.4499999999999993" customHeight="1" x14ac:dyDescent="0.15"/>
    <row r="70" ht="9.4499999999999993" customHeight="1" x14ac:dyDescent="0.15"/>
    <row r="71" ht="9.4499999999999993" customHeight="1" x14ac:dyDescent="0.15"/>
    <row r="72" ht="9.4499999999999993" customHeight="1" x14ac:dyDescent="0.15"/>
    <row r="73" ht="9.4499999999999993" customHeight="1" x14ac:dyDescent="0.15"/>
    <row r="74" ht="9.4499999999999993" customHeight="1" x14ac:dyDescent="0.15"/>
    <row r="75" ht="9.4499999999999993" customHeight="1" x14ac:dyDescent="0.15"/>
    <row r="76" ht="9.4499999999999993" customHeight="1" x14ac:dyDescent="0.15"/>
    <row r="77" ht="9.4499999999999993" customHeight="1" x14ac:dyDescent="0.15"/>
    <row r="78" ht="9.4499999999999993" customHeight="1" x14ac:dyDescent="0.15"/>
    <row r="79" ht="9.4499999999999993" customHeight="1" x14ac:dyDescent="0.15"/>
    <row r="80" ht="9.4499999999999993" customHeight="1" x14ac:dyDescent="0.15"/>
    <row r="81" spans="4:13" ht="9.4499999999999993" customHeight="1" x14ac:dyDescent="0.15"/>
    <row r="82" spans="4:13" ht="9.4499999999999993" customHeight="1" x14ac:dyDescent="0.15"/>
    <row r="83" spans="4:13" ht="9.4499999999999993" customHeight="1" x14ac:dyDescent="0.15">
      <c r="D83" s="25"/>
      <c r="F83" s="30"/>
      <c r="G83" s="31" t="s">
        <v>10</v>
      </c>
      <c r="I83" s="31" t="s">
        <v>11</v>
      </c>
      <c r="K83" s="30" t="s">
        <v>75</v>
      </c>
    </row>
    <row r="84" spans="4:13" ht="9.4499999999999993" customHeight="1" x14ac:dyDescent="0.15"/>
    <row r="85" spans="4:13" ht="9.4499999999999993" customHeight="1" x14ac:dyDescent="0.15">
      <c r="M85" s="3" t="s">
        <v>76</v>
      </c>
    </row>
    <row r="86" spans="4:13" ht="9.4499999999999993" customHeight="1" x14ac:dyDescent="0.15"/>
    <row r="87" spans="4:13" ht="9.4499999999999993" customHeight="1" x14ac:dyDescent="0.15"/>
    <row r="88" spans="4:13" ht="9.4499999999999993" customHeight="1" x14ac:dyDescent="0.15"/>
  </sheetData>
  <mergeCells count="4">
    <mergeCell ref="F1:J1"/>
    <mergeCell ref="F2:J2"/>
    <mergeCell ref="D3:F3"/>
    <mergeCell ref="H3:N3"/>
  </mergeCells>
  <hyperlinks>
    <hyperlink ref="A1" location="bkIndexATC1173" display="Index" xr:uid="{221077E7-B9CB-4FCE-8580-5A800525A3E8}"/>
  </hyperlinks>
  <pageMargins left="0.24" right="0.19685039370078741" top="0.24" bottom="0.28999999999999998" header="0.18" footer="0.24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86</vt:i4>
      </vt:variant>
    </vt:vector>
  </HeadingPairs>
  <TitlesOfParts>
    <vt:vector size="123" baseType="lpstr">
      <vt:lpstr>Index</vt:lpstr>
      <vt:lpstr>Map</vt:lpstr>
      <vt:lpstr>ATC1004_graphs</vt:lpstr>
      <vt:lpstr>ATC1004_Northbound</vt:lpstr>
      <vt:lpstr>ATC1004_Southbound</vt:lpstr>
      <vt:lpstr>ATC1042_graphs</vt:lpstr>
      <vt:lpstr>ATC1042_SouthWestbound</vt:lpstr>
      <vt:lpstr>ATC1042_NorthEastbound</vt:lpstr>
      <vt:lpstr>ATC1173_graphs</vt:lpstr>
      <vt:lpstr>ATC1173_Southbound</vt:lpstr>
      <vt:lpstr>ATC1173_Northbound</vt:lpstr>
      <vt:lpstr>ATC1320_graphs</vt:lpstr>
      <vt:lpstr>ATC1320_SouthWestbound</vt:lpstr>
      <vt:lpstr>ATC1320_NorthEastbound</vt:lpstr>
      <vt:lpstr>ATC1321_graphs</vt:lpstr>
      <vt:lpstr>ATC1321_SouthEastbound</vt:lpstr>
      <vt:lpstr>ATC1321_NorthWestbound</vt:lpstr>
      <vt:lpstr>ATC1327_graphs</vt:lpstr>
      <vt:lpstr>ATC1327_Southbound</vt:lpstr>
      <vt:lpstr>ATC1327_Northbound</vt:lpstr>
      <vt:lpstr>ATC1328_graphs</vt:lpstr>
      <vt:lpstr>ATC1328_SouthWestbound</vt:lpstr>
      <vt:lpstr>ATC1328_NorthEastbound</vt:lpstr>
      <vt:lpstr>ATC1329_graphs</vt:lpstr>
      <vt:lpstr>ATC1329_NorthEastbound</vt:lpstr>
      <vt:lpstr>ATC1329_SouthWestbound</vt:lpstr>
      <vt:lpstr>ATC1371_graphs</vt:lpstr>
      <vt:lpstr>ATC1371_NorthWestbound</vt:lpstr>
      <vt:lpstr>ATC1371_SouthEastbound</vt:lpstr>
      <vt:lpstr>ACC2402_graphs</vt:lpstr>
      <vt:lpstr>ACC2402_Bothdirections</vt:lpstr>
      <vt:lpstr>ACC2410_graphs</vt:lpstr>
      <vt:lpstr>ACC2410_Bothdirections</vt:lpstr>
      <vt:lpstr>ACC2427_graphs</vt:lpstr>
      <vt:lpstr>ACC2427_Bothdirections</vt:lpstr>
      <vt:lpstr>ACC2433_graphs</vt:lpstr>
      <vt:lpstr>ACC2433_Bothdirections</vt:lpstr>
      <vt:lpstr>bkACC2402_Bothdirections</vt:lpstr>
      <vt:lpstr>bkACC2402_graphs</vt:lpstr>
      <vt:lpstr>bkACC2410_Bothdirections</vt:lpstr>
      <vt:lpstr>bkACC2410_graphs</vt:lpstr>
      <vt:lpstr>bkACC2427_Bothdirections</vt:lpstr>
      <vt:lpstr>bkACC2427_graphs</vt:lpstr>
      <vt:lpstr>bkACC2433_Bothdirections</vt:lpstr>
      <vt:lpstr>bkACC2433_graphs</vt:lpstr>
      <vt:lpstr>bkATC1004_graphs</vt:lpstr>
      <vt:lpstr>bkATC1004_Northbound</vt:lpstr>
      <vt:lpstr>bkATC1004_Southbound</vt:lpstr>
      <vt:lpstr>bkATC1042_graphs</vt:lpstr>
      <vt:lpstr>bkATC1042_NorthEastbound</vt:lpstr>
      <vt:lpstr>bkATC1042_SouthWestbound</vt:lpstr>
      <vt:lpstr>bkATC1173_graphs</vt:lpstr>
      <vt:lpstr>bkATC1173_Northbound</vt:lpstr>
      <vt:lpstr>bkATC1173_Southbound</vt:lpstr>
      <vt:lpstr>bkATC1320_graphs</vt:lpstr>
      <vt:lpstr>bkATC1320_NorthEastbound</vt:lpstr>
      <vt:lpstr>bkATC1320_SouthWestbound</vt:lpstr>
      <vt:lpstr>bkATC1321_graphs</vt:lpstr>
      <vt:lpstr>bkATC1321_NorthWestbound</vt:lpstr>
      <vt:lpstr>bkATC1321_SouthEastbound</vt:lpstr>
      <vt:lpstr>bkATC1327_graphs</vt:lpstr>
      <vt:lpstr>bkATC1327_Northbound</vt:lpstr>
      <vt:lpstr>bkATC1327_Southbound</vt:lpstr>
      <vt:lpstr>bkATC1328_graphs</vt:lpstr>
      <vt:lpstr>bkATC1328_NorthEastbound</vt:lpstr>
      <vt:lpstr>bkATC1328_SouthWestbound</vt:lpstr>
      <vt:lpstr>bkATC1329_graphs</vt:lpstr>
      <vt:lpstr>bkATC1329_NorthEastbound</vt:lpstr>
      <vt:lpstr>bkATC1329_SouthWestbound</vt:lpstr>
      <vt:lpstr>bkATC1371_graphs</vt:lpstr>
      <vt:lpstr>bkATC1371_NorthWestbound</vt:lpstr>
      <vt:lpstr>bkATC1371_SouthEastbound</vt:lpstr>
      <vt:lpstr>bkIndex</vt:lpstr>
      <vt:lpstr>bkIndexACC</vt:lpstr>
      <vt:lpstr>bkIndexACC2402</vt:lpstr>
      <vt:lpstr>bkIndexACC2410</vt:lpstr>
      <vt:lpstr>bkIndexACC2427</vt:lpstr>
      <vt:lpstr>bkIndexACC2433</vt:lpstr>
      <vt:lpstr>bkIndexATC1004</vt:lpstr>
      <vt:lpstr>bkIndexATC1042</vt:lpstr>
      <vt:lpstr>bkIndexATC1173</vt:lpstr>
      <vt:lpstr>bkIndexATC1320</vt:lpstr>
      <vt:lpstr>bkIndexATC1321</vt:lpstr>
      <vt:lpstr>bkIndexATC1327</vt:lpstr>
      <vt:lpstr>bkIndexATC1328</vt:lpstr>
      <vt:lpstr>bkIndexATC1329</vt:lpstr>
      <vt:lpstr>bkIndexATC1371</vt:lpstr>
      <vt:lpstr>ACC2402_Bothdirections!Print_Area</vt:lpstr>
      <vt:lpstr>ACC2402_graphs!Print_Area</vt:lpstr>
      <vt:lpstr>ACC2410_Bothdirections!Print_Area</vt:lpstr>
      <vt:lpstr>ACC2410_graphs!Print_Area</vt:lpstr>
      <vt:lpstr>ACC2427_Bothdirections!Print_Area</vt:lpstr>
      <vt:lpstr>ACC2427_graphs!Print_Area</vt:lpstr>
      <vt:lpstr>ACC2433_Bothdirections!Print_Area</vt:lpstr>
      <vt:lpstr>ACC2433_graphs!Print_Area</vt:lpstr>
      <vt:lpstr>ATC1004_graphs!Print_Area</vt:lpstr>
      <vt:lpstr>ATC1004_Northbound!Print_Area</vt:lpstr>
      <vt:lpstr>ATC1004_Southbound!Print_Area</vt:lpstr>
      <vt:lpstr>ATC1042_graphs!Print_Area</vt:lpstr>
      <vt:lpstr>ATC1042_NorthEastbound!Print_Area</vt:lpstr>
      <vt:lpstr>ATC1042_SouthWestbound!Print_Area</vt:lpstr>
      <vt:lpstr>ATC1173_graphs!Print_Area</vt:lpstr>
      <vt:lpstr>ATC1173_Northbound!Print_Area</vt:lpstr>
      <vt:lpstr>ATC1173_Southbound!Print_Area</vt:lpstr>
      <vt:lpstr>ATC1320_graphs!Print_Area</vt:lpstr>
      <vt:lpstr>ATC1320_NorthEastbound!Print_Area</vt:lpstr>
      <vt:lpstr>ATC1320_SouthWestbound!Print_Area</vt:lpstr>
      <vt:lpstr>ATC1321_graphs!Print_Area</vt:lpstr>
      <vt:lpstr>ATC1321_NorthWestbound!Print_Area</vt:lpstr>
      <vt:lpstr>ATC1321_SouthEastbound!Print_Area</vt:lpstr>
      <vt:lpstr>ATC1327_graphs!Print_Area</vt:lpstr>
      <vt:lpstr>ATC1327_Northbound!Print_Area</vt:lpstr>
      <vt:lpstr>ATC1327_Southbound!Print_Area</vt:lpstr>
      <vt:lpstr>ATC1328_graphs!Print_Area</vt:lpstr>
      <vt:lpstr>ATC1328_NorthEastbound!Print_Area</vt:lpstr>
      <vt:lpstr>ATC1328_SouthWestbound!Print_Area</vt:lpstr>
      <vt:lpstr>ATC1329_graphs!Print_Area</vt:lpstr>
      <vt:lpstr>ATC1329_NorthEastbound!Print_Area</vt:lpstr>
      <vt:lpstr>ATC1329_SouthWestbound!Print_Area</vt:lpstr>
      <vt:lpstr>ATC1371_graphs!Print_Area</vt:lpstr>
      <vt:lpstr>ATC1371_NorthWestbound!Print_Area</vt:lpstr>
      <vt:lpstr>ATC1371_SouthEastbound!Print_Area</vt:lpstr>
      <vt:lpstr>Map!Print_Area</vt:lpstr>
    </vt:vector>
  </TitlesOfParts>
  <Company>TfGM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Hawkins</dc:creator>
  <cp:lastModifiedBy>David Hawkins</cp:lastModifiedBy>
  <cp:lastPrinted>2021-10-26T14:53:14Z</cp:lastPrinted>
  <dcterms:created xsi:type="dcterms:W3CDTF">2012-12-11T13:19:31Z</dcterms:created>
  <dcterms:modified xsi:type="dcterms:W3CDTF">2021-10-26T14:53:26Z</dcterms:modified>
</cp:coreProperties>
</file>