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drawings/drawing2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1.xml" ContentType="application/vnd.openxmlformats-officedocument.drawing+xml"/>
  <Override PartName="/xl/charts/chart34.xml" ContentType="application/vnd.openxmlformats-officedocument.drawingml.chart+xml"/>
  <Override PartName="/xl/drawings/drawing22.xml" ContentType="application/vnd.openxmlformats-officedocument.drawing+xml"/>
  <Override PartName="/xl/charts/chart35.xml" ContentType="application/vnd.openxmlformats-officedocument.drawingml.chart+xml"/>
  <Override PartName="/xl/drawings/drawing2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7.xml" ContentType="application/vnd.openxmlformats-officedocument.drawing+xml"/>
  <Override PartName="/xl/charts/chart44.xml" ContentType="application/vnd.openxmlformats-officedocument.drawingml.chart+xml"/>
  <Override PartName="/xl/drawings/drawing28.xml" ContentType="application/vnd.openxmlformats-officedocument.drawing+xml"/>
  <Override PartName="/xl/charts/chart45.xml" ContentType="application/vnd.openxmlformats-officedocument.drawingml.chart+xml"/>
  <Override PartName="/xl/drawings/drawing29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0.xml" ContentType="application/vnd.openxmlformats-officedocument.drawing+xml"/>
  <Override PartName="/xl/charts/chart49.xml" ContentType="application/vnd.openxmlformats-officedocument.drawingml.chart+xml"/>
  <Override PartName="/xl/drawings/drawing31.xml" ContentType="application/vnd.openxmlformats-officedocument.drawing+xml"/>
  <Override PartName="/xl/charts/chart50.xml" ContentType="application/vnd.openxmlformats-officedocument.drawingml.chart+xml"/>
  <Override PartName="/xl/drawings/drawing3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33.xml" ContentType="application/vnd.openxmlformats-officedocument.drawing+xml"/>
  <Override PartName="/xl/charts/chart54.xml" ContentType="application/vnd.openxmlformats-officedocument.drawingml.chart+xml"/>
  <Override PartName="/xl/drawings/drawing34.xml" ContentType="application/vnd.openxmlformats-officedocument.drawing+xml"/>
  <Override PartName="/xl/charts/chart55.xml" ContentType="application/vnd.openxmlformats-officedocument.drawingml.chart+xml"/>
  <Override PartName="/xl/drawings/drawing35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6.xml" ContentType="application/vnd.openxmlformats-officedocument.drawing+xml"/>
  <Override PartName="/xl/charts/chart59.xml" ContentType="application/vnd.openxmlformats-officedocument.drawingml.chart+xml"/>
  <Override PartName="/xl/drawings/drawing37.xml" ContentType="application/vnd.openxmlformats-officedocument.drawing+xml"/>
  <Override PartName="/xl/charts/chart60.xml" ContentType="application/vnd.openxmlformats-officedocument.drawingml.chart+xml"/>
  <Override PartName="/xl/drawings/drawing3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9.xml" ContentType="application/vnd.openxmlformats-officedocument.drawing+xml"/>
  <Override PartName="/xl/charts/chart64.xml" ContentType="application/vnd.openxmlformats-officedocument.drawingml.chart+xml"/>
  <Override PartName="/xl/drawings/drawing40.xml" ContentType="application/vnd.openxmlformats-officedocument.drawing+xml"/>
  <Override PartName="/xl/charts/chart65.xml" ContentType="application/vnd.openxmlformats-officedocument.drawingml.chart+xml"/>
  <Override PartName="/xl/drawings/drawing41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2.xml" ContentType="application/vnd.openxmlformats-officedocument.drawing+xml"/>
  <Override PartName="/xl/charts/chart69.xml" ContentType="application/vnd.openxmlformats-officedocument.drawingml.chart+xml"/>
  <Override PartName="/xl/drawings/drawing43.xml" ContentType="application/vnd.openxmlformats-officedocument.drawing+xml"/>
  <Override PartName="/xl/charts/chart70.xml" ContentType="application/vnd.openxmlformats-officedocument.drawingml.chart+xml"/>
  <Override PartName="/xl/drawings/drawing44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45.xml" ContentType="application/vnd.openxmlformats-officedocument.drawing+xml"/>
  <Override PartName="/xl/charts/chart74.xml" ContentType="application/vnd.openxmlformats-officedocument.drawingml.chart+xml"/>
  <Override PartName="/xl/drawings/drawing46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7.xml" ContentType="application/vnd.openxmlformats-officedocument.drawing+xml"/>
  <Override PartName="/xl/charts/chart78.xml" ContentType="application/vnd.openxmlformats-officedocument.drawingml.chart+xml"/>
  <Override PartName="/xl/drawings/drawing48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9.xml" ContentType="application/vnd.openxmlformats-officedocument.drawing+xml"/>
  <Override PartName="/xl/charts/chart82.xml" ContentType="application/vnd.openxmlformats-officedocument.drawingml.chart+xml"/>
  <Override PartName="/xl/drawings/drawing50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51.xml" ContentType="application/vnd.openxmlformats-officedocument.drawing+xml"/>
  <Override PartName="/xl/charts/chart86.xml" ContentType="application/vnd.openxmlformats-officedocument.drawingml.chart+xml"/>
  <Override PartName="/xl/drawings/drawing52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53.xml" ContentType="application/vnd.openxmlformats-officedocument.drawing+xml"/>
  <Override PartName="/xl/charts/chart90.xml" ContentType="application/vnd.openxmlformats-officedocument.drawingml.chart+xml"/>
  <Override PartName="/xl/drawings/drawing54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55.xml" ContentType="application/vnd.openxmlformats-officedocument.drawing+xml"/>
  <Override PartName="/xl/charts/chart94.xml" ContentType="application/vnd.openxmlformats-officedocument.drawingml.chart+xml"/>
  <Override PartName="/xl/drawings/drawing56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57.xml" ContentType="application/vnd.openxmlformats-officedocument.drawing+xml"/>
  <Override PartName="/xl/charts/chart98.xml" ContentType="application/vnd.openxmlformats-officedocument.drawingml.chart+xml"/>
  <Override PartName="/xl/drawings/drawing58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59.xml" ContentType="application/vnd.openxmlformats-officedocument.drawing+xml"/>
  <Override PartName="/xl/charts/chart102.xml" ContentType="application/vnd.openxmlformats-officedocument.drawingml.chart+xml"/>
  <Override PartName="/xl/drawings/drawing60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61.xml" ContentType="application/vnd.openxmlformats-officedocument.drawing+xml"/>
  <Override PartName="/xl/charts/chart106.xml" ContentType="application/vnd.openxmlformats-officedocument.drawingml.chart+xml"/>
  <Override PartName="/xl/drawings/drawing62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63.xml" ContentType="application/vnd.openxmlformats-officedocument.drawing+xml"/>
  <Override PartName="/xl/charts/chart110.xml" ContentType="application/vnd.openxmlformats-officedocument.drawingml.chart+xml"/>
  <Override PartName="/xl/drawings/drawing6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65.xml" ContentType="application/vnd.openxmlformats-officedocument.drawing+xml"/>
  <Override PartName="/xl/charts/chart114.xml" ContentType="application/vnd.openxmlformats-officedocument.drawingml.chart+xml"/>
  <Override PartName="/xl/drawings/drawing66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67.xml" ContentType="application/vnd.openxmlformats-officedocument.drawing+xml"/>
  <Override PartName="/xl/charts/chart118.xml" ContentType="application/vnd.openxmlformats-officedocument.drawingml.chart+xml"/>
  <Override PartName="/xl/drawings/drawing68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69.xml" ContentType="application/vnd.openxmlformats-officedocument.drawing+xml"/>
  <Override PartName="/xl/charts/chart122.xml" ContentType="application/vnd.openxmlformats-officedocument.drawingml.chart+xml"/>
  <Override PartName="/xl/drawings/drawing70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71.xml" ContentType="application/vnd.openxmlformats-officedocument.drawing+xml"/>
  <Override PartName="/xl/charts/chart1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IS\HFAS\Projects\0123-00 District Reports\DistRep2019\Stockport\Report\Report Sections For Website\"/>
    </mc:Choice>
  </mc:AlternateContent>
  <xr:revisionPtr revIDLastSave="0" documentId="8_{5A0EF1B6-92C5-460E-A7A9-4B05E1DCFA36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Index" sheetId="1" r:id="rId1"/>
    <sheet name="Map" sheetId="71" r:id="rId2"/>
    <sheet name="ATC1013_graphs" sheetId="72" r:id="rId3"/>
    <sheet name="ATC1013_Southbound" sheetId="73" r:id="rId4"/>
    <sheet name="ATC1013_Northbound" sheetId="74" r:id="rId5"/>
    <sheet name="ATC1015_graphs" sheetId="75" r:id="rId6"/>
    <sheet name="ATC1015_Northbound" sheetId="76" r:id="rId7"/>
    <sheet name="ATC1015_Southbound" sheetId="77" r:id="rId8"/>
    <sheet name="ATC1104_graphs" sheetId="78" r:id="rId9"/>
    <sheet name="ATC1104_Northbound" sheetId="79" r:id="rId10"/>
    <sheet name="ATC1104_Southbound" sheetId="80" r:id="rId11"/>
    <sheet name="ATC1106_graphs" sheetId="81" r:id="rId12"/>
    <sheet name="ATC1106_NorthWestbound" sheetId="82" r:id="rId13"/>
    <sheet name="ATC1106_SouthEastbound" sheetId="83" r:id="rId14"/>
    <sheet name="ATC1135_graphs" sheetId="84" r:id="rId15"/>
    <sheet name="ATC1135_NorthEastbound" sheetId="85" r:id="rId16"/>
    <sheet name="ATC1135_SouthWestbound" sheetId="86" r:id="rId17"/>
    <sheet name="ATC1138_graphs" sheetId="87" r:id="rId18"/>
    <sheet name="ATC1138_NorthWestbound" sheetId="88" r:id="rId19"/>
    <sheet name="ATC1138_SouthEastbound" sheetId="89" r:id="rId20"/>
    <sheet name="ATC1284_graphs" sheetId="90" r:id="rId21"/>
    <sheet name="ATC1284_Northbound" sheetId="91" r:id="rId22"/>
    <sheet name="ATC1284_Southbound" sheetId="92" r:id="rId23"/>
    <sheet name="ATC1333_graphs" sheetId="93" r:id="rId24"/>
    <sheet name="ATC1333_Southbound" sheetId="94" r:id="rId25"/>
    <sheet name="ATC1333_Northbound" sheetId="95" r:id="rId26"/>
    <sheet name="ATC1334_graphs" sheetId="96" r:id="rId27"/>
    <sheet name="ATC1334_Eastbound" sheetId="97" r:id="rId28"/>
    <sheet name="ATC1334_Westbound" sheetId="98" r:id="rId29"/>
    <sheet name="ATC1425_graphs" sheetId="99" r:id="rId30"/>
    <sheet name="ATC1425_Eastbound" sheetId="100" r:id="rId31"/>
    <sheet name="ATC1425_Westbound" sheetId="101" r:id="rId32"/>
    <sheet name="ATC1426_graphs" sheetId="102" r:id="rId33"/>
    <sheet name="ATC1426_Eastbound" sheetId="103" r:id="rId34"/>
    <sheet name="ATC1426_Westbound" sheetId="104" r:id="rId35"/>
    <sheet name="ATC1427_graphs" sheetId="105" r:id="rId36"/>
    <sheet name="ATC1427_NorthEastbound" sheetId="106" r:id="rId37"/>
    <sheet name="ATC1427_SouthWestbound" sheetId="107" r:id="rId38"/>
    <sheet name="ATC1428_graphs" sheetId="108" r:id="rId39"/>
    <sheet name="ATC1428_NorthEastbound" sheetId="109" r:id="rId40"/>
    <sheet name="ATC1428_SouthWestbound" sheetId="110" r:id="rId41"/>
    <sheet name="ATC1500_graphs" sheetId="111" r:id="rId42"/>
    <sheet name="ATC1500_NorthWestbound" sheetId="112" r:id="rId43"/>
    <sheet name="ATC1500_SouthEastbound" sheetId="113" r:id="rId44"/>
    <sheet name="ACC1425_graphs" sheetId="114" r:id="rId45"/>
    <sheet name="ACC1425_Bothdirections" sheetId="115" r:id="rId46"/>
    <sheet name="ACC1427_graphs" sheetId="116" r:id="rId47"/>
    <sheet name="ACC1427_Bothdirections" sheetId="117" r:id="rId48"/>
    <sheet name="ACC1428_graphs" sheetId="118" r:id="rId49"/>
    <sheet name="ACC1428_Bothdirections" sheetId="119" r:id="rId50"/>
    <sheet name="ACC2207_graphs" sheetId="120" r:id="rId51"/>
    <sheet name="ACC2207_Bothdirections" sheetId="121" r:id="rId52"/>
    <sheet name="ACC2208_graphs" sheetId="122" r:id="rId53"/>
    <sheet name="ACC2208_Southbound" sheetId="123" r:id="rId54"/>
    <sheet name="ACC2210_graphs" sheetId="124" r:id="rId55"/>
    <sheet name="ACC2210_Bothdirections" sheetId="125" r:id="rId56"/>
    <sheet name="ACC2405_graphs" sheetId="126" r:id="rId57"/>
    <sheet name="ACC2405_Bothdirections" sheetId="127" r:id="rId58"/>
    <sheet name="ACC2411_graphs" sheetId="128" r:id="rId59"/>
    <sheet name="ACC2411_Bothdirections" sheetId="129" r:id="rId60"/>
    <sheet name="ACC2434_graphs" sheetId="130" r:id="rId61"/>
    <sheet name="ACC2434_Bothdirections" sheetId="131" r:id="rId62"/>
    <sheet name="ACC2446_graphs" sheetId="132" r:id="rId63"/>
    <sheet name="ACC2446_Bothdirections" sheetId="133" r:id="rId64"/>
    <sheet name="ACC2448_graphs" sheetId="134" r:id="rId65"/>
    <sheet name="ACC2448_Bothdirections" sheetId="135" r:id="rId66"/>
    <sheet name="APC2434_graphs" sheetId="138" r:id="rId67"/>
    <sheet name="APC2434_Bothdirections" sheetId="139" r:id="rId68"/>
    <sheet name="APC2447_graphs" sheetId="140" r:id="rId69"/>
    <sheet name="APC2447_Bothdirections" sheetId="141" r:id="rId70"/>
    <sheet name="AHC2434_graphs" sheetId="136" r:id="rId71"/>
    <sheet name="AHC2434_Bothdirections" sheetId="137" r:id="rId72"/>
  </sheets>
  <definedNames>
    <definedName name="bkACC1425_Bothdirections">ACC1425_Bothdirections!$A$2</definedName>
    <definedName name="bkACC1425_graphs">ACC1425_graphs!$A$2</definedName>
    <definedName name="bkACC1427_Bothdirections">ACC1427_Bothdirections!$A$2</definedName>
    <definedName name="bkACC1427_graphs">ACC1427_graphs!$A$2</definedName>
    <definedName name="bkACC1428_Bothdirections">ACC1428_Bothdirections!$A$2</definedName>
    <definedName name="bkACC1428_graphs">ACC1428_graphs!$A$2</definedName>
    <definedName name="bkACC2207_Bothdirections">ACC2207_Bothdirections!$A$2</definedName>
    <definedName name="bkACC2207_graphs">ACC2207_graphs!$A$2</definedName>
    <definedName name="bkACC2208_graphs">ACC2208_graphs!$A$2</definedName>
    <definedName name="bkACC2208_Southbound">ACC2208_Southbound!$A$2</definedName>
    <definedName name="bkACC2210_Bothdirections">ACC2210_Bothdirections!$A$2</definedName>
    <definedName name="bkACC2210_graphs">ACC2210_graphs!$A$2</definedName>
    <definedName name="bkACC2405_Bothdirections">ACC2405_Bothdirections!$A$2</definedName>
    <definedName name="bkACC2405_graphs">ACC2405_graphs!$A$2</definedName>
    <definedName name="bkACC2411_Bothdirections">ACC2411_Bothdirections!$A$2</definedName>
    <definedName name="bkACC2411_graphs">ACC2411_graphs!$A$2</definedName>
    <definedName name="bkACC2434_Bothdirections">ACC2434_Bothdirections!$A$2</definedName>
    <definedName name="bkACC2434_graphs">ACC2434_graphs!$A$2</definedName>
    <definedName name="bkACC2446_Bothdirections">ACC2446_Bothdirections!$A$2</definedName>
    <definedName name="bkACC2446_graphs">ACC2446_graphs!$A$2</definedName>
    <definedName name="bkACC2448_Bothdirections">ACC2448_Bothdirections!$A$2</definedName>
    <definedName name="bkACC2448_graphs">ACC2448_graphs!$A$2</definedName>
    <definedName name="bkAHC2434_Bothdirections">AHC2434_Bothdirections!$A$2</definedName>
    <definedName name="bkAHC2434_graphs">AHC2434_graphs!$A$2</definedName>
    <definedName name="bkAPC2434_Bothdirections">APC2434_Bothdirections!$A$2</definedName>
    <definedName name="bkAPC2434_graphs">APC2434_graphs!$A$2</definedName>
    <definedName name="bkAPC2447_Bothdirections">APC2447_Bothdirections!$A$2</definedName>
    <definedName name="bkAPC2447_graphs">APC2447_graphs!$A$2</definedName>
    <definedName name="bkATC1013_graphs">ATC1013_graphs!$A$2</definedName>
    <definedName name="bkATC1013_Northbound">ATC1013_Northbound!$A$2</definedName>
    <definedName name="bkATC1013_Southbound">ATC1013_Southbound!$A$2</definedName>
    <definedName name="bkATC1015_graphs">ATC1015_graphs!$A$2</definedName>
    <definedName name="bkATC1015_Northbound">ATC1015_Northbound!$A$2</definedName>
    <definedName name="bkATC1015_Southbound">ATC1015_Southbound!$A$2</definedName>
    <definedName name="bkATC1104_graphs">ATC1104_graphs!$A$2</definedName>
    <definedName name="bkATC1104_Northbound">ATC1104_Northbound!$A$2</definedName>
    <definedName name="bkATC1104_Southbound">ATC1104_Southbound!$A$2</definedName>
    <definedName name="bkATC1106_graphs">ATC1106_graphs!$A$2</definedName>
    <definedName name="bkATC1106_NorthWestbound">ATC1106_NorthWestbound!$A$2</definedName>
    <definedName name="bkATC1106_SouthEastbound">ATC1106_SouthEastbound!$A$2</definedName>
    <definedName name="bkATC1135_graphs">ATC1135_graphs!$A$2</definedName>
    <definedName name="bkATC1135_NorthEastbound">ATC1135_NorthEastbound!$A$2</definedName>
    <definedName name="bkATC1135_SouthWestbound">ATC1135_SouthWestbound!$A$2</definedName>
    <definedName name="bkATC1138_graphs">ATC1138_graphs!$A$2</definedName>
    <definedName name="bkATC1138_NorthWestbound">ATC1138_NorthWestbound!$A$2</definedName>
    <definedName name="bkATC1138_SouthEastbound">ATC1138_SouthEastbound!$A$2</definedName>
    <definedName name="bkATC1284_graphs">ATC1284_graphs!$A$2</definedName>
    <definedName name="bkATC1284_Northbound">ATC1284_Northbound!$A$2</definedName>
    <definedName name="bkATC1284_Southbound">ATC1284_Southbound!$A$2</definedName>
    <definedName name="bkATC1333_graphs">ATC1333_graphs!$A$2</definedName>
    <definedName name="bkATC1333_Northbound">ATC1333_Northbound!$A$2</definedName>
    <definedName name="bkATC1333_Southbound">ATC1333_Southbound!$A$2</definedName>
    <definedName name="bkATC1334_Eastbound">ATC1334_Eastbound!$A$2</definedName>
    <definedName name="bkATC1334_graphs">ATC1334_graphs!$A$2</definedName>
    <definedName name="bkATC1334_Westbound">ATC1334_Westbound!$A$2</definedName>
    <definedName name="bkATC1425_Eastbound">ATC1425_Eastbound!$A$2</definedName>
    <definedName name="bkATC1425_graphs">ATC1425_graphs!$A$2</definedName>
    <definedName name="bkATC1425_Westbound">ATC1425_Westbound!$A$2</definedName>
    <definedName name="bkATC1426_Eastbound">ATC1426_Eastbound!$A$2</definedName>
    <definedName name="bkATC1426_graphs">ATC1426_graphs!$A$2</definedName>
    <definedName name="bkATC1426_Westbound">ATC1426_Westbound!$A$2</definedName>
    <definedName name="bkATC1427_graphs">ATC1427_graphs!$A$2</definedName>
    <definedName name="bkATC1427_NorthEastbound">ATC1427_NorthEastbound!$A$2</definedName>
    <definedName name="bkATC1427_SouthWestbound">ATC1427_SouthWestbound!$A$2</definedName>
    <definedName name="bkATC1428_graphs">ATC1428_graphs!$A$2</definedName>
    <definedName name="bkATC1428_NorthEastbound">ATC1428_NorthEastbound!$A$2</definedName>
    <definedName name="bkATC1428_SouthWestbound">ATC1428_SouthWestbound!$A$2</definedName>
    <definedName name="bkATC1500_graphs">ATC1500_graphs!$A$2</definedName>
    <definedName name="bkATC1500_NorthWestbound">ATC1500_NorthWestbound!$A$2</definedName>
    <definedName name="bkATC1500_SouthEastbound">ATC1500_SouthEastbound!$A$2</definedName>
    <definedName name="bkIndex">Index!$A$1</definedName>
    <definedName name="bkIndexACC">Index!$A$74</definedName>
    <definedName name="bkIndexACC1425">Index!$B$78</definedName>
    <definedName name="bkIndexACC1427">Index!$B$81</definedName>
    <definedName name="bkIndexACC1428">Index!$B$84</definedName>
    <definedName name="bkIndexACC2206">Index!#REF!</definedName>
    <definedName name="bkIndexACC2207">Index!$B$87</definedName>
    <definedName name="bkIndexACC2208">Index!$B$90</definedName>
    <definedName name="bkIndexACC2209">Index!#REF!</definedName>
    <definedName name="bkIndexACC2210">Index!$B$93</definedName>
    <definedName name="bkIndexACC2255">Index!#REF!</definedName>
    <definedName name="bkIndexACC2405">Index!$B$96</definedName>
    <definedName name="bkIndexACC2411">Index!$B$99</definedName>
    <definedName name="bkIndexACC2434">Index!$B$102</definedName>
    <definedName name="bkIndexACC2446">Index!$B$105</definedName>
    <definedName name="bkIndexACC2448">Index!$B$108</definedName>
    <definedName name="bkIndexAHC2434">Index!$B$133</definedName>
    <definedName name="bkIndexAPC2434">Index!$B$122</definedName>
    <definedName name="bkIndexAPC2447">Index!$B$125</definedName>
    <definedName name="bkIndexATC1013">Index!$B$10</definedName>
    <definedName name="bkIndexATC1015">Index!$B$14</definedName>
    <definedName name="bkIndexATC1104">Index!$B$18</definedName>
    <definedName name="bkIndexATC1106">Index!$B$22</definedName>
    <definedName name="bkIndexATC1135">Index!$B$26</definedName>
    <definedName name="bkIndexATC1138">Index!$B$30</definedName>
    <definedName name="bkIndexATC1176">Index!#REF!</definedName>
    <definedName name="bkIndexATC1177">Index!#REF!</definedName>
    <definedName name="bkIndexATC1178">Index!#REF!</definedName>
    <definedName name="bkIndexATC1284">Index!$B$34</definedName>
    <definedName name="bkIndexATC1333">Index!$B$38</definedName>
    <definedName name="bkIndexATC1334">Index!$B$42</definedName>
    <definedName name="bkIndexATC1425">Index!$B$46</definedName>
    <definedName name="bkIndexATC1426">Index!$B$50</definedName>
    <definedName name="bkIndexATC1427">Index!$B$54</definedName>
    <definedName name="bkIndexATC1428">Index!$B$58</definedName>
    <definedName name="bkIndexATC1500">Index!$B$62</definedName>
    <definedName name="_xlnm.Print_Area" localSheetId="45">ACC1425_Bothdirections!$B$1:$N$85</definedName>
    <definedName name="_xlnm.Print_Area" localSheetId="44">ACC1425_graphs!$B$1:$N$85</definedName>
    <definedName name="_xlnm.Print_Area" localSheetId="47">ACC1427_Bothdirections!$B$1:$N$85</definedName>
    <definedName name="_xlnm.Print_Area" localSheetId="46">ACC1427_graphs!$B$1:$N$85</definedName>
    <definedName name="_xlnm.Print_Area" localSheetId="49">ACC1428_Bothdirections!$B$1:$N$85</definedName>
    <definedName name="_xlnm.Print_Area" localSheetId="48">ACC1428_graphs!$B$1:$N$85</definedName>
    <definedName name="_xlnm.Print_Area" localSheetId="51">ACC2207_Bothdirections!$B$1:$N$85</definedName>
    <definedName name="_xlnm.Print_Area" localSheetId="50">ACC2207_graphs!$B$1:$N$85</definedName>
    <definedName name="_xlnm.Print_Area" localSheetId="52">ACC2208_graphs!$B$1:$N$86</definedName>
    <definedName name="_xlnm.Print_Area" localSheetId="53">ACC2208_Southbound!$B$1:$N$86</definedName>
    <definedName name="_xlnm.Print_Area" localSheetId="55">ACC2210_Bothdirections!$B$1:$N$85</definedName>
    <definedName name="_xlnm.Print_Area" localSheetId="54">ACC2210_graphs!$B$1:$N$85</definedName>
    <definedName name="_xlnm.Print_Area" localSheetId="57">ACC2405_Bothdirections!$B$1:$N$85</definedName>
    <definedName name="_xlnm.Print_Area" localSheetId="56">ACC2405_graphs!$B$1:$N$85</definedName>
    <definedName name="_xlnm.Print_Area" localSheetId="59">ACC2411_Bothdirections!$B$1:$N$85</definedName>
    <definedName name="_xlnm.Print_Area" localSheetId="58">ACC2411_graphs!$B$1:$N$85</definedName>
    <definedName name="_xlnm.Print_Area" localSheetId="61">ACC2434_Bothdirections!$B$1:$N$85</definedName>
    <definedName name="_xlnm.Print_Area" localSheetId="60">ACC2434_graphs!$B$1:$N$85</definedName>
    <definedName name="_xlnm.Print_Area" localSheetId="63">ACC2446_Bothdirections!$B$1:$N$85</definedName>
    <definedName name="_xlnm.Print_Area" localSheetId="62">ACC2446_graphs!$B$1:$N$85</definedName>
    <definedName name="_xlnm.Print_Area" localSheetId="65">ACC2448_Bothdirections!$B$1:$N$85</definedName>
    <definedName name="_xlnm.Print_Area" localSheetId="64">ACC2448_graphs!$B$1:$N$85</definedName>
    <definedName name="_xlnm.Print_Area" localSheetId="71">AHC2434_Bothdirections!$B$1:$N$85</definedName>
    <definedName name="_xlnm.Print_Area" localSheetId="70">AHC2434_graphs!$B$1:$N$85</definedName>
    <definedName name="_xlnm.Print_Area" localSheetId="67">APC2434_Bothdirections!$B$1:$N$85</definedName>
    <definedName name="_xlnm.Print_Area" localSheetId="66">APC2434_graphs!$B$1:$N$85</definedName>
    <definedName name="_xlnm.Print_Area" localSheetId="69">APC2447_Bothdirections!$B$1:$N$85</definedName>
    <definedName name="_xlnm.Print_Area" localSheetId="68">APC2447_graphs!$B$1:$N$85</definedName>
    <definedName name="_xlnm.Print_Area" localSheetId="2">ATC1013_graphs!$B$1:$N$85</definedName>
    <definedName name="_xlnm.Print_Area" localSheetId="4">ATC1013_Northbound!$B$1:$N$85</definedName>
    <definedName name="_xlnm.Print_Area" localSheetId="3">ATC1013_Southbound!$B$1:$N$85</definedName>
    <definedName name="_xlnm.Print_Area" localSheetId="5">ATC1015_graphs!$B$1:$N$85</definedName>
    <definedName name="_xlnm.Print_Area" localSheetId="6">ATC1015_Northbound!$B$1:$N$85</definedName>
    <definedName name="_xlnm.Print_Area" localSheetId="7">ATC1015_Southbound!$B$1:$N$85</definedName>
    <definedName name="_xlnm.Print_Area" localSheetId="8">ATC1104_graphs!$B$1:$N$85</definedName>
    <definedName name="_xlnm.Print_Area" localSheetId="9">ATC1104_Northbound!$B$1:$N$85</definedName>
    <definedName name="_xlnm.Print_Area" localSheetId="10">ATC1104_Southbound!$B$1:$N$85</definedName>
    <definedName name="_xlnm.Print_Area" localSheetId="11">ATC1106_graphs!$B$1:$N$85</definedName>
    <definedName name="_xlnm.Print_Area" localSheetId="12">ATC1106_NorthWestbound!$B$1:$N$85</definedName>
    <definedName name="_xlnm.Print_Area" localSheetId="13">ATC1106_SouthEastbound!$B$1:$N$85</definedName>
    <definedName name="_xlnm.Print_Area" localSheetId="14">ATC1135_graphs!$B$1:$N$85</definedName>
    <definedName name="_xlnm.Print_Area" localSheetId="15">ATC1135_NorthEastbound!$B$1:$N$85</definedName>
    <definedName name="_xlnm.Print_Area" localSheetId="16">ATC1135_SouthWestbound!$B$1:$N$85</definedName>
    <definedName name="_xlnm.Print_Area" localSheetId="17">ATC1138_graphs!$B$1:$N$85</definedName>
    <definedName name="_xlnm.Print_Area" localSheetId="18">ATC1138_NorthWestbound!$B$1:$N$85</definedName>
    <definedName name="_xlnm.Print_Area" localSheetId="19">ATC1138_SouthEastbound!$B$1:$N$85</definedName>
    <definedName name="_xlnm.Print_Area" localSheetId="20">ATC1284_graphs!$B$1:$N$85</definedName>
    <definedName name="_xlnm.Print_Area" localSheetId="21">ATC1284_Northbound!$B$1:$N$85</definedName>
    <definedName name="_xlnm.Print_Area" localSheetId="22">ATC1284_Southbound!$B$1:$N$85</definedName>
    <definedName name="_xlnm.Print_Area" localSheetId="23">ATC1333_graphs!$B$1:$N$85</definedName>
    <definedName name="_xlnm.Print_Area" localSheetId="25">ATC1333_Northbound!$B$1:$N$85</definedName>
    <definedName name="_xlnm.Print_Area" localSheetId="24">ATC1333_Southbound!$B$1:$N$85</definedName>
    <definedName name="_xlnm.Print_Area" localSheetId="27">ATC1334_Eastbound!$B$1:$N$85</definedName>
    <definedName name="_xlnm.Print_Area" localSheetId="26">ATC1334_graphs!$B$1:$N$85</definedName>
    <definedName name="_xlnm.Print_Area" localSheetId="28">ATC1334_Westbound!$B$1:$N$85</definedName>
    <definedName name="_xlnm.Print_Area" localSheetId="30">ATC1425_Eastbound!$B$1:$N$85</definedName>
    <definedName name="_xlnm.Print_Area" localSheetId="29">ATC1425_graphs!$B$1:$N$85</definedName>
    <definedName name="_xlnm.Print_Area" localSheetId="31">ATC1425_Westbound!$B$1:$N$85</definedName>
    <definedName name="_xlnm.Print_Area" localSheetId="33">ATC1426_Eastbound!$B$1:$N$85</definedName>
    <definedName name="_xlnm.Print_Area" localSheetId="32">ATC1426_graphs!$B$1:$N$85</definedName>
    <definedName name="_xlnm.Print_Area" localSheetId="34">ATC1426_Westbound!$B$1:$N$85</definedName>
    <definedName name="_xlnm.Print_Area" localSheetId="35">ATC1427_graphs!$B$1:$N$85</definedName>
    <definedName name="_xlnm.Print_Area" localSheetId="36">ATC1427_NorthEastbound!$B$1:$N$85</definedName>
    <definedName name="_xlnm.Print_Area" localSheetId="37">ATC1427_SouthWestbound!$B$1:$N$85</definedName>
    <definedName name="_xlnm.Print_Area" localSheetId="38">ATC1428_graphs!$B$1:$N$85</definedName>
    <definedName name="_xlnm.Print_Area" localSheetId="39">ATC1428_NorthEastbound!$B$1:$N$85</definedName>
    <definedName name="_xlnm.Print_Area" localSheetId="40">ATC1428_SouthWestbound!$B$1:$N$85</definedName>
    <definedName name="_xlnm.Print_Area" localSheetId="41">ATC1500_graphs!$B$1:$N$85</definedName>
    <definedName name="_xlnm.Print_Area" localSheetId="42">ATC1500_NorthWestbound!$B$1:$N$85</definedName>
    <definedName name="_xlnm.Print_Area" localSheetId="43">ATC1500_SouthEastbound!$B$1:$N$85</definedName>
    <definedName name="_xlnm.Print_Area" localSheetId="0">Index!$A$1:$D$135</definedName>
    <definedName name="_xlnm.Print_Area" localSheetId="1">Map!$A$1:$Q$39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141" l="1"/>
  <c r="L28" i="141"/>
  <c r="M27" i="141"/>
  <c r="D36" i="141"/>
  <c r="I36" i="141"/>
  <c r="F36" i="141"/>
  <c r="L22" i="141"/>
  <c r="D35" i="141"/>
  <c r="H34" i="141"/>
  <c r="E34" i="141"/>
  <c r="M17" i="141"/>
  <c r="I34" i="141"/>
  <c r="L14" i="141"/>
  <c r="L11" i="141"/>
  <c r="M9" i="141"/>
  <c r="X13" i="140"/>
  <c r="W13" i="140" s="1"/>
  <c r="V13" i="140" s="1"/>
  <c r="U13" i="140" s="1"/>
  <c r="T13" i="140" s="1"/>
  <c r="S13" i="140" s="1"/>
  <c r="R13" i="140" s="1"/>
  <c r="Q13" i="140" s="1"/>
  <c r="P13" i="140" s="1"/>
  <c r="X12" i="140"/>
  <c r="AA12" i="140"/>
  <c r="W12" i="140"/>
  <c r="V12" i="140"/>
  <c r="U12" i="140"/>
  <c r="T12" i="140"/>
  <c r="S12" i="140"/>
  <c r="V8" i="140"/>
  <c r="U8" i="140"/>
  <c r="P8" i="140"/>
  <c r="R8" i="140" l="1"/>
  <c r="T8" i="140"/>
  <c r="L21" i="141"/>
  <c r="M30" i="141"/>
  <c r="M16" i="141"/>
  <c r="F37" i="141"/>
  <c r="M24" i="141"/>
  <c r="M36" i="141" s="1"/>
  <c r="H37" i="141"/>
  <c r="M12" i="141"/>
  <c r="M31" i="141"/>
  <c r="Y12" i="140"/>
  <c r="I37" i="141"/>
  <c r="M11" i="141"/>
  <c r="L12" i="141"/>
  <c r="G34" i="141"/>
  <c r="J35" i="141"/>
  <c r="M20" i="141"/>
  <c r="G36" i="141"/>
  <c r="L29" i="141"/>
  <c r="Q8" i="140"/>
  <c r="M14" i="141"/>
  <c r="I35" i="141"/>
  <c r="Z12" i="140"/>
  <c r="J37" i="141"/>
  <c r="M10" i="141"/>
  <c r="H33" i="141"/>
  <c r="I33" i="141"/>
  <c r="M19" i="141"/>
  <c r="L20" i="141"/>
  <c r="H36" i="141"/>
  <c r="M28" i="141"/>
  <c r="E35" i="141"/>
  <c r="F35" i="141"/>
  <c r="M25" i="141"/>
  <c r="E37" i="141"/>
  <c r="J36" i="141"/>
  <c r="G35" i="141"/>
  <c r="D37" i="141"/>
  <c r="J34" i="141"/>
  <c r="S8" i="140"/>
  <c r="D34" i="141"/>
  <c r="Y16" i="140"/>
  <c r="G37" i="141"/>
  <c r="L13" i="141"/>
  <c r="E33" i="141"/>
  <c r="F34" i="141"/>
  <c r="H35" i="141"/>
  <c r="M22" i="141"/>
  <c r="M23" i="141"/>
  <c r="E36" i="141"/>
  <c r="L30" i="141"/>
  <c r="M21" i="141"/>
  <c r="L15" i="141"/>
  <c r="L23" i="141"/>
  <c r="L31" i="141"/>
  <c r="J33" i="141"/>
  <c r="M13" i="141"/>
  <c r="M29" i="141"/>
  <c r="L8" i="141"/>
  <c r="M15" i="141"/>
  <c r="L16" i="141"/>
  <c r="L24" i="141"/>
  <c r="M8" i="141"/>
  <c r="L9" i="141"/>
  <c r="L17" i="141"/>
  <c r="L25" i="141"/>
  <c r="D33" i="141"/>
  <c r="L10" i="141"/>
  <c r="L18" i="141"/>
  <c r="L26" i="141"/>
  <c r="M18" i="141"/>
  <c r="L19" i="141"/>
  <c r="M26" i="141"/>
  <c r="L27" i="141"/>
  <c r="F33" i="141"/>
  <c r="G33" i="141"/>
  <c r="L35" i="141" l="1"/>
  <c r="L37" i="141"/>
  <c r="L34" i="141"/>
  <c r="L33" i="141"/>
  <c r="M34" i="141"/>
  <c r="M33" i="141"/>
  <c r="M35" i="141"/>
  <c r="M37" i="141"/>
  <c r="L36" i="141"/>
  <c r="C39" i="139" l="1"/>
  <c r="H36" i="139"/>
  <c r="F36" i="139"/>
  <c r="L31" i="139"/>
  <c r="M30" i="139"/>
  <c r="M29" i="139"/>
  <c r="M28" i="139"/>
  <c r="M27" i="139"/>
  <c r="G36" i="139"/>
  <c r="M26" i="139"/>
  <c r="L25" i="139"/>
  <c r="M25" i="139"/>
  <c r="L24" i="139"/>
  <c r="J36" i="139"/>
  <c r="I36" i="139"/>
  <c r="E36" i="139"/>
  <c r="D36" i="139"/>
  <c r="L23" i="139"/>
  <c r="M22" i="139"/>
  <c r="M21" i="139"/>
  <c r="M20" i="139"/>
  <c r="M19" i="139"/>
  <c r="J35" i="139"/>
  <c r="I35" i="139"/>
  <c r="H35" i="139"/>
  <c r="G35" i="139"/>
  <c r="F35" i="139"/>
  <c r="E35" i="139"/>
  <c r="D35" i="139"/>
  <c r="J34" i="139"/>
  <c r="H34" i="139"/>
  <c r="M17" i="139"/>
  <c r="L16" i="139"/>
  <c r="I34" i="139"/>
  <c r="M16" i="139"/>
  <c r="J33" i="139"/>
  <c r="H33" i="139"/>
  <c r="G34" i="139"/>
  <c r="F34" i="139"/>
  <c r="E34" i="139"/>
  <c r="L15" i="139"/>
  <c r="L14" i="139"/>
  <c r="M14" i="139"/>
  <c r="M13" i="139"/>
  <c r="E37" i="139"/>
  <c r="M12" i="139"/>
  <c r="F37" i="139"/>
  <c r="M11" i="139"/>
  <c r="G37" i="139"/>
  <c r="M10" i="139"/>
  <c r="H37" i="139"/>
  <c r="M9" i="139"/>
  <c r="L8" i="139"/>
  <c r="J37" i="139"/>
  <c r="I37" i="139"/>
  <c r="D37" i="139"/>
  <c r="X16" i="138"/>
  <c r="W16" i="138"/>
  <c r="V16" i="138"/>
  <c r="Y16" i="138"/>
  <c r="X13" i="138"/>
  <c r="W13" i="138"/>
  <c r="V13" i="138" s="1"/>
  <c r="U13" i="138" s="1"/>
  <c r="T13" i="138" s="1"/>
  <c r="S13" i="138" s="1"/>
  <c r="R13" i="138" s="1"/>
  <c r="Q13" i="138" s="1"/>
  <c r="P13" i="138" s="1"/>
  <c r="Z12" i="138"/>
  <c r="W12" i="138"/>
  <c r="Q12" i="138"/>
  <c r="AA12" i="138"/>
  <c r="R12" i="138"/>
  <c r="Y12" i="138"/>
  <c r="V12" i="138"/>
  <c r="U12" i="138"/>
  <c r="T12" i="138"/>
  <c r="S12" i="138"/>
  <c r="P12" i="138"/>
  <c r="T8" i="138"/>
  <c r="V8" i="138"/>
  <c r="U8" i="138"/>
  <c r="S8" i="138"/>
  <c r="R8" i="138"/>
  <c r="Q8" i="138"/>
  <c r="P8" i="138"/>
  <c r="L36" i="139" l="1"/>
  <c r="L34" i="139"/>
  <c r="M15" i="139"/>
  <c r="D33" i="139"/>
  <c r="L10" i="139"/>
  <c r="L18" i="139"/>
  <c r="L26" i="139"/>
  <c r="E33" i="139"/>
  <c r="D34" i="139"/>
  <c r="M23" i="139"/>
  <c r="L17" i="139"/>
  <c r="L33" i="139" s="1"/>
  <c r="M24" i="139"/>
  <c r="M36" i="139" s="1"/>
  <c r="L11" i="139"/>
  <c r="M18" i="139"/>
  <c r="M35" i="139" s="1"/>
  <c r="L19" i="139"/>
  <c r="L27" i="139"/>
  <c r="F33" i="139"/>
  <c r="L9" i="139"/>
  <c r="L12" i="139"/>
  <c r="L20" i="139"/>
  <c r="L28" i="139"/>
  <c r="G33" i="139"/>
  <c r="M31" i="139"/>
  <c r="M8" i="139"/>
  <c r="M37" i="139" s="1"/>
  <c r="L13" i="139"/>
  <c r="L37" i="139" s="1"/>
  <c r="L21" i="139"/>
  <c r="L29" i="139"/>
  <c r="L22" i="139"/>
  <c r="L30" i="139"/>
  <c r="I33" i="139"/>
  <c r="L35" i="139" l="1"/>
  <c r="M33" i="139"/>
  <c r="M34" i="139"/>
  <c r="C39" i="137" l="1"/>
  <c r="I36" i="137"/>
  <c r="M31" i="137"/>
  <c r="M30" i="137"/>
  <c r="M29" i="137"/>
  <c r="L28" i="137"/>
  <c r="M28" i="137"/>
  <c r="M27" i="137"/>
  <c r="L26" i="137"/>
  <c r="J36" i="137"/>
  <c r="H36" i="137"/>
  <c r="M26" i="137"/>
  <c r="L25" i="137"/>
  <c r="M25" i="137"/>
  <c r="G36" i="137"/>
  <c r="F36" i="137"/>
  <c r="E36" i="137"/>
  <c r="L24" i="137"/>
  <c r="L36" i="137" s="1"/>
  <c r="M23" i="137"/>
  <c r="M22" i="137"/>
  <c r="M21" i="137"/>
  <c r="L20" i="137"/>
  <c r="M20" i="137"/>
  <c r="M19" i="137"/>
  <c r="L18" i="137"/>
  <c r="J35" i="137"/>
  <c r="I35" i="137"/>
  <c r="H35" i="137"/>
  <c r="G35" i="137"/>
  <c r="F35" i="137"/>
  <c r="E35" i="137"/>
  <c r="D35" i="137"/>
  <c r="L17" i="137"/>
  <c r="I34" i="137"/>
  <c r="M17" i="137"/>
  <c r="J34" i="137"/>
  <c r="G33" i="137"/>
  <c r="L16" i="137"/>
  <c r="I33" i="137"/>
  <c r="H34" i="137"/>
  <c r="G34" i="137"/>
  <c r="F34" i="137"/>
  <c r="E34" i="137"/>
  <c r="M15" i="137"/>
  <c r="M14" i="137"/>
  <c r="M13" i="137"/>
  <c r="H37" i="137"/>
  <c r="M12" i="137"/>
  <c r="M11" i="137"/>
  <c r="L10" i="137"/>
  <c r="M10" i="137"/>
  <c r="M9" i="137"/>
  <c r="L9" i="137"/>
  <c r="I37" i="137"/>
  <c r="J37" i="137"/>
  <c r="G37" i="137"/>
  <c r="F37" i="137"/>
  <c r="E37" i="137"/>
  <c r="L8" i="137"/>
  <c r="Y16" i="136"/>
  <c r="X16" i="136"/>
  <c r="W16" i="136"/>
  <c r="V16" i="136"/>
  <c r="X13" i="136"/>
  <c r="W13" i="136"/>
  <c r="V13" i="136"/>
  <c r="U13" i="136" s="1"/>
  <c r="T13" i="136" s="1"/>
  <c r="S13" i="136" s="1"/>
  <c r="R13" i="136" s="1"/>
  <c r="Q13" i="136" s="1"/>
  <c r="P13" i="136" s="1"/>
  <c r="Q12" i="136"/>
  <c r="P12" i="136"/>
  <c r="W12" i="136"/>
  <c r="V12" i="136"/>
  <c r="U12" i="136"/>
  <c r="V8" i="136"/>
  <c r="U8" i="136"/>
  <c r="P8" i="136"/>
  <c r="T8" i="136"/>
  <c r="S8" i="136"/>
  <c r="R8" i="136"/>
  <c r="Q8" i="136"/>
  <c r="M33" i="137" l="1"/>
  <c r="M34" i="137"/>
  <c r="M8" i="137"/>
  <c r="E33" i="137"/>
  <c r="D34" i="137"/>
  <c r="L11" i="137"/>
  <c r="L37" i="137" s="1"/>
  <c r="M18" i="137"/>
  <c r="M35" i="137" s="1"/>
  <c r="L19" i="137"/>
  <c r="L35" i="137" s="1"/>
  <c r="L27" i="137"/>
  <c r="F33" i="137"/>
  <c r="M16" i="137"/>
  <c r="L12" i="137"/>
  <c r="D36" i="137"/>
  <c r="L13" i="137"/>
  <c r="L21" i="137"/>
  <c r="L29" i="137"/>
  <c r="H33" i="137"/>
  <c r="D37" i="137"/>
  <c r="M24" i="137"/>
  <c r="M36" i="137" s="1"/>
  <c r="L14" i="137"/>
  <c r="L22" i="137"/>
  <c r="L30" i="137"/>
  <c r="L15" i="137"/>
  <c r="L23" i="137"/>
  <c r="L31" i="137"/>
  <c r="J33" i="137"/>
  <c r="D33" i="137"/>
  <c r="M37" i="137" l="1"/>
  <c r="L33" i="137"/>
  <c r="L34" i="137"/>
  <c r="C39" i="135" l="1"/>
  <c r="H36" i="135"/>
  <c r="M31" i="135"/>
  <c r="M30" i="135"/>
  <c r="M29" i="135"/>
  <c r="M28" i="135"/>
  <c r="L27" i="135"/>
  <c r="M27" i="135"/>
  <c r="M26" i="135"/>
  <c r="L25" i="135"/>
  <c r="J36" i="135"/>
  <c r="I36" i="135"/>
  <c r="G36" i="135"/>
  <c r="L24" i="135"/>
  <c r="E36" i="135"/>
  <c r="M24" i="135"/>
  <c r="M23" i="135"/>
  <c r="M22" i="135"/>
  <c r="M21" i="135"/>
  <c r="M20" i="135"/>
  <c r="L19" i="135"/>
  <c r="M19" i="135"/>
  <c r="J35" i="135"/>
  <c r="I35" i="135"/>
  <c r="H35" i="135"/>
  <c r="G35" i="135"/>
  <c r="F35" i="135"/>
  <c r="E35" i="135"/>
  <c r="D35" i="135"/>
  <c r="L17" i="135"/>
  <c r="L16" i="135"/>
  <c r="M16" i="135"/>
  <c r="J34" i="135"/>
  <c r="I34" i="135"/>
  <c r="H34" i="135"/>
  <c r="G34" i="135"/>
  <c r="F34" i="135"/>
  <c r="E34" i="135"/>
  <c r="D33" i="135"/>
  <c r="M14" i="135"/>
  <c r="M13" i="135"/>
  <c r="M12" i="135"/>
  <c r="L11" i="135"/>
  <c r="M11" i="135"/>
  <c r="M10" i="135"/>
  <c r="L9" i="135"/>
  <c r="J37" i="135"/>
  <c r="I37" i="135"/>
  <c r="H37" i="135"/>
  <c r="G37" i="135"/>
  <c r="L8" i="135"/>
  <c r="E37" i="135"/>
  <c r="M8" i="135"/>
  <c r="Y16" i="134"/>
  <c r="X13" i="134"/>
  <c r="W13" i="134"/>
  <c r="V13" i="134"/>
  <c r="U13" i="134"/>
  <c r="T13" i="134" s="1"/>
  <c r="S13" i="134" s="1"/>
  <c r="R13" i="134" s="1"/>
  <c r="Q13" i="134" s="1"/>
  <c r="P13" i="134" s="1"/>
  <c r="Z12" i="134"/>
  <c r="Y12" i="134"/>
  <c r="V12" i="134"/>
  <c r="U12" i="134"/>
  <c r="AA12" i="134"/>
  <c r="X12" i="134"/>
  <c r="W12" i="134"/>
  <c r="V8" i="134"/>
  <c r="U8" i="134"/>
  <c r="R8" i="134"/>
  <c r="Q8" i="134"/>
  <c r="T8" i="134"/>
  <c r="S8" i="134"/>
  <c r="P8" i="134"/>
  <c r="M15" i="135" l="1"/>
  <c r="M9" i="135"/>
  <c r="M37" i="135" s="1"/>
  <c r="L10" i="135"/>
  <c r="M17" i="135"/>
  <c r="L18" i="135"/>
  <c r="M25" i="135"/>
  <c r="M36" i="135" s="1"/>
  <c r="L26" i="135"/>
  <c r="L36" i="135" s="1"/>
  <c r="E33" i="135"/>
  <c r="D34" i="135"/>
  <c r="M18" i="135"/>
  <c r="M35" i="135" s="1"/>
  <c r="F33" i="135"/>
  <c r="L12" i="135"/>
  <c r="L20" i="135"/>
  <c r="L28" i="135"/>
  <c r="G33" i="135"/>
  <c r="D36" i="135"/>
  <c r="L13" i="135"/>
  <c r="L21" i="135"/>
  <c r="L29" i="135"/>
  <c r="H33" i="135"/>
  <c r="D37" i="135"/>
  <c r="L14" i="135"/>
  <c r="L22" i="135"/>
  <c r="L30" i="135"/>
  <c r="I33" i="135"/>
  <c r="F36" i="135"/>
  <c r="L15" i="135"/>
  <c r="L37" i="135" s="1"/>
  <c r="L23" i="135"/>
  <c r="L31" i="135"/>
  <c r="J33" i="135"/>
  <c r="F37" i="135"/>
  <c r="L35" i="135" l="1"/>
  <c r="L34" i="135"/>
  <c r="L33" i="135"/>
  <c r="M33" i="135"/>
  <c r="M34" i="135"/>
  <c r="C39" i="133" l="1"/>
  <c r="L31" i="133"/>
  <c r="M31" i="133"/>
  <c r="M30" i="133"/>
  <c r="L29" i="133"/>
  <c r="M29" i="133"/>
  <c r="L28" i="133"/>
  <c r="M28" i="133"/>
  <c r="L27" i="133"/>
  <c r="M27" i="133"/>
  <c r="M26" i="133"/>
  <c r="D36" i="133"/>
  <c r="J36" i="133"/>
  <c r="I36" i="133"/>
  <c r="H36" i="133"/>
  <c r="G36" i="133"/>
  <c r="F36" i="133"/>
  <c r="E36" i="133"/>
  <c r="M24" i="133"/>
  <c r="L23" i="133"/>
  <c r="M23" i="133"/>
  <c r="M22" i="133"/>
  <c r="L21" i="133"/>
  <c r="M21" i="133"/>
  <c r="L20" i="133"/>
  <c r="M20" i="133"/>
  <c r="L19" i="133"/>
  <c r="M19" i="133"/>
  <c r="J35" i="133"/>
  <c r="I35" i="133"/>
  <c r="H35" i="133"/>
  <c r="G35" i="133"/>
  <c r="F35" i="133"/>
  <c r="E35" i="133"/>
  <c r="D35" i="133"/>
  <c r="M17" i="133"/>
  <c r="J33" i="133"/>
  <c r="E34" i="133"/>
  <c r="M16" i="133"/>
  <c r="J34" i="133"/>
  <c r="I34" i="133"/>
  <c r="H33" i="133"/>
  <c r="G34" i="133"/>
  <c r="F34" i="133"/>
  <c r="D34" i="133"/>
  <c r="M14" i="133"/>
  <c r="L13" i="133"/>
  <c r="M13" i="133"/>
  <c r="L12" i="133"/>
  <c r="M12" i="133"/>
  <c r="L11" i="133"/>
  <c r="M11" i="133"/>
  <c r="L10" i="133"/>
  <c r="M10" i="133"/>
  <c r="L9" i="133"/>
  <c r="J37" i="133"/>
  <c r="I37" i="133"/>
  <c r="H37" i="133"/>
  <c r="G37" i="133"/>
  <c r="F37" i="133"/>
  <c r="L8" i="133"/>
  <c r="D37" i="133"/>
  <c r="Y16" i="132"/>
  <c r="X13" i="132"/>
  <c r="W13" i="132"/>
  <c r="V13" i="132"/>
  <c r="U13" i="132"/>
  <c r="T13" i="132" s="1"/>
  <c r="S13" i="132" s="1"/>
  <c r="R13" i="132" s="1"/>
  <c r="Q13" i="132" s="1"/>
  <c r="P13" i="132" s="1"/>
  <c r="Y12" i="132"/>
  <c r="U12" i="132"/>
  <c r="Z12" i="132"/>
  <c r="V12" i="132"/>
  <c r="AA12" i="132"/>
  <c r="X12" i="132"/>
  <c r="W12" i="132"/>
  <c r="T12" i="132"/>
  <c r="S12" i="132"/>
  <c r="T8" i="132"/>
  <c r="S8" i="132"/>
  <c r="P8" i="132"/>
  <c r="V8" i="132"/>
  <c r="U8" i="132"/>
  <c r="R8" i="132"/>
  <c r="Q8" i="132"/>
  <c r="L14" i="133" l="1"/>
  <c r="L37" i="133" s="1"/>
  <c r="L22" i="133"/>
  <c r="L30" i="133"/>
  <c r="I33" i="133"/>
  <c r="H34" i="133"/>
  <c r="E37" i="133"/>
  <c r="M9" i="133"/>
  <c r="L15" i="133"/>
  <c r="M15" i="133"/>
  <c r="L24" i="133"/>
  <c r="L16" i="133"/>
  <c r="M8" i="133"/>
  <c r="L17" i="133"/>
  <c r="L25" i="133"/>
  <c r="D33" i="133"/>
  <c r="L18" i="133"/>
  <c r="M25" i="133"/>
  <c r="M36" i="133" s="1"/>
  <c r="L26" i="133"/>
  <c r="E33" i="133"/>
  <c r="M18" i="133"/>
  <c r="M35" i="133" s="1"/>
  <c r="F33" i="133"/>
  <c r="G33" i="133"/>
  <c r="L36" i="133" l="1"/>
  <c r="L35" i="133"/>
  <c r="L34" i="133"/>
  <c r="L33" i="133"/>
  <c r="M34" i="133"/>
  <c r="M33" i="133"/>
  <c r="M37" i="133"/>
  <c r="C39" i="131" l="1"/>
  <c r="M31" i="131"/>
  <c r="M30" i="131"/>
  <c r="L29" i="131"/>
  <c r="M29" i="131"/>
  <c r="L28" i="131"/>
  <c r="M28" i="131"/>
  <c r="L27" i="131"/>
  <c r="M27" i="131"/>
  <c r="M26" i="131"/>
  <c r="I36" i="131"/>
  <c r="E36" i="131"/>
  <c r="M25" i="131"/>
  <c r="J36" i="131"/>
  <c r="H36" i="131"/>
  <c r="G36" i="131"/>
  <c r="L24" i="131"/>
  <c r="D36" i="131"/>
  <c r="M23" i="131"/>
  <c r="M22" i="131"/>
  <c r="L21" i="131"/>
  <c r="M21" i="131"/>
  <c r="L20" i="131"/>
  <c r="M20" i="131"/>
  <c r="L19" i="131"/>
  <c r="M19" i="131"/>
  <c r="J35" i="131"/>
  <c r="I35" i="131"/>
  <c r="H35" i="131"/>
  <c r="G35" i="131"/>
  <c r="F35" i="131"/>
  <c r="E35" i="131"/>
  <c r="D35" i="131"/>
  <c r="L17" i="131"/>
  <c r="M17" i="131"/>
  <c r="J34" i="131"/>
  <c r="F34" i="131"/>
  <c r="M16" i="131"/>
  <c r="I34" i="131"/>
  <c r="H33" i="131"/>
  <c r="G34" i="131"/>
  <c r="E34" i="131"/>
  <c r="D34" i="131"/>
  <c r="M14" i="131"/>
  <c r="L13" i="131"/>
  <c r="M13" i="131"/>
  <c r="L12" i="131"/>
  <c r="M12" i="131"/>
  <c r="L11" i="131"/>
  <c r="M11" i="131"/>
  <c r="M10" i="131"/>
  <c r="L9" i="131"/>
  <c r="M9" i="131"/>
  <c r="J37" i="131"/>
  <c r="I37" i="131"/>
  <c r="H37" i="131"/>
  <c r="G37" i="131"/>
  <c r="L8" i="131"/>
  <c r="E37" i="131"/>
  <c r="D37" i="131"/>
  <c r="X16" i="130"/>
  <c r="W16" i="130"/>
  <c r="V16" i="130"/>
  <c r="Y16" i="130"/>
  <c r="X13" i="130"/>
  <c r="W13" i="130" s="1"/>
  <c r="V13" i="130" s="1"/>
  <c r="U13" i="130" s="1"/>
  <c r="T13" i="130" s="1"/>
  <c r="S13" i="130" s="1"/>
  <c r="R13" i="130" s="1"/>
  <c r="Q13" i="130" s="1"/>
  <c r="P13" i="130" s="1"/>
  <c r="AA12" i="130"/>
  <c r="Z12" i="130"/>
  <c r="Y12" i="130"/>
  <c r="X12" i="130"/>
  <c r="W12" i="130"/>
  <c r="V12" i="130"/>
  <c r="U12" i="130"/>
  <c r="T12" i="130"/>
  <c r="S12" i="130"/>
  <c r="R12" i="130"/>
  <c r="Q12" i="130"/>
  <c r="P12" i="130"/>
  <c r="T8" i="130"/>
  <c r="P8" i="130"/>
  <c r="S8" i="130"/>
  <c r="V8" i="130"/>
  <c r="U8" i="130"/>
  <c r="R8" i="130"/>
  <c r="Q8" i="130"/>
  <c r="L14" i="131" l="1"/>
  <c r="L37" i="131" s="1"/>
  <c r="L22" i="131"/>
  <c r="L30" i="131"/>
  <c r="I33" i="131"/>
  <c r="H34" i="131"/>
  <c r="F36" i="131"/>
  <c r="L15" i="131"/>
  <c r="L23" i="131"/>
  <c r="L31" i="131"/>
  <c r="J33" i="131"/>
  <c r="F37" i="131"/>
  <c r="L16" i="131"/>
  <c r="M24" i="131"/>
  <c r="M36" i="131" s="1"/>
  <c r="L25" i="131"/>
  <c r="D33" i="131"/>
  <c r="M15" i="131"/>
  <c r="M8" i="131"/>
  <c r="M37" i="131" s="1"/>
  <c r="L10" i="131"/>
  <c r="L18" i="131"/>
  <c r="L26" i="131"/>
  <c r="L36" i="131" s="1"/>
  <c r="E33" i="131"/>
  <c r="M18" i="131"/>
  <c r="M35" i="131" s="1"/>
  <c r="F33" i="131"/>
  <c r="G33" i="131"/>
  <c r="M34" i="131" l="1"/>
  <c r="M33" i="131"/>
  <c r="L34" i="131"/>
  <c r="L33" i="131"/>
  <c r="L35" i="131"/>
  <c r="C39" i="129" l="1"/>
  <c r="M31" i="129"/>
  <c r="L30" i="129"/>
  <c r="M30" i="129"/>
  <c r="L29" i="129"/>
  <c r="M29" i="129"/>
  <c r="M28" i="129"/>
  <c r="M27" i="129"/>
  <c r="L26" i="129"/>
  <c r="M26" i="129"/>
  <c r="J36" i="129"/>
  <c r="F36" i="129"/>
  <c r="M25" i="129"/>
  <c r="I36" i="129"/>
  <c r="H36" i="129"/>
  <c r="G36" i="129"/>
  <c r="E36" i="129"/>
  <c r="D36" i="129"/>
  <c r="M23" i="129"/>
  <c r="L22" i="129"/>
  <c r="M22" i="129"/>
  <c r="L21" i="129"/>
  <c r="M21" i="129"/>
  <c r="M20" i="129"/>
  <c r="M19" i="129"/>
  <c r="J35" i="129"/>
  <c r="I35" i="129"/>
  <c r="H35" i="129"/>
  <c r="G35" i="129"/>
  <c r="F35" i="129"/>
  <c r="E35" i="129"/>
  <c r="D35" i="129"/>
  <c r="L17" i="129"/>
  <c r="M17" i="129"/>
  <c r="G34" i="129"/>
  <c r="M16" i="129"/>
  <c r="J34" i="129"/>
  <c r="I33" i="129"/>
  <c r="H34" i="129"/>
  <c r="F34" i="129"/>
  <c r="E34" i="129"/>
  <c r="D34" i="129"/>
  <c r="L14" i="129"/>
  <c r="M14" i="129"/>
  <c r="L13" i="129"/>
  <c r="M13" i="129"/>
  <c r="L12" i="129"/>
  <c r="M12" i="129"/>
  <c r="M11" i="129"/>
  <c r="L10" i="129"/>
  <c r="M10" i="129"/>
  <c r="L9" i="129"/>
  <c r="M9" i="129"/>
  <c r="J37" i="129"/>
  <c r="I37" i="129"/>
  <c r="H37" i="129"/>
  <c r="G37" i="129"/>
  <c r="F37" i="129"/>
  <c r="E37" i="129"/>
  <c r="D37" i="129"/>
  <c r="X16" i="128"/>
  <c r="W16" i="128"/>
  <c r="V16" i="128"/>
  <c r="U16" i="128"/>
  <c r="T16" i="128"/>
  <c r="Y16" i="128"/>
  <c r="X13" i="128"/>
  <c r="W13" i="128"/>
  <c r="V13" i="128"/>
  <c r="U13" i="128" s="1"/>
  <c r="T13" i="128" s="1"/>
  <c r="S13" i="128" s="1"/>
  <c r="R13" i="128" s="1"/>
  <c r="Q13" i="128" s="1"/>
  <c r="P13" i="128" s="1"/>
  <c r="AA12" i="128"/>
  <c r="Z12" i="128"/>
  <c r="Y12" i="128"/>
  <c r="X12" i="128"/>
  <c r="W12" i="128"/>
  <c r="V12" i="128"/>
  <c r="U12" i="128"/>
  <c r="T12" i="128"/>
  <c r="S12" i="128"/>
  <c r="R12" i="128"/>
  <c r="Q12" i="128"/>
  <c r="P12" i="128"/>
  <c r="V8" i="128"/>
  <c r="U8" i="128"/>
  <c r="R8" i="128"/>
  <c r="Q8" i="128"/>
  <c r="T8" i="128"/>
  <c r="S8" i="128"/>
  <c r="P8" i="128"/>
  <c r="L15" i="129" l="1"/>
  <c r="L23" i="129"/>
  <c r="L31" i="129"/>
  <c r="J33" i="129"/>
  <c r="I34" i="129"/>
  <c r="L8" i="129"/>
  <c r="M15" i="129"/>
  <c r="L16" i="129"/>
  <c r="L24" i="129"/>
  <c r="M24" i="129"/>
  <c r="M36" i="129" s="1"/>
  <c r="L25" i="129"/>
  <c r="D33" i="129"/>
  <c r="L18" i="129"/>
  <c r="E33" i="129"/>
  <c r="M8" i="129"/>
  <c r="M37" i="129" s="1"/>
  <c r="L11" i="129"/>
  <c r="M18" i="129"/>
  <c r="M35" i="129" s="1"/>
  <c r="L19" i="129"/>
  <c r="L27" i="129"/>
  <c r="F33" i="129"/>
  <c r="L20" i="129"/>
  <c r="L28" i="129"/>
  <c r="G33" i="129"/>
  <c r="H33" i="129"/>
  <c r="L36" i="129" l="1"/>
  <c r="L34" i="129"/>
  <c r="L33" i="129"/>
  <c r="M34" i="129"/>
  <c r="M33" i="129"/>
  <c r="L37" i="129"/>
  <c r="L35" i="129"/>
  <c r="C39" i="127" l="1"/>
  <c r="M31" i="127"/>
  <c r="L30" i="127"/>
  <c r="M30" i="127"/>
  <c r="L29" i="127"/>
  <c r="M29" i="127"/>
  <c r="L28" i="127"/>
  <c r="M28" i="127"/>
  <c r="L27" i="127"/>
  <c r="M27" i="127"/>
  <c r="L26" i="127"/>
  <c r="J36" i="127"/>
  <c r="E36" i="127"/>
  <c r="M25" i="127"/>
  <c r="I36" i="127"/>
  <c r="H36" i="127"/>
  <c r="G36" i="127"/>
  <c r="F36" i="127"/>
  <c r="M24" i="127"/>
  <c r="M23" i="127"/>
  <c r="L22" i="127"/>
  <c r="M22" i="127"/>
  <c r="L21" i="127"/>
  <c r="M21" i="127"/>
  <c r="L20" i="127"/>
  <c r="M20" i="127"/>
  <c r="M19" i="127"/>
  <c r="L19" i="127"/>
  <c r="J35" i="127"/>
  <c r="I35" i="127"/>
  <c r="H35" i="127"/>
  <c r="G35" i="127"/>
  <c r="F35" i="127"/>
  <c r="E35" i="127"/>
  <c r="D35" i="127"/>
  <c r="J34" i="127"/>
  <c r="E34" i="127"/>
  <c r="M17" i="127"/>
  <c r="F33" i="127"/>
  <c r="E33" i="127"/>
  <c r="M16" i="127"/>
  <c r="J33" i="127"/>
  <c r="I33" i="127"/>
  <c r="H34" i="127"/>
  <c r="G34" i="127"/>
  <c r="D34" i="127"/>
  <c r="L14" i="127"/>
  <c r="M14" i="127"/>
  <c r="L13" i="127"/>
  <c r="M13" i="127"/>
  <c r="L12" i="127"/>
  <c r="J37" i="127"/>
  <c r="M12" i="127"/>
  <c r="L11" i="127"/>
  <c r="M11" i="127"/>
  <c r="L10" i="127"/>
  <c r="M9" i="127"/>
  <c r="I37" i="127"/>
  <c r="H37" i="127"/>
  <c r="G37" i="127"/>
  <c r="L8" i="127"/>
  <c r="E37" i="127"/>
  <c r="M8" i="127"/>
  <c r="X16" i="126"/>
  <c r="W16" i="126"/>
  <c r="V16" i="126"/>
  <c r="U16" i="126"/>
  <c r="T16" i="126"/>
  <c r="S16" i="126"/>
  <c r="R16" i="126"/>
  <c r="Y16" i="126"/>
  <c r="X13" i="126"/>
  <c r="W13" i="126" s="1"/>
  <c r="V13" i="126" s="1"/>
  <c r="U13" i="126" s="1"/>
  <c r="T13" i="126" s="1"/>
  <c r="S13" i="126" s="1"/>
  <c r="R13" i="126" s="1"/>
  <c r="Q13" i="126" s="1"/>
  <c r="P13" i="126" s="1"/>
  <c r="AA12" i="126"/>
  <c r="Z12" i="126"/>
  <c r="Y12" i="126"/>
  <c r="X12" i="126"/>
  <c r="W12" i="126"/>
  <c r="V12" i="126"/>
  <c r="U12" i="126"/>
  <c r="T12" i="126"/>
  <c r="S12" i="126"/>
  <c r="R12" i="126"/>
  <c r="Q12" i="126"/>
  <c r="P12" i="126"/>
  <c r="V8" i="126"/>
  <c r="S8" i="126"/>
  <c r="U8" i="126"/>
  <c r="T8" i="126"/>
  <c r="R8" i="126"/>
  <c r="Q8" i="126"/>
  <c r="P8" i="126"/>
  <c r="M36" i="127" l="1"/>
  <c r="H33" i="127"/>
  <c r="D37" i="127"/>
  <c r="L15" i="127"/>
  <c r="L23" i="127"/>
  <c r="L31" i="127"/>
  <c r="I34" i="127"/>
  <c r="F37" i="127"/>
  <c r="F34" i="127"/>
  <c r="M10" i="127"/>
  <c r="M37" i="127" s="1"/>
  <c r="M18" i="127"/>
  <c r="M35" i="127" s="1"/>
  <c r="D36" i="127"/>
  <c r="M15" i="127"/>
  <c r="L16" i="127"/>
  <c r="L24" i="127"/>
  <c r="L9" i="127"/>
  <c r="L37" i="127" s="1"/>
  <c r="L17" i="127"/>
  <c r="L25" i="127"/>
  <c r="D33" i="127"/>
  <c r="M26" i="127"/>
  <c r="G33" i="127"/>
  <c r="L18" i="127"/>
  <c r="L36" i="127" l="1"/>
  <c r="L35" i="127"/>
  <c r="M34" i="127"/>
  <c r="M33" i="127"/>
  <c r="L34" i="127"/>
  <c r="L33" i="127"/>
  <c r="C39" i="125" l="1"/>
  <c r="G36" i="125"/>
  <c r="L31" i="125"/>
  <c r="M31" i="125"/>
  <c r="L30" i="125"/>
  <c r="M29" i="125"/>
  <c r="M28" i="125"/>
  <c r="M27" i="125"/>
  <c r="L26" i="125"/>
  <c r="M26" i="125"/>
  <c r="M25" i="125"/>
  <c r="J36" i="125"/>
  <c r="I36" i="125"/>
  <c r="H36" i="125"/>
  <c r="F36" i="125"/>
  <c r="E36" i="125"/>
  <c r="L24" i="125"/>
  <c r="L23" i="125"/>
  <c r="M23" i="125"/>
  <c r="L22" i="125"/>
  <c r="M21" i="125"/>
  <c r="L20" i="125"/>
  <c r="M20" i="125"/>
  <c r="M19" i="125"/>
  <c r="J35" i="125"/>
  <c r="I35" i="125"/>
  <c r="H35" i="125"/>
  <c r="G35" i="125"/>
  <c r="F35" i="125"/>
  <c r="E35" i="125"/>
  <c r="D35" i="125"/>
  <c r="I34" i="125"/>
  <c r="M17" i="125"/>
  <c r="J33" i="125"/>
  <c r="L16" i="125"/>
  <c r="L15" i="125"/>
  <c r="J34" i="125"/>
  <c r="I33" i="125"/>
  <c r="H34" i="125"/>
  <c r="G34" i="125"/>
  <c r="F34" i="125"/>
  <c r="E34" i="125"/>
  <c r="M15" i="125"/>
  <c r="M14" i="125"/>
  <c r="M13" i="125"/>
  <c r="F37" i="125"/>
  <c r="M12" i="125"/>
  <c r="M11" i="125"/>
  <c r="M10" i="125"/>
  <c r="M9" i="125"/>
  <c r="J37" i="125"/>
  <c r="I37" i="125"/>
  <c r="H37" i="125"/>
  <c r="G37" i="125"/>
  <c r="E37" i="125"/>
  <c r="L8" i="125"/>
  <c r="X16" i="124"/>
  <c r="W16" i="124"/>
  <c r="V16" i="124"/>
  <c r="U16" i="124"/>
  <c r="T16" i="124"/>
  <c r="S16" i="124"/>
  <c r="R16" i="124"/>
  <c r="Q16" i="124"/>
  <c r="P16" i="124"/>
  <c r="Y16" i="124"/>
  <c r="X13" i="124"/>
  <c r="W13" i="124"/>
  <c r="V13" i="124"/>
  <c r="U13" i="124" s="1"/>
  <c r="T13" i="124" s="1"/>
  <c r="S13" i="124" s="1"/>
  <c r="R13" i="124" s="1"/>
  <c r="Q13" i="124" s="1"/>
  <c r="P13" i="124" s="1"/>
  <c r="AA12" i="124"/>
  <c r="Z12" i="124"/>
  <c r="W12" i="124"/>
  <c r="V12" i="124"/>
  <c r="S12" i="124"/>
  <c r="R12" i="124"/>
  <c r="Y12" i="124"/>
  <c r="X12" i="124"/>
  <c r="U12" i="124"/>
  <c r="T12" i="124"/>
  <c r="Q12" i="124"/>
  <c r="V8" i="124"/>
  <c r="S8" i="124"/>
  <c r="R8" i="124"/>
  <c r="U8" i="124"/>
  <c r="T8" i="124"/>
  <c r="Q8" i="124"/>
  <c r="P8" i="124"/>
  <c r="L36" i="125" l="1"/>
  <c r="M34" i="125"/>
  <c r="M30" i="125"/>
  <c r="M8" i="125"/>
  <c r="L9" i="125"/>
  <c r="M16" i="125"/>
  <c r="M33" i="125" s="1"/>
  <c r="L17" i="125"/>
  <c r="L33" i="125" s="1"/>
  <c r="M24" i="125"/>
  <c r="M36" i="125" s="1"/>
  <c r="L25" i="125"/>
  <c r="D33" i="125"/>
  <c r="L34" i="125"/>
  <c r="M22" i="125"/>
  <c r="L10" i="125"/>
  <c r="L18" i="125"/>
  <c r="E33" i="125"/>
  <c r="D34" i="125"/>
  <c r="L11" i="125"/>
  <c r="M18" i="125"/>
  <c r="L19" i="125"/>
  <c r="L27" i="125"/>
  <c r="F33" i="125"/>
  <c r="L12" i="125"/>
  <c r="L37" i="125" s="1"/>
  <c r="L28" i="125"/>
  <c r="G33" i="125"/>
  <c r="D36" i="125"/>
  <c r="L13" i="125"/>
  <c r="L21" i="125"/>
  <c r="L29" i="125"/>
  <c r="H33" i="125"/>
  <c r="D37" i="125"/>
  <c r="L14" i="125"/>
  <c r="L35" i="125" l="1"/>
  <c r="M37" i="125"/>
  <c r="M35" i="125"/>
  <c r="C39" i="123" l="1"/>
  <c r="L31" i="123"/>
  <c r="M31" i="123"/>
  <c r="L30" i="123"/>
  <c r="M30" i="123"/>
  <c r="M29" i="123"/>
  <c r="L28" i="123"/>
  <c r="M28" i="123"/>
  <c r="L27" i="123"/>
  <c r="M27" i="123"/>
  <c r="G36" i="123"/>
  <c r="M26" i="123"/>
  <c r="H36" i="123"/>
  <c r="D36" i="123"/>
  <c r="J36" i="123"/>
  <c r="I36" i="123"/>
  <c r="F36" i="123"/>
  <c r="L24" i="123"/>
  <c r="M24" i="123"/>
  <c r="L23" i="123"/>
  <c r="M23" i="123"/>
  <c r="L22" i="123"/>
  <c r="M22" i="123"/>
  <c r="M21" i="123"/>
  <c r="L20" i="123"/>
  <c r="M20" i="123"/>
  <c r="L19" i="123"/>
  <c r="M19" i="123"/>
  <c r="J35" i="123"/>
  <c r="I35" i="123"/>
  <c r="H35" i="123"/>
  <c r="L18" i="123"/>
  <c r="F35" i="123"/>
  <c r="E35" i="123"/>
  <c r="D35" i="123"/>
  <c r="H34" i="123"/>
  <c r="M17" i="123"/>
  <c r="I34" i="123"/>
  <c r="E34" i="123"/>
  <c r="M16" i="123"/>
  <c r="J34" i="123"/>
  <c r="H33" i="123"/>
  <c r="G33" i="123"/>
  <c r="F34" i="123"/>
  <c r="D34" i="123"/>
  <c r="L14" i="123"/>
  <c r="M14" i="123"/>
  <c r="M13" i="123"/>
  <c r="L12" i="123"/>
  <c r="M12" i="123"/>
  <c r="M11" i="123"/>
  <c r="L10" i="123"/>
  <c r="M10" i="123"/>
  <c r="M9" i="123"/>
  <c r="J37" i="123"/>
  <c r="I37" i="123"/>
  <c r="H37" i="123"/>
  <c r="G37" i="123"/>
  <c r="F37" i="123"/>
  <c r="L8" i="123"/>
  <c r="M8" i="123"/>
  <c r="X16" i="122"/>
  <c r="W16" i="122"/>
  <c r="V16" i="122"/>
  <c r="U16" i="122"/>
  <c r="T16" i="122"/>
  <c r="S16" i="122"/>
  <c r="Q16" i="122"/>
  <c r="Y16" i="122"/>
  <c r="X13" i="122"/>
  <c r="W13" i="122" s="1"/>
  <c r="V13" i="122" s="1"/>
  <c r="U13" i="122" s="1"/>
  <c r="T13" i="122" s="1"/>
  <c r="S13" i="122" s="1"/>
  <c r="R13" i="122" s="1"/>
  <c r="Q13" i="122" s="1"/>
  <c r="P13" i="122" s="1"/>
  <c r="X12" i="122"/>
  <c r="V12" i="122"/>
  <c r="U12" i="122"/>
  <c r="P12" i="122"/>
  <c r="AA12" i="122"/>
  <c r="Z12" i="122"/>
  <c r="Y12" i="122"/>
  <c r="W12" i="122"/>
  <c r="T12" i="122"/>
  <c r="S12" i="122"/>
  <c r="R12" i="122"/>
  <c r="Q12" i="122"/>
  <c r="T8" i="122"/>
  <c r="S8" i="122"/>
  <c r="Q8" i="122"/>
  <c r="P8" i="122"/>
  <c r="V8" i="122"/>
  <c r="U8" i="122"/>
  <c r="R8" i="122"/>
  <c r="L35" i="123" l="1"/>
  <c r="M18" i="123"/>
  <c r="M35" i="123" s="1"/>
  <c r="L13" i="123"/>
  <c r="L21" i="123"/>
  <c r="L29" i="123"/>
  <c r="G34" i="123"/>
  <c r="E36" i="123"/>
  <c r="D37" i="123"/>
  <c r="I33" i="123"/>
  <c r="G35" i="123"/>
  <c r="E37" i="123"/>
  <c r="J33" i="123"/>
  <c r="L16" i="123"/>
  <c r="L15" i="123"/>
  <c r="M15" i="123"/>
  <c r="L9" i="123"/>
  <c r="L37" i="123" s="1"/>
  <c r="L17" i="123"/>
  <c r="L25" i="123"/>
  <c r="L36" i="123" s="1"/>
  <c r="D33" i="123"/>
  <c r="M25" i="123"/>
  <c r="M36" i="123" s="1"/>
  <c r="L26" i="123"/>
  <c r="E33" i="123"/>
  <c r="L11" i="123"/>
  <c r="F33" i="123"/>
  <c r="M37" i="123" l="1"/>
  <c r="L34" i="123"/>
  <c r="L33" i="123"/>
  <c r="M34" i="123"/>
  <c r="M33" i="123"/>
  <c r="C39" i="121" l="1"/>
  <c r="M31" i="121"/>
  <c r="L30" i="121"/>
  <c r="M30" i="121"/>
  <c r="L29" i="121"/>
  <c r="M29" i="121"/>
  <c r="M28" i="121"/>
  <c r="M27" i="121"/>
  <c r="L26" i="121"/>
  <c r="M26" i="121"/>
  <c r="L25" i="121"/>
  <c r="F36" i="121"/>
  <c r="M25" i="121"/>
  <c r="J36" i="121"/>
  <c r="I36" i="121"/>
  <c r="H36" i="121"/>
  <c r="G36" i="121"/>
  <c r="E36" i="121"/>
  <c r="D36" i="121"/>
  <c r="M23" i="121"/>
  <c r="L22" i="121"/>
  <c r="M22" i="121"/>
  <c r="L21" i="121"/>
  <c r="M21" i="121"/>
  <c r="M20" i="121"/>
  <c r="M19" i="121"/>
  <c r="J35" i="121"/>
  <c r="I35" i="121"/>
  <c r="H35" i="121"/>
  <c r="G35" i="121"/>
  <c r="F35" i="121"/>
  <c r="E35" i="121"/>
  <c r="D35" i="121"/>
  <c r="L17" i="121"/>
  <c r="M17" i="121"/>
  <c r="M16" i="121"/>
  <c r="J34" i="121"/>
  <c r="I33" i="121"/>
  <c r="H34" i="121"/>
  <c r="G34" i="121"/>
  <c r="F34" i="121"/>
  <c r="E34" i="121"/>
  <c r="D34" i="121"/>
  <c r="L14" i="121"/>
  <c r="M14" i="121"/>
  <c r="L13" i="121"/>
  <c r="M13" i="121"/>
  <c r="M12" i="121"/>
  <c r="M11" i="121"/>
  <c r="L10" i="121"/>
  <c r="M10" i="121"/>
  <c r="L9" i="121"/>
  <c r="M9" i="121"/>
  <c r="J37" i="121"/>
  <c r="I37" i="121"/>
  <c r="H37" i="121"/>
  <c r="G37" i="121"/>
  <c r="F37" i="121"/>
  <c r="E37" i="121"/>
  <c r="D37" i="121"/>
  <c r="X16" i="120"/>
  <c r="W16" i="120"/>
  <c r="V16" i="120"/>
  <c r="U16" i="120"/>
  <c r="T16" i="120"/>
  <c r="S16" i="120"/>
  <c r="R16" i="120"/>
  <c r="Q16" i="120"/>
  <c r="P16" i="120"/>
  <c r="Y16" i="120"/>
  <c r="X13" i="120"/>
  <c r="W13" i="120"/>
  <c r="V13" i="120" s="1"/>
  <c r="U13" i="120" s="1"/>
  <c r="T13" i="120" s="1"/>
  <c r="S13" i="120" s="1"/>
  <c r="R13" i="120" s="1"/>
  <c r="Q13" i="120" s="1"/>
  <c r="P13" i="120" s="1"/>
  <c r="AA12" i="120"/>
  <c r="Z12" i="120"/>
  <c r="Y12" i="120"/>
  <c r="X12" i="120"/>
  <c r="W12" i="120"/>
  <c r="V12" i="120"/>
  <c r="U12" i="120"/>
  <c r="T12" i="120"/>
  <c r="S12" i="120"/>
  <c r="R12" i="120"/>
  <c r="Q12" i="120"/>
  <c r="P12" i="120"/>
  <c r="V8" i="120"/>
  <c r="R8" i="120"/>
  <c r="Q8" i="120"/>
  <c r="U8" i="120"/>
  <c r="T8" i="120"/>
  <c r="S8" i="120"/>
  <c r="P8" i="120"/>
  <c r="L15" i="121" l="1"/>
  <c r="L23" i="121"/>
  <c r="L31" i="121"/>
  <c r="J33" i="121"/>
  <c r="I34" i="121"/>
  <c r="L8" i="121"/>
  <c r="M15" i="121"/>
  <c r="L16" i="121"/>
  <c r="L24" i="121"/>
  <c r="L36" i="121" s="1"/>
  <c r="M24" i="121"/>
  <c r="M36" i="121" s="1"/>
  <c r="D33" i="121"/>
  <c r="M8" i="121"/>
  <c r="L18" i="121"/>
  <c r="E33" i="121"/>
  <c r="L11" i="121"/>
  <c r="M18" i="121"/>
  <c r="M35" i="121" s="1"/>
  <c r="L19" i="121"/>
  <c r="L27" i="121"/>
  <c r="F33" i="121"/>
  <c r="L12" i="121"/>
  <c r="L20" i="121"/>
  <c r="L28" i="121"/>
  <c r="G33" i="121"/>
  <c r="H33" i="121"/>
  <c r="L34" i="121" l="1"/>
  <c r="L33" i="121"/>
  <c r="M34" i="121"/>
  <c r="M33" i="121"/>
  <c r="L37" i="121"/>
  <c r="L35" i="121"/>
  <c r="M37" i="121"/>
  <c r="C39" i="119" l="1"/>
  <c r="E36" i="119"/>
  <c r="M31" i="119"/>
  <c r="M30" i="119"/>
  <c r="L29" i="119"/>
  <c r="M29" i="119"/>
  <c r="L28" i="119"/>
  <c r="M27" i="119"/>
  <c r="M26" i="119"/>
  <c r="M25" i="119"/>
  <c r="J36" i="119"/>
  <c r="I36" i="119"/>
  <c r="H36" i="119"/>
  <c r="G36" i="119"/>
  <c r="F36" i="119"/>
  <c r="L24" i="119"/>
  <c r="D36" i="119"/>
  <c r="M23" i="119"/>
  <c r="M22" i="119"/>
  <c r="L21" i="119"/>
  <c r="M21" i="119"/>
  <c r="L20" i="119"/>
  <c r="M19" i="119"/>
  <c r="J35" i="119"/>
  <c r="I35" i="119"/>
  <c r="H35" i="119"/>
  <c r="G35" i="119"/>
  <c r="F35" i="119"/>
  <c r="E35" i="119"/>
  <c r="D35" i="119"/>
  <c r="G34" i="119"/>
  <c r="M17" i="119"/>
  <c r="H33" i="119"/>
  <c r="L16" i="119"/>
  <c r="M16" i="119"/>
  <c r="J34" i="119"/>
  <c r="I34" i="119"/>
  <c r="H34" i="119"/>
  <c r="G33" i="119"/>
  <c r="F34" i="119"/>
  <c r="E34" i="119"/>
  <c r="D34" i="119"/>
  <c r="M14" i="119"/>
  <c r="L13" i="119"/>
  <c r="M13" i="119"/>
  <c r="L12" i="119"/>
  <c r="M11" i="119"/>
  <c r="M10" i="119"/>
  <c r="M9" i="119"/>
  <c r="J37" i="119"/>
  <c r="I37" i="119"/>
  <c r="H37" i="119"/>
  <c r="G37" i="119"/>
  <c r="F37" i="119"/>
  <c r="L8" i="119"/>
  <c r="M8" i="119"/>
  <c r="Y16" i="118"/>
  <c r="X13" i="118"/>
  <c r="W13" i="118" s="1"/>
  <c r="V13" i="118" s="1"/>
  <c r="U13" i="118" s="1"/>
  <c r="T13" i="118" s="1"/>
  <c r="S13" i="118" s="1"/>
  <c r="R13" i="118" s="1"/>
  <c r="Q13" i="118" s="1"/>
  <c r="P13" i="118" s="1"/>
  <c r="AA12" i="118"/>
  <c r="Z12" i="118"/>
  <c r="Y12" i="118"/>
  <c r="X12" i="118"/>
  <c r="W12" i="118"/>
  <c r="V12" i="118"/>
  <c r="U12" i="118"/>
  <c r="T12" i="118"/>
  <c r="S12" i="118"/>
  <c r="R12" i="118"/>
  <c r="Q12" i="118"/>
  <c r="P12" i="118"/>
  <c r="V8" i="118"/>
  <c r="U8" i="118"/>
  <c r="T8" i="118"/>
  <c r="S8" i="118"/>
  <c r="R8" i="118"/>
  <c r="Q8" i="118"/>
  <c r="P8" i="118"/>
  <c r="L14" i="119" l="1"/>
  <c r="L22" i="119"/>
  <c r="L30" i="119"/>
  <c r="I33" i="119"/>
  <c r="E37" i="119"/>
  <c r="L15" i="119"/>
  <c r="L23" i="119"/>
  <c r="L31" i="119"/>
  <c r="J33" i="119"/>
  <c r="M15" i="119"/>
  <c r="L9" i="119"/>
  <c r="L37" i="119" s="1"/>
  <c r="L17" i="119"/>
  <c r="M24" i="119"/>
  <c r="M36" i="119" s="1"/>
  <c r="L25" i="119"/>
  <c r="L36" i="119" s="1"/>
  <c r="D33" i="119"/>
  <c r="M28" i="119"/>
  <c r="L10" i="119"/>
  <c r="L18" i="119"/>
  <c r="L26" i="119"/>
  <c r="E33" i="119"/>
  <c r="M12" i="119"/>
  <c r="M37" i="119" s="1"/>
  <c r="D37" i="119"/>
  <c r="L11" i="119"/>
  <c r="M18" i="119"/>
  <c r="M35" i="119" s="1"/>
  <c r="L19" i="119"/>
  <c r="L27" i="119"/>
  <c r="F33" i="119"/>
  <c r="M20" i="119"/>
  <c r="L35" i="119" l="1"/>
  <c r="M34" i="119"/>
  <c r="M33" i="119"/>
  <c r="L34" i="119"/>
  <c r="L33" i="119"/>
  <c r="C39" i="117" l="1"/>
  <c r="M31" i="117"/>
  <c r="L30" i="117"/>
  <c r="M30" i="117"/>
  <c r="M29" i="117"/>
  <c r="L28" i="117"/>
  <c r="L27" i="117"/>
  <c r="M27" i="117"/>
  <c r="M26" i="117"/>
  <c r="M25" i="117"/>
  <c r="J36" i="117"/>
  <c r="I36" i="117"/>
  <c r="H36" i="117"/>
  <c r="G36" i="117"/>
  <c r="F36" i="117"/>
  <c r="E36" i="117"/>
  <c r="D36" i="117"/>
  <c r="M23" i="117"/>
  <c r="L22" i="117"/>
  <c r="M22" i="117"/>
  <c r="M21" i="117"/>
  <c r="L20" i="117"/>
  <c r="L19" i="117"/>
  <c r="M19" i="117"/>
  <c r="J35" i="117"/>
  <c r="I35" i="117"/>
  <c r="H35" i="117"/>
  <c r="G35" i="117"/>
  <c r="F35" i="117"/>
  <c r="E35" i="117"/>
  <c r="D35" i="117"/>
  <c r="M17" i="117"/>
  <c r="M16" i="117"/>
  <c r="J34" i="117"/>
  <c r="I34" i="117"/>
  <c r="H34" i="117"/>
  <c r="G33" i="117"/>
  <c r="F34" i="117"/>
  <c r="E34" i="117"/>
  <c r="D34" i="117"/>
  <c r="L14" i="117"/>
  <c r="M14" i="117"/>
  <c r="M13" i="117"/>
  <c r="L12" i="117"/>
  <c r="L11" i="117"/>
  <c r="M11" i="117"/>
  <c r="M10" i="117"/>
  <c r="M9" i="117"/>
  <c r="J37" i="117"/>
  <c r="I37" i="117"/>
  <c r="H37" i="117"/>
  <c r="G37" i="117"/>
  <c r="F37" i="117"/>
  <c r="E37" i="117"/>
  <c r="M8" i="117"/>
  <c r="Y16" i="116"/>
  <c r="X13" i="116"/>
  <c r="W13" i="116"/>
  <c r="V13" i="116"/>
  <c r="U13" i="116" s="1"/>
  <c r="T13" i="116" s="1"/>
  <c r="S13" i="116" s="1"/>
  <c r="R13" i="116" s="1"/>
  <c r="Q13" i="116" s="1"/>
  <c r="P13" i="116" s="1"/>
  <c r="AA12" i="116"/>
  <c r="Z12" i="116"/>
  <c r="Y12" i="116"/>
  <c r="X12" i="116"/>
  <c r="W12" i="116"/>
  <c r="V12" i="116"/>
  <c r="U12" i="116"/>
  <c r="T12" i="116"/>
  <c r="S12" i="116"/>
  <c r="R12" i="116"/>
  <c r="Q12" i="116"/>
  <c r="P12" i="116"/>
  <c r="U8" i="116"/>
  <c r="T8" i="116"/>
  <c r="Q8" i="116"/>
  <c r="P8" i="116"/>
  <c r="V8" i="116"/>
  <c r="S8" i="116"/>
  <c r="R8" i="116"/>
  <c r="M12" i="117" l="1"/>
  <c r="M37" i="117" s="1"/>
  <c r="L13" i="117"/>
  <c r="M20" i="117"/>
  <c r="L21" i="117"/>
  <c r="M28" i="117"/>
  <c r="L29" i="117"/>
  <c r="H33" i="117"/>
  <c r="G34" i="117"/>
  <c r="D37" i="117"/>
  <c r="I33" i="117"/>
  <c r="L15" i="117"/>
  <c r="L23" i="117"/>
  <c r="L31" i="117"/>
  <c r="J33" i="117"/>
  <c r="L8" i="117"/>
  <c r="M15" i="117"/>
  <c r="L16" i="117"/>
  <c r="L24" i="117"/>
  <c r="L9" i="117"/>
  <c r="L17" i="117"/>
  <c r="M24" i="117"/>
  <c r="M36" i="117" s="1"/>
  <c r="L25" i="117"/>
  <c r="D33" i="117"/>
  <c r="L10" i="117"/>
  <c r="L18" i="117"/>
  <c r="L35" i="117" s="1"/>
  <c r="L26" i="117"/>
  <c r="E33" i="117"/>
  <c r="M18" i="117"/>
  <c r="M35" i="117" s="1"/>
  <c r="F33" i="117"/>
  <c r="L36" i="117" l="1"/>
  <c r="M34" i="117"/>
  <c r="M33" i="117"/>
  <c r="L37" i="117"/>
  <c r="L34" i="117"/>
  <c r="L33" i="117"/>
  <c r="C39" i="115" l="1"/>
  <c r="M31" i="115"/>
  <c r="M30" i="115"/>
  <c r="M29" i="115"/>
  <c r="L28" i="115"/>
  <c r="M28" i="115"/>
  <c r="M27" i="115"/>
  <c r="H36" i="115"/>
  <c r="D36" i="115"/>
  <c r="M25" i="115"/>
  <c r="L24" i="115"/>
  <c r="J36" i="115"/>
  <c r="I36" i="115"/>
  <c r="G36" i="115"/>
  <c r="F36" i="115"/>
  <c r="E36" i="115"/>
  <c r="M24" i="115"/>
  <c r="M23" i="115"/>
  <c r="M22" i="115"/>
  <c r="M21" i="115"/>
  <c r="L20" i="115"/>
  <c r="M20" i="115"/>
  <c r="M19" i="115"/>
  <c r="J35" i="115"/>
  <c r="I35" i="115"/>
  <c r="H35" i="115"/>
  <c r="G35" i="115"/>
  <c r="F35" i="115"/>
  <c r="E35" i="115"/>
  <c r="D35" i="115"/>
  <c r="M17" i="115"/>
  <c r="L16" i="115"/>
  <c r="M16" i="115"/>
  <c r="J34" i="115"/>
  <c r="I34" i="115"/>
  <c r="H34" i="115"/>
  <c r="G33" i="115"/>
  <c r="F34" i="115"/>
  <c r="E34" i="115"/>
  <c r="D34" i="115"/>
  <c r="M14" i="115"/>
  <c r="M13" i="115"/>
  <c r="L12" i="115"/>
  <c r="M12" i="115"/>
  <c r="M11" i="115"/>
  <c r="M10" i="115"/>
  <c r="M9" i="115"/>
  <c r="J37" i="115"/>
  <c r="I37" i="115"/>
  <c r="H37" i="115"/>
  <c r="G37" i="115"/>
  <c r="L8" i="115"/>
  <c r="E37" i="115"/>
  <c r="M8" i="115"/>
  <c r="Y16" i="114"/>
  <c r="X13" i="114"/>
  <c r="W13" i="114" s="1"/>
  <c r="V13" i="114" s="1"/>
  <c r="U13" i="114" s="1"/>
  <c r="T13" i="114" s="1"/>
  <c r="S13" i="114" s="1"/>
  <c r="R13" i="114" s="1"/>
  <c r="Q13" i="114" s="1"/>
  <c r="P13" i="114" s="1"/>
  <c r="AA12" i="114"/>
  <c r="Z12" i="114"/>
  <c r="Y12" i="114"/>
  <c r="X12" i="114"/>
  <c r="W12" i="114"/>
  <c r="V12" i="114"/>
  <c r="U12" i="114"/>
  <c r="T12" i="114"/>
  <c r="S12" i="114"/>
  <c r="R12" i="114"/>
  <c r="Q12" i="114"/>
  <c r="P12" i="114"/>
  <c r="T8" i="114"/>
  <c r="Q8" i="114"/>
  <c r="V8" i="114"/>
  <c r="U8" i="114"/>
  <c r="S8" i="114"/>
  <c r="R8" i="114"/>
  <c r="P8" i="114"/>
  <c r="M36" i="115" l="1"/>
  <c r="L13" i="115"/>
  <c r="L21" i="115"/>
  <c r="L29" i="115"/>
  <c r="H33" i="115"/>
  <c r="G34" i="115"/>
  <c r="D37" i="115"/>
  <c r="L14" i="115"/>
  <c r="L22" i="115"/>
  <c r="L30" i="115"/>
  <c r="I33" i="115"/>
  <c r="L15" i="115"/>
  <c r="L23" i="115"/>
  <c r="L31" i="115"/>
  <c r="J33" i="115"/>
  <c r="F37" i="115"/>
  <c r="M15" i="115"/>
  <c r="L9" i="115"/>
  <c r="L37" i="115" s="1"/>
  <c r="L17" i="115"/>
  <c r="L25" i="115"/>
  <c r="L36" i="115" s="1"/>
  <c r="D33" i="115"/>
  <c r="L10" i="115"/>
  <c r="L18" i="115"/>
  <c r="L26" i="115"/>
  <c r="E33" i="115"/>
  <c r="L11" i="115"/>
  <c r="M18" i="115"/>
  <c r="M35" i="115" s="1"/>
  <c r="L19" i="115"/>
  <c r="M26" i="115"/>
  <c r="L27" i="115"/>
  <c r="F33" i="115"/>
  <c r="M37" i="115" l="1"/>
  <c r="L34" i="115"/>
  <c r="L33" i="115"/>
  <c r="M34" i="115"/>
  <c r="M33" i="115"/>
  <c r="L35" i="115"/>
  <c r="C39" i="113" l="1"/>
  <c r="E36" i="113"/>
  <c r="M31" i="113"/>
  <c r="L30" i="113"/>
  <c r="M30" i="113"/>
  <c r="L29" i="113"/>
  <c r="M29" i="113"/>
  <c r="M28" i="113"/>
  <c r="M27" i="113"/>
  <c r="M26" i="113"/>
  <c r="M25" i="113"/>
  <c r="J36" i="113"/>
  <c r="I36" i="113"/>
  <c r="H36" i="113"/>
  <c r="G36" i="113"/>
  <c r="F36" i="113"/>
  <c r="D36" i="113"/>
  <c r="M23" i="113"/>
  <c r="L22" i="113"/>
  <c r="M22" i="113"/>
  <c r="L21" i="113"/>
  <c r="M21" i="113"/>
  <c r="M20" i="113"/>
  <c r="M19" i="113"/>
  <c r="J35" i="113"/>
  <c r="I35" i="113"/>
  <c r="H35" i="113"/>
  <c r="G35" i="113"/>
  <c r="F35" i="113"/>
  <c r="E35" i="113"/>
  <c r="D35" i="113"/>
  <c r="G34" i="113"/>
  <c r="M17" i="113"/>
  <c r="H33" i="113"/>
  <c r="M16" i="113"/>
  <c r="J34" i="113"/>
  <c r="I33" i="113"/>
  <c r="H34" i="113"/>
  <c r="G33" i="113"/>
  <c r="F34" i="113"/>
  <c r="E34" i="113"/>
  <c r="D34" i="113"/>
  <c r="L14" i="113"/>
  <c r="M14" i="113"/>
  <c r="L13" i="113"/>
  <c r="M13" i="113"/>
  <c r="M12" i="113"/>
  <c r="M11" i="113"/>
  <c r="M10" i="113"/>
  <c r="M9" i="113"/>
  <c r="L8" i="113"/>
  <c r="J37" i="113"/>
  <c r="I37" i="113"/>
  <c r="H37" i="113"/>
  <c r="G37" i="113"/>
  <c r="F37" i="113"/>
  <c r="E37" i="113"/>
  <c r="D37" i="113"/>
  <c r="C39" i="112"/>
  <c r="M31" i="112"/>
  <c r="L30" i="112"/>
  <c r="M30" i="112"/>
  <c r="L29" i="112"/>
  <c r="M29" i="112"/>
  <c r="M28" i="112"/>
  <c r="M27" i="112"/>
  <c r="E36" i="112"/>
  <c r="M26" i="112"/>
  <c r="L25" i="112"/>
  <c r="F36" i="112"/>
  <c r="M25" i="112"/>
  <c r="J36" i="112"/>
  <c r="I36" i="112"/>
  <c r="H36" i="112"/>
  <c r="G36" i="112"/>
  <c r="D36" i="112"/>
  <c r="M23" i="112"/>
  <c r="L22" i="112"/>
  <c r="M22" i="112"/>
  <c r="L21" i="112"/>
  <c r="M21" i="112"/>
  <c r="M20" i="112"/>
  <c r="M19" i="112"/>
  <c r="J35" i="112"/>
  <c r="I35" i="112"/>
  <c r="H35" i="112"/>
  <c r="G35" i="112"/>
  <c r="F35" i="112"/>
  <c r="E35" i="112"/>
  <c r="D35" i="112"/>
  <c r="L17" i="112"/>
  <c r="M17" i="112"/>
  <c r="G34" i="112"/>
  <c r="M16" i="112"/>
  <c r="J34" i="112"/>
  <c r="I33" i="112"/>
  <c r="H34" i="112"/>
  <c r="F34" i="112"/>
  <c r="E34" i="112"/>
  <c r="D34" i="112"/>
  <c r="L14" i="112"/>
  <c r="M14" i="112"/>
  <c r="L13" i="112"/>
  <c r="M13" i="112"/>
  <c r="M12" i="112"/>
  <c r="M11" i="112"/>
  <c r="L10" i="112"/>
  <c r="M10" i="112"/>
  <c r="L9" i="112"/>
  <c r="M9" i="112"/>
  <c r="J37" i="112"/>
  <c r="I37" i="112"/>
  <c r="H37" i="112"/>
  <c r="G37" i="112"/>
  <c r="F37" i="112"/>
  <c r="E37" i="112"/>
  <c r="D37" i="112"/>
  <c r="X16" i="111"/>
  <c r="W16" i="111"/>
  <c r="V16" i="111"/>
  <c r="U16" i="111"/>
  <c r="T16" i="111"/>
  <c r="Y16" i="111"/>
  <c r="X13" i="111"/>
  <c r="W13" i="111" s="1"/>
  <c r="V13" i="111" s="1"/>
  <c r="U13" i="111" s="1"/>
  <c r="T13" i="111" s="1"/>
  <c r="S13" i="111" s="1"/>
  <c r="R13" i="111" s="1"/>
  <c r="Q13" i="111" s="1"/>
  <c r="P13" i="111" s="1"/>
  <c r="AA12" i="111"/>
  <c r="Z12" i="111"/>
  <c r="Y12" i="111"/>
  <c r="X12" i="111"/>
  <c r="W12" i="111"/>
  <c r="V12" i="111"/>
  <c r="U12" i="111"/>
  <c r="T12" i="111"/>
  <c r="S12" i="111"/>
  <c r="R12" i="111"/>
  <c r="Q12" i="111"/>
  <c r="P12" i="111"/>
  <c r="T8" i="111"/>
  <c r="P8" i="111"/>
  <c r="S8" i="111"/>
  <c r="V8" i="111"/>
  <c r="U8" i="111"/>
  <c r="R8" i="111"/>
  <c r="Q8" i="111"/>
  <c r="L15" i="113" l="1"/>
  <c r="L23" i="113"/>
  <c r="L31" i="113"/>
  <c r="J33" i="113"/>
  <c r="I34" i="113"/>
  <c r="M15" i="113"/>
  <c r="L16" i="113"/>
  <c r="L24" i="113"/>
  <c r="M8" i="113"/>
  <c r="M37" i="113" s="1"/>
  <c r="L9" i="113"/>
  <c r="L37" i="113" s="1"/>
  <c r="L17" i="113"/>
  <c r="M24" i="113"/>
  <c r="M36" i="113" s="1"/>
  <c r="L25" i="113"/>
  <c r="D33" i="113"/>
  <c r="L10" i="113"/>
  <c r="L18" i="113"/>
  <c r="L26" i="113"/>
  <c r="E33" i="113"/>
  <c r="L11" i="113"/>
  <c r="M18" i="113"/>
  <c r="M35" i="113" s="1"/>
  <c r="L19" i="113"/>
  <c r="L27" i="113"/>
  <c r="F33" i="113"/>
  <c r="L12" i="113"/>
  <c r="L20" i="113"/>
  <c r="L28" i="113"/>
  <c r="L15" i="112"/>
  <c r="L23" i="112"/>
  <c r="L31" i="112"/>
  <c r="J33" i="112"/>
  <c r="I34" i="112"/>
  <c r="L8" i="112"/>
  <c r="L37" i="112" s="1"/>
  <c r="M15" i="112"/>
  <c r="L16" i="112"/>
  <c r="L24" i="112"/>
  <c r="M8" i="112"/>
  <c r="M24" i="112"/>
  <c r="M36" i="112" s="1"/>
  <c r="D33" i="112"/>
  <c r="L18" i="112"/>
  <c r="L26" i="112"/>
  <c r="E33" i="112"/>
  <c r="L11" i="112"/>
  <c r="M18" i="112"/>
  <c r="M35" i="112" s="1"/>
  <c r="L19" i="112"/>
  <c r="L27" i="112"/>
  <c r="F33" i="112"/>
  <c r="L12" i="112"/>
  <c r="L20" i="112"/>
  <c r="L28" i="112"/>
  <c r="G33" i="112"/>
  <c r="H33" i="112"/>
  <c r="L36" i="113" l="1"/>
  <c r="M34" i="113"/>
  <c r="M33" i="113"/>
  <c r="L34" i="113"/>
  <c r="L33" i="113"/>
  <c r="L35" i="113"/>
  <c r="M37" i="112"/>
  <c r="L36" i="112"/>
  <c r="L34" i="112"/>
  <c r="L33" i="112"/>
  <c r="M34" i="112"/>
  <c r="M33" i="112"/>
  <c r="L35" i="112"/>
  <c r="C39" i="110" l="1"/>
  <c r="M31" i="110"/>
  <c r="L30" i="110"/>
  <c r="M30" i="110"/>
  <c r="L29" i="110"/>
  <c r="M29" i="110"/>
  <c r="M28" i="110"/>
  <c r="M27" i="110"/>
  <c r="E36" i="110"/>
  <c r="M26" i="110"/>
  <c r="L25" i="110"/>
  <c r="F36" i="110"/>
  <c r="M25" i="110"/>
  <c r="J36" i="110"/>
  <c r="I36" i="110"/>
  <c r="H36" i="110"/>
  <c r="G36" i="110"/>
  <c r="D36" i="110"/>
  <c r="M23" i="110"/>
  <c r="L22" i="110"/>
  <c r="M22" i="110"/>
  <c r="L21" i="110"/>
  <c r="M21" i="110"/>
  <c r="M20" i="110"/>
  <c r="M19" i="110"/>
  <c r="J35" i="110"/>
  <c r="I35" i="110"/>
  <c r="H35" i="110"/>
  <c r="G35" i="110"/>
  <c r="F35" i="110"/>
  <c r="E35" i="110"/>
  <c r="D35" i="110"/>
  <c r="L17" i="110"/>
  <c r="M17" i="110"/>
  <c r="G34" i="110"/>
  <c r="M16" i="110"/>
  <c r="J34" i="110"/>
  <c r="I33" i="110"/>
  <c r="H34" i="110"/>
  <c r="F34" i="110"/>
  <c r="E34" i="110"/>
  <c r="D34" i="110"/>
  <c r="L14" i="110"/>
  <c r="M14" i="110"/>
  <c r="L13" i="110"/>
  <c r="M13" i="110"/>
  <c r="M12" i="110"/>
  <c r="M11" i="110"/>
  <c r="L10" i="110"/>
  <c r="M10" i="110"/>
  <c r="L9" i="110"/>
  <c r="M9" i="110"/>
  <c r="M8" i="110"/>
  <c r="J37" i="110"/>
  <c r="I37" i="110"/>
  <c r="H37" i="110"/>
  <c r="G37" i="110"/>
  <c r="F37" i="110"/>
  <c r="E37" i="110"/>
  <c r="D37" i="110"/>
  <c r="C39" i="109"/>
  <c r="M31" i="109"/>
  <c r="L30" i="109"/>
  <c r="M30" i="109"/>
  <c r="M29" i="109"/>
  <c r="L28" i="109"/>
  <c r="M28" i="109"/>
  <c r="M27" i="109"/>
  <c r="D36" i="109"/>
  <c r="E36" i="109"/>
  <c r="M25" i="109"/>
  <c r="J36" i="109"/>
  <c r="I36" i="109"/>
  <c r="H36" i="109"/>
  <c r="G36" i="109"/>
  <c r="F36" i="109"/>
  <c r="M23" i="109"/>
  <c r="L22" i="109"/>
  <c r="M22" i="109"/>
  <c r="L21" i="109"/>
  <c r="M21" i="109"/>
  <c r="L20" i="109"/>
  <c r="M20" i="109"/>
  <c r="M19" i="109"/>
  <c r="J35" i="109"/>
  <c r="I35" i="109"/>
  <c r="H35" i="109"/>
  <c r="G35" i="109"/>
  <c r="F35" i="109"/>
  <c r="E35" i="109"/>
  <c r="D35" i="109"/>
  <c r="J34" i="109"/>
  <c r="E34" i="109"/>
  <c r="M17" i="109"/>
  <c r="F34" i="109"/>
  <c r="J33" i="109"/>
  <c r="I34" i="109"/>
  <c r="H34" i="109"/>
  <c r="G34" i="109"/>
  <c r="E33" i="109"/>
  <c r="D34" i="109"/>
  <c r="L14" i="109"/>
  <c r="M14" i="109"/>
  <c r="L13" i="109"/>
  <c r="M13" i="109"/>
  <c r="L12" i="109"/>
  <c r="M12" i="109"/>
  <c r="M11" i="109"/>
  <c r="L11" i="109"/>
  <c r="D37" i="109"/>
  <c r="J37" i="109"/>
  <c r="E37" i="109"/>
  <c r="M9" i="109"/>
  <c r="I37" i="109"/>
  <c r="H37" i="109"/>
  <c r="G37" i="109"/>
  <c r="L8" i="109"/>
  <c r="M8" i="109"/>
  <c r="Y16" i="108"/>
  <c r="X13" i="108"/>
  <c r="W13" i="108"/>
  <c r="V13" i="108" s="1"/>
  <c r="U13" i="108" s="1"/>
  <c r="T13" i="108" s="1"/>
  <c r="S13" i="108" s="1"/>
  <c r="R13" i="108" s="1"/>
  <c r="Q13" i="108" s="1"/>
  <c r="P13" i="108" s="1"/>
  <c r="AA12" i="108"/>
  <c r="Z12" i="108"/>
  <c r="Y12" i="108"/>
  <c r="X12" i="108"/>
  <c r="W12" i="108"/>
  <c r="V12" i="108"/>
  <c r="U12" i="108"/>
  <c r="T12" i="108"/>
  <c r="S12" i="108"/>
  <c r="R12" i="108"/>
  <c r="Q12" i="108"/>
  <c r="P12" i="108"/>
  <c r="R8" i="108"/>
  <c r="V8" i="108"/>
  <c r="U8" i="108"/>
  <c r="T8" i="108"/>
  <c r="S8" i="108"/>
  <c r="Q8" i="108"/>
  <c r="P8" i="108"/>
  <c r="L15" i="110" l="1"/>
  <c r="L23" i="110"/>
  <c r="L31" i="110"/>
  <c r="J33" i="110"/>
  <c r="I34" i="110"/>
  <c r="L8" i="110"/>
  <c r="M15" i="110"/>
  <c r="L16" i="110"/>
  <c r="L24" i="110"/>
  <c r="M24" i="110"/>
  <c r="M36" i="110" s="1"/>
  <c r="D33" i="110"/>
  <c r="L18" i="110"/>
  <c r="L26" i="110"/>
  <c r="E33" i="110"/>
  <c r="L11" i="110"/>
  <c r="M18" i="110"/>
  <c r="M35" i="110" s="1"/>
  <c r="L19" i="110"/>
  <c r="L27" i="110"/>
  <c r="F33" i="110"/>
  <c r="L12" i="110"/>
  <c r="L20" i="110"/>
  <c r="L28" i="110"/>
  <c r="G33" i="110"/>
  <c r="H33" i="110"/>
  <c r="I33" i="109"/>
  <c r="L15" i="109"/>
  <c r="L23" i="109"/>
  <c r="L31" i="109"/>
  <c r="F37" i="109"/>
  <c r="L16" i="109"/>
  <c r="M16" i="109"/>
  <c r="M24" i="109"/>
  <c r="M15" i="109"/>
  <c r="L24" i="109"/>
  <c r="L9" i="109"/>
  <c r="L17" i="109"/>
  <c r="L37" i="109" s="1"/>
  <c r="L25" i="109"/>
  <c r="D33" i="109"/>
  <c r="L10" i="109"/>
  <c r="L18" i="109"/>
  <c r="L35" i="109" s="1"/>
  <c r="L26" i="109"/>
  <c r="M10" i="109"/>
  <c r="M18" i="109"/>
  <c r="M35" i="109" s="1"/>
  <c r="L19" i="109"/>
  <c r="M26" i="109"/>
  <c r="L27" i="109"/>
  <c r="F33" i="109"/>
  <c r="G33" i="109"/>
  <c r="L29" i="109"/>
  <c r="H33" i="109"/>
  <c r="M37" i="110" l="1"/>
  <c r="M34" i="110"/>
  <c r="M33" i="110"/>
  <c r="L37" i="110"/>
  <c r="L35" i="110"/>
  <c r="L36" i="110"/>
  <c r="L34" i="110"/>
  <c r="L33" i="110"/>
  <c r="M34" i="109"/>
  <c r="M33" i="109"/>
  <c r="M36" i="109"/>
  <c r="M37" i="109"/>
  <c r="L36" i="109"/>
  <c r="L34" i="109"/>
  <c r="L33" i="109"/>
  <c r="C39" i="107" l="1"/>
  <c r="M31" i="107"/>
  <c r="L30" i="107"/>
  <c r="M30" i="107"/>
  <c r="L29" i="107"/>
  <c r="M29" i="107"/>
  <c r="M28" i="107"/>
  <c r="M27" i="107"/>
  <c r="L26" i="107"/>
  <c r="M26" i="107"/>
  <c r="J36" i="107"/>
  <c r="L25" i="107"/>
  <c r="M25" i="107"/>
  <c r="I36" i="107"/>
  <c r="H36" i="107"/>
  <c r="G36" i="107"/>
  <c r="E36" i="107"/>
  <c r="D36" i="107"/>
  <c r="M23" i="107"/>
  <c r="L22" i="107"/>
  <c r="M22" i="107"/>
  <c r="L21" i="107"/>
  <c r="M21" i="107"/>
  <c r="M20" i="107"/>
  <c r="M19" i="107"/>
  <c r="J35" i="107"/>
  <c r="I35" i="107"/>
  <c r="H35" i="107"/>
  <c r="G35" i="107"/>
  <c r="F35" i="107"/>
  <c r="E35" i="107"/>
  <c r="D35" i="107"/>
  <c r="L17" i="107"/>
  <c r="M17" i="107"/>
  <c r="G34" i="107"/>
  <c r="M16" i="107"/>
  <c r="J34" i="107"/>
  <c r="I34" i="107"/>
  <c r="H33" i="107"/>
  <c r="F34" i="107"/>
  <c r="E34" i="107"/>
  <c r="D34" i="107"/>
  <c r="L14" i="107"/>
  <c r="M14" i="107"/>
  <c r="L13" i="107"/>
  <c r="M13" i="107"/>
  <c r="M12" i="107"/>
  <c r="M11" i="107"/>
  <c r="L10" i="107"/>
  <c r="M10" i="107"/>
  <c r="L9" i="107"/>
  <c r="M9" i="107"/>
  <c r="M8" i="107"/>
  <c r="J37" i="107"/>
  <c r="I37" i="107"/>
  <c r="H37" i="107"/>
  <c r="G37" i="107"/>
  <c r="F37" i="107"/>
  <c r="E37" i="107"/>
  <c r="D37" i="107"/>
  <c r="C39" i="106"/>
  <c r="E36" i="106"/>
  <c r="M31" i="106"/>
  <c r="L30" i="106"/>
  <c r="M30" i="106"/>
  <c r="L29" i="106"/>
  <c r="M29" i="106"/>
  <c r="M28" i="106"/>
  <c r="L28" i="106"/>
  <c r="M27" i="106"/>
  <c r="F36" i="106"/>
  <c r="M26" i="106"/>
  <c r="L25" i="106"/>
  <c r="M25" i="106"/>
  <c r="J36" i="106"/>
  <c r="I36" i="106"/>
  <c r="H36" i="106"/>
  <c r="G36" i="106"/>
  <c r="D36" i="106"/>
  <c r="M23" i="106"/>
  <c r="L22" i="106"/>
  <c r="M22" i="106"/>
  <c r="L21" i="106"/>
  <c r="M21" i="106"/>
  <c r="L20" i="106"/>
  <c r="M19" i="106"/>
  <c r="J35" i="106"/>
  <c r="I35" i="106"/>
  <c r="H35" i="106"/>
  <c r="G35" i="106"/>
  <c r="F35" i="106"/>
  <c r="E35" i="106"/>
  <c r="D35" i="106"/>
  <c r="J34" i="106"/>
  <c r="G34" i="106"/>
  <c r="M17" i="106"/>
  <c r="H34" i="106"/>
  <c r="M16" i="106"/>
  <c r="J33" i="106"/>
  <c r="I33" i="106"/>
  <c r="G33" i="106"/>
  <c r="F34" i="106"/>
  <c r="E34" i="106"/>
  <c r="M15" i="106"/>
  <c r="L14" i="106"/>
  <c r="M14" i="106"/>
  <c r="L13" i="106"/>
  <c r="M13" i="106"/>
  <c r="M12" i="106"/>
  <c r="M11" i="106"/>
  <c r="M10" i="106"/>
  <c r="L9" i="106"/>
  <c r="M9" i="106"/>
  <c r="J37" i="106"/>
  <c r="I37" i="106"/>
  <c r="L8" i="106"/>
  <c r="F37" i="106"/>
  <c r="E37" i="106"/>
  <c r="M8" i="106"/>
  <c r="Y16" i="105"/>
  <c r="X13" i="105"/>
  <c r="W13" i="105" s="1"/>
  <c r="V13" i="105" s="1"/>
  <c r="U13" i="105" s="1"/>
  <c r="T13" i="105" s="1"/>
  <c r="S13" i="105" s="1"/>
  <c r="R13" i="105" s="1"/>
  <c r="Q13" i="105" s="1"/>
  <c r="P13" i="105" s="1"/>
  <c r="AA12" i="105"/>
  <c r="Z12" i="105"/>
  <c r="Y12" i="105"/>
  <c r="X12" i="105"/>
  <c r="W12" i="105"/>
  <c r="V12" i="105"/>
  <c r="U12" i="105"/>
  <c r="T12" i="105"/>
  <c r="S12" i="105"/>
  <c r="R12" i="105"/>
  <c r="Q12" i="105"/>
  <c r="P12" i="105"/>
  <c r="V8" i="105"/>
  <c r="U8" i="105"/>
  <c r="T8" i="105"/>
  <c r="S8" i="105"/>
  <c r="R8" i="105"/>
  <c r="Q8" i="105"/>
  <c r="P8" i="105"/>
  <c r="I33" i="107" l="1"/>
  <c r="H34" i="107"/>
  <c r="F36" i="107"/>
  <c r="L15" i="107"/>
  <c r="L23" i="107"/>
  <c r="L31" i="107"/>
  <c r="J33" i="107"/>
  <c r="L8" i="107"/>
  <c r="M15" i="107"/>
  <c r="L16" i="107"/>
  <c r="L24" i="107"/>
  <c r="L36" i="107" s="1"/>
  <c r="M24" i="107"/>
  <c r="M36" i="107" s="1"/>
  <c r="D33" i="107"/>
  <c r="L18" i="107"/>
  <c r="E33" i="107"/>
  <c r="L11" i="107"/>
  <c r="M18" i="107"/>
  <c r="M35" i="107" s="1"/>
  <c r="L19" i="107"/>
  <c r="L27" i="107"/>
  <c r="F33" i="107"/>
  <c r="L12" i="107"/>
  <c r="L20" i="107"/>
  <c r="L28" i="107"/>
  <c r="G33" i="107"/>
  <c r="M34" i="106"/>
  <c r="M20" i="106"/>
  <c r="L15" i="106"/>
  <c r="L23" i="106"/>
  <c r="L31" i="106"/>
  <c r="I34" i="106"/>
  <c r="G37" i="106"/>
  <c r="L24" i="106"/>
  <c r="L17" i="106"/>
  <c r="M24" i="106"/>
  <c r="M36" i="106" s="1"/>
  <c r="D33" i="106"/>
  <c r="H37" i="106"/>
  <c r="L16" i="106"/>
  <c r="L10" i="106"/>
  <c r="L37" i="106" s="1"/>
  <c r="L18" i="106"/>
  <c r="L26" i="106"/>
  <c r="E33" i="106"/>
  <c r="D34" i="106"/>
  <c r="L11" i="106"/>
  <c r="M18" i="106"/>
  <c r="M35" i="106" s="1"/>
  <c r="L19" i="106"/>
  <c r="L27" i="106"/>
  <c r="F33" i="106"/>
  <c r="L12" i="106"/>
  <c r="H33" i="106"/>
  <c r="D37" i="106"/>
  <c r="M34" i="107" l="1"/>
  <c r="M33" i="107"/>
  <c r="L37" i="107"/>
  <c r="L34" i="107"/>
  <c r="L33" i="107"/>
  <c r="L35" i="107"/>
  <c r="M37" i="107"/>
  <c r="L36" i="106"/>
  <c r="L35" i="106"/>
  <c r="L34" i="106"/>
  <c r="L33" i="106"/>
  <c r="M33" i="106"/>
  <c r="M37" i="106"/>
  <c r="C39" i="104" l="1"/>
  <c r="M31" i="104"/>
  <c r="M30" i="104"/>
  <c r="M29" i="104"/>
  <c r="M28" i="104"/>
  <c r="L27" i="104"/>
  <c r="M27" i="104"/>
  <c r="L26" i="104"/>
  <c r="M25" i="104"/>
  <c r="J36" i="104"/>
  <c r="I36" i="104"/>
  <c r="H36" i="104"/>
  <c r="G36" i="104"/>
  <c r="F36" i="104"/>
  <c r="E36" i="104"/>
  <c r="M24" i="104"/>
  <c r="M23" i="104"/>
  <c r="M22" i="104"/>
  <c r="M21" i="104"/>
  <c r="M20" i="104"/>
  <c r="L19" i="104"/>
  <c r="M19" i="104"/>
  <c r="J35" i="104"/>
  <c r="I35" i="104"/>
  <c r="H35" i="104"/>
  <c r="G35" i="104"/>
  <c r="F35" i="104"/>
  <c r="E35" i="104"/>
  <c r="L18" i="104"/>
  <c r="M17" i="104"/>
  <c r="M16" i="104"/>
  <c r="J34" i="104"/>
  <c r="I34" i="104"/>
  <c r="H34" i="104"/>
  <c r="G34" i="104"/>
  <c r="F34" i="104"/>
  <c r="E33" i="104"/>
  <c r="D34" i="104"/>
  <c r="M14" i="104"/>
  <c r="M13" i="104"/>
  <c r="M12" i="104"/>
  <c r="L11" i="104"/>
  <c r="M11" i="104"/>
  <c r="L10" i="104"/>
  <c r="M9" i="104"/>
  <c r="J37" i="104"/>
  <c r="I37" i="104"/>
  <c r="H37" i="104"/>
  <c r="G37" i="104"/>
  <c r="F37" i="104"/>
  <c r="E37" i="104"/>
  <c r="M8" i="104"/>
  <c r="C39" i="103"/>
  <c r="M31" i="103"/>
  <c r="L30" i="103"/>
  <c r="M30" i="103"/>
  <c r="M29" i="103"/>
  <c r="M28" i="103"/>
  <c r="M27" i="103"/>
  <c r="L26" i="103"/>
  <c r="M26" i="103"/>
  <c r="J36" i="103"/>
  <c r="F36" i="103"/>
  <c r="M25" i="103"/>
  <c r="I36" i="103"/>
  <c r="H36" i="103"/>
  <c r="G36" i="103"/>
  <c r="E36" i="103"/>
  <c r="M24" i="103"/>
  <c r="M23" i="103"/>
  <c r="L22" i="103"/>
  <c r="M22" i="103"/>
  <c r="M21" i="103"/>
  <c r="M20" i="103"/>
  <c r="M19" i="103"/>
  <c r="J35" i="103"/>
  <c r="I35" i="103"/>
  <c r="H35" i="103"/>
  <c r="L18" i="103"/>
  <c r="F35" i="103"/>
  <c r="E35" i="103"/>
  <c r="D35" i="103"/>
  <c r="M17" i="103"/>
  <c r="G34" i="103"/>
  <c r="L16" i="103"/>
  <c r="M16" i="103"/>
  <c r="J34" i="103"/>
  <c r="I34" i="103"/>
  <c r="H34" i="103"/>
  <c r="F34" i="103"/>
  <c r="E33" i="103"/>
  <c r="D34" i="103"/>
  <c r="L14" i="103"/>
  <c r="M14" i="103"/>
  <c r="M13" i="103"/>
  <c r="M12" i="103"/>
  <c r="M11" i="103"/>
  <c r="L10" i="103"/>
  <c r="M10" i="103"/>
  <c r="M9" i="103"/>
  <c r="L8" i="103"/>
  <c r="J37" i="103"/>
  <c r="I37" i="103"/>
  <c r="H37" i="103"/>
  <c r="G37" i="103"/>
  <c r="F37" i="103"/>
  <c r="E37" i="103"/>
  <c r="M8" i="103"/>
  <c r="Y16" i="102"/>
  <c r="X13" i="102"/>
  <c r="W13" i="102" s="1"/>
  <c r="V13" i="102" s="1"/>
  <c r="U13" i="102" s="1"/>
  <c r="T13" i="102" s="1"/>
  <c r="S13" i="102" s="1"/>
  <c r="R13" i="102" s="1"/>
  <c r="Q13" i="102" s="1"/>
  <c r="P13" i="102" s="1"/>
  <c r="AA12" i="102"/>
  <c r="U8" i="102"/>
  <c r="T8" i="102"/>
  <c r="S8" i="102"/>
  <c r="R8" i="102"/>
  <c r="Q8" i="102"/>
  <c r="P8" i="102"/>
  <c r="M36" i="104" l="1"/>
  <c r="M10" i="104"/>
  <c r="M37" i="104" s="1"/>
  <c r="M18" i="104"/>
  <c r="M35" i="104" s="1"/>
  <c r="M26" i="104"/>
  <c r="F33" i="104"/>
  <c r="E34" i="104"/>
  <c r="D35" i="104"/>
  <c r="L12" i="104"/>
  <c r="L20" i="104"/>
  <c r="L35" i="104" s="1"/>
  <c r="L28" i="104"/>
  <c r="G33" i="104"/>
  <c r="D36" i="104"/>
  <c r="L13" i="104"/>
  <c r="L21" i="104"/>
  <c r="L29" i="104"/>
  <c r="H33" i="104"/>
  <c r="D37" i="104"/>
  <c r="L14" i="104"/>
  <c r="L22" i="104"/>
  <c r="L30" i="104"/>
  <c r="I33" i="104"/>
  <c r="L15" i="104"/>
  <c r="L23" i="104"/>
  <c r="L31" i="104"/>
  <c r="J33" i="104"/>
  <c r="L8" i="104"/>
  <c r="M15" i="104"/>
  <c r="L16" i="104"/>
  <c r="L24" i="104"/>
  <c r="L36" i="104" s="1"/>
  <c r="L9" i="104"/>
  <c r="L17" i="104"/>
  <c r="L25" i="104"/>
  <c r="D33" i="104"/>
  <c r="M36" i="103"/>
  <c r="L11" i="103"/>
  <c r="M18" i="103"/>
  <c r="M35" i="103" s="1"/>
  <c r="L19" i="103"/>
  <c r="L35" i="103" s="1"/>
  <c r="L27" i="103"/>
  <c r="F33" i="103"/>
  <c r="E34" i="103"/>
  <c r="L12" i="103"/>
  <c r="L20" i="103"/>
  <c r="L28" i="103"/>
  <c r="G33" i="103"/>
  <c r="D36" i="103"/>
  <c r="L13" i="103"/>
  <c r="L21" i="103"/>
  <c r="L29" i="103"/>
  <c r="H33" i="103"/>
  <c r="D37" i="103"/>
  <c r="I33" i="103"/>
  <c r="G35" i="103"/>
  <c r="L15" i="103"/>
  <c r="L23" i="103"/>
  <c r="L31" i="103"/>
  <c r="J33" i="103"/>
  <c r="M15" i="103"/>
  <c r="L24" i="103"/>
  <c r="L9" i="103"/>
  <c r="L37" i="103" s="1"/>
  <c r="L17" i="103"/>
  <c r="L25" i="103"/>
  <c r="D33" i="103"/>
  <c r="L37" i="104" l="1"/>
  <c r="L34" i="104"/>
  <c r="L33" i="104"/>
  <c r="M34" i="104"/>
  <c r="M33" i="104"/>
  <c r="M34" i="103"/>
  <c r="M33" i="103"/>
  <c r="L34" i="103"/>
  <c r="L33" i="103"/>
  <c r="L36" i="103"/>
  <c r="M37" i="103"/>
  <c r="C39" i="101" l="1"/>
  <c r="M31" i="101"/>
  <c r="L30" i="101"/>
  <c r="M30" i="101"/>
  <c r="L29" i="101"/>
  <c r="M29" i="101"/>
  <c r="M28" i="101"/>
  <c r="M27" i="101"/>
  <c r="E36" i="101"/>
  <c r="M26" i="101"/>
  <c r="L25" i="101"/>
  <c r="F36" i="101"/>
  <c r="M25" i="101"/>
  <c r="J36" i="101"/>
  <c r="I36" i="101"/>
  <c r="H36" i="101"/>
  <c r="G36" i="101"/>
  <c r="D36" i="101"/>
  <c r="M23" i="101"/>
  <c r="L22" i="101"/>
  <c r="M22" i="101"/>
  <c r="L21" i="101"/>
  <c r="M21" i="101"/>
  <c r="M20" i="101"/>
  <c r="M19" i="101"/>
  <c r="J35" i="101"/>
  <c r="I35" i="101"/>
  <c r="H35" i="101"/>
  <c r="G35" i="101"/>
  <c r="F35" i="101"/>
  <c r="E35" i="101"/>
  <c r="D35" i="101"/>
  <c r="L17" i="101"/>
  <c r="M17" i="101"/>
  <c r="G34" i="101"/>
  <c r="M16" i="101"/>
  <c r="J34" i="101"/>
  <c r="I33" i="101"/>
  <c r="H34" i="101"/>
  <c r="F34" i="101"/>
  <c r="E34" i="101"/>
  <c r="D34" i="101"/>
  <c r="L14" i="101"/>
  <c r="M14" i="101"/>
  <c r="L13" i="101"/>
  <c r="M13" i="101"/>
  <c r="M12" i="101"/>
  <c r="M11" i="101"/>
  <c r="L10" i="101"/>
  <c r="M10" i="101"/>
  <c r="L9" i="101"/>
  <c r="M9" i="101"/>
  <c r="J37" i="101"/>
  <c r="I37" i="101"/>
  <c r="H37" i="101"/>
  <c r="G37" i="101"/>
  <c r="F37" i="101"/>
  <c r="E37" i="101"/>
  <c r="D37" i="101"/>
  <c r="C39" i="100"/>
  <c r="I36" i="100"/>
  <c r="E36" i="100"/>
  <c r="M31" i="100"/>
  <c r="L30" i="100"/>
  <c r="M30" i="100"/>
  <c r="L29" i="100"/>
  <c r="M28" i="100"/>
  <c r="M27" i="100"/>
  <c r="F36" i="100"/>
  <c r="M26" i="100"/>
  <c r="L25" i="100"/>
  <c r="M25" i="100"/>
  <c r="M24" i="100"/>
  <c r="M36" i="100" s="1"/>
  <c r="J36" i="100"/>
  <c r="H36" i="100"/>
  <c r="G36" i="100"/>
  <c r="D36" i="100"/>
  <c r="L23" i="100"/>
  <c r="M23" i="100"/>
  <c r="L22" i="100"/>
  <c r="M22" i="100"/>
  <c r="M21" i="100"/>
  <c r="M20" i="100"/>
  <c r="M19" i="100"/>
  <c r="J35" i="100"/>
  <c r="I35" i="100"/>
  <c r="H35" i="100"/>
  <c r="G35" i="100"/>
  <c r="F35" i="100"/>
  <c r="E35" i="100"/>
  <c r="D35" i="100"/>
  <c r="G34" i="100"/>
  <c r="M17" i="100"/>
  <c r="H34" i="100"/>
  <c r="D33" i="100"/>
  <c r="J34" i="100"/>
  <c r="I34" i="100"/>
  <c r="G33" i="100"/>
  <c r="F34" i="100"/>
  <c r="E34" i="100"/>
  <c r="D34" i="100"/>
  <c r="L14" i="100"/>
  <c r="M14" i="100"/>
  <c r="L13" i="100"/>
  <c r="M13" i="100"/>
  <c r="M12" i="100"/>
  <c r="L12" i="100"/>
  <c r="E37" i="100"/>
  <c r="M11" i="100"/>
  <c r="M10" i="100"/>
  <c r="L9" i="100"/>
  <c r="M9" i="100"/>
  <c r="J37" i="100"/>
  <c r="I37" i="100"/>
  <c r="H37" i="100"/>
  <c r="G37" i="100"/>
  <c r="F37" i="100"/>
  <c r="D37" i="100"/>
  <c r="Y16" i="99"/>
  <c r="X13" i="99"/>
  <c r="W13" i="99" s="1"/>
  <c r="V13" i="99" s="1"/>
  <c r="U13" i="99" s="1"/>
  <c r="T13" i="99" s="1"/>
  <c r="S13" i="99" s="1"/>
  <c r="R13" i="99" s="1"/>
  <c r="Q13" i="99" s="1"/>
  <c r="P13" i="99" s="1"/>
  <c r="Y12" i="99"/>
  <c r="AA12" i="99"/>
  <c r="Z12" i="99"/>
  <c r="X12" i="99"/>
  <c r="W12" i="99"/>
  <c r="V12" i="99"/>
  <c r="U12" i="99"/>
  <c r="T12" i="99"/>
  <c r="S12" i="99"/>
  <c r="R12" i="99"/>
  <c r="Q12" i="99"/>
  <c r="P12" i="99"/>
  <c r="Q8" i="99"/>
  <c r="P8" i="99"/>
  <c r="V8" i="99"/>
  <c r="U8" i="99"/>
  <c r="T8" i="99"/>
  <c r="S8" i="99"/>
  <c r="R8" i="99"/>
  <c r="L15" i="101" l="1"/>
  <c r="L23" i="101"/>
  <c r="L31" i="101"/>
  <c r="J33" i="101"/>
  <c r="I34" i="101"/>
  <c r="L8" i="101"/>
  <c r="M15" i="101"/>
  <c r="L16" i="101"/>
  <c r="L24" i="101"/>
  <c r="M8" i="101"/>
  <c r="M37" i="101" s="1"/>
  <c r="M24" i="101"/>
  <c r="M36" i="101" s="1"/>
  <c r="D33" i="101"/>
  <c r="L18" i="101"/>
  <c r="L26" i="101"/>
  <c r="E33" i="101"/>
  <c r="L11" i="101"/>
  <c r="M18" i="101"/>
  <c r="M35" i="101" s="1"/>
  <c r="L19" i="101"/>
  <c r="L27" i="101"/>
  <c r="F33" i="101"/>
  <c r="L12" i="101"/>
  <c r="L20" i="101"/>
  <c r="L28" i="101"/>
  <c r="G33" i="101"/>
  <c r="H33" i="101"/>
  <c r="I33" i="100"/>
  <c r="L15" i="100"/>
  <c r="L31" i="100"/>
  <c r="J33" i="100"/>
  <c r="M29" i="100"/>
  <c r="L8" i="100"/>
  <c r="M15" i="100"/>
  <c r="L16" i="100"/>
  <c r="L24" i="100"/>
  <c r="L36" i="100" s="1"/>
  <c r="L10" i="100"/>
  <c r="L18" i="100"/>
  <c r="L35" i="100" s="1"/>
  <c r="L26" i="100"/>
  <c r="E33" i="100"/>
  <c r="M8" i="100"/>
  <c r="L17" i="100"/>
  <c r="L11" i="100"/>
  <c r="M18" i="100"/>
  <c r="M35" i="100" s="1"/>
  <c r="L19" i="100"/>
  <c r="L27" i="100"/>
  <c r="F33" i="100"/>
  <c r="M16" i="100"/>
  <c r="L20" i="100"/>
  <c r="L28" i="100"/>
  <c r="L21" i="100"/>
  <c r="H33" i="100"/>
  <c r="L36" i="101" l="1"/>
  <c r="L34" i="101"/>
  <c r="L33" i="101"/>
  <c r="M34" i="101"/>
  <c r="M33" i="101"/>
  <c r="L35" i="101"/>
  <c r="L37" i="101"/>
  <c r="L34" i="100"/>
  <c r="L33" i="100"/>
  <c r="M33" i="100"/>
  <c r="M34" i="100"/>
  <c r="L37" i="100"/>
  <c r="M37" i="100"/>
  <c r="C39" i="98" l="1"/>
  <c r="M31" i="98"/>
  <c r="L30" i="98"/>
  <c r="M30" i="98"/>
  <c r="M29" i="98"/>
  <c r="M28" i="98"/>
  <c r="M27" i="98"/>
  <c r="L26" i="98"/>
  <c r="M26" i="98"/>
  <c r="J36" i="98"/>
  <c r="F36" i="98"/>
  <c r="M25" i="98"/>
  <c r="I36" i="98"/>
  <c r="H36" i="98"/>
  <c r="G36" i="98"/>
  <c r="E36" i="98"/>
  <c r="D36" i="98"/>
  <c r="M23" i="98"/>
  <c r="L22" i="98"/>
  <c r="M22" i="98"/>
  <c r="M21" i="98"/>
  <c r="M20" i="98"/>
  <c r="M19" i="98"/>
  <c r="J35" i="98"/>
  <c r="I35" i="98"/>
  <c r="H35" i="98"/>
  <c r="G35" i="98"/>
  <c r="F35" i="98"/>
  <c r="E35" i="98"/>
  <c r="D35" i="98"/>
  <c r="M17" i="98"/>
  <c r="M16" i="98"/>
  <c r="J34" i="98"/>
  <c r="I33" i="98"/>
  <c r="H34" i="98"/>
  <c r="G34" i="98"/>
  <c r="F34" i="98"/>
  <c r="E34" i="98"/>
  <c r="D34" i="98"/>
  <c r="L14" i="98"/>
  <c r="M14" i="98"/>
  <c r="M13" i="98"/>
  <c r="M12" i="98"/>
  <c r="M11" i="98"/>
  <c r="L10" i="98"/>
  <c r="M10" i="98"/>
  <c r="M9" i="98"/>
  <c r="J37" i="98"/>
  <c r="I37" i="98"/>
  <c r="H37" i="98"/>
  <c r="G37" i="98"/>
  <c r="F37" i="98"/>
  <c r="E37" i="98"/>
  <c r="D37" i="98"/>
  <c r="C39" i="97"/>
  <c r="E36" i="97"/>
  <c r="M31" i="97"/>
  <c r="L30" i="97"/>
  <c r="M30" i="97"/>
  <c r="L29" i="97"/>
  <c r="M29" i="97"/>
  <c r="M28" i="97"/>
  <c r="M27" i="97"/>
  <c r="M26" i="97"/>
  <c r="M25" i="97"/>
  <c r="L24" i="97"/>
  <c r="J36" i="97"/>
  <c r="I36" i="97"/>
  <c r="H36" i="97"/>
  <c r="G36" i="97"/>
  <c r="F36" i="97"/>
  <c r="D36" i="97"/>
  <c r="M23" i="97"/>
  <c r="L23" i="97"/>
  <c r="L22" i="97"/>
  <c r="M22" i="97"/>
  <c r="L21" i="97"/>
  <c r="M21" i="97"/>
  <c r="M20" i="97"/>
  <c r="L20" i="97"/>
  <c r="M19" i="97"/>
  <c r="J35" i="97"/>
  <c r="I35" i="97"/>
  <c r="H35" i="97"/>
  <c r="G35" i="97"/>
  <c r="F35" i="97"/>
  <c r="E35" i="97"/>
  <c r="D35" i="97"/>
  <c r="J34" i="97"/>
  <c r="G34" i="97"/>
  <c r="M17" i="97"/>
  <c r="L16" i="97"/>
  <c r="H33" i="97"/>
  <c r="M16" i="97"/>
  <c r="J33" i="97"/>
  <c r="I33" i="97"/>
  <c r="H34" i="97"/>
  <c r="G33" i="97"/>
  <c r="F34" i="97"/>
  <c r="E34" i="97"/>
  <c r="D34" i="97"/>
  <c r="L14" i="97"/>
  <c r="M14" i="97"/>
  <c r="L13" i="97"/>
  <c r="M13" i="97"/>
  <c r="M12" i="97"/>
  <c r="D37" i="97"/>
  <c r="M11" i="97"/>
  <c r="M10" i="97"/>
  <c r="G37" i="97"/>
  <c r="M9" i="97"/>
  <c r="J37" i="97"/>
  <c r="I37" i="97"/>
  <c r="L8" i="97"/>
  <c r="F37" i="97"/>
  <c r="E37" i="97"/>
  <c r="M8" i="97"/>
  <c r="W16" i="96"/>
  <c r="V16" i="96"/>
  <c r="U16" i="96"/>
  <c r="T16" i="96"/>
  <c r="S16" i="96"/>
  <c r="Y16" i="96"/>
  <c r="X13" i="96"/>
  <c r="W13" i="96" s="1"/>
  <c r="V13" i="96" s="1"/>
  <c r="U13" i="96" s="1"/>
  <c r="T13" i="96" s="1"/>
  <c r="S13" i="96" s="1"/>
  <c r="R13" i="96" s="1"/>
  <c r="Q13" i="96" s="1"/>
  <c r="P13" i="96" s="1"/>
  <c r="V12" i="96"/>
  <c r="U12" i="96"/>
  <c r="T12" i="96"/>
  <c r="S12" i="96"/>
  <c r="T8" i="96"/>
  <c r="P8" i="96"/>
  <c r="V8" i="96"/>
  <c r="U8" i="96"/>
  <c r="S8" i="96"/>
  <c r="R8" i="96"/>
  <c r="Q8" i="96"/>
  <c r="L15" i="98" l="1"/>
  <c r="L23" i="98"/>
  <c r="L31" i="98"/>
  <c r="J33" i="98"/>
  <c r="I34" i="98"/>
  <c r="L8" i="98"/>
  <c r="M15" i="98"/>
  <c r="L16" i="98"/>
  <c r="L24" i="98"/>
  <c r="M8" i="98"/>
  <c r="L9" i="98"/>
  <c r="L17" i="98"/>
  <c r="M24" i="98"/>
  <c r="M36" i="98" s="1"/>
  <c r="L25" i="98"/>
  <c r="D33" i="98"/>
  <c r="L18" i="98"/>
  <c r="E33" i="98"/>
  <c r="L11" i="98"/>
  <c r="M18" i="98"/>
  <c r="M35" i="98" s="1"/>
  <c r="L19" i="98"/>
  <c r="L27" i="98"/>
  <c r="F33" i="98"/>
  <c r="L12" i="98"/>
  <c r="L20" i="98"/>
  <c r="L28" i="98"/>
  <c r="G33" i="98"/>
  <c r="L13" i="98"/>
  <c r="L21" i="98"/>
  <c r="L29" i="98"/>
  <c r="H33" i="98"/>
  <c r="L15" i="97"/>
  <c r="L31" i="97"/>
  <c r="I34" i="97"/>
  <c r="M15" i="97"/>
  <c r="M37" i="97" s="1"/>
  <c r="L9" i="97"/>
  <c r="L17" i="97"/>
  <c r="M24" i="97"/>
  <c r="M36" i="97" s="1"/>
  <c r="L25" i="97"/>
  <c r="L36" i="97" s="1"/>
  <c r="D33" i="97"/>
  <c r="H37" i="97"/>
  <c r="L10" i="97"/>
  <c r="L37" i="97" s="1"/>
  <c r="L18" i="97"/>
  <c r="L35" i="97" s="1"/>
  <c r="L26" i="97"/>
  <c r="E33" i="97"/>
  <c r="L11" i="97"/>
  <c r="M18" i="97"/>
  <c r="M35" i="97" s="1"/>
  <c r="L19" i="97"/>
  <c r="L27" i="97"/>
  <c r="F33" i="97"/>
  <c r="L12" i="97"/>
  <c r="L28" i="97"/>
  <c r="M37" i="98" l="1"/>
  <c r="L36" i="98"/>
  <c r="L34" i="98"/>
  <c r="L33" i="98"/>
  <c r="L35" i="98"/>
  <c r="M34" i="98"/>
  <c r="M33" i="98"/>
  <c r="L37" i="98"/>
  <c r="M34" i="97"/>
  <c r="M33" i="97"/>
  <c r="L34" i="97"/>
  <c r="L33" i="97"/>
  <c r="C39" i="95" l="1"/>
  <c r="M31" i="95"/>
  <c r="M30" i="95"/>
  <c r="L29" i="95"/>
  <c r="M29" i="95"/>
  <c r="L28" i="95"/>
  <c r="M28" i="95"/>
  <c r="M27" i="95"/>
  <c r="H36" i="95"/>
  <c r="L26" i="95"/>
  <c r="M26" i="95"/>
  <c r="I36" i="95"/>
  <c r="L25" i="95"/>
  <c r="M25" i="95"/>
  <c r="L24" i="95"/>
  <c r="J36" i="95"/>
  <c r="G36" i="95"/>
  <c r="F36" i="95"/>
  <c r="E36" i="95"/>
  <c r="M24" i="95"/>
  <c r="M36" i="95" s="1"/>
  <c r="M23" i="95"/>
  <c r="M22" i="95"/>
  <c r="L21" i="95"/>
  <c r="M21" i="95"/>
  <c r="L20" i="95"/>
  <c r="M20" i="95"/>
  <c r="M19" i="95"/>
  <c r="J35" i="95"/>
  <c r="I35" i="95"/>
  <c r="H35" i="95"/>
  <c r="G35" i="95"/>
  <c r="F35" i="95"/>
  <c r="L18" i="95"/>
  <c r="D35" i="95"/>
  <c r="L17" i="95"/>
  <c r="M17" i="95"/>
  <c r="L16" i="95"/>
  <c r="M16" i="95"/>
  <c r="J34" i="95"/>
  <c r="I34" i="95"/>
  <c r="H34" i="95"/>
  <c r="G34" i="95"/>
  <c r="F34" i="95"/>
  <c r="E33" i="95"/>
  <c r="D34" i="95"/>
  <c r="M14" i="95"/>
  <c r="L13" i="95"/>
  <c r="M13" i="95"/>
  <c r="L12" i="95"/>
  <c r="M12" i="95"/>
  <c r="M11" i="95"/>
  <c r="L10" i="95"/>
  <c r="M10" i="95"/>
  <c r="L9" i="95"/>
  <c r="M9" i="95"/>
  <c r="L8" i="95"/>
  <c r="J37" i="95"/>
  <c r="I37" i="95"/>
  <c r="H37" i="95"/>
  <c r="G37" i="95"/>
  <c r="F37" i="95"/>
  <c r="E37" i="95"/>
  <c r="M8" i="95"/>
  <c r="C39" i="94"/>
  <c r="M31" i="94"/>
  <c r="M30" i="94"/>
  <c r="M29" i="94"/>
  <c r="L28" i="94"/>
  <c r="M28" i="94"/>
  <c r="M27" i="94"/>
  <c r="L27" i="94"/>
  <c r="L26" i="94"/>
  <c r="M26" i="94"/>
  <c r="H36" i="94"/>
  <c r="F36" i="94"/>
  <c r="L25" i="94"/>
  <c r="L24" i="94"/>
  <c r="J36" i="94"/>
  <c r="I36" i="94"/>
  <c r="E36" i="94"/>
  <c r="M24" i="94"/>
  <c r="M23" i="94"/>
  <c r="M22" i="94"/>
  <c r="M21" i="94"/>
  <c r="L20" i="94"/>
  <c r="M20" i="94"/>
  <c r="M19" i="94"/>
  <c r="J35" i="94"/>
  <c r="I35" i="94"/>
  <c r="H35" i="94"/>
  <c r="L18" i="94"/>
  <c r="F35" i="94"/>
  <c r="E35" i="94"/>
  <c r="D35" i="94"/>
  <c r="L17" i="94"/>
  <c r="L16" i="94"/>
  <c r="I34" i="94"/>
  <c r="G33" i="94"/>
  <c r="M16" i="94"/>
  <c r="J34" i="94"/>
  <c r="H34" i="94"/>
  <c r="G34" i="94"/>
  <c r="F34" i="94"/>
  <c r="E33" i="94"/>
  <c r="D34" i="94"/>
  <c r="M14" i="94"/>
  <c r="M13" i="94"/>
  <c r="L12" i="94"/>
  <c r="M12" i="94"/>
  <c r="M11" i="94"/>
  <c r="L10" i="94"/>
  <c r="M10" i="94"/>
  <c r="H37" i="94"/>
  <c r="F37" i="94"/>
  <c r="M9" i="94"/>
  <c r="L8" i="94"/>
  <c r="J37" i="94"/>
  <c r="I37" i="94"/>
  <c r="G37" i="94"/>
  <c r="E37" i="94"/>
  <c r="M8" i="94"/>
  <c r="X16" i="93"/>
  <c r="W16" i="93"/>
  <c r="V16" i="93"/>
  <c r="U16" i="93"/>
  <c r="T16" i="93"/>
  <c r="S16" i="93"/>
  <c r="Y16" i="93"/>
  <c r="X13" i="93"/>
  <c r="W13" i="93" s="1"/>
  <c r="V13" i="93" s="1"/>
  <c r="U13" i="93" s="1"/>
  <c r="T13" i="93" s="1"/>
  <c r="S13" i="93" s="1"/>
  <c r="R13" i="93" s="1"/>
  <c r="Q13" i="93" s="1"/>
  <c r="P13" i="93" s="1"/>
  <c r="T12" i="93"/>
  <c r="Z12" i="93"/>
  <c r="Y12" i="93"/>
  <c r="X12" i="93"/>
  <c r="W12" i="93"/>
  <c r="V12" i="93"/>
  <c r="U12" i="93"/>
  <c r="S12" i="93"/>
  <c r="T8" i="93"/>
  <c r="Q8" i="93"/>
  <c r="P8" i="93"/>
  <c r="V8" i="93"/>
  <c r="U8" i="93"/>
  <c r="S8" i="93"/>
  <c r="R8" i="93"/>
  <c r="L35" i="95" l="1"/>
  <c r="L36" i="95"/>
  <c r="L11" i="95"/>
  <c r="M18" i="95"/>
  <c r="M35" i="95" s="1"/>
  <c r="L19" i="95"/>
  <c r="L27" i="95"/>
  <c r="F33" i="95"/>
  <c r="E34" i="95"/>
  <c r="G33" i="95"/>
  <c r="E35" i="95"/>
  <c r="D36" i="95"/>
  <c r="H33" i="95"/>
  <c r="D37" i="95"/>
  <c r="L14" i="95"/>
  <c r="L22" i="95"/>
  <c r="L30" i="95"/>
  <c r="I33" i="95"/>
  <c r="L15" i="95"/>
  <c r="L23" i="95"/>
  <c r="L31" i="95"/>
  <c r="J33" i="95"/>
  <c r="M15" i="95"/>
  <c r="D33" i="95"/>
  <c r="L36" i="94"/>
  <c r="M36" i="94"/>
  <c r="M17" i="94"/>
  <c r="M37" i="94" s="1"/>
  <c r="M25" i="94"/>
  <c r="L11" i="94"/>
  <c r="M18" i="94"/>
  <c r="M35" i="94" s="1"/>
  <c r="L19" i="94"/>
  <c r="L35" i="94" s="1"/>
  <c r="F33" i="94"/>
  <c r="E34" i="94"/>
  <c r="M15" i="94"/>
  <c r="D36" i="94"/>
  <c r="L13" i="94"/>
  <c r="L21" i="94"/>
  <c r="L29" i="94"/>
  <c r="H33" i="94"/>
  <c r="D37" i="94"/>
  <c r="L14" i="94"/>
  <c r="L37" i="94" s="1"/>
  <c r="L22" i="94"/>
  <c r="L30" i="94"/>
  <c r="I33" i="94"/>
  <c r="G35" i="94"/>
  <c r="L15" i="94"/>
  <c r="L23" i="94"/>
  <c r="L31" i="94"/>
  <c r="J33" i="94"/>
  <c r="G36" i="94"/>
  <c r="L9" i="94"/>
  <c r="D33" i="94"/>
  <c r="M37" i="95" l="1"/>
  <c r="M34" i="95"/>
  <c r="M33" i="95"/>
  <c r="L34" i="95"/>
  <c r="L33" i="95"/>
  <c r="L37" i="95"/>
  <c r="L34" i="94"/>
  <c r="L33" i="94"/>
  <c r="M34" i="94"/>
  <c r="M33" i="94"/>
  <c r="C39" i="92" l="1"/>
  <c r="M31" i="92"/>
  <c r="L30" i="92"/>
  <c r="M30" i="92"/>
  <c r="L29" i="92"/>
  <c r="M29" i="92"/>
  <c r="M28" i="92"/>
  <c r="M27" i="92"/>
  <c r="E36" i="92"/>
  <c r="M26" i="92"/>
  <c r="L25" i="92"/>
  <c r="F36" i="92"/>
  <c r="M25" i="92"/>
  <c r="J36" i="92"/>
  <c r="I36" i="92"/>
  <c r="H36" i="92"/>
  <c r="G36" i="92"/>
  <c r="D36" i="92"/>
  <c r="M23" i="92"/>
  <c r="L22" i="92"/>
  <c r="M22" i="92"/>
  <c r="L21" i="92"/>
  <c r="M21" i="92"/>
  <c r="M20" i="92"/>
  <c r="M19" i="92"/>
  <c r="J35" i="92"/>
  <c r="I35" i="92"/>
  <c r="H35" i="92"/>
  <c r="G35" i="92"/>
  <c r="F35" i="92"/>
  <c r="E35" i="92"/>
  <c r="D35" i="92"/>
  <c r="L17" i="92"/>
  <c r="M17" i="92"/>
  <c r="G34" i="92"/>
  <c r="M16" i="92"/>
  <c r="J34" i="92"/>
  <c r="I33" i="92"/>
  <c r="H34" i="92"/>
  <c r="F34" i="92"/>
  <c r="E34" i="92"/>
  <c r="D34" i="92"/>
  <c r="L14" i="92"/>
  <c r="M14" i="92"/>
  <c r="L13" i="92"/>
  <c r="M13" i="92"/>
  <c r="M12" i="92"/>
  <c r="M11" i="92"/>
  <c r="L10" i="92"/>
  <c r="M10" i="92"/>
  <c r="L9" i="92"/>
  <c r="M9" i="92"/>
  <c r="J37" i="92"/>
  <c r="I37" i="92"/>
  <c r="H37" i="92"/>
  <c r="G37" i="92"/>
  <c r="F37" i="92"/>
  <c r="E37" i="92"/>
  <c r="D37" i="92"/>
  <c r="C39" i="91"/>
  <c r="E36" i="91"/>
  <c r="M31" i="91"/>
  <c r="L30" i="91"/>
  <c r="M30" i="91"/>
  <c r="L29" i="91"/>
  <c r="M29" i="91"/>
  <c r="M28" i="91"/>
  <c r="M27" i="91"/>
  <c r="M26" i="91"/>
  <c r="M25" i="91"/>
  <c r="L24" i="91"/>
  <c r="J36" i="91"/>
  <c r="I36" i="91"/>
  <c r="H36" i="91"/>
  <c r="G36" i="91"/>
  <c r="F36" i="91"/>
  <c r="D36" i="91"/>
  <c r="M23" i="91"/>
  <c r="L22" i="91"/>
  <c r="M22" i="91"/>
  <c r="L21" i="91"/>
  <c r="M21" i="91"/>
  <c r="M20" i="91"/>
  <c r="M19" i="91"/>
  <c r="J35" i="91"/>
  <c r="I35" i="91"/>
  <c r="H35" i="91"/>
  <c r="G35" i="91"/>
  <c r="F35" i="91"/>
  <c r="E35" i="91"/>
  <c r="D35" i="91"/>
  <c r="M17" i="91"/>
  <c r="H33" i="91"/>
  <c r="M16" i="91"/>
  <c r="J34" i="91"/>
  <c r="I33" i="91"/>
  <c r="H34" i="91"/>
  <c r="G34" i="91"/>
  <c r="F34" i="91"/>
  <c r="E34" i="91"/>
  <c r="D34" i="91"/>
  <c r="L14" i="91"/>
  <c r="L13" i="91"/>
  <c r="M13" i="91"/>
  <c r="M12" i="91"/>
  <c r="M11" i="91"/>
  <c r="M10" i="91"/>
  <c r="M9" i="91"/>
  <c r="L8" i="91"/>
  <c r="J37" i="91"/>
  <c r="I37" i="91"/>
  <c r="H37" i="91"/>
  <c r="G37" i="91"/>
  <c r="F37" i="91"/>
  <c r="E37" i="91"/>
  <c r="D37" i="91"/>
  <c r="Y16" i="90"/>
  <c r="X16" i="90"/>
  <c r="W16" i="90"/>
  <c r="V16" i="90"/>
  <c r="U16" i="90"/>
  <c r="T16" i="90"/>
  <c r="S16" i="90"/>
  <c r="R16" i="90"/>
  <c r="Q16" i="90"/>
  <c r="X13" i="90"/>
  <c r="W13" i="90"/>
  <c r="V13" i="90" s="1"/>
  <c r="U13" i="90" s="1"/>
  <c r="T13" i="90" s="1"/>
  <c r="S13" i="90" s="1"/>
  <c r="R13" i="90" s="1"/>
  <c r="Q13" i="90" s="1"/>
  <c r="P13" i="90" s="1"/>
  <c r="AA12" i="90"/>
  <c r="Z12" i="90"/>
  <c r="Y12" i="90"/>
  <c r="X12" i="90"/>
  <c r="W12" i="90"/>
  <c r="V12" i="90"/>
  <c r="U12" i="90"/>
  <c r="T12" i="90"/>
  <c r="S12" i="90"/>
  <c r="R12" i="90"/>
  <c r="Q12" i="90"/>
  <c r="P12" i="90"/>
  <c r="V8" i="90"/>
  <c r="S8" i="90"/>
  <c r="R8" i="90"/>
  <c r="U8" i="90"/>
  <c r="T8" i="90"/>
  <c r="Q8" i="90"/>
  <c r="P8" i="90"/>
  <c r="L15" i="92" l="1"/>
  <c r="L23" i="92"/>
  <c r="L31" i="92"/>
  <c r="J33" i="92"/>
  <c r="I34" i="92"/>
  <c r="L8" i="92"/>
  <c r="M15" i="92"/>
  <c r="L16" i="92"/>
  <c r="L24" i="92"/>
  <c r="M8" i="92"/>
  <c r="M24" i="92"/>
  <c r="M36" i="92" s="1"/>
  <c r="D33" i="92"/>
  <c r="L18" i="92"/>
  <c r="L26" i="92"/>
  <c r="E33" i="92"/>
  <c r="L11" i="92"/>
  <c r="M18" i="92"/>
  <c r="M35" i="92" s="1"/>
  <c r="L19" i="92"/>
  <c r="L27" i="92"/>
  <c r="F33" i="92"/>
  <c r="L12" i="92"/>
  <c r="L20" i="92"/>
  <c r="L28" i="92"/>
  <c r="G33" i="92"/>
  <c r="H33" i="92"/>
  <c r="M14" i="91"/>
  <c r="L15" i="91"/>
  <c r="L23" i="91"/>
  <c r="L31" i="91"/>
  <c r="J33" i="91"/>
  <c r="I34" i="91"/>
  <c r="M15" i="91"/>
  <c r="L16" i="91"/>
  <c r="M8" i="91"/>
  <c r="M37" i="91" s="1"/>
  <c r="L9" i="91"/>
  <c r="L17" i="91"/>
  <c r="M24" i="91"/>
  <c r="M36" i="91" s="1"/>
  <c r="L25" i="91"/>
  <c r="L36" i="91" s="1"/>
  <c r="D33" i="91"/>
  <c r="L10" i="91"/>
  <c r="L37" i="91" s="1"/>
  <c r="L18" i="91"/>
  <c r="L26" i="91"/>
  <c r="E33" i="91"/>
  <c r="L11" i="91"/>
  <c r="M18" i="91"/>
  <c r="M35" i="91" s="1"/>
  <c r="L19" i="91"/>
  <c r="L27" i="91"/>
  <c r="F33" i="91"/>
  <c r="L12" i="91"/>
  <c r="L20" i="91"/>
  <c r="L28" i="91"/>
  <c r="G33" i="91"/>
  <c r="M37" i="92" l="1"/>
  <c r="L36" i="92"/>
  <c r="L34" i="92"/>
  <c r="L33" i="92"/>
  <c r="M34" i="92"/>
  <c r="M33" i="92"/>
  <c r="L37" i="92"/>
  <c r="L35" i="92"/>
  <c r="L35" i="91"/>
  <c r="M34" i="91"/>
  <c r="M33" i="91"/>
  <c r="L34" i="91"/>
  <c r="L33" i="91"/>
  <c r="C39" i="89" l="1"/>
  <c r="L31" i="89"/>
  <c r="M31" i="89"/>
  <c r="M30" i="89"/>
  <c r="L30" i="89"/>
  <c r="M29" i="89"/>
  <c r="L28" i="89"/>
  <c r="M28" i="89"/>
  <c r="L27" i="89"/>
  <c r="M27" i="89"/>
  <c r="G36" i="89"/>
  <c r="M26" i="89"/>
  <c r="H36" i="89"/>
  <c r="D36" i="89"/>
  <c r="J36" i="89"/>
  <c r="I36" i="89"/>
  <c r="F36" i="89"/>
  <c r="L24" i="89"/>
  <c r="M24" i="89"/>
  <c r="M23" i="89"/>
  <c r="L22" i="89"/>
  <c r="M22" i="89"/>
  <c r="M21" i="89"/>
  <c r="L20" i="89"/>
  <c r="M20" i="89"/>
  <c r="L19" i="89"/>
  <c r="M19" i="89"/>
  <c r="J35" i="89"/>
  <c r="I35" i="89"/>
  <c r="H35" i="89"/>
  <c r="G35" i="89"/>
  <c r="F35" i="89"/>
  <c r="E35" i="89"/>
  <c r="D35" i="89"/>
  <c r="H34" i="89"/>
  <c r="D34" i="89"/>
  <c r="I34" i="89"/>
  <c r="L16" i="89"/>
  <c r="M16" i="89"/>
  <c r="J34" i="89"/>
  <c r="H33" i="89"/>
  <c r="G34" i="89"/>
  <c r="L15" i="89"/>
  <c r="D33" i="89"/>
  <c r="L14" i="89"/>
  <c r="M14" i="89"/>
  <c r="M13" i="89"/>
  <c r="L12" i="89"/>
  <c r="M12" i="89"/>
  <c r="L11" i="89"/>
  <c r="M11" i="89"/>
  <c r="M10" i="89"/>
  <c r="M9" i="89"/>
  <c r="J37" i="89"/>
  <c r="I37" i="89"/>
  <c r="H37" i="89"/>
  <c r="G37" i="89"/>
  <c r="F37" i="89"/>
  <c r="L8" i="89"/>
  <c r="D37" i="89"/>
  <c r="C39" i="88"/>
  <c r="L31" i="88"/>
  <c r="M31" i="88"/>
  <c r="M30" i="88"/>
  <c r="M29" i="88"/>
  <c r="L28" i="88"/>
  <c r="M28" i="88"/>
  <c r="L27" i="88"/>
  <c r="M27" i="88"/>
  <c r="G36" i="88"/>
  <c r="M26" i="88"/>
  <c r="D36" i="88"/>
  <c r="J36" i="88"/>
  <c r="I36" i="88"/>
  <c r="H36" i="88"/>
  <c r="F36" i="88"/>
  <c r="L24" i="88"/>
  <c r="M24" i="88"/>
  <c r="L23" i="88"/>
  <c r="M23" i="88"/>
  <c r="L22" i="88"/>
  <c r="M21" i="88"/>
  <c r="L20" i="88"/>
  <c r="M20" i="88"/>
  <c r="L19" i="88"/>
  <c r="M19" i="88"/>
  <c r="J35" i="88"/>
  <c r="I35" i="88"/>
  <c r="H35" i="88"/>
  <c r="G35" i="88"/>
  <c r="F35" i="88"/>
  <c r="E35" i="88"/>
  <c r="M18" i="88"/>
  <c r="M17" i="88"/>
  <c r="I34" i="88"/>
  <c r="L16" i="88"/>
  <c r="M16" i="88"/>
  <c r="L15" i="88"/>
  <c r="J34" i="88"/>
  <c r="H34" i="88"/>
  <c r="G34" i="88"/>
  <c r="F34" i="88"/>
  <c r="M15" i="88"/>
  <c r="L14" i="88"/>
  <c r="M14" i="88"/>
  <c r="L13" i="88"/>
  <c r="L12" i="88"/>
  <c r="M12" i="88"/>
  <c r="L11" i="88"/>
  <c r="M11" i="88"/>
  <c r="L10" i="88"/>
  <c r="M10" i="88"/>
  <c r="M9" i="88"/>
  <c r="L9" i="88"/>
  <c r="J37" i="88"/>
  <c r="I37" i="88"/>
  <c r="H37" i="88"/>
  <c r="G37" i="88"/>
  <c r="F37" i="88"/>
  <c r="E37" i="88"/>
  <c r="D37" i="88"/>
  <c r="Y16" i="87"/>
  <c r="X16" i="87"/>
  <c r="W16" i="87"/>
  <c r="V16" i="87"/>
  <c r="U16" i="87"/>
  <c r="T16" i="87"/>
  <c r="S16" i="87"/>
  <c r="R16" i="87"/>
  <c r="Q16" i="87"/>
  <c r="P16" i="87"/>
  <c r="X13" i="87"/>
  <c r="W13" i="87" s="1"/>
  <c r="V13" i="87" s="1"/>
  <c r="U13" i="87" s="1"/>
  <c r="T13" i="87" s="1"/>
  <c r="S13" i="87" s="1"/>
  <c r="R13" i="87" s="1"/>
  <c r="Q13" i="87" s="1"/>
  <c r="P13" i="87" s="1"/>
  <c r="X12" i="87"/>
  <c r="W12" i="87"/>
  <c r="T12" i="87"/>
  <c r="S12" i="87"/>
  <c r="P12" i="87"/>
  <c r="AA12" i="87"/>
  <c r="Z12" i="87"/>
  <c r="V12" i="87"/>
  <c r="U12" i="87"/>
  <c r="R12" i="87"/>
  <c r="Q12" i="87"/>
  <c r="U8" i="87"/>
  <c r="T8" i="87"/>
  <c r="Q8" i="87"/>
  <c r="P8" i="87"/>
  <c r="V8" i="87"/>
  <c r="S8" i="87"/>
  <c r="R8" i="87"/>
  <c r="L23" i="89" l="1"/>
  <c r="M15" i="89"/>
  <c r="M8" i="89"/>
  <c r="L9" i="89"/>
  <c r="L17" i="89"/>
  <c r="L33" i="89" s="1"/>
  <c r="L25" i="89"/>
  <c r="L36" i="89" s="1"/>
  <c r="L10" i="89"/>
  <c r="M17" i="89"/>
  <c r="L18" i="89"/>
  <c r="L35" i="89" s="1"/>
  <c r="M25" i="89"/>
  <c r="M36" i="89" s="1"/>
  <c r="L26" i="89"/>
  <c r="E33" i="89"/>
  <c r="M18" i="89"/>
  <c r="M35" i="89" s="1"/>
  <c r="F33" i="89"/>
  <c r="E34" i="89"/>
  <c r="G33" i="89"/>
  <c r="F34" i="89"/>
  <c r="L13" i="89"/>
  <c r="L37" i="89" s="1"/>
  <c r="L21" i="89"/>
  <c r="L29" i="89"/>
  <c r="E36" i="89"/>
  <c r="I33" i="89"/>
  <c r="E37" i="89"/>
  <c r="J33" i="89"/>
  <c r="M35" i="88"/>
  <c r="M34" i="88"/>
  <c r="L36" i="88"/>
  <c r="M22" i="88"/>
  <c r="M33" i="88" s="1"/>
  <c r="L8" i="88"/>
  <c r="M8" i="88"/>
  <c r="M37" i="88" s="1"/>
  <c r="L17" i="88"/>
  <c r="L33" i="88" s="1"/>
  <c r="L25" i="88"/>
  <c r="D33" i="88"/>
  <c r="L18" i="88"/>
  <c r="L35" i="88" s="1"/>
  <c r="M25" i="88"/>
  <c r="M36" i="88" s="1"/>
  <c r="L26" i="88"/>
  <c r="E33" i="88"/>
  <c r="D34" i="88"/>
  <c r="F33" i="88"/>
  <c r="E34" i="88"/>
  <c r="D35" i="88"/>
  <c r="G33" i="88"/>
  <c r="M13" i="88"/>
  <c r="L21" i="88"/>
  <c r="L29" i="88"/>
  <c r="H33" i="88"/>
  <c r="E36" i="88"/>
  <c r="L30" i="88"/>
  <c r="I33" i="88"/>
  <c r="J33" i="88"/>
  <c r="M37" i="89" l="1"/>
  <c r="M34" i="89"/>
  <c r="M33" i="89"/>
  <c r="L34" i="89"/>
  <c r="L37" i="88"/>
  <c r="L34" i="88"/>
  <c r="C39" i="86" l="1"/>
  <c r="M31" i="86"/>
  <c r="L30" i="86"/>
  <c r="M30" i="86"/>
  <c r="L29" i="86"/>
  <c r="M29" i="86"/>
  <c r="M28" i="86"/>
  <c r="M27" i="86"/>
  <c r="E36" i="86"/>
  <c r="M26" i="86"/>
  <c r="J36" i="86"/>
  <c r="L25" i="86"/>
  <c r="F36" i="86"/>
  <c r="M25" i="86"/>
  <c r="I36" i="86"/>
  <c r="H36" i="86"/>
  <c r="G36" i="86"/>
  <c r="D36" i="86"/>
  <c r="M23" i="86"/>
  <c r="L22" i="86"/>
  <c r="M22" i="86"/>
  <c r="L21" i="86"/>
  <c r="M21" i="86"/>
  <c r="M20" i="86"/>
  <c r="M19" i="86"/>
  <c r="J35" i="86"/>
  <c r="I35" i="86"/>
  <c r="H35" i="86"/>
  <c r="G35" i="86"/>
  <c r="F35" i="86"/>
  <c r="E35" i="86"/>
  <c r="D35" i="86"/>
  <c r="L17" i="86"/>
  <c r="M17" i="86"/>
  <c r="G34" i="86"/>
  <c r="M16" i="86"/>
  <c r="J34" i="86"/>
  <c r="I33" i="86"/>
  <c r="H34" i="86"/>
  <c r="F34" i="86"/>
  <c r="E34" i="86"/>
  <c r="D34" i="86"/>
  <c r="L14" i="86"/>
  <c r="M14" i="86"/>
  <c r="L13" i="86"/>
  <c r="M13" i="86"/>
  <c r="M12" i="86"/>
  <c r="M11" i="86"/>
  <c r="L10" i="86"/>
  <c r="M10" i="86"/>
  <c r="L9" i="86"/>
  <c r="M9" i="86"/>
  <c r="J37" i="86"/>
  <c r="I37" i="86"/>
  <c r="H37" i="86"/>
  <c r="G37" i="86"/>
  <c r="F37" i="86"/>
  <c r="E37" i="86"/>
  <c r="D37" i="86"/>
  <c r="C39" i="85"/>
  <c r="M31" i="85"/>
  <c r="L30" i="85"/>
  <c r="M30" i="85"/>
  <c r="L29" i="85"/>
  <c r="M29" i="85"/>
  <c r="M28" i="85"/>
  <c r="M27" i="85"/>
  <c r="E36" i="85"/>
  <c r="M26" i="85"/>
  <c r="J36" i="85"/>
  <c r="L25" i="85"/>
  <c r="F36" i="85"/>
  <c r="M25" i="85"/>
  <c r="I36" i="85"/>
  <c r="H36" i="85"/>
  <c r="G36" i="85"/>
  <c r="D36" i="85"/>
  <c r="M23" i="85"/>
  <c r="L22" i="85"/>
  <c r="M22" i="85"/>
  <c r="L21" i="85"/>
  <c r="M21" i="85"/>
  <c r="M20" i="85"/>
  <c r="M19" i="85"/>
  <c r="J35" i="85"/>
  <c r="I35" i="85"/>
  <c r="H35" i="85"/>
  <c r="G35" i="85"/>
  <c r="F35" i="85"/>
  <c r="E35" i="85"/>
  <c r="D35" i="85"/>
  <c r="L17" i="85"/>
  <c r="M17" i="85"/>
  <c r="G34" i="85"/>
  <c r="M16" i="85"/>
  <c r="J34" i="85"/>
  <c r="I33" i="85"/>
  <c r="H34" i="85"/>
  <c r="F34" i="85"/>
  <c r="E34" i="85"/>
  <c r="D34" i="85"/>
  <c r="L14" i="85"/>
  <c r="M14" i="85"/>
  <c r="L13" i="85"/>
  <c r="M13" i="85"/>
  <c r="M12" i="85"/>
  <c r="M11" i="85"/>
  <c r="L10" i="85"/>
  <c r="M10" i="85"/>
  <c r="L9" i="85"/>
  <c r="M9" i="85"/>
  <c r="J37" i="85"/>
  <c r="I37" i="85"/>
  <c r="H37" i="85"/>
  <c r="G37" i="85"/>
  <c r="F37" i="85"/>
  <c r="E37" i="85"/>
  <c r="D37" i="85"/>
  <c r="Y16" i="84"/>
  <c r="X16" i="84"/>
  <c r="W16" i="84"/>
  <c r="V16" i="84"/>
  <c r="U16" i="84"/>
  <c r="T16" i="84"/>
  <c r="S16" i="84"/>
  <c r="R16" i="84"/>
  <c r="Q16" i="84"/>
  <c r="X13" i="84"/>
  <c r="W13" i="84" s="1"/>
  <c r="V13" i="84" s="1"/>
  <c r="U13" i="84" s="1"/>
  <c r="T13" i="84" s="1"/>
  <c r="S13" i="84" s="1"/>
  <c r="R13" i="84" s="1"/>
  <c r="Q13" i="84" s="1"/>
  <c r="P13" i="84" s="1"/>
  <c r="AA12" i="84"/>
  <c r="Z12" i="84"/>
  <c r="Y12" i="84"/>
  <c r="X12" i="84"/>
  <c r="W12" i="84"/>
  <c r="V12" i="84"/>
  <c r="U12" i="84"/>
  <c r="T12" i="84"/>
  <c r="S12" i="84"/>
  <c r="R12" i="84"/>
  <c r="Q12" i="84"/>
  <c r="P12" i="84"/>
  <c r="S8" i="84"/>
  <c r="V8" i="84"/>
  <c r="R8" i="84"/>
  <c r="U8" i="84"/>
  <c r="T8" i="84"/>
  <c r="Q8" i="84"/>
  <c r="P8" i="84"/>
  <c r="L15" i="86" l="1"/>
  <c r="L23" i="86"/>
  <c r="L31" i="86"/>
  <c r="J33" i="86"/>
  <c r="I34" i="86"/>
  <c r="L8" i="86"/>
  <c r="L37" i="86" s="1"/>
  <c r="M15" i="86"/>
  <c r="L16" i="86"/>
  <c r="L24" i="86"/>
  <c r="M8" i="86"/>
  <c r="M24" i="86"/>
  <c r="M36" i="86" s="1"/>
  <c r="D33" i="86"/>
  <c r="L18" i="86"/>
  <c r="L26" i="86"/>
  <c r="E33" i="86"/>
  <c r="L11" i="86"/>
  <c r="M18" i="86"/>
  <c r="M35" i="86" s="1"/>
  <c r="L19" i="86"/>
  <c r="L27" i="86"/>
  <c r="F33" i="86"/>
  <c r="L12" i="86"/>
  <c r="L20" i="86"/>
  <c r="L28" i="86"/>
  <c r="G33" i="86"/>
  <c r="H33" i="86"/>
  <c r="L15" i="85"/>
  <c r="L23" i="85"/>
  <c r="L31" i="85"/>
  <c r="J33" i="85"/>
  <c r="I34" i="85"/>
  <c r="L8" i="85"/>
  <c r="M15" i="85"/>
  <c r="L16" i="85"/>
  <c r="L24" i="85"/>
  <c r="L36" i="85" s="1"/>
  <c r="M8" i="85"/>
  <c r="M24" i="85"/>
  <c r="M36" i="85" s="1"/>
  <c r="D33" i="85"/>
  <c r="L18" i="85"/>
  <c r="L26" i="85"/>
  <c r="E33" i="85"/>
  <c r="L11" i="85"/>
  <c r="M18" i="85"/>
  <c r="M35" i="85" s="1"/>
  <c r="L19" i="85"/>
  <c r="L27" i="85"/>
  <c r="F33" i="85"/>
  <c r="L12" i="85"/>
  <c r="L20" i="85"/>
  <c r="L28" i="85"/>
  <c r="G33" i="85"/>
  <c r="H33" i="85"/>
  <c r="M37" i="86" l="1"/>
  <c r="L36" i="86"/>
  <c r="L34" i="86"/>
  <c r="L33" i="86"/>
  <c r="M34" i="86"/>
  <c r="M33" i="86"/>
  <c r="L35" i="86"/>
  <c r="M37" i="85"/>
  <c r="L34" i="85"/>
  <c r="L33" i="85"/>
  <c r="L37" i="85"/>
  <c r="M34" i="85"/>
  <c r="M33" i="85"/>
  <c r="L35" i="85"/>
  <c r="C39" i="83" l="1"/>
  <c r="M31" i="83"/>
  <c r="L30" i="83"/>
  <c r="M30" i="83"/>
  <c r="L29" i="83"/>
  <c r="M29" i="83"/>
  <c r="L28" i="83"/>
  <c r="M27" i="83"/>
  <c r="I36" i="83"/>
  <c r="E36" i="83"/>
  <c r="M26" i="83"/>
  <c r="J36" i="83"/>
  <c r="L25" i="83"/>
  <c r="M25" i="83"/>
  <c r="M24" i="83"/>
  <c r="H36" i="83"/>
  <c r="G36" i="83"/>
  <c r="D36" i="83"/>
  <c r="M23" i="83"/>
  <c r="L22" i="83"/>
  <c r="M22" i="83"/>
  <c r="L21" i="83"/>
  <c r="M21" i="83"/>
  <c r="L20" i="83"/>
  <c r="M19" i="83"/>
  <c r="J35" i="83"/>
  <c r="I35" i="83"/>
  <c r="H35" i="83"/>
  <c r="G35" i="83"/>
  <c r="F35" i="83"/>
  <c r="E35" i="83"/>
  <c r="D35" i="83"/>
  <c r="J34" i="83"/>
  <c r="F34" i="83"/>
  <c r="M17" i="83"/>
  <c r="L16" i="83"/>
  <c r="G34" i="83"/>
  <c r="M16" i="83"/>
  <c r="J33" i="83"/>
  <c r="I34" i="83"/>
  <c r="H33" i="83"/>
  <c r="F33" i="83"/>
  <c r="E34" i="83"/>
  <c r="D34" i="83"/>
  <c r="L14" i="83"/>
  <c r="M14" i="83"/>
  <c r="L13" i="83"/>
  <c r="M13" i="83"/>
  <c r="L12" i="83"/>
  <c r="M12" i="83"/>
  <c r="M11" i="83"/>
  <c r="L10" i="83"/>
  <c r="M10" i="83"/>
  <c r="L9" i="83"/>
  <c r="M9" i="83"/>
  <c r="J37" i="83"/>
  <c r="I37" i="83"/>
  <c r="H37" i="83"/>
  <c r="L8" i="83"/>
  <c r="F37" i="83"/>
  <c r="E37" i="83"/>
  <c r="M8" i="83"/>
  <c r="C39" i="82"/>
  <c r="E36" i="82"/>
  <c r="M31" i="82"/>
  <c r="L30" i="82"/>
  <c r="M30" i="82"/>
  <c r="L29" i="82"/>
  <c r="M29" i="82"/>
  <c r="L28" i="82"/>
  <c r="M27" i="82"/>
  <c r="M26" i="82"/>
  <c r="M25" i="82"/>
  <c r="J36" i="82"/>
  <c r="I36" i="82"/>
  <c r="H36" i="82"/>
  <c r="G36" i="82"/>
  <c r="F36" i="82"/>
  <c r="D36" i="82"/>
  <c r="M23" i="82"/>
  <c r="L22" i="82"/>
  <c r="M22" i="82"/>
  <c r="L21" i="82"/>
  <c r="M21" i="82"/>
  <c r="L20" i="82"/>
  <c r="M19" i="82"/>
  <c r="J35" i="82"/>
  <c r="I35" i="82"/>
  <c r="H35" i="82"/>
  <c r="G35" i="82"/>
  <c r="F35" i="82"/>
  <c r="E35" i="82"/>
  <c r="D35" i="82"/>
  <c r="J34" i="82"/>
  <c r="G34" i="82"/>
  <c r="M17" i="82"/>
  <c r="H33" i="82"/>
  <c r="M16" i="82"/>
  <c r="J33" i="82"/>
  <c r="I33" i="82"/>
  <c r="H34" i="82"/>
  <c r="G33" i="82"/>
  <c r="F34" i="82"/>
  <c r="E34" i="82"/>
  <c r="D34" i="82"/>
  <c r="L14" i="82"/>
  <c r="M14" i="82"/>
  <c r="L13" i="82"/>
  <c r="M13" i="82"/>
  <c r="M12" i="82"/>
  <c r="L12" i="82"/>
  <c r="M11" i="82"/>
  <c r="M10" i="82"/>
  <c r="G37" i="82"/>
  <c r="M9" i="82"/>
  <c r="J37" i="82"/>
  <c r="I37" i="82"/>
  <c r="H37" i="82"/>
  <c r="F37" i="82"/>
  <c r="E37" i="82"/>
  <c r="M8" i="82"/>
  <c r="X16" i="81"/>
  <c r="W16" i="81"/>
  <c r="V16" i="81"/>
  <c r="U16" i="81"/>
  <c r="T16" i="81"/>
  <c r="S16" i="81"/>
  <c r="R16" i="81"/>
  <c r="Q16" i="81"/>
  <c r="P16" i="81"/>
  <c r="Y16" i="81"/>
  <c r="X13" i="81"/>
  <c r="W13" i="81" s="1"/>
  <c r="V13" i="81" s="1"/>
  <c r="U13" i="81" s="1"/>
  <c r="T13" i="81" s="1"/>
  <c r="S13" i="81" s="1"/>
  <c r="R13" i="81" s="1"/>
  <c r="Q13" i="81" s="1"/>
  <c r="P13" i="81" s="1"/>
  <c r="AA12" i="81"/>
  <c r="Z12" i="81"/>
  <c r="Y12" i="81"/>
  <c r="X12" i="81"/>
  <c r="W12" i="81"/>
  <c r="V12" i="81"/>
  <c r="U12" i="81"/>
  <c r="T12" i="81"/>
  <c r="S12" i="81"/>
  <c r="R12" i="81"/>
  <c r="Q12" i="81"/>
  <c r="P12" i="81"/>
  <c r="T8" i="81"/>
  <c r="P8" i="81"/>
  <c r="V8" i="81"/>
  <c r="U8" i="81"/>
  <c r="S8" i="81"/>
  <c r="R8" i="81"/>
  <c r="Q8" i="81"/>
  <c r="M36" i="83" l="1"/>
  <c r="M20" i="83"/>
  <c r="M28" i="83"/>
  <c r="D37" i="83"/>
  <c r="I33" i="83"/>
  <c r="H34" i="83"/>
  <c r="F36" i="83"/>
  <c r="L15" i="83"/>
  <c r="L23" i="83"/>
  <c r="L31" i="83"/>
  <c r="M15" i="83"/>
  <c r="L24" i="83"/>
  <c r="L36" i="83" s="1"/>
  <c r="G37" i="83"/>
  <c r="L17" i="83"/>
  <c r="D33" i="83"/>
  <c r="L18" i="83"/>
  <c r="L35" i="83" s="1"/>
  <c r="L26" i="83"/>
  <c r="E33" i="83"/>
  <c r="L11" i="83"/>
  <c r="L37" i="83" s="1"/>
  <c r="M18" i="83"/>
  <c r="M35" i="83" s="1"/>
  <c r="L19" i="83"/>
  <c r="L27" i="83"/>
  <c r="G33" i="83"/>
  <c r="M20" i="82"/>
  <c r="M28" i="82"/>
  <c r="D37" i="82"/>
  <c r="L15" i="82"/>
  <c r="L23" i="82"/>
  <c r="L31" i="82"/>
  <c r="I34" i="82"/>
  <c r="L8" i="82"/>
  <c r="M15" i="82"/>
  <c r="L9" i="82"/>
  <c r="L17" i="82"/>
  <c r="M24" i="82"/>
  <c r="M36" i="82" s="1"/>
  <c r="L25" i="82"/>
  <c r="D33" i="82"/>
  <c r="L10" i="82"/>
  <c r="L18" i="82"/>
  <c r="L26" i="82"/>
  <c r="E33" i="82"/>
  <c r="L24" i="82"/>
  <c r="L11" i="82"/>
  <c r="M18" i="82"/>
  <c r="M35" i="82" s="1"/>
  <c r="L19" i="82"/>
  <c r="L27" i="82"/>
  <c r="F33" i="82"/>
  <c r="L16" i="82"/>
  <c r="M34" i="83" l="1"/>
  <c r="M33" i="83"/>
  <c r="L34" i="83"/>
  <c r="L33" i="83"/>
  <c r="M37" i="83"/>
  <c r="L33" i="82"/>
  <c r="L34" i="82"/>
  <c r="L36" i="82"/>
  <c r="M34" i="82"/>
  <c r="M33" i="82"/>
  <c r="L35" i="82"/>
  <c r="L37" i="82"/>
  <c r="M37" i="82"/>
  <c r="C39" i="80" l="1"/>
  <c r="M31" i="80"/>
  <c r="L30" i="80"/>
  <c r="M30" i="80"/>
  <c r="M29" i="80"/>
  <c r="M28" i="80"/>
  <c r="M27" i="80"/>
  <c r="L26" i="80"/>
  <c r="M26" i="80"/>
  <c r="F36" i="80"/>
  <c r="M25" i="80"/>
  <c r="J36" i="80"/>
  <c r="I36" i="80"/>
  <c r="H36" i="80"/>
  <c r="G36" i="80"/>
  <c r="E36" i="80"/>
  <c r="D36" i="80"/>
  <c r="M23" i="80"/>
  <c r="L22" i="80"/>
  <c r="M22" i="80"/>
  <c r="M21" i="80"/>
  <c r="M20" i="80"/>
  <c r="M19" i="80"/>
  <c r="J35" i="80"/>
  <c r="I35" i="80"/>
  <c r="H35" i="80"/>
  <c r="G35" i="80"/>
  <c r="F35" i="80"/>
  <c r="E35" i="80"/>
  <c r="D35" i="80"/>
  <c r="M17" i="80"/>
  <c r="M16" i="80"/>
  <c r="J34" i="80"/>
  <c r="I33" i="80"/>
  <c r="H34" i="80"/>
  <c r="G34" i="80"/>
  <c r="F34" i="80"/>
  <c r="E34" i="80"/>
  <c r="D34" i="80"/>
  <c r="L14" i="80"/>
  <c r="M14" i="80"/>
  <c r="M13" i="80"/>
  <c r="M12" i="80"/>
  <c r="M11" i="80"/>
  <c r="L10" i="80"/>
  <c r="M10" i="80"/>
  <c r="M9" i="80"/>
  <c r="J37" i="80"/>
  <c r="I37" i="80"/>
  <c r="H37" i="80"/>
  <c r="G37" i="80"/>
  <c r="F37" i="80"/>
  <c r="E37" i="80"/>
  <c r="D37" i="80"/>
  <c r="C39" i="79"/>
  <c r="G36" i="79"/>
  <c r="F36" i="79"/>
  <c r="M31" i="79"/>
  <c r="L31" i="79"/>
  <c r="L30" i="79"/>
  <c r="M29" i="79"/>
  <c r="M28" i="79"/>
  <c r="M27" i="79"/>
  <c r="H36" i="79"/>
  <c r="L26" i="79"/>
  <c r="M26" i="79"/>
  <c r="M25" i="79"/>
  <c r="L25" i="79"/>
  <c r="L24" i="79"/>
  <c r="J36" i="79"/>
  <c r="I36" i="79"/>
  <c r="E36" i="79"/>
  <c r="D36" i="79"/>
  <c r="M23" i="79"/>
  <c r="L23" i="79"/>
  <c r="M22" i="79"/>
  <c r="L22" i="79"/>
  <c r="M21" i="79"/>
  <c r="M20" i="79"/>
  <c r="M19" i="79"/>
  <c r="J35" i="79"/>
  <c r="I35" i="79"/>
  <c r="H35" i="79"/>
  <c r="G35" i="79"/>
  <c r="F35" i="79"/>
  <c r="E35" i="79"/>
  <c r="D35" i="79"/>
  <c r="I34" i="79"/>
  <c r="H34" i="79"/>
  <c r="M17" i="79"/>
  <c r="L16" i="79"/>
  <c r="J33" i="79"/>
  <c r="I33" i="79"/>
  <c r="E33" i="79"/>
  <c r="M16" i="79"/>
  <c r="M15" i="79"/>
  <c r="M34" i="79" s="1"/>
  <c r="L15" i="79"/>
  <c r="J34" i="79"/>
  <c r="H33" i="79"/>
  <c r="G34" i="79"/>
  <c r="F34" i="79"/>
  <c r="E34" i="79"/>
  <c r="D34" i="79"/>
  <c r="M14" i="79"/>
  <c r="L14" i="79"/>
  <c r="M13" i="79"/>
  <c r="F37" i="79"/>
  <c r="M12" i="79"/>
  <c r="M11" i="79"/>
  <c r="L10" i="79"/>
  <c r="M10" i="79"/>
  <c r="M9" i="79"/>
  <c r="L9" i="79"/>
  <c r="L8" i="79"/>
  <c r="J37" i="79"/>
  <c r="I37" i="79"/>
  <c r="H37" i="79"/>
  <c r="E37" i="79"/>
  <c r="D37" i="79"/>
  <c r="Y16" i="78"/>
  <c r="X16" i="78"/>
  <c r="W16" i="78"/>
  <c r="V16" i="78"/>
  <c r="U16" i="78"/>
  <c r="T16" i="78"/>
  <c r="S16" i="78"/>
  <c r="R16" i="78"/>
  <c r="Q16" i="78"/>
  <c r="X13" i="78"/>
  <c r="W13" i="78"/>
  <c r="V13" i="78"/>
  <c r="U13" i="78"/>
  <c r="T13" i="78" s="1"/>
  <c r="S13" i="78" s="1"/>
  <c r="R13" i="78" s="1"/>
  <c r="Q13" i="78" s="1"/>
  <c r="P13" i="78" s="1"/>
  <c r="AA12" i="78"/>
  <c r="Z12" i="78"/>
  <c r="Y12" i="78"/>
  <c r="X12" i="78"/>
  <c r="W12" i="78"/>
  <c r="V12" i="78"/>
  <c r="U12" i="78"/>
  <c r="T12" i="78"/>
  <c r="S12" i="78"/>
  <c r="R12" i="78"/>
  <c r="Q12" i="78"/>
  <c r="P12" i="78"/>
  <c r="Q8" i="78"/>
  <c r="P8" i="78"/>
  <c r="V8" i="78"/>
  <c r="U8" i="78"/>
  <c r="T8" i="78"/>
  <c r="S8" i="78"/>
  <c r="R8" i="78"/>
  <c r="L15" i="80" l="1"/>
  <c r="L23" i="80"/>
  <c r="L31" i="80"/>
  <c r="J33" i="80"/>
  <c r="I34" i="80"/>
  <c r="L8" i="80"/>
  <c r="M15" i="80"/>
  <c r="L16" i="80"/>
  <c r="L24" i="80"/>
  <c r="L36" i="80" s="1"/>
  <c r="M8" i="80"/>
  <c r="L9" i="80"/>
  <c r="L17" i="80"/>
  <c r="M24" i="80"/>
  <c r="M36" i="80" s="1"/>
  <c r="L25" i="80"/>
  <c r="D33" i="80"/>
  <c r="L18" i="80"/>
  <c r="E33" i="80"/>
  <c r="L11" i="80"/>
  <c r="M18" i="80"/>
  <c r="M35" i="80" s="1"/>
  <c r="L19" i="80"/>
  <c r="L27" i="80"/>
  <c r="F33" i="80"/>
  <c r="L12" i="80"/>
  <c r="L20" i="80"/>
  <c r="L28" i="80"/>
  <c r="G33" i="80"/>
  <c r="L13" i="80"/>
  <c r="L21" i="80"/>
  <c r="L29" i="80"/>
  <c r="H33" i="80"/>
  <c r="L36" i="79"/>
  <c r="M30" i="79"/>
  <c r="G37" i="79"/>
  <c r="M8" i="79"/>
  <c r="L17" i="79"/>
  <c r="L34" i="79" s="1"/>
  <c r="M24" i="79"/>
  <c r="M36" i="79" s="1"/>
  <c r="D33" i="79"/>
  <c r="L18" i="79"/>
  <c r="L11" i="79"/>
  <c r="L37" i="79" s="1"/>
  <c r="M18" i="79"/>
  <c r="M35" i="79" s="1"/>
  <c r="L19" i="79"/>
  <c r="L27" i="79"/>
  <c r="F33" i="79"/>
  <c r="L12" i="79"/>
  <c r="L20" i="79"/>
  <c r="L28" i="79"/>
  <c r="G33" i="79"/>
  <c r="L13" i="79"/>
  <c r="L21" i="79"/>
  <c r="L29" i="79"/>
  <c r="M37" i="80" l="1"/>
  <c r="L35" i="80"/>
  <c r="M34" i="80"/>
  <c r="M33" i="80"/>
  <c r="L37" i="80"/>
  <c r="L34" i="80"/>
  <c r="L33" i="80"/>
  <c r="M37" i="79"/>
  <c r="L33" i="79"/>
  <c r="L35" i="79"/>
  <c r="M33" i="79"/>
  <c r="C39" i="77" l="1"/>
  <c r="M31" i="77"/>
  <c r="L30" i="77"/>
  <c r="M30" i="77"/>
  <c r="M29" i="77"/>
  <c r="L28" i="77"/>
  <c r="L27" i="77"/>
  <c r="M27" i="77"/>
  <c r="M26" i="77"/>
  <c r="M25" i="77"/>
  <c r="J36" i="77"/>
  <c r="I36" i="77"/>
  <c r="H36" i="77"/>
  <c r="G36" i="77"/>
  <c r="F36" i="77"/>
  <c r="E36" i="77"/>
  <c r="D36" i="77"/>
  <c r="M23" i="77"/>
  <c r="L22" i="77"/>
  <c r="M22" i="77"/>
  <c r="M21" i="77"/>
  <c r="L20" i="77"/>
  <c r="L19" i="77"/>
  <c r="M19" i="77"/>
  <c r="J35" i="77"/>
  <c r="I35" i="77"/>
  <c r="H35" i="77"/>
  <c r="G35" i="77"/>
  <c r="F35" i="77"/>
  <c r="E35" i="77"/>
  <c r="D35" i="77"/>
  <c r="H34" i="77"/>
  <c r="M17" i="77"/>
  <c r="I33" i="77"/>
  <c r="F33" i="77"/>
  <c r="M16" i="77"/>
  <c r="J34" i="77"/>
  <c r="I34" i="77"/>
  <c r="H33" i="77"/>
  <c r="G33" i="77"/>
  <c r="F34" i="77"/>
  <c r="E34" i="77"/>
  <c r="D34" i="77"/>
  <c r="L14" i="77"/>
  <c r="M14" i="77"/>
  <c r="M13" i="77"/>
  <c r="L12" i="77"/>
  <c r="L11" i="77"/>
  <c r="M11" i="77"/>
  <c r="M10" i="77"/>
  <c r="M9" i="77"/>
  <c r="J37" i="77"/>
  <c r="I37" i="77"/>
  <c r="H37" i="77"/>
  <c r="G37" i="77"/>
  <c r="F37" i="77"/>
  <c r="E37" i="77"/>
  <c r="M8" i="77"/>
  <c r="C39" i="76"/>
  <c r="F36" i="76"/>
  <c r="L31" i="76"/>
  <c r="M31" i="76"/>
  <c r="L30" i="76"/>
  <c r="M30" i="76"/>
  <c r="M29" i="76"/>
  <c r="L28" i="76"/>
  <c r="M28" i="76"/>
  <c r="M27" i="76"/>
  <c r="L26" i="76"/>
  <c r="M26" i="76"/>
  <c r="H36" i="76"/>
  <c r="M25" i="76"/>
  <c r="J36" i="76"/>
  <c r="I36" i="76"/>
  <c r="L24" i="76"/>
  <c r="M24" i="76"/>
  <c r="L23" i="76"/>
  <c r="L22" i="76"/>
  <c r="M22" i="76"/>
  <c r="M21" i="76"/>
  <c r="L20" i="76"/>
  <c r="M20" i="76"/>
  <c r="L19" i="76"/>
  <c r="M19" i="76"/>
  <c r="J35" i="76"/>
  <c r="I35" i="76"/>
  <c r="H35" i="76"/>
  <c r="L18" i="76"/>
  <c r="F35" i="76"/>
  <c r="E35" i="76"/>
  <c r="D35" i="76"/>
  <c r="H34" i="76"/>
  <c r="M17" i="76"/>
  <c r="I34" i="76"/>
  <c r="E33" i="76"/>
  <c r="M16" i="76"/>
  <c r="J34" i="76"/>
  <c r="H33" i="76"/>
  <c r="G34" i="76"/>
  <c r="F34" i="76"/>
  <c r="D33" i="76"/>
  <c r="L14" i="76"/>
  <c r="M14" i="76"/>
  <c r="M13" i="76"/>
  <c r="L12" i="76"/>
  <c r="M12" i="76"/>
  <c r="M11" i="76"/>
  <c r="L10" i="76"/>
  <c r="M10" i="76"/>
  <c r="M9" i="76"/>
  <c r="J37" i="76"/>
  <c r="I37" i="76"/>
  <c r="H37" i="76"/>
  <c r="G37" i="76"/>
  <c r="F37" i="76"/>
  <c r="L8" i="76"/>
  <c r="M8" i="76"/>
  <c r="Y16" i="75"/>
  <c r="X16" i="75"/>
  <c r="W16" i="75"/>
  <c r="V16" i="75"/>
  <c r="U16" i="75"/>
  <c r="T16" i="75"/>
  <c r="S16" i="75"/>
  <c r="R16" i="75"/>
  <c r="Q16" i="75"/>
  <c r="P16" i="75"/>
  <c r="X13" i="75"/>
  <c r="W13" i="75" s="1"/>
  <c r="V13" i="75" s="1"/>
  <c r="U13" i="75" s="1"/>
  <c r="T13" i="75" s="1"/>
  <c r="S13" i="75" s="1"/>
  <c r="R13" i="75" s="1"/>
  <c r="Q13" i="75" s="1"/>
  <c r="P13" i="75" s="1"/>
  <c r="Q12" i="75"/>
  <c r="P12" i="75"/>
  <c r="T12" i="75"/>
  <c r="S12" i="75"/>
  <c r="R12" i="75"/>
  <c r="V8" i="75"/>
  <c r="S8" i="75"/>
  <c r="R8" i="75"/>
  <c r="Q8" i="75"/>
  <c r="U8" i="75"/>
  <c r="T8" i="75"/>
  <c r="P8" i="75"/>
  <c r="M37" i="77" l="1"/>
  <c r="M12" i="77"/>
  <c r="L13" i="77"/>
  <c r="M20" i="77"/>
  <c r="L21" i="77"/>
  <c r="M28" i="77"/>
  <c r="L29" i="77"/>
  <c r="G34" i="77"/>
  <c r="D37" i="77"/>
  <c r="L15" i="77"/>
  <c r="L23" i="77"/>
  <c r="L31" i="77"/>
  <c r="J33" i="77"/>
  <c r="L8" i="77"/>
  <c r="M15" i="77"/>
  <c r="L16" i="77"/>
  <c r="L24" i="77"/>
  <c r="L9" i="77"/>
  <c r="L17" i="77"/>
  <c r="M24" i="77"/>
  <c r="M36" i="77" s="1"/>
  <c r="L25" i="77"/>
  <c r="D33" i="77"/>
  <c r="L10" i="77"/>
  <c r="L18" i="77"/>
  <c r="L26" i="77"/>
  <c r="E33" i="77"/>
  <c r="M18" i="77"/>
  <c r="M35" i="77" s="1"/>
  <c r="M36" i="76"/>
  <c r="M37" i="76"/>
  <c r="M18" i="76"/>
  <c r="M35" i="76" s="1"/>
  <c r="E34" i="76"/>
  <c r="G33" i="76"/>
  <c r="D36" i="76"/>
  <c r="L13" i="76"/>
  <c r="L21" i="76"/>
  <c r="L35" i="76" s="1"/>
  <c r="L29" i="76"/>
  <c r="E36" i="76"/>
  <c r="D37" i="76"/>
  <c r="I33" i="76"/>
  <c r="G35" i="76"/>
  <c r="E37" i="76"/>
  <c r="J33" i="76"/>
  <c r="G36" i="76"/>
  <c r="M23" i="76"/>
  <c r="L15" i="76"/>
  <c r="L37" i="76" s="1"/>
  <c r="M15" i="76"/>
  <c r="L16" i="76"/>
  <c r="L9" i="76"/>
  <c r="L17" i="76"/>
  <c r="L25" i="76"/>
  <c r="L36" i="76" s="1"/>
  <c r="D34" i="76"/>
  <c r="L11" i="76"/>
  <c r="L27" i="76"/>
  <c r="F33" i="76"/>
  <c r="L36" i="77" l="1"/>
  <c r="L35" i="77"/>
  <c r="M34" i="77"/>
  <c r="M33" i="77"/>
  <c r="L37" i="77"/>
  <c r="L34" i="77"/>
  <c r="L33" i="77"/>
  <c r="M34" i="76"/>
  <c r="M33" i="76"/>
  <c r="L34" i="76"/>
  <c r="L33" i="76"/>
  <c r="C39" i="74" l="1"/>
  <c r="M31" i="74"/>
  <c r="L30" i="74"/>
  <c r="M30" i="74"/>
  <c r="L29" i="74"/>
  <c r="M29" i="74"/>
  <c r="L28" i="74"/>
  <c r="M28" i="74"/>
  <c r="M27" i="74"/>
  <c r="I36" i="74"/>
  <c r="E36" i="74"/>
  <c r="M26" i="74"/>
  <c r="J36" i="74"/>
  <c r="L25" i="74"/>
  <c r="H36" i="74"/>
  <c r="M24" i="74"/>
  <c r="D36" i="74"/>
  <c r="M23" i="74"/>
  <c r="L22" i="74"/>
  <c r="M22" i="74"/>
  <c r="M21" i="74"/>
  <c r="L20" i="74"/>
  <c r="M20" i="74"/>
  <c r="M19" i="74"/>
  <c r="L19" i="74"/>
  <c r="J35" i="74"/>
  <c r="I35" i="74"/>
  <c r="H35" i="74"/>
  <c r="G35" i="74"/>
  <c r="F35" i="74"/>
  <c r="E35" i="74"/>
  <c r="D35" i="74"/>
  <c r="J34" i="74"/>
  <c r="F34" i="74"/>
  <c r="M17" i="74"/>
  <c r="G34" i="74"/>
  <c r="M15" i="74"/>
  <c r="J33" i="74"/>
  <c r="I34" i="74"/>
  <c r="H34" i="74"/>
  <c r="F33" i="74"/>
  <c r="E34" i="74"/>
  <c r="D33" i="74"/>
  <c r="L14" i="74"/>
  <c r="M14" i="74"/>
  <c r="L13" i="74"/>
  <c r="M13" i="74"/>
  <c r="L12" i="74"/>
  <c r="M12" i="74"/>
  <c r="M11" i="74"/>
  <c r="L10" i="74"/>
  <c r="M10" i="74"/>
  <c r="L9" i="74"/>
  <c r="M9" i="74"/>
  <c r="L8" i="74"/>
  <c r="J37" i="74"/>
  <c r="I37" i="74"/>
  <c r="H37" i="74"/>
  <c r="M8" i="74"/>
  <c r="F37" i="74"/>
  <c r="E37" i="74"/>
  <c r="D37" i="74"/>
  <c r="C39" i="73"/>
  <c r="D36" i="73"/>
  <c r="M31" i="73"/>
  <c r="L30" i="73"/>
  <c r="M30" i="73"/>
  <c r="L29" i="73"/>
  <c r="M29" i="73"/>
  <c r="L28" i="73"/>
  <c r="M27" i="73"/>
  <c r="I36" i="73"/>
  <c r="E36" i="73"/>
  <c r="M26" i="73"/>
  <c r="J36" i="73"/>
  <c r="L25" i="73"/>
  <c r="M25" i="73"/>
  <c r="H36" i="73"/>
  <c r="L24" i="73"/>
  <c r="M24" i="73"/>
  <c r="M36" i="73" s="1"/>
  <c r="M23" i="73"/>
  <c r="L22" i="73"/>
  <c r="M22" i="73"/>
  <c r="L21" i="73"/>
  <c r="M21" i="73"/>
  <c r="L20" i="73"/>
  <c r="M20" i="73"/>
  <c r="M19" i="73"/>
  <c r="J35" i="73"/>
  <c r="I35" i="73"/>
  <c r="H35" i="73"/>
  <c r="G35" i="73"/>
  <c r="F35" i="73"/>
  <c r="E35" i="73"/>
  <c r="D35" i="73"/>
  <c r="J34" i="73"/>
  <c r="F34" i="73"/>
  <c r="G34" i="73"/>
  <c r="M16" i="73"/>
  <c r="J33" i="73"/>
  <c r="I34" i="73"/>
  <c r="H33" i="73"/>
  <c r="F33" i="73"/>
  <c r="E34" i="73"/>
  <c r="D34" i="73"/>
  <c r="L14" i="73"/>
  <c r="M14" i="73"/>
  <c r="M13" i="73"/>
  <c r="L12" i="73"/>
  <c r="M12" i="73"/>
  <c r="L11" i="73"/>
  <c r="L10" i="73"/>
  <c r="M10" i="73"/>
  <c r="L9" i="73"/>
  <c r="M9" i="73"/>
  <c r="J37" i="73"/>
  <c r="I37" i="73"/>
  <c r="H37" i="73"/>
  <c r="L8" i="73"/>
  <c r="F37" i="73"/>
  <c r="E37" i="73"/>
  <c r="D37" i="73"/>
  <c r="X16" i="72"/>
  <c r="W16" i="72"/>
  <c r="V16" i="72"/>
  <c r="U16" i="72"/>
  <c r="T16" i="72"/>
  <c r="S16" i="72"/>
  <c r="R16" i="72"/>
  <c r="Q16" i="72"/>
  <c r="P16" i="72"/>
  <c r="Y16" i="72"/>
  <c r="X13" i="72"/>
  <c r="W13" i="72" s="1"/>
  <c r="V13" i="72" s="1"/>
  <c r="U13" i="72" s="1"/>
  <c r="T13" i="72" s="1"/>
  <c r="S13" i="72" s="1"/>
  <c r="R13" i="72" s="1"/>
  <c r="Q13" i="72" s="1"/>
  <c r="P13" i="72" s="1"/>
  <c r="AA12" i="72"/>
  <c r="Z12" i="72"/>
  <c r="Y12" i="72"/>
  <c r="X12" i="72"/>
  <c r="W12" i="72"/>
  <c r="V12" i="72"/>
  <c r="U12" i="72"/>
  <c r="T12" i="72"/>
  <c r="S12" i="72"/>
  <c r="R12" i="72"/>
  <c r="Q12" i="72"/>
  <c r="P12" i="72"/>
  <c r="T8" i="72"/>
  <c r="S8" i="72"/>
  <c r="V8" i="72"/>
  <c r="U8" i="72"/>
  <c r="R8" i="72"/>
  <c r="Q8" i="72"/>
  <c r="P8" i="72"/>
  <c r="M34" i="74" l="1"/>
  <c r="L21" i="74"/>
  <c r="H33" i="74"/>
  <c r="I33" i="74"/>
  <c r="F36" i="74"/>
  <c r="L15" i="74"/>
  <c r="L23" i="74"/>
  <c r="L31" i="74"/>
  <c r="L37" i="74" s="1"/>
  <c r="G36" i="74"/>
  <c r="L16" i="74"/>
  <c r="L24" i="74"/>
  <c r="G37" i="74"/>
  <c r="M16" i="74"/>
  <c r="L18" i="74"/>
  <c r="L35" i="74" s="1"/>
  <c r="M25" i="74"/>
  <c r="M36" i="74" s="1"/>
  <c r="D34" i="74"/>
  <c r="L17" i="74"/>
  <c r="L26" i="74"/>
  <c r="E33" i="74"/>
  <c r="L11" i="74"/>
  <c r="M18" i="74"/>
  <c r="M35" i="74" s="1"/>
  <c r="L27" i="74"/>
  <c r="G33" i="74"/>
  <c r="M11" i="73"/>
  <c r="L13" i="73"/>
  <c r="M28" i="73"/>
  <c r="I33" i="73"/>
  <c r="H34" i="73"/>
  <c r="F36" i="73"/>
  <c r="L15" i="73"/>
  <c r="L23" i="73"/>
  <c r="L31" i="73"/>
  <c r="G36" i="73"/>
  <c r="L16" i="73"/>
  <c r="G37" i="73"/>
  <c r="M15" i="73"/>
  <c r="L17" i="73"/>
  <c r="D33" i="73"/>
  <c r="M17" i="73"/>
  <c r="M8" i="73"/>
  <c r="L18" i="73"/>
  <c r="L26" i="73"/>
  <c r="L36" i="73" s="1"/>
  <c r="E33" i="73"/>
  <c r="M18" i="73"/>
  <c r="M35" i="73" s="1"/>
  <c r="L19" i="73"/>
  <c r="L27" i="73"/>
  <c r="G33" i="73"/>
  <c r="M37" i="74" l="1"/>
  <c r="M33" i="74"/>
  <c r="L34" i="74"/>
  <c r="L33" i="74"/>
  <c r="L36" i="74"/>
  <c r="L34" i="73"/>
  <c r="L33" i="73"/>
  <c r="M34" i="73"/>
  <c r="M33" i="73"/>
  <c r="L35" i="73"/>
  <c r="M37" i="73"/>
  <c r="L37" i="73"/>
</calcChain>
</file>

<file path=xl/sharedStrings.xml><?xml version="1.0" encoding="utf-8"?>
<sst xmlns="http://schemas.openxmlformats.org/spreadsheetml/2006/main" count="3079" uniqueCount="158">
  <si>
    <t>AUTOMATIC TRAFFIC AND CYCLE COUNTS</t>
  </si>
  <si>
    <t>Summary Data for the following continuous ATC and ACC sites relevant to Stockport</t>
  </si>
  <si>
    <t>is shown in this Appendix.</t>
  </si>
  <si>
    <t>ATC</t>
  </si>
  <si>
    <t>Site 1013</t>
  </si>
  <si>
    <t>Buxton Road A6, Stepping Hill</t>
  </si>
  <si>
    <t>Graphs</t>
  </si>
  <si>
    <t>South bound</t>
  </si>
  <si>
    <t>North bound</t>
  </si>
  <si>
    <t>Site 1015</t>
  </si>
  <si>
    <t>Wellington Road North A6, Heaton Chapel</t>
  </si>
  <si>
    <t>NorthWest bound</t>
  </si>
  <si>
    <t>SouthEast bound</t>
  </si>
  <si>
    <t>Site 1106</t>
  </si>
  <si>
    <t>Marple Road A626, Great Moor</t>
  </si>
  <si>
    <t>Site 1138</t>
  </si>
  <si>
    <t>Kingsway A34, Cheadle Hulme</t>
  </si>
  <si>
    <t>Site 1176</t>
  </si>
  <si>
    <t>Wellington Road North A6, Stockport Town Centre</t>
  </si>
  <si>
    <t>Site 1284</t>
  </si>
  <si>
    <t>Lancashire Hill B6167, Stockport Town Centre</t>
  </si>
  <si>
    <t>ACC</t>
  </si>
  <si>
    <t>Site 2206</t>
  </si>
  <si>
    <t>Site 2207</t>
  </si>
  <si>
    <t>Site 2208</t>
  </si>
  <si>
    <t>Site 2255</t>
  </si>
  <si>
    <t>Site 2209</t>
  </si>
  <si>
    <t>Site 2210</t>
  </si>
  <si>
    <t>Site 2405</t>
  </si>
  <si>
    <t>Adswood Road, Davenport</t>
  </si>
  <si>
    <t>Middlewood Way, Marple</t>
  </si>
  <si>
    <t>Mill Lane, Bredbury</t>
  </si>
  <si>
    <t>Shield Street, Stockport Town Centre</t>
  </si>
  <si>
    <t>Macclesfield Road A523, Hazel Grove</t>
  </si>
  <si>
    <t>Both directions</t>
  </si>
  <si>
    <t>Site 1177</t>
  </si>
  <si>
    <t>Travis Brow A5145, Stockport Town Centre</t>
  </si>
  <si>
    <t>Site 1104</t>
  </si>
  <si>
    <t>St Mary's Way, Stockport Town Centre</t>
  </si>
  <si>
    <t>Site 1135</t>
  </si>
  <si>
    <t>Chester Road A5149, Macclesfield</t>
  </si>
  <si>
    <t>NorthEast bound</t>
  </si>
  <si>
    <t>SouthWest bound</t>
  </si>
  <si>
    <t>Site 1178</t>
  </si>
  <si>
    <t>George's Road, Stockport Town Centre</t>
  </si>
  <si>
    <t>Site 1333</t>
  </si>
  <si>
    <t>Otterspool Road A627, Romiley</t>
  </si>
  <si>
    <t>Site 1334</t>
  </si>
  <si>
    <t>Manchester Airport Eastern Link Road A555, Bramhall</t>
  </si>
  <si>
    <t>Site 2411</t>
  </si>
  <si>
    <t>Tiviot Dale Cycle Site, Reddish</t>
  </si>
  <si>
    <t>Site 1500</t>
  </si>
  <si>
    <t>Buxton Road A6, Hazel Grove (WIM)</t>
  </si>
  <si>
    <t>Site 2434</t>
  </si>
  <si>
    <t>River Mersey Path, Heaton Mersey</t>
  </si>
  <si>
    <t>APC</t>
  </si>
  <si>
    <t>AHC</t>
  </si>
  <si>
    <t>Data is available in 2019 for:</t>
  </si>
  <si>
    <t>Data is unavailable in 2019 for:</t>
  </si>
  <si>
    <t>East bound</t>
  </si>
  <si>
    <t>West bound</t>
  </si>
  <si>
    <t>Site 1425</t>
  </si>
  <si>
    <t>Manchester Airport Eastern Link Road A555, Styal</t>
  </si>
  <si>
    <t>Site 1426</t>
  </si>
  <si>
    <t>Manchester Airport Eastern Link Road A555, Stanley Green</t>
  </si>
  <si>
    <t>Site 1427</t>
  </si>
  <si>
    <t>Manchester Airport Eastern Link Road A555, Poynton</t>
  </si>
  <si>
    <t>Site 1428</t>
  </si>
  <si>
    <t>Manchester Airport Eastern Link Road A555, Hazel Grove</t>
  </si>
  <si>
    <t>Site 2446</t>
  </si>
  <si>
    <t>Geoff Funnel Bridge / S of Yew St, Cheadle Heath</t>
  </si>
  <si>
    <t>Site 2448</t>
  </si>
  <si>
    <t>A555 Manchester Airport Eastern Link Rd / 750m E of Wilmslow Rd, Stanley Green</t>
  </si>
  <si>
    <t>Site 2447</t>
  </si>
  <si>
    <t xml:space="preserve">Transport for Greater Manchester </t>
  </si>
  <si>
    <t>Automatic Traffic Counter Data 2019</t>
  </si>
  <si>
    <t/>
  </si>
  <si>
    <t>Mon</t>
  </si>
  <si>
    <t>Tues</t>
  </si>
  <si>
    <t>Wed</t>
  </si>
  <si>
    <t>Thurs</t>
  </si>
  <si>
    <t>Fri</t>
  </si>
  <si>
    <t>Sat</t>
  </si>
  <si>
    <t>Sun</t>
  </si>
  <si>
    <t>fig1 dir1</t>
  </si>
  <si>
    <t>fig1 dir2</t>
  </si>
  <si>
    <t>fig1 both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</si>
  <si>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</si>
  <si>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</si>
  <si>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</si>
  <si>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</si>
  <si>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</si>
  <si>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</si>
  <si>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</si>
  <si>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</si>
  <si>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</si>
  <si>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</si>
  <si>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</si>
  <si>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</si>
  <si>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fig2 dir1</t>
  </si>
  <si>
    <t>fig2 dir2</t>
  </si>
  <si>
    <t>fig2 both</t>
  </si>
  <si>
    <t>fig3 dir1</t>
  </si>
  <si>
    <t>fig3 dir2</t>
  </si>
  <si>
    <t>fig3 both</t>
  </si>
  <si>
    <t>TwoWay</t>
  </si>
  <si>
    <t>© TfGM 2021</t>
  </si>
  <si>
    <t>Site No: 1013</t>
  </si>
  <si>
    <t>Index</t>
  </si>
  <si>
    <t>Transport for Greater Manchester</t>
  </si>
  <si>
    <t>Average traffic flows (excluding Bank Holidays etc)</t>
  </si>
  <si>
    <t>Hour starting</t>
  </si>
  <si>
    <t>5-day</t>
  </si>
  <si>
    <t>7-day</t>
  </si>
  <si>
    <t>TOTALS</t>
  </si>
  <si>
    <t>12 hour (0700-1900)</t>
  </si>
  <si>
    <t>am peak (0700-1000)</t>
  </si>
  <si>
    <t>off peak (1000-1600)</t>
  </si>
  <si>
    <t>pm peak (1600-1900)</t>
  </si>
  <si>
    <t>24 hour (0000-2400)</t>
  </si>
  <si>
    <t>Weekdays</t>
  </si>
  <si>
    <t xml:space="preserve">12 hour </t>
  </si>
  <si>
    <t xml:space="preserve">24 hour </t>
  </si>
  <si>
    <t>Saturdays</t>
  </si>
  <si>
    <t>Sundays</t>
  </si>
  <si>
    <t>Site No: 1015</t>
  </si>
  <si>
    <t>Site No: 1104</t>
  </si>
  <si>
    <t>St Mary's Way A626, Stockport Town Centre</t>
  </si>
  <si>
    <t>Site No: 1106</t>
  </si>
  <si>
    <t>Site No: 1135</t>
  </si>
  <si>
    <t>Site No: 1138</t>
  </si>
  <si>
    <t>Site No: 1284</t>
  </si>
  <si>
    <t>Site No: 1333</t>
  </si>
  <si>
    <t>Site No: 1334</t>
  </si>
  <si>
    <t>Site No: 1425</t>
  </si>
  <si>
    <t>Site No: 1426</t>
  </si>
  <si>
    <t>Site No: 1427</t>
  </si>
  <si>
    <t>Site No: 1428</t>
  </si>
  <si>
    <t>Site No: 1500</t>
  </si>
  <si>
    <t>WIM Site A6, Great Moor, Davenport</t>
  </si>
  <si>
    <t>Automatic Cycle Counter Data 2019</t>
  </si>
  <si>
    <t>Average cycle flows (excluding Bank Holidays etc)</t>
  </si>
  <si>
    <t>Site No: 2207</t>
  </si>
  <si>
    <t>Site No: 2208</t>
  </si>
  <si>
    <t>Site No: 2210</t>
  </si>
  <si>
    <t>Site No: 2405</t>
  </si>
  <si>
    <t>Site No: 2411</t>
  </si>
  <si>
    <t>Site No: 2434</t>
  </si>
  <si>
    <t>River Mersey Path W of Vale Road, Heaton Mersey</t>
  </si>
  <si>
    <t>Site No: 2446</t>
  </si>
  <si>
    <t>Site No: 2448</t>
  </si>
  <si>
    <t>Automatic Horse Counter Data 2019</t>
  </si>
  <si>
    <t>Average horse flows (excluding Bank Holidays etc)</t>
  </si>
  <si>
    <t>Automatic Pedestrian Counter Data 2019</t>
  </si>
  <si>
    <t>Average pedestrian flows (excluding Bank Holidays etc)</t>
  </si>
  <si>
    <t>index</t>
  </si>
  <si>
    <t>Site No: 2447</t>
  </si>
  <si>
    <t>Geoff Funnel Bridge / S of Yew St, Cheadle Heath (Ped)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</si>
</sst>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</font>
    <font>
      <sz val="6.5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6.5"/>
      <name val="Arial"/>
      <family val="2"/>
    </font>
    <font>
      <b/>
      <sz val="7.5"/>
      <color indexed="8"/>
      <name val="Arial"/>
      <family val="2"/>
    </font>
    <font>
      <b/>
      <sz val="7.5"/>
      <name val="Arial"/>
      <family val="2"/>
    </font>
    <font>
      <sz val="6.5"/>
      <color theme="1"/>
      <name val="Cambria"/>
      <family val="1"/>
    </font>
    <font>
      <b/>
      <sz val="6.5"/>
      <color theme="1"/>
      <name val="Cambria"/>
      <family val="1"/>
    </font>
    <font>
      <sz val="7"/>
      <color theme="1"/>
      <name val="Cambria"/>
      <family val="1"/>
    </font>
    <font>
      <b/>
      <sz val="7"/>
      <name val="Arial"/>
      <family val="2"/>
    </font>
    <font>
      <sz val="7"/>
      <name val="Arial"/>
      <family val="2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2" fillId="0" borderId="0"/>
    <xf numFmtId="0" fontId="3" fillId="0" borderId="0"/>
    <xf numFmtId="0" fontId="4" fillId="0" borderId="0"/>
    <xf numFmtId="0" fontId="6" fillId="0" borderId="0"/>
    <xf numFmtId="0" fontId="7" fillId="0" borderId="0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1" fillId="0" borderId="0" xfId="0" applyFont="1"/>
    <xf numFmtId="3" fontId="5" fillId="0" borderId="0" xfId="0" applyNumberFormat="1" applyFont="1"/>
    <xf numFmtId="0" fontId="5" fillId="0" borderId="0" xfId="0" applyFont="1"/>
    <xf numFmtId="0" fontId="0" fillId="0" borderId="0" xfId="0" applyFont="1"/>
    <xf numFmtId="0" fontId="8" fillId="0" borderId="0" xfId="5" applyFont="1"/>
    <xf numFmtId="0" fontId="2" fillId="0" borderId="0" xfId="5" applyFont="1"/>
    <xf numFmtId="0" fontId="10" fillId="0" borderId="0" xfId="5" applyFont="1" applyAlignment="1">
      <alignment horizontal="right"/>
    </xf>
    <xf numFmtId="0" fontId="11" fillId="0" borderId="0" xfId="5" quotePrefix="1" applyFont="1"/>
    <xf numFmtId="0" fontId="11" fillId="0" borderId="0" xfId="5" applyFont="1"/>
    <xf numFmtId="0" fontId="8" fillId="0" borderId="0" xfId="5" quotePrefix="1" applyFont="1"/>
    <xf numFmtId="0" fontId="12" fillId="0" borderId="0" xfId="5" applyFont="1"/>
    <xf numFmtId="0" fontId="13" fillId="0" borderId="0" xfId="5" applyFont="1" applyAlignment="1">
      <alignment horizontal="center"/>
    </xf>
    <xf numFmtId="0" fontId="14" fillId="0" borderId="0" xfId="5" applyFont="1"/>
    <xf numFmtId="0" fontId="15" fillId="0" borderId="0" xfId="5" applyFont="1" applyAlignment="1">
      <alignment horizontal="center"/>
    </xf>
    <xf numFmtId="0" fontId="15" fillId="0" borderId="0" xfId="5" applyFont="1" applyAlignment="1">
      <alignment horizontal="left"/>
    </xf>
    <xf numFmtId="1" fontId="14" fillId="0" borderId="0" xfId="5" applyNumberFormat="1" applyFont="1"/>
    <xf numFmtId="0" fontId="11" fillId="0" borderId="0" xfId="5" applyFont="1" applyAlignment="1">
      <alignment horizontal="right"/>
    </xf>
    <xf numFmtId="164" fontId="11" fillId="0" borderId="0" xfId="5" applyNumberFormat="1" applyFont="1" applyAlignment="1">
      <alignment horizontal="center"/>
    </xf>
    <xf numFmtId="0" fontId="15" fillId="0" borderId="0" xfId="5" applyFont="1"/>
    <xf numFmtId="0" fontId="15" fillId="0" borderId="0" xfId="5" applyFont="1" applyProtection="1">
      <protection locked="0"/>
    </xf>
    <xf numFmtId="1" fontId="16" fillId="0" borderId="0" xfId="5" applyNumberFormat="1" applyFont="1" applyProtection="1">
      <protection locked="0"/>
    </xf>
    <xf numFmtId="1" fontId="14" fillId="0" borderId="0" xfId="5" applyNumberFormat="1" applyFont="1" applyProtection="1">
      <protection locked="0"/>
    </xf>
    <xf numFmtId="0" fontId="16" fillId="0" borderId="0" xfId="5" applyFont="1" applyProtection="1">
      <protection locked="0"/>
    </xf>
    <xf numFmtId="0" fontId="14" fillId="0" borderId="0" xfId="5" applyFont="1" applyProtection="1">
      <protection locked="0"/>
    </xf>
    <xf numFmtId="0" fontId="17" fillId="0" borderId="0" xfId="5" applyFont="1" applyAlignment="1">
      <alignment horizontal="right"/>
    </xf>
    <xf numFmtId="0" fontId="18" fillId="0" borderId="0" xfId="5" applyFont="1"/>
    <xf numFmtId="49" fontId="18" fillId="0" borderId="0" xfId="5" quotePrefix="1" applyNumberFormat="1" applyFont="1"/>
    <xf numFmtId="0" fontId="8" fillId="0" borderId="0" xfId="5" applyFont="1" applyAlignment="1">
      <alignment horizontal="right"/>
    </xf>
    <xf numFmtId="49" fontId="18" fillId="0" borderId="0" xfId="5" applyNumberFormat="1" applyFont="1"/>
    <xf numFmtId="17" fontId="18" fillId="0" borderId="0" xfId="5" quotePrefix="1" applyNumberFormat="1" applyFont="1"/>
    <xf numFmtId="0" fontId="17" fillId="0" borderId="0" xfId="5" applyFont="1" applyAlignment="1">
      <alignment horizontal="left"/>
    </xf>
    <xf numFmtId="0" fontId="11" fillId="0" borderId="0" xfId="5" applyFont="1" applyAlignment="1">
      <alignment horizontal="center"/>
    </xf>
    <xf numFmtId="0" fontId="8" fillId="0" borderId="0" xfId="5" applyFont="1" applyAlignment="1">
      <alignment horizontal="center"/>
    </xf>
    <xf numFmtId="1" fontId="8" fillId="0" borderId="0" xfId="5" applyNumberFormat="1" applyFont="1" applyAlignment="1">
      <alignment horizontal="center"/>
    </xf>
    <xf numFmtId="0" fontId="19" fillId="0" borderId="0" xfId="6"/>
    <xf numFmtId="0" fontId="12" fillId="0" borderId="0" xfId="5" applyFont="1"/>
    <xf numFmtId="0" fontId="11" fillId="0" borderId="0" xfId="5" applyFont="1"/>
    <xf numFmtId="0" fontId="11" fillId="0" borderId="0" xfId="5" applyFont="1" applyAlignment="1">
      <alignment horizontal="right"/>
    </xf>
    <xf numFmtId="1" fontId="8" fillId="0" borderId="0" xfId="5" applyNumberFormat="1" applyFont="1"/>
    <xf numFmtId="0" fontId="11" fillId="0" borderId="0" xfId="5" applyFont="1"/>
    <xf numFmtId="0" fontId="11" fillId="0" borderId="0" xfId="5" applyFont="1" applyAlignment="1">
      <alignment horizontal="right"/>
    </xf>
    <xf numFmtId="0" fontId="12" fillId="0" borderId="0" xfId="5" applyFont="1"/>
    <xf numFmtId="1" fontId="16" fillId="0" borderId="0" xfId="1" applyNumberFormat="1" applyFont="1" applyProtection="1">
      <protection locked="0"/>
    </xf>
    <xf numFmtId="1" fontId="14" fillId="0" borderId="0" xfId="1" applyNumberFormat="1" applyFont="1" applyProtection="1">
      <protection locked="0"/>
    </xf>
    <xf numFmtId="1" fontId="14" fillId="0" borderId="0" xfId="1" applyNumberFormat="1" applyFont="1"/>
    <xf numFmtId="1" fontId="16" fillId="0" borderId="0" xfId="5" applyNumberFormat="1" applyFont="1"/>
    <xf numFmtId="0" fontId="16" fillId="0" borderId="0" xfId="5" applyFont="1"/>
    <xf numFmtId="0" fontId="16" fillId="0" borderId="0" xfId="1" applyFont="1" applyProtection="1">
      <protection locked="0"/>
    </xf>
    <xf numFmtId="0" fontId="14" fillId="0" borderId="0" xfId="1" applyFont="1" applyProtection="1">
      <protection locked="0"/>
    </xf>
    <xf numFmtId="0" fontId="9" fillId="0" borderId="0" xfId="5" applyFont="1" applyAlignment="1">
      <alignment horizontal="center"/>
    </xf>
    <xf numFmtId="0" fontId="7" fillId="0" borderId="0" xfId="5"/>
    <xf numFmtId="0" fontId="9" fillId="0" borderId="0" xfId="5" applyFont="1" applyAlignment="1">
      <alignment horizontal="right"/>
    </xf>
    <xf numFmtId="1" fontId="9" fillId="0" borderId="0" xfId="5" applyNumberFormat="1" applyFont="1" applyAlignment="1">
      <alignment horizontal="left"/>
    </xf>
    <xf numFmtId="0" fontId="11" fillId="0" borderId="0" xfId="5" applyFont="1"/>
    <xf numFmtId="0" fontId="11" fillId="0" borderId="0" xfId="5" applyFont="1" applyAlignment="1">
      <alignment horizontal="right"/>
    </xf>
    <xf numFmtId="1" fontId="12" fillId="0" borderId="0" xfId="5" applyNumberFormat="1" applyFont="1"/>
    <xf numFmtId="0" fontId="12" fillId="0" borderId="0" xfId="5" applyFont="1"/>
    <xf numFmtId="0" fontId="9" fillId="0" borderId="0" xfId="5" applyFont="1" applyAlignment="1">
      <alignment horizontal="left"/>
    </xf>
  </cellXfs>
  <cellStyles count="7">
    <cellStyle name="Hyperlink" xfId="6" builtinId="8"/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  <cellStyle name="Normal 6" xfId="5" xr:uid="{1BB1B0B2-632F-4798-9A62-0B4E4D8408E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ATC1013_graphs!$G$83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ATC1013_graphs!$P$6:$V$6</c:f>
              <c:numCache>
                <c:formatCode>0</c:formatCode>
                <c:ptCount val="7"/>
                <c:pt idx="0">
                  <c:v>17696.95277777778</c:v>
                </c:pt>
                <c:pt idx="1">
                  <c:v>18065.805555555555</c:v>
                </c:pt>
                <c:pt idx="2">
                  <c:v>18361.999999999996</c:v>
                </c:pt>
                <c:pt idx="3">
                  <c:v>18684.548611111109</c:v>
                </c:pt>
                <c:pt idx="4">
                  <c:v>18956.343055555553</c:v>
                </c:pt>
                <c:pt idx="5">
                  <c:v>16472.268055555556</c:v>
                </c:pt>
                <c:pt idx="6">
                  <c:v>13488.784722222223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C-4427-892B-99D25C467C35}"/>
            </c:ext>
          </c:extLst>
        </c:ser>
        <c:ser>
          <c:idx val="1"/>
          <c:order val="1"/>
          <c:tx>
            <c:strRef>
              <c:f>ATC1013_graphs!$I$83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ATC1013_graphs!$P$7:$V$7</c:f>
              <c:numCache>
                <c:formatCode>0</c:formatCode>
                <c:ptCount val="7"/>
                <c:pt idx="0">
                  <c:v>13169.438888888886</c:v>
                </c:pt>
                <c:pt idx="1">
                  <c:v>13387.743055555553</c:v>
                </c:pt>
                <c:pt idx="2">
                  <c:v>13585.631944444447</c:v>
                </c:pt>
                <c:pt idx="3">
                  <c:v>13751.986111111113</c:v>
                </c:pt>
                <c:pt idx="4">
                  <c:v>13937.602777777776</c:v>
                </c:pt>
                <c:pt idx="5">
                  <c:v>12717.265277777773</c:v>
                </c:pt>
                <c:pt idx="6">
                  <c:v>10773.194444444447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C-4427-892B-99D25C467C35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ATC1013_graphs!$P$5:$V$5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ATC1013_graphs!$P$8:$V$8</c:f>
              <c:numCache>
                <c:formatCode>0</c:formatCode>
                <c:ptCount val="7"/>
                <c:pt idx="0">
                  <c:v>30866.391666666666</c:v>
                </c:pt>
                <c:pt idx="1">
                  <c:v>31453.548611111109</c:v>
                </c:pt>
                <c:pt idx="2">
                  <c:v>31947.631944444445</c:v>
                </c:pt>
                <c:pt idx="3">
                  <c:v>32436.534722222223</c:v>
                </c:pt>
                <c:pt idx="4">
                  <c:v>32893.945833333331</c:v>
                </c:pt>
                <c:pt idx="5">
                  <c:v>29189.533333333329</c:v>
                </c:pt>
                <c:pt idx="6">
                  <c:v>24261.979166666672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CC-4427-892B-99D25C467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008832"/>
        <c:axId val="421003344"/>
      </c:barChart>
      <c:catAx>
        <c:axId val="42100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100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00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1008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ATC1015_Southbound!$C$8:$C$31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ATC1015_Southbound!$L$8:$L$31</c:f>
              <c:numCache>
                <c:formatCode>0</c:formatCode>
                <c:ptCount val="24"/>
                <c:pt idx="0">
                  <c:v>78.446666666666673</c:v>
                </c:pt>
                <c:pt idx="1">
                  <c:v>45.32</c:v>
                </c:pt>
                <c:pt idx="2">
                  <c:v>31.79333333333334</c:v>
                </c:pt>
                <c:pt idx="3">
                  <c:v>30.365333333333332</c:v>
                </c:pt>
                <c:pt idx="4">
                  <c:v>38.573333333333338</c:v>
                </c:pt>
                <c:pt idx="5">
                  <c:v>75.540666666666681</c:v>
                </c:pt>
                <c:pt idx="6">
                  <c:v>240.75733333333332</c:v>
                </c:pt>
                <c:pt idx="7">
                  <c:v>428.88400000000001</c:v>
                </c:pt>
                <c:pt idx="8">
                  <c:v>473.53066666666672</c:v>
                </c:pt>
                <c:pt idx="9">
                  <c:v>390.54666666666668</c:v>
                </c:pt>
                <c:pt idx="10">
                  <c:v>363.59533333333337</c:v>
                </c:pt>
                <c:pt idx="11">
                  <c:v>387.47466666666662</c:v>
                </c:pt>
                <c:pt idx="12">
                  <c:v>415.02733333333333</c:v>
                </c:pt>
                <c:pt idx="13">
                  <c:v>435.84266666666673</c:v>
                </c:pt>
                <c:pt idx="14">
                  <c:v>477.66800000000001</c:v>
                </c:pt>
                <c:pt idx="15">
                  <c:v>522.09666666666658</c:v>
                </c:pt>
                <c:pt idx="16">
                  <c:v>565.10266666666666</c:v>
                </c:pt>
                <c:pt idx="17">
                  <c:v>543.0773333333334</c:v>
                </c:pt>
                <c:pt idx="18">
                  <c:v>502.61800000000005</c:v>
                </c:pt>
                <c:pt idx="19">
                  <c:v>404.72333333333336</c:v>
                </c:pt>
                <c:pt idx="20">
                  <c:v>287.95133333333331</c:v>
                </c:pt>
                <c:pt idx="21">
                  <c:v>232.852</c:v>
                </c:pt>
                <c:pt idx="22">
                  <c:v>220.86599999999999</c:v>
                </c:pt>
                <c:pt idx="23">
                  <c:v>146.16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3-437B-A803-01C0D354BCE3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ATC1015_Southbound!$C$8:$C$31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ATC1015_Southbound!$I$8:$I$31</c:f>
              <c:numCache>
                <c:formatCode>0</c:formatCode>
                <c:ptCount val="24"/>
                <c:pt idx="0">
                  <c:v>147.75333333333333</c:v>
                </c:pt>
                <c:pt idx="1">
                  <c:v>112.29333333333334</c:v>
                </c:pt>
                <c:pt idx="2">
                  <c:v>86.88</c:v>
                </c:pt>
                <c:pt idx="3">
                  <c:v>77.393333333333345</c:v>
                </c:pt>
                <c:pt idx="4">
                  <c:v>65.23333333333332</c:v>
                </c:pt>
                <c:pt idx="5">
                  <c:v>66.913333333333327</c:v>
                </c:pt>
                <c:pt idx="6">
                  <c:v>124.50666666666666</c:v>
                </c:pt>
                <c:pt idx="7">
                  <c:v>175.78666666666669</c:v>
                </c:pt>
                <c:pt idx="8">
                  <c:v>261.16666666666669</c:v>
                </c:pt>
                <c:pt idx="9">
                  <c:v>306.76666666666665</c:v>
                </c:pt>
                <c:pt idx="10">
                  <c:v>389.10666666666668</c:v>
                </c:pt>
                <c:pt idx="11">
                  <c:v>442.9</c:v>
                </c:pt>
                <c:pt idx="12">
                  <c:v>462.12</c:v>
                </c:pt>
                <c:pt idx="13">
                  <c:v>474.54666666666662</c:v>
                </c:pt>
                <c:pt idx="14">
                  <c:v>471.12</c:v>
                </c:pt>
                <c:pt idx="15">
                  <c:v>456.5533333333334</c:v>
                </c:pt>
                <c:pt idx="16">
                  <c:v>466.38666666666666</c:v>
                </c:pt>
                <c:pt idx="17">
                  <c:v>442.59333333333336</c:v>
                </c:pt>
                <c:pt idx="18">
                  <c:v>393.38</c:v>
                </c:pt>
                <c:pt idx="19">
                  <c:v>381.90666666666664</c:v>
                </c:pt>
                <c:pt idx="20">
                  <c:v>286.68666666666667</c:v>
                </c:pt>
                <c:pt idx="21">
                  <c:v>252.65333333333334</c:v>
                </c:pt>
                <c:pt idx="22">
                  <c:v>260.5866666666667</c:v>
                </c:pt>
                <c:pt idx="23">
                  <c:v>244.0333333333333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3-437B-A803-01C0D354BCE3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ATC1015_Southbound!$C$8:$C$31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ATC1015_Southbound!$J$8:$J$31</c:f>
              <c:numCache>
                <c:formatCode>0</c:formatCode>
                <c:ptCount val="24"/>
                <c:pt idx="0">
                  <c:v>188.83333333333331</c:v>
                </c:pt>
                <c:pt idx="1">
                  <c:v>125.76666666666665</c:v>
                </c:pt>
                <c:pt idx="2">
                  <c:v>111.91666666666666</c:v>
                </c:pt>
                <c:pt idx="3">
                  <c:v>105.3</c:v>
                </c:pt>
                <c:pt idx="4">
                  <c:v>79.7</c:v>
                </c:pt>
                <c:pt idx="5">
                  <c:v>59.6</c:v>
                </c:pt>
                <c:pt idx="6">
                  <c:v>98.766666666666666</c:v>
                </c:pt>
                <c:pt idx="7">
                  <c:v>119.5</c:v>
                </c:pt>
                <c:pt idx="8">
                  <c:v>135.93333333333334</c:v>
                </c:pt>
                <c:pt idx="9">
                  <c:v>207.08333333333331</c:v>
                </c:pt>
                <c:pt idx="10">
                  <c:v>299.8</c:v>
                </c:pt>
                <c:pt idx="11">
                  <c:v>355.86666666666667</c:v>
                </c:pt>
                <c:pt idx="12">
                  <c:v>404.66666666666663</c:v>
                </c:pt>
                <c:pt idx="13">
                  <c:v>458.58333333333337</c:v>
                </c:pt>
                <c:pt idx="14">
                  <c:v>436.46666666666658</c:v>
                </c:pt>
                <c:pt idx="15">
                  <c:v>404.3</c:v>
                </c:pt>
                <c:pt idx="16">
                  <c:v>394.56666666666666</c:v>
                </c:pt>
                <c:pt idx="17">
                  <c:v>335.33333333333337</c:v>
                </c:pt>
                <c:pt idx="18">
                  <c:v>359.95</c:v>
                </c:pt>
                <c:pt idx="19">
                  <c:v>358.61666666666667</c:v>
                </c:pt>
                <c:pt idx="20">
                  <c:v>227.6</c:v>
                </c:pt>
                <c:pt idx="21">
                  <c:v>195.8</c:v>
                </c:pt>
                <c:pt idx="22">
                  <c:v>169.91666666666669</c:v>
                </c:pt>
                <c:pt idx="23">
                  <c:v>124.85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3-437B-A803-01C0D354B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8832"/>
        <c:axId val="421010792"/>
      </c:lineChart>
      <c:catAx>
        <c:axId val="42100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10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010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8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C978-4E1C-ADE0-28FCD7557A87}"/>
              </c:ext>
            </c:extLst>
          </c:dPt>
          <c:cat>
            <c:strRef>
              <c:f>ACC2411_graphs!$P$9:$AA$9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ACC2411_graphs!$P$12:$AA$12</c:f>
              <c:numCache>
                <c:formatCode>0</c:formatCode>
                <c:ptCount val="12"/>
                <c:pt idx="0">
                  <c:v>12.233333333333336</c:v>
                </c:pt>
                <c:pt idx="1">
                  <c:v>16.666666666666668</c:v>
                </c:pt>
                <c:pt idx="2">
                  <c:v>15.639999999999999</c:v>
                </c:pt>
                <c:pt idx="3">
                  <c:v>23.4</c:v>
                </c:pt>
                <c:pt idx="4">
                  <c:v>34.700000000000003</c:v>
                </c:pt>
                <c:pt idx="5">
                  <c:v>30.399999999999995</c:v>
                </c:pt>
                <c:pt idx="6">
                  <c:v>39.549999999999997</c:v>
                </c:pt>
                <c:pt idx="7">
                  <c:v>28.533333333333331</c:v>
                </c:pt>
                <c:pt idx="8">
                  <c:v>21.056666666666665</c:v>
                </c:pt>
                <c:pt idx="9">
                  <c:v>14.966666666666665</c:v>
                </c:pt>
                <c:pt idx="10">
                  <c:v>9.7800000000000011</c:v>
                </c:pt>
                <c:pt idx="11">
                  <c:v>10.299999999999997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8-4E1C-ADE0-28FCD7557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8544"/>
        <c:axId val="671565408"/>
      </c:lineChart>
      <c:catAx>
        <c:axId val="67156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8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ACC2411_graphs!$P$13:$Y$13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ACC2411_graphs!$P$16:$Y$16</c:f>
              <c:numCache>
                <c:formatCode>General</c:formatCode>
                <c:ptCount val="10"/>
                <c:pt idx="4" formatCode="0">
                  <c:v>18.555</c:v>
                </c:pt>
                <c:pt idx="5" formatCode="0">
                  <c:v>16.64827272727273</c:v>
                </c:pt>
                <c:pt idx="6" formatCode="0">
                  <c:v>23.735833333333336</c:v>
                </c:pt>
                <c:pt idx="7" formatCode="0">
                  <c:v>22.15722222222222</c:v>
                </c:pt>
                <c:pt idx="8" formatCode="0">
                  <c:v>25.628383838383833</c:v>
                </c:pt>
                <c:pt idx="9" formatCode="0">
                  <c:v>21.43555555555556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10-4B46-8D0D-3CAEACEDC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6584"/>
        <c:axId val="671566192"/>
      </c:lineChart>
      <c:catAx>
        <c:axId val="671566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6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65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ACC2411_Bothdirections!$C$8:$C$31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ACC2411_Bothdirections!$L$8:$L$31</c:f>
              <c:numCache>
                <c:formatCode>0</c:formatCode>
                <c:ptCount val="24"/>
                <c:pt idx="0">
                  <c:v>4.1666666666666664E-2</c:v>
                </c:pt>
                <c:pt idx="1">
                  <c:v>7.2222222222222215E-2</c:v>
                </c:pt>
                <c:pt idx="2">
                  <c:v>2.6388888888888885E-2</c:v>
                </c:pt>
                <c:pt idx="3">
                  <c:v>1.9166666666666665E-2</c:v>
                </c:pt>
                <c:pt idx="4">
                  <c:v>1.5833333333333331E-2</c:v>
                </c:pt>
                <c:pt idx="5">
                  <c:v>0.10083333333333333</c:v>
                </c:pt>
                <c:pt idx="6">
                  <c:v>0.54916666666666669</c:v>
                </c:pt>
                <c:pt idx="7">
                  <c:v>1.6233333333333335</c:v>
                </c:pt>
                <c:pt idx="8">
                  <c:v>0.94055555555555548</c:v>
                </c:pt>
                <c:pt idx="9">
                  <c:v>1.2797222222222222</c:v>
                </c:pt>
                <c:pt idx="10">
                  <c:v>0.94722222222222219</c:v>
                </c:pt>
                <c:pt idx="11">
                  <c:v>1.1616666666666666</c:v>
                </c:pt>
                <c:pt idx="12">
                  <c:v>1.2366666666666668</c:v>
                </c:pt>
                <c:pt idx="13">
                  <c:v>1.6572222222222224</c:v>
                </c:pt>
                <c:pt idx="14">
                  <c:v>1.5888888888888888</c:v>
                </c:pt>
                <c:pt idx="15">
                  <c:v>1.6319444444444442</c:v>
                </c:pt>
                <c:pt idx="16">
                  <c:v>2.2824999999999998</c:v>
                </c:pt>
                <c:pt idx="17">
                  <c:v>2.658611111111111</c:v>
                </c:pt>
                <c:pt idx="18">
                  <c:v>1.3502777777777777</c:v>
                </c:pt>
                <c:pt idx="19">
                  <c:v>0.97555555555555562</c:v>
                </c:pt>
                <c:pt idx="20">
                  <c:v>0.65833333333333344</c:v>
                </c:pt>
                <c:pt idx="21">
                  <c:v>0.30888888888888888</c:v>
                </c:pt>
                <c:pt idx="22">
                  <c:v>0.2311111111111111</c:v>
                </c:pt>
                <c:pt idx="23">
                  <c:v>7.7777777777777765E-2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C-4190-8D92-5283217CBA3D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ACC2411_Bothdirections!$C$8:$C$31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ACC2411_Bothdirections!$I$8:$I$31</c:f>
              <c:numCache>
                <c:formatCode>0</c:formatCode>
                <c:ptCount val="24"/>
                <c:pt idx="0">
                  <c:v>9.3181818181818185E-2</c:v>
                </c:pt>
                <c:pt idx="1">
                  <c:v>4.4444444444444446E-2</c:v>
                </c:pt>
                <c:pt idx="2">
                  <c:v>7.2222222222222229E-2</c:v>
                </c:pt>
                <c:pt idx="3">
                  <c:v>1.6666666666666666E-2</c:v>
                </c:pt>
                <c:pt idx="4">
                  <c:v>0</c:v>
                </c:pt>
                <c:pt idx="5">
                  <c:v>8.3333333333333329E-2</c:v>
                </c:pt>
                <c:pt idx="6">
                  <c:v>0.12083333333333333</c:v>
                </c:pt>
                <c:pt idx="7">
                  <c:v>0.49494949494949486</c:v>
                </c:pt>
                <c:pt idx="8">
                  <c:v>0.74810606060606055</c:v>
                </c:pt>
                <c:pt idx="9">
                  <c:v>1.0143939393939394</c:v>
                </c:pt>
                <c:pt idx="10">
                  <c:v>1.2776515151515151</c:v>
                </c:pt>
                <c:pt idx="11">
                  <c:v>2.4328282828282828</c:v>
                </c:pt>
                <c:pt idx="12">
                  <c:v>2.4325757575757576</c:v>
                </c:pt>
                <c:pt idx="13">
                  <c:v>2.3276515151515151</c:v>
                </c:pt>
                <c:pt idx="14">
                  <c:v>2.4891414141414145</c:v>
                </c:pt>
                <c:pt idx="15">
                  <c:v>2.0582070707070708</c:v>
                </c:pt>
                <c:pt idx="16">
                  <c:v>1.6501262626262627</c:v>
                </c:pt>
                <c:pt idx="17">
                  <c:v>0.85694444444444429</c:v>
                </c:pt>
                <c:pt idx="18">
                  <c:v>0.84419191919191916</c:v>
                </c:pt>
                <c:pt idx="19">
                  <c:v>0.8316919191919192</c:v>
                </c:pt>
                <c:pt idx="20">
                  <c:v>0.65795454545454546</c:v>
                </c:pt>
                <c:pt idx="21">
                  <c:v>0.5108585858585859</c:v>
                </c:pt>
                <c:pt idx="22">
                  <c:v>0.14166666666666664</c:v>
                </c:pt>
                <c:pt idx="23">
                  <c:v>1.6666666666666666E-2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DC-4190-8D92-5283217CBA3D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ACC2411_Bothdirections!$C$8:$C$31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ACC2411_Bothdirections!$J$8:$J$31</c:f>
              <c:numCache>
                <c:formatCode>0</c:formatCode>
                <c:ptCount val="24"/>
                <c:pt idx="0">
                  <c:v>4.1666666666666664E-2</c:v>
                </c:pt>
                <c:pt idx="1">
                  <c:v>2.0833333333333332E-2</c:v>
                </c:pt>
                <c:pt idx="2">
                  <c:v>2.0833333333333332E-2</c:v>
                </c:pt>
                <c:pt idx="3">
                  <c:v>0</c:v>
                </c:pt>
                <c:pt idx="4">
                  <c:v>2.0833333333333332E-2</c:v>
                </c:pt>
                <c:pt idx="5">
                  <c:v>0</c:v>
                </c:pt>
                <c:pt idx="6">
                  <c:v>0.22222222222222221</c:v>
                </c:pt>
                <c:pt idx="7">
                  <c:v>0.16666666666666666</c:v>
                </c:pt>
                <c:pt idx="8">
                  <c:v>1.0902777777777777</c:v>
                </c:pt>
                <c:pt idx="9">
                  <c:v>1.3958333333333333</c:v>
                </c:pt>
                <c:pt idx="10">
                  <c:v>1.4861111111111112</c:v>
                </c:pt>
                <c:pt idx="11">
                  <c:v>2.2777777777777777</c:v>
                </c:pt>
                <c:pt idx="12">
                  <c:v>2.3472222222222223</c:v>
                </c:pt>
                <c:pt idx="13">
                  <c:v>2.3819444444444446</c:v>
                </c:pt>
                <c:pt idx="14">
                  <c:v>2.145833333333333</c:v>
                </c:pt>
                <c:pt idx="15">
                  <c:v>2.7222222222222223</c:v>
                </c:pt>
                <c:pt idx="16">
                  <c:v>2.3333333333333335</c:v>
                </c:pt>
                <c:pt idx="17">
                  <c:v>1.4722222222222221</c:v>
                </c:pt>
                <c:pt idx="18">
                  <c:v>1.1527777777777777</c:v>
                </c:pt>
                <c:pt idx="19">
                  <c:v>0.70833333333333326</c:v>
                </c:pt>
                <c:pt idx="20">
                  <c:v>0.2986111111111111</c:v>
                </c:pt>
                <c:pt idx="21">
                  <c:v>0.15277777777777776</c:v>
                </c:pt>
                <c:pt idx="22">
                  <c:v>6.9444444444444434E-2</c:v>
                </c:pt>
                <c:pt idx="23">
                  <c:v>4.8611111111111105E-2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C-4190-8D92-5283217CB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154520"/>
        <c:axId val="383152952"/>
      </c:lineChart>
      <c:catAx>
        <c:axId val="383154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3152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3152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31545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ACC2434_graphs!$P$5:$V$5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ACC2434_graphs!$P$8:$V$8</c:f>
              <c:numCache>
                <c:formatCode>0</c:formatCode>
                <c:ptCount val="7"/>
                <c:pt idx="0">
                  <c:v>163.9</c:v>
                </c:pt>
                <c:pt idx="1">
                  <c:v>164.125</c:v>
                </c:pt>
                <c:pt idx="2">
                  <c:v>151.25694444444446</c:v>
                </c:pt>
                <c:pt idx="3">
                  <c:v>150.01805555555549</c:v>
                </c:pt>
                <c:pt idx="4">
                  <c:v>128.19583333333333</c:v>
                </c:pt>
                <c:pt idx="5">
                  <c:v>123.31212121212121</c:v>
                </c:pt>
                <c:pt idx="6">
                  <c:v>159.40972222222223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A-470F-94E8-899ACC4D1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50872"/>
        <c:axId val="696450088"/>
      </c:barChart>
      <c:catAx>
        <c:axId val="69645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C3F4-4276-9D2B-AF30A02D7CCA}"/>
              </c:ext>
            </c:extLst>
          </c:dPt>
          <c:cat>
            <c:strRef>
              <c:f>ACC2434_graphs!$P$9:$AA$9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ACC2434_graphs!$P$12:$AA$12</c:f>
              <c:numCache>
                <c:formatCode>0</c:formatCode>
                <c:ptCount val="12"/>
                <c:pt idx="0">
                  <c:v>96.1</c:v>
                </c:pt>
                <c:pt idx="1">
                  <c:v>129.73333333333335</c:v>
                </c:pt>
                <c:pt idx="2">
                  <c:v>132.03000000000003</c:v>
                </c:pt>
                <c:pt idx="3">
                  <c:v>160</c:v>
                </c:pt>
                <c:pt idx="4">
                  <c:v>212.78333333333333</c:v>
                </c:pt>
                <c:pt idx="5">
                  <c:v>188.73333333333335</c:v>
                </c:pt>
                <c:pt idx="6">
                  <c:v>239.08333333333331</c:v>
                </c:pt>
                <c:pt idx="7">
                  <c:v>187.04333333333332</c:v>
                </c:pt>
                <c:pt idx="8">
                  <c:v>169.11</c:v>
                </c:pt>
                <c:pt idx="9">
                  <c:v>127.78333333333333</c:v>
                </c:pt>
                <c:pt idx="10">
                  <c:v>95.990000000000009</c:v>
                </c:pt>
                <c:pt idx="11">
                  <c:v>79.600000000000009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4-4276-9D2B-AF30A02D7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54792"/>
        <c:axId val="696450480"/>
      </c:lineChart>
      <c:catAx>
        <c:axId val="69645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4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ACC2434_graphs!$P$13:$Y$13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ACC2434_graphs!$P$16:$Y$16</c:f>
              <c:numCache>
                <c:formatCode>General</c:formatCode>
                <c:ptCount val="10"/>
                <c:pt idx="6" formatCode="0">
                  <c:v>152.26955555555557</c:v>
                </c:pt>
                <c:pt idx="7" formatCode="0">
                  <c:v>140.2825</c:v>
                </c:pt>
                <c:pt idx="8" formatCode="0">
                  <c:v>164.91055555555559</c:v>
                </c:pt>
                <c:pt idx="9" formatCode="0">
                  <c:v>151.49916666666667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1-4CA6-AFB9-8115B87D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47344"/>
        <c:axId val="696451656"/>
      </c:lineChart>
      <c:catAx>
        <c:axId val="6964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1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7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ACC2434_Bothdirections!$L$8:$L$31</c:f>
              <c:numCache>
                <c:formatCode>0</c:formatCode>
                <c:ptCount val="24"/>
                <c:pt idx="0">
                  <c:v>0.11361111111111111</c:v>
                </c:pt>
                <c:pt idx="1">
                  <c:v>4.7222222222222214E-2</c:v>
                </c:pt>
                <c:pt idx="2">
                  <c:v>3.1666666666666662E-2</c:v>
                </c:pt>
                <c:pt idx="3">
                  <c:v>3.4722222222222217E-2</c:v>
                </c:pt>
                <c:pt idx="4">
                  <c:v>3.8888888888888883E-2</c:v>
                </c:pt>
                <c:pt idx="5">
                  <c:v>0.35472222222222227</c:v>
                </c:pt>
                <c:pt idx="6">
                  <c:v>4.7708333333333339</c:v>
                </c:pt>
                <c:pt idx="7">
                  <c:v>13.011944444444444</c:v>
                </c:pt>
                <c:pt idx="8">
                  <c:v>16.730555555555554</c:v>
                </c:pt>
                <c:pt idx="9">
                  <c:v>6.6758333333333342</c:v>
                </c:pt>
                <c:pt idx="10">
                  <c:v>6.8869444444444436</c:v>
                </c:pt>
                <c:pt idx="11">
                  <c:v>8.7908333333333353</c:v>
                </c:pt>
                <c:pt idx="12">
                  <c:v>7.75</c:v>
                </c:pt>
                <c:pt idx="13">
                  <c:v>7.8744444444444444</c:v>
                </c:pt>
                <c:pt idx="14">
                  <c:v>10.383333333333335</c:v>
                </c:pt>
                <c:pt idx="15">
                  <c:v>10.59</c:v>
                </c:pt>
                <c:pt idx="16">
                  <c:v>14.598055555555556</c:v>
                </c:pt>
                <c:pt idx="17">
                  <c:v>18.690833333333334</c:v>
                </c:pt>
                <c:pt idx="18">
                  <c:v>12.168611111111112</c:v>
                </c:pt>
                <c:pt idx="19">
                  <c:v>5.8755555555555556</c:v>
                </c:pt>
                <c:pt idx="20">
                  <c:v>3.8186111111111112</c:v>
                </c:pt>
                <c:pt idx="21">
                  <c:v>1.5875000000000001</c:v>
                </c:pt>
                <c:pt idx="22">
                  <c:v>0.43694444444444447</c:v>
                </c:pt>
                <c:pt idx="23">
                  <c:v>0.23749999999999999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7-43E9-AFA2-92C1CA55723F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ACC2434_Bothdirections!$I$8:$I$31</c:f>
              <c:numCache>
                <c:formatCode>0</c:formatCode>
                <c:ptCount val="24"/>
                <c:pt idx="0">
                  <c:v>0.21666666666666667</c:v>
                </c:pt>
                <c:pt idx="1">
                  <c:v>0.24545454545454543</c:v>
                </c:pt>
                <c:pt idx="2">
                  <c:v>0.10454545454545455</c:v>
                </c:pt>
                <c:pt idx="3">
                  <c:v>2.2727272727272728E-2</c:v>
                </c:pt>
                <c:pt idx="4">
                  <c:v>0.16969696969696968</c:v>
                </c:pt>
                <c:pt idx="5">
                  <c:v>0.13333333333333333</c:v>
                </c:pt>
                <c:pt idx="6">
                  <c:v>1.3378787878787879</c:v>
                </c:pt>
                <c:pt idx="7">
                  <c:v>1.5196969696969695</c:v>
                </c:pt>
                <c:pt idx="8">
                  <c:v>4.2787878787878793</c:v>
                </c:pt>
                <c:pt idx="9">
                  <c:v>5.9803030303030305</c:v>
                </c:pt>
                <c:pt idx="10">
                  <c:v>9.540909090909091</c:v>
                </c:pt>
                <c:pt idx="11">
                  <c:v>10.993939393939392</c:v>
                </c:pt>
                <c:pt idx="12">
                  <c:v>13.906060606060606</c:v>
                </c:pt>
                <c:pt idx="13">
                  <c:v>14.024242424242424</c:v>
                </c:pt>
                <c:pt idx="14">
                  <c:v>13.756060606060606</c:v>
                </c:pt>
                <c:pt idx="15">
                  <c:v>14.677272727272729</c:v>
                </c:pt>
                <c:pt idx="16">
                  <c:v>11.765151515151516</c:v>
                </c:pt>
                <c:pt idx="17">
                  <c:v>6.792424242424242</c:v>
                </c:pt>
                <c:pt idx="18">
                  <c:v>5.2227272727272727</c:v>
                </c:pt>
                <c:pt idx="19">
                  <c:v>4.1636363636363631</c:v>
                </c:pt>
                <c:pt idx="20">
                  <c:v>2.1772727272727272</c:v>
                </c:pt>
                <c:pt idx="21">
                  <c:v>1.4500000000000002</c:v>
                </c:pt>
                <c:pt idx="22">
                  <c:v>0.63484848484848488</c:v>
                </c:pt>
                <c:pt idx="23">
                  <c:v>0.19848484848484849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7-43E9-AFA2-92C1CA55723F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ACC2434_Bothdirections!$J$8:$J$31</c:f>
              <c:numCache>
                <c:formatCode>0</c:formatCode>
                <c:ptCount val="24"/>
                <c:pt idx="0">
                  <c:v>0.22916666666666663</c:v>
                </c:pt>
                <c:pt idx="1">
                  <c:v>0.2361111111111111</c:v>
                </c:pt>
                <c:pt idx="2">
                  <c:v>6.25E-2</c:v>
                </c:pt>
                <c:pt idx="3">
                  <c:v>0.1736111111111111</c:v>
                </c:pt>
                <c:pt idx="4">
                  <c:v>6.25E-2</c:v>
                </c:pt>
                <c:pt idx="5">
                  <c:v>0.18055555555555552</c:v>
                </c:pt>
                <c:pt idx="6">
                  <c:v>1.0069444444444444</c:v>
                </c:pt>
                <c:pt idx="7">
                  <c:v>2.8055555555555554</c:v>
                </c:pt>
                <c:pt idx="8">
                  <c:v>6.1111111111111107</c:v>
                </c:pt>
                <c:pt idx="9">
                  <c:v>10.895833333333332</c:v>
                </c:pt>
                <c:pt idx="10">
                  <c:v>15.472222222222223</c:v>
                </c:pt>
                <c:pt idx="11">
                  <c:v>17.305555555555557</c:v>
                </c:pt>
                <c:pt idx="12">
                  <c:v>17.020833333333336</c:v>
                </c:pt>
                <c:pt idx="13">
                  <c:v>16.493055555555557</c:v>
                </c:pt>
                <c:pt idx="14">
                  <c:v>18.138888888888889</c:v>
                </c:pt>
                <c:pt idx="15">
                  <c:v>18.333333333333332</c:v>
                </c:pt>
                <c:pt idx="16">
                  <c:v>13.166666666666666</c:v>
                </c:pt>
                <c:pt idx="17">
                  <c:v>7.4930555555555562</c:v>
                </c:pt>
                <c:pt idx="18">
                  <c:v>6.0555555555555554</c:v>
                </c:pt>
                <c:pt idx="19">
                  <c:v>4.1944444444444446</c:v>
                </c:pt>
                <c:pt idx="20">
                  <c:v>2.3819444444444442</c:v>
                </c:pt>
                <c:pt idx="21">
                  <c:v>1.1041666666666667</c:v>
                </c:pt>
                <c:pt idx="22">
                  <c:v>0.36111111111111105</c:v>
                </c:pt>
                <c:pt idx="23">
                  <c:v>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7-43E9-AFA2-92C1CA557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47736"/>
        <c:axId val="696448128"/>
      </c:lineChart>
      <c:catAx>
        <c:axId val="69644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7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ACC2446_graphs!$P$5:$V$5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ACC2446_graphs!$P$8:$V$8</c:f>
              <c:numCache>
                <c:formatCode>0</c:formatCode>
                <c:ptCount val="7"/>
                <c:pt idx="0">
                  <c:v>465.12037037037032</c:v>
                </c:pt>
                <c:pt idx="1">
                  <c:v>477.02777777777771</c:v>
                </c:pt>
                <c:pt idx="2">
                  <c:v>434.5</c:v>
                </c:pt>
                <c:pt idx="3">
                  <c:v>448.71875</c:v>
                </c:pt>
                <c:pt idx="4">
                  <c:v>368.01249999999999</c:v>
                </c:pt>
                <c:pt idx="5">
                  <c:v>246.10370370370373</c:v>
                </c:pt>
                <c:pt idx="6">
                  <c:v>303.5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2AB-84BC-C2A8BF061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50872"/>
        <c:axId val="696450088"/>
      </c:barChart>
      <c:catAx>
        <c:axId val="69645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F4B9-4358-B0F2-8E37CA49CB5C}"/>
              </c:ext>
            </c:extLst>
          </c:dPt>
          <c:cat>
            <c:strRef>
              <c:f>ACC2446_graphs!$P$9:$AA$9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ACC2446_graphs!$P$12:$AA$12</c:f>
              <c:numCache>
                <c:formatCode>0</c:formatCode>
                <c:ptCount val="12"/>
                <c:pt idx="3">
                  <c:v>597.5</c:v>
                </c:pt>
                <c:pt idx="4">
                  <c:v>556.35</c:v>
                </c:pt>
                <c:pt idx="5">
                  <c:v>483.06666666666661</c:v>
                </c:pt>
                <c:pt idx="6">
                  <c:v>600.1</c:v>
                </c:pt>
                <c:pt idx="7">
                  <c:v>461.81333333333333</c:v>
                </c:pt>
                <c:pt idx="8">
                  <c:v>470.94999999999993</c:v>
                </c:pt>
                <c:pt idx="9">
                  <c:v>346.44999999999993</c:v>
                </c:pt>
                <c:pt idx="10">
                  <c:v>287.24</c:v>
                </c:pt>
                <c:pt idx="11">
                  <c:v>252.86666666666667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9-4358-B0F2-8E37CA49C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54792"/>
        <c:axId val="696450480"/>
      </c:lineChart>
      <c:catAx>
        <c:axId val="69645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4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ACC2446_graphs!$P$13:$Y$13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ACC2446_graphs!$P$16:$Y$16</c:f>
              <c:numCache>
                <c:formatCode>General</c:formatCode>
                <c:ptCount val="10"/>
                <c:pt idx="9" formatCode="0">
                  <c:v>438.67587962962966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84-47D3-96A1-1C44AB297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47344"/>
        <c:axId val="696451656"/>
      </c:lineChart>
      <c:catAx>
        <c:axId val="6964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1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7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ATC1104_graphs!$G$83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ATC1104_graphs!$P$6:$V$6</c:f>
              <c:numCache>
                <c:formatCode>0</c:formatCode>
                <c:ptCount val="7"/>
                <c:pt idx="0">
                  <c:v>17401.861111111113</c:v>
                </c:pt>
                <c:pt idx="1">
                  <c:v>17659.305555555555</c:v>
                </c:pt>
                <c:pt idx="2">
                  <c:v>17887.944444444442</c:v>
                </c:pt>
                <c:pt idx="3">
                  <c:v>17801.372222222224</c:v>
                </c:pt>
                <c:pt idx="4">
                  <c:v>17841.862499999999</c:v>
                </c:pt>
                <c:pt idx="5">
                  <c:v>14798.816666666669</c:v>
                </c:pt>
                <c:pt idx="6">
                  <c:v>12311.25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E-4786-BA07-0F69275B226B}"/>
            </c:ext>
          </c:extLst>
        </c:ser>
        <c:ser>
          <c:idx val="1"/>
          <c:order val="1"/>
          <c:tx>
            <c:strRef>
              <c:f>ATC1104_graphs!$I$83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ATC1104_graphs!$P$7:$V$7</c:f>
              <c:numCache>
                <c:formatCode>0</c:formatCode>
                <c:ptCount val="7"/>
                <c:pt idx="0">
                  <c:v>17877.576388888887</c:v>
                </c:pt>
                <c:pt idx="1">
                  <c:v>18077.236111111109</c:v>
                </c:pt>
                <c:pt idx="2">
                  <c:v>18277.784722222223</c:v>
                </c:pt>
                <c:pt idx="3">
                  <c:v>18361.486111111113</c:v>
                </c:pt>
                <c:pt idx="4">
                  <c:v>18473.776388888888</c:v>
                </c:pt>
                <c:pt idx="5">
                  <c:v>14647.819444444443</c:v>
                </c:pt>
                <c:pt idx="6">
                  <c:v>12244.076388888889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E-4786-BA07-0F69275B226B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ATC1104_graphs!$P$5:$V$5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ATC1104_graphs!$P$8:$V$8</c:f>
              <c:numCache>
                <c:formatCode>0</c:formatCode>
                <c:ptCount val="7"/>
                <c:pt idx="0">
                  <c:v>35279.4375</c:v>
                </c:pt>
                <c:pt idx="1">
                  <c:v>35736.541666666664</c:v>
                </c:pt>
                <c:pt idx="2">
                  <c:v>36165.729166666664</c:v>
                </c:pt>
                <c:pt idx="3">
                  <c:v>36162.858333333337</c:v>
                </c:pt>
                <c:pt idx="4">
                  <c:v>36315.638888888891</c:v>
                </c:pt>
                <c:pt idx="5">
                  <c:v>29446.636111111111</c:v>
                </c:pt>
                <c:pt idx="6">
                  <c:v>24555.326388888891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2E-4786-BA07-0F69275B2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427568"/>
        <c:axId val="577431880"/>
      </c:barChart>
      <c:catAx>
        <c:axId val="57742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1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75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ACC2446_Bothdirections!$C$8:$C$31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ACC2446_Bothdirections!$L$8:$L$31</c:f>
              <c:numCache>
                <c:formatCode>0</c:formatCode>
                <c:ptCount val="24"/>
                <c:pt idx="0">
                  <c:v>0.63916666666666666</c:v>
                </c:pt>
                <c:pt idx="1">
                  <c:v>0.19305555555555556</c:v>
                </c:pt>
                <c:pt idx="2">
                  <c:v>0.10981481481481481</c:v>
                </c:pt>
                <c:pt idx="3">
                  <c:v>0.10717592592592591</c:v>
                </c:pt>
                <c:pt idx="4">
                  <c:v>0.29106481481481478</c:v>
                </c:pt>
                <c:pt idx="5">
                  <c:v>3.1706018518518517</c:v>
                </c:pt>
                <c:pt idx="6">
                  <c:v>16.768425925925925</c:v>
                </c:pt>
                <c:pt idx="7">
                  <c:v>48.751481481481484</c:v>
                </c:pt>
                <c:pt idx="8">
                  <c:v>57.82976851851852</c:v>
                </c:pt>
                <c:pt idx="9">
                  <c:v>20.225046296296295</c:v>
                </c:pt>
                <c:pt idx="10">
                  <c:v>14.137175925925925</c:v>
                </c:pt>
                <c:pt idx="11">
                  <c:v>16.255972222222223</c:v>
                </c:pt>
                <c:pt idx="12">
                  <c:v>15.965138888888887</c:v>
                </c:pt>
                <c:pt idx="13">
                  <c:v>18.051712962962959</c:v>
                </c:pt>
                <c:pt idx="14">
                  <c:v>21.405694444444443</c:v>
                </c:pt>
                <c:pt idx="15">
                  <c:v>27.437222222222221</c:v>
                </c:pt>
                <c:pt idx="16">
                  <c:v>47.12166666666667</c:v>
                </c:pt>
                <c:pt idx="17">
                  <c:v>58.745324074074077</c:v>
                </c:pt>
                <c:pt idx="18">
                  <c:v>36.495185185185186</c:v>
                </c:pt>
                <c:pt idx="19">
                  <c:v>17.843518518518518</c:v>
                </c:pt>
                <c:pt idx="20">
                  <c:v>9.9119907407407393</c:v>
                </c:pt>
                <c:pt idx="21">
                  <c:v>4.7664814814814811</c:v>
                </c:pt>
                <c:pt idx="22">
                  <c:v>1.5865740740740741</c:v>
                </c:pt>
                <c:pt idx="23">
                  <c:v>0.86662037037037032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4-4604-A62A-E109936BFD07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ACC2446_Bothdirections!$C$8:$C$31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ACC2446_Bothdirections!$I$8:$I$31</c:f>
              <c:numCache>
                <c:formatCode>0</c:formatCode>
                <c:ptCount val="24"/>
                <c:pt idx="0">
                  <c:v>0.79814814814814816</c:v>
                </c:pt>
                <c:pt idx="1">
                  <c:v>0.45555555555555549</c:v>
                </c:pt>
                <c:pt idx="2">
                  <c:v>0.60000000000000009</c:v>
                </c:pt>
                <c:pt idx="3">
                  <c:v>0.28888888888888886</c:v>
                </c:pt>
                <c:pt idx="4">
                  <c:v>0.39629629629629626</c:v>
                </c:pt>
                <c:pt idx="5">
                  <c:v>1.3074074074074074</c:v>
                </c:pt>
                <c:pt idx="6">
                  <c:v>4.0999999999999996</c:v>
                </c:pt>
                <c:pt idx="7">
                  <c:v>3.7592592592592595</c:v>
                </c:pt>
                <c:pt idx="8">
                  <c:v>10.833333333333332</c:v>
                </c:pt>
                <c:pt idx="9">
                  <c:v>13.514814814814816</c:v>
                </c:pt>
                <c:pt idx="10">
                  <c:v>16.855555555555554</c:v>
                </c:pt>
                <c:pt idx="11">
                  <c:v>22.727777777777778</c:v>
                </c:pt>
                <c:pt idx="12">
                  <c:v>23.342592592592588</c:v>
                </c:pt>
                <c:pt idx="13">
                  <c:v>27.574074074074076</c:v>
                </c:pt>
                <c:pt idx="14">
                  <c:v>26.537037037037038</c:v>
                </c:pt>
                <c:pt idx="15">
                  <c:v>23.411111111111111</c:v>
                </c:pt>
                <c:pt idx="16">
                  <c:v>22.690740740740736</c:v>
                </c:pt>
                <c:pt idx="17">
                  <c:v>15.022222222222222</c:v>
                </c:pt>
                <c:pt idx="18">
                  <c:v>11.681481481481482</c:v>
                </c:pt>
                <c:pt idx="19">
                  <c:v>9.0796296296296291</c:v>
                </c:pt>
                <c:pt idx="20">
                  <c:v>5.2777777777777786</c:v>
                </c:pt>
                <c:pt idx="21">
                  <c:v>3.5018518518518515</c:v>
                </c:pt>
                <c:pt idx="22">
                  <c:v>1.7148148148148148</c:v>
                </c:pt>
                <c:pt idx="23">
                  <c:v>0.6333333333333333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54-4604-A62A-E109936BFD07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ACC2446_Bothdirections!$C$8:$C$31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ACC2446_Bothdirections!$J$8:$J$31</c:f>
              <c:numCache>
                <c:formatCode>0</c:formatCode>
                <c:ptCount val="24"/>
                <c:pt idx="0">
                  <c:v>1.0555555555555554</c:v>
                </c:pt>
                <c:pt idx="1">
                  <c:v>0.22222222222222221</c:v>
                </c:pt>
                <c:pt idx="2">
                  <c:v>0.30555555555555558</c:v>
                </c:pt>
                <c:pt idx="3">
                  <c:v>0.21296296296296297</c:v>
                </c:pt>
                <c:pt idx="4">
                  <c:v>0.31481481481481477</c:v>
                </c:pt>
                <c:pt idx="5">
                  <c:v>1.037037037037037</c:v>
                </c:pt>
                <c:pt idx="6">
                  <c:v>3.8055555555555554</c:v>
                </c:pt>
                <c:pt idx="7">
                  <c:v>6.3611111111111107</c:v>
                </c:pt>
                <c:pt idx="8">
                  <c:v>12.49074074074074</c:v>
                </c:pt>
                <c:pt idx="9">
                  <c:v>18.870370370370374</c:v>
                </c:pt>
                <c:pt idx="10">
                  <c:v>27.120370370370374</c:v>
                </c:pt>
                <c:pt idx="11">
                  <c:v>31.194444444444443</c:v>
                </c:pt>
                <c:pt idx="12">
                  <c:v>30.611111111111107</c:v>
                </c:pt>
                <c:pt idx="13">
                  <c:v>33.305555555555557</c:v>
                </c:pt>
                <c:pt idx="14">
                  <c:v>34.092592592592595</c:v>
                </c:pt>
                <c:pt idx="15">
                  <c:v>34.388888888888886</c:v>
                </c:pt>
                <c:pt idx="16">
                  <c:v>22.324074074074076</c:v>
                </c:pt>
                <c:pt idx="17">
                  <c:v>14.731481481481479</c:v>
                </c:pt>
                <c:pt idx="18">
                  <c:v>12.25</c:v>
                </c:pt>
                <c:pt idx="19">
                  <c:v>7.3333333333333321</c:v>
                </c:pt>
                <c:pt idx="20">
                  <c:v>6.6296296296296298</c:v>
                </c:pt>
                <c:pt idx="21">
                  <c:v>2.916666666666667</c:v>
                </c:pt>
                <c:pt idx="22">
                  <c:v>1.2870370370370372</c:v>
                </c:pt>
                <c:pt idx="23">
                  <c:v>0.63888888888888884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54-4604-A62A-E109936BF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47736"/>
        <c:axId val="696448128"/>
      </c:lineChart>
      <c:catAx>
        <c:axId val="69644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7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ACC2448_graphs!$P$5:$V$5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ACC2448_graphs!$P$8:$V$8</c:f>
              <c:numCache>
                <c:formatCode>0</c:formatCode>
                <c:ptCount val="7"/>
                <c:pt idx="0">
                  <c:v>85.607142857142847</c:v>
                </c:pt>
                <c:pt idx="1">
                  <c:v>86.61904761904762</c:v>
                </c:pt>
                <c:pt idx="2">
                  <c:v>83.738095238095241</c:v>
                </c:pt>
                <c:pt idx="3">
                  <c:v>74.502380952380946</c:v>
                </c:pt>
                <c:pt idx="4">
                  <c:v>75.452380952380949</c:v>
                </c:pt>
                <c:pt idx="5">
                  <c:v>98.816666666666677</c:v>
                </c:pt>
                <c:pt idx="6">
                  <c:v>131.55952380952382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F-4F2A-8591-2125F14D5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50872"/>
        <c:axId val="696450088"/>
      </c:barChart>
      <c:catAx>
        <c:axId val="69645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53D1-4C54-A536-81CF41AE8FEC}"/>
              </c:ext>
            </c:extLst>
          </c:dPt>
          <c:cat>
            <c:strRef>
              <c:f>ACC2448_graphs!$P$9:$AA$9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ACC2448_graphs!$P$12:$AA$12</c:f>
              <c:numCache>
                <c:formatCode>0</c:formatCode>
                <c:ptCount val="12"/>
                <c:pt idx="5">
                  <c:v>89.266666666666652</c:v>
                </c:pt>
                <c:pt idx="6">
                  <c:v>116.26666666666667</c:v>
                </c:pt>
                <c:pt idx="7">
                  <c:v>103.44999999999999</c:v>
                </c:pt>
                <c:pt idx="8">
                  <c:v>88.8</c:v>
                </c:pt>
                <c:pt idx="9">
                  <c:v>75.883333333333326</c:v>
                </c:pt>
                <c:pt idx="10">
                  <c:v>54.42</c:v>
                </c:pt>
                <c:pt idx="11">
                  <c:v>40.200000000000003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1-4C54-A536-81CF41AE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54792"/>
        <c:axId val="696450480"/>
      </c:lineChart>
      <c:catAx>
        <c:axId val="69645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4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ACC2448_graphs!$P$13:$Y$13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ACC2448_graphs!$P$16:$Y$16</c:f>
              <c:numCache>
                <c:formatCode>General</c:formatCode>
                <c:ptCount val="10"/>
                <c:pt idx="9" formatCode="0">
                  <c:v>81.183809523809529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8-4650-821C-85E47F698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47344"/>
        <c:axId val="696451656"/>
      </c:lineChart>
      <c:catAx>
        <c:axId val="6964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1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7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ACC2448_Bothdirections!$C$8:$C$31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ACC2448_Bothdirections!$L$8:$L$31</c:f>
              <c:numCache>
                <c:formatCode>0</c:formatCode>
                <c:ptCount val="24"/>
                <c:pt idx="0">
                  <c:v>8.3809523809523806E-2</c:v>
                </c:pt>
                <c:pt idx="1">
                  <c:v>0.24809523809523806</c:v>
                </c:pt>
                <c:pt idx="2">
                  <c:v>0.10904761904761903</c:v>
                </c:pt>
                <c:pt idx="3">
                  <c:v>0.12857142857142859</c:v>
                </c:pt>
                <c:pt idx="4">
                  <c:v>7.8095238095238093E-2</c:v>
                </c:pt>
                <c:pt idx="5">
                  <c:v>0.44714285714285718</c:v>
                </c:pt>
                <c:pt idx="6">
                  <c:v>2.1895238095238096</c:v>
                </c:pt>
                <c:pt idx="7">
                  <c:v>4.16</c:v>
                </c:pt>
                <c:pt idx="8">
                  <c:v>6.0957142857142852</c:v>
                </c:pt>
                <c:pt idx="9">
                  <c:v>4.8933333333333326</c:v>
                </c:pt>
                <c:pt idx="10">
                  <c:v>5.0933333333333337</c:v>
                </c:pt>
                <c:pt idx="11">
                  <c:v>5.3319047619047621</c:v>
                </c:pt>
                <c:pt idx="12">
                  <c:v>4.9399999999999995</c:v>
                </c:pt>
                <c:pt idx="13">
                  <c:v>4.3338095238095233</c:v>
                </c:pt>
                <c:pt idx="14">
                  <c:v>4.9638095238095241</c:v>
                </c:pt>
                <c:pt idx="15">
                  <c:v>4.5714285714285712</c:v>
                </c:pt>
                <c:pt idx="16">
                  <c:v>6.5761904761904777</c:v>
                </c:pt>
                <c:pt idx="17">
                  <c:v>9.0414285714285718</c:v>
                </c:pt>
                <c:pt idx="18">
                  <c:v>7.9676190476190483</c:v>
                </c:pt>
                <c:pt idx="19">
                  <c:v>5.261904761904761</c:v>
                </c:pt>
                <c:pt idx="20">
                  <c:v>2.8790476190476193</c:v>
                </c:pt>
                <c:pt idx="21">
                  <c:v>1.2261904761904763</c:v>
                </c:pt>
                <c:pt idx="22">
                  <c:v>0.31000000000000005</c:v>
                </c:pt>
                <c:pt idx="23">
                  <c:v>0.25380952380952382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B-4E22-B690-72E1EDB7FC3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ACC2448_Bothdirections!$C$8:$C$31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ACC2448_Bothdirections!$I$8:$I$31</c:f>
              <c:numCache>
                <c:formatCode>0</c:formatCode>
                <c:ptCount val="24"/>
                <c:pt idx="0">
                  <c:v>2.8571428571428574E-2</c:v>
                </c:pt>
                <c:pt idx="1">
                  <c:v>0.19523809523809524</c:v>
                </c:pt>
                <c:pt idx="2">
                  <c:v>7.1428571428571425E-2</c:v>
                </c:pt>
                <c:pt idx="3">
                  <c:v>2.8571428571428574E-2</c:v>
                </c:pt>
                <c:pt idx="4">
                  <c:v>7.6190476190476183E-2</c:v>
                </c:pt>
                <c:pt idx="5">
                  <c:v>0.60476190476190472</c:v>
                </c:pt>
                <c:pt idx="6">
                  <c:v>2.4690476190476192</c:v>
                </c:pt>
                <c:pt idx="7">
                  <c:v>2.9785714285714286</c:v>
                </c:pt>
                <c:pt idx="8">
                  <c:v>5.1238095238095234</c:v>
                </c:pt>
                <c:pt idx="9">
                  <c:v>7.0619047619047617</c:v>
                </c:pt>
                <c:pt idx="10">
                  <c:v>11.935714285714285</c:v>
                </c:pt>
                <c:pt idx="11">
                  <c:v>11.342857142857143</c:v>
                </c:pt>
                <c:pt idx="12">
                  <c:v>9.1309523809523814</c:v>
                </c:pt>
                <c:pt idx="13">
                  <c:v>9.6952380952380963</c:v>
                </c:pt>
                <c:pt idx="14">
                  <c:v>8.4857142857142858</c:v>
                </c:pt>
                <c:pt idx="15">
                  <c:v>7.7071428571428573</c:v>
                </c:pt>
                <c:pt idx="16">
                  <c:v>6.7761904761904752</c:v>
                </c:pt>
                <c:pt idx="17">
                  <c:v>5.2833333333333332</c:v>
                </c:pt>
                <c:pt idx="18">
                  <c:v>3.1833333333333336</c:v>
                </c:pt>
                <c:pt idx="19">
                  <c:v>3.0523809523809522</c:v>
                </c:pt>
                <c:pt idx="20">
                  <c:v>1.6809523809523808</c:v>
                </c:pt>
                <c:pt idx="21">
                  <c:v>1.333333333333333</c:v>
                </c:pt>
                <c:pt idx="22">
                  <c:v>0.5714285714285714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9B-4E22-B690-72E1EDB7FC3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ACC2448_Bothdirections!$C$8:$C$31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ACC2448_Bothdirections!$J$8:$J$31</c:f>
              <c:numCache>
                <c:formatCode>0</c:formatCode>
                <c:ptCount val="24"/>
                <c:pt idx="0">
                  <c:v>0.10714285714285714</c:v>
                </c:pt>
                <c:pt idx="1">
                  <c:v>0.10714285714285714</c:v>
                </c:pt>
                <c:pt idx="2">
                  <c:v>3.5714285714285712E-2</c:v>
                </c:pt>
                <c:pt idx="3">
                  <c:v>0</c:v>
                </c:pt>
                <c:pt idx="4">
                  <c:v>3.5714285714285712E-2</c:v>
                </c:pt>
                <c:pt idx="5">
                  <c:v>0.22619047619047616</c:v>
                </c:pt>
                <c:pt idx="6">
                  <c:v>1.4404761904761905</c:v>
                </c:pt>
                <c:pt idx="7">
                  <c:v>3.8095238095238093</c:v>
                </c:pt>
                <c:pt idx="8">
                  <c:v>8.5357142857142847</c:v>
                </c:pt>
                <c:pt idx="9">
                  <c:v>13.75</c:v>
                </c:pt>
                <c:pt idx="10">
                  <c:v>17.476190476190474</c:v>
                </c:pt>
                <c:pt idx="11">
                  <c:v>17.238095238095241</c:v>
                </c:pt>
                <c:pt idx="12">
                  <c:v>13.345238095238095</c:v>
                </c:pt>
                <c:pt idx="13">
                  <c:v>12.69047619047619</c:v>
                </c:pt>
                <c:pt idx="14">
                  <c:v>11.19047619047619</c:v>
                </c:pt>
                <c:pt idx="15">
                  <c:v>9.4404761904761916</c:v>
                </c:pt>
                <c:pt idx="16">
                  <c:v>9.2142857142857135</c:v>
                </c:pt>
                <c:pt idx="17">
                  <c:v>5.1547619047619051</c:v>
                </c:pt>
                <c:pt idx="18">
                  <c:v>2.6547619047619051</c:v>
                </c:pt>
                <c:pt idx="19">
                  <c:v>2.5357142857142856</c:v>
                </c:pt>
                <c:pt idx="20">
                  <c:v>1.5714285714285712</c:v>
                </c:pt>
                <c:pt idx="21">
                  <c:v>0.79761904761904767</c:v>
                </c:pt>
                <c:pt idx="22">
                  <c:v>0.20238095238095238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B-4E22-B690-72E1EDB7F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47736"/>
        <c:axId val="696448128"/>
      </c:lineChart>
      <c:catAx>
        <c:axId val="69644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7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Pedestrian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APC2434_graphs!$P$5:$V$5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APC2434_graphs!$P$8:$V$8</c:f>
              <c:numCache>
                <c:formatCode>0</c:formatCode>
                <c:ptCount val="7"/>
                <c:pt idx="0">
                  <c:v>190.15909090909091</c:v>
                </c:pt>
                <c:pt idx="1">
                  <c:v>170.53787878787881</c:v>
                </c:pt>
                <c:pt idx="2">
                  <c:v>183.91666666666669</c:v>
                </c:pt>
                <c:pt idx="3">
                  <c:v>164.68181818181819</c:v>
                </c:pt>
                <c:pt idx="4">
                  <c:v>163.58181818181822</c:v>
                </c:pt>
                <c:pt idx="5">
                  <c:v>208.96333333333331</c:v>
                </c:pt>
                <c:pt idx="6">
                  <c:v>293.75757575757575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8-4497-9105-E08B19A3C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4937280"/>
        <c:axId val="634927088"/>
      </c:barChart>
      <c:catAx>
        <c:axId val="6349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Pedestrians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372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Pedestrian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D2AF-4A2E-94F0-32E333ECFAB2}"/>
              </c:ext>
            </c:extLst>
          </c:dPt>
          <c:cat>
            <c:strRef>
              <c:f>APC2434_graphs!$P$9:$AA$9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APC2434_graphs!$P$12:$AA$12</c:f>
              <c:numCache>
                <c:formatCode>0</c:formatCode>
                <c:ptCount val="12"/>
                <c:pt idx="0">
                  <c:v>156.31666666666666</c:v>
                </c:pt>
                <c:pt idx="1">
                  <c:v>183.2</c:v>
                </c:pt>
                <c:pt idx="2">
                  <c:v>221.76</c:v>
                </c:pt>
                <c:pt idx="3">
                  <c:v>225.3</c:v>
                </c:pt>
                <c:pt idx="4">
                  <c:v>300.08333333333337</c:v>
                </c:pt>
                <c:pt idx="5">
                  <c:v>257.13333333333333</c:v>
                </c:pt>
                <c:pt idx="6">
                  <c:v>272.73333333333335</c:v>
                </c:pt>
                <c:pt idx="7">
                  <c:v>39.196666666666658</c:v>
                </c:pt>
                <c:pt idx="9">
                  <c:v>40.716666666666669</c:v>
                </c:pt>
                <c:pt idx="10">
                  <c:v>125.48999999999998</c:v>
                </c:pt>
                <c:pt idx="11">
                  <c:v>98.4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F-4A2E-94F0-32E333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927872"/>
        <c:axId val="634936496"/>
      </c:lineChart>
      <c:catAx>
        <c:axId val="6349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3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3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Pedestrians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7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Pedestrian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APC2434_graphs!$P$13:$Y$13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APC2434_graphs!$P$16:$Y$16</c:f>
              <c:numCache>
                <c:formatCode>General</c:formatCode>
                <c:ptCount val="10"/>
                <c:pt idx="6" formatCode="0">
                  <c:v>240.67544444444448</c:v>
                </c:pt>
                <c:pt idx="7" formatCode="0">
                  <c:v>231.34972222222223</c:v>
                </c:pt>
                <c:pt idx="8" formatCode="0">
                  <c:v>227.76222222222225</c:v>
                </c:pt>
                <c:pt idx="9" formatCode="0">
                  <c:v>174.57545454545456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A-4B22-9E5C-B1D1DA94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925912"/>
        <c:axId val="634928264"/>
      </c:lineChart>
      <c:catAx>
        <c:axId val="634925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28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Pedestrians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5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Pedestrian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APC2434_Bothdirections!$C$8:$C$31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APC2434_Bothdirections!$L$8:$L$31</c:f>
              <c:numCache>
                <c:formatCode>0</c:formatCode>
                <c:ptCount val="24"/>
                <c:pt idx="0">
                  <c:v>9.1515151515151522E-2</c:v>
                </c:pt>
                <c:pt idx="1">
                  <c:v>6.2727272727272715E-2</c:v>
                </c:pt>
                <c:pt idx="2">
                  <c:v>4.6969696969696967E-2</c:v>
                </c:pt>
                <c:pt idx="3">
                  <c:v>0</c:v>
                </c:pt>
                <c:pt idx="4">
                  <c:v>0.20424242424242425</c:v>
                </c:pt>
                <c:pt idx="5">
                  <c:v>0.98363636363636364</c:v>
                </c:pt>
                <c:pt idx="6">
                  <c:v>1.5563636363636362</c:v>
                </c:pt>
                <c:pt idx="7">
                  <c:v>3.956666666666667</c:v>
                </c:pt>
                <c:pt idx="8">
                  <c:v>7.2818181818181813</c:v>
                </c:pt>
                <c:pt idx="9">
                  <c:v>12.566666666666666</c:v>
                </c:pt>
                <c:pt idx="10">
                  <c:v>14.274848484848485</c:v>
                </c:pt>
                <c:pt idx="11">
                  <c:v>15.231818181818181</c:v>
                </c:pt>
                <c:pt idx="12">
                  <c:v>23.046363636363633</c:v>
                </c:pt>
                <c:pt idx="13">
                  <c:v>25.526060606060604</c:v>
                </c:pt>
                <c:pt idx="14">
                  <c:v>13.959696969696969</c:v>
                </c:pt>
                <c:pt idx="15">
                  <c:v>11.446060606060607</c:v>
                </c:pt>
                <c:pt idx="16">
                  <c:v>10.569696969696972</c:v>
                </c:pt>
                <c:pt idx="17">
                  <c:v>10.138181818181817</c:v>
                </c:pt>
                <c:pt idx="18">
                  <c:v>10.115454545454545</c:v>
                </c:pt>
                <c:pt idx="19">
                  <c:v>7.5339393939393942</c:v>
                </c:pt>
                <c:pt idx="20">
                  <c:v>3.7130303030303033</c:v>
                </c:pt>
                <c:pt idx="21">
                  <c:v>1.4784848484848483</c:v>
                </c:pt>
                <c:pt idx="22">
                  <c:v>0.51303030303030295</c:v>
                </c:pt>
                <c:pt idx="23">
                  <c:v>0.2781818181818182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5-4B6B-B82F-F9C949285944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APC2434_Bothdirections!$C$8:$C$31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APC2434_Bothdirections!$I$8:$I$31</c:f>
              <c:numCache>
                <c:formatCode>0</c:formatCode>
                <c:ptCount val="24"/>
                <c:pt idx="0">
                  <c:v>0.18</c:v>
                </c:pt>
                <c:pt idx="1">
                  <c:v>0.27</c:v>
                </c:pt>
                <c:pt idx="2">
                  <c:v>0</c:v>
                </c:pt>
                <c:pt idx="3">
                  <c:v>0.09</c:v>
                </c:pt>
                <c:pt idx="4">
                  <c:v>0.29333333333333333</c:v>
                </c:pt>
                <c:pt idx="5">
                  <c:v>0.94333333333333325</c:v>
                </c:pt>
                <c:pt idx="6">
                  <c:v>1.1400000000000001</c:v>
                </c:pt>
                <c:pt idx="7">
                  <c:v>5.1033333333333335</c:v>
                </c:pt>
                <c:pt idx="8">
                  <c:v>14.39</c:v>
                </c:pt>
                <c:pt idx="9">
                  <c:v>19.3</c:v>
                </c:pt>
                <c:pt idx="10">
                  <c:v>28.346666666666664</c:v>
                </c:pt>
                <c:pt idx="11">
                  <c:v>26.913333333333341</c:v>
                </c:pt>
                <c:pt idx="12">
                  <c:v>20.726666666666667</c:v>
                </c:pt>
                <c:pt idx="13">
                  <c:v>18.809999999999999</c:v>
                </c:pt>
                <c:pt idx="14">
                  <c:v>18.226666666666667</c:v>
                </c:pt>
                <c:pt idx="15">
                  <c:v>18.96</c:v>
                </c:pt>
                <c:pt idx="16">
                  <c:v>12.896666666666668</c:v>
                </c:pt>
                <c:pt idx="17">
                  <c:v>8.0599999999999987</c:v>
                </c:pt>
                <c:pt idx="18">
                  <c:v>4.7699999999999996</c:v>
                </c:pt>
                <c:pt idx="19">
                  <c:v>4.3033333333333328</c:v>
                </c:pt>
                <c:pt idx="20">
                  <c:v>2.92</c:v>
                </c:pt>
                <c:pt idx="21">
                  <c:v>1.4533333333333334</c:v>
                </c:pt>
                <c:pt idx="22">
                  <c:v>0.32666666666666666</c:v>
                </c:pt>
                <c:pt idx="23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5-4B6B-B82F-F9C949285944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APC2434_Bothdirections!$C$8:$C$31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APC2434_Bothdirections!$J$8:$J$31</c:f>
              <c:numCache>
                <c:formatCode>0</c:formatCode>
                <c:ptCount val="24"/>
                <c:pt idx="0">
                  <c:v>0.19696969696969696</c:v>
                </c:pt>
                <c:pt idx="1">
                  <c:v>2.2727272727272728E-2</c:v>
                </c:pt>
                <c:pt idx="2">
                  <c:v>2.2727272727272728E-2</c:v>
                </c:pt>
                <c:pt idx="3">
                  <c:v>0</c:v>
                </c:pt>
                <c:pt idx="4">
                  <c:v>0.10606060606060605</c:v>
                </c:pt>
                <c:pt idx="5">
                  <c:v>0.34848484848484845</c:v>
                </c:pt>
                <c:pt idx="6">
                  <c:v>1.2121212121212122</c:v>
                </c:pt>
                <c:pt idx="7">
                  <c:v>3.1287878787878789</c:v>
                </c:pt>
                <c:pt idx="8">
                  <c:v>12.560606060606062</c:v>
                </c:pt>
                <c:pt idx="9">
                  <c:v>22.363636363636363</c:v>
                </c:pt>
                <c:pt idx="10">
                  <c:v>39.295454545454547</c:v>
                </c:pt>
                <c:pt idx="11">
                  <c:v>38.265151515151516</c:v>
                </c:pt>
                <c:pt idx="12">
                  <c:v>37.159090909090914</c:v>
                </c:pt>
                <c:pt idx="13">
                  <c:v>30.833333333333336</c:v>
                </c:pt>
                <c:pt idx="14">
                  <c:v>31.946969696969695</c:v>
                </c:pt>
                <c:pt idx="15">
                  <c:v>28.015151515151508</c:v>
                </c:pt>
                <c:pt idx="16">
                  <c:v>19.484848484848484</c:v>
                </c:pt>
                <c:pt idx="17">
                  <c:v>12.06818181818182</c:v>
                </c:pt>
                <c:pt idx="18">
                  <c:v>6.3636363636363633</c:v>
                </c:pt>
                <c:pt idx="19">
                  <c:v>5.704545454545455</c:v>
                </c:pt>
                <c:pt idx="20">
                  <c:v>3.7651515151515151</c:v>
                </c:pt>
                <c:pt idx="21">
                  <c:v>0.66666666666666663</c:v>
                </c:pt>
                <c:pt idx="22">
                  <c:v>0.16666666666666663</c:v>
                </c:pt>
                <c:pt idx="23">
                  <c:v>6.0606060606060601E-2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5-4B6B-B82F-F9C949285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929832"/>
        <c:axId val="634930224"/>
      </c:lineChart>
      <c:catAx>
        <c:axId val="634929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493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3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Pedestrians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4929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Pedestrian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APC2447_graphs!$P$5:$V$5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APC2447_graphs!$P$8:$V$8</c:f>
              <c:numCache>
                <c:formatCode>0</c:formatCode>
                <c:ptCount val="7"/>
                <c:pt idx="0">
                  <c:v>423.82407407407413</c:v>
                </c:pt>
                <c:pt idx="1">
                  <c:v>437.19444444444446</c:v>
                </c:pt>
                <c:pt idx="2">
                  <c:v>409.95833333333326</c:v>
                </c:pt>
                <c:pt idx="3">
                  <c:v>400.91666666666663</c:v>
                </c:pt>
                <c:pt idx="4">
                  <c:v>324.87962962962956</c:v>
                </c:pt>
                <c:pt idx="5">
                  <c:v>284.5296296296296</c:v>
                </c:pt>
                <c:pt idx="6">
                  <c:v>339.53703703703701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9-4EEF-A0D3-E11AA99E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4937280"/>
        <c:axId val="634927088"/>
      </c:barChart>
      <c:catAx>
        <c:axId val="6349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Pedestrians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372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1017-4481-8552-8D4D855960FB}"/>
              </c:ext>
            </c:extLst>
          </c:dPt>
          <c:cat>
            <c:strRef>
              <c:f>ATC1104_graphs!$P$9:$AA$9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ATC1104_graphs!$P$12:$AA$12</c:f>
              <c:numCache>
                <c:formatCode>0</c:formatCode>
                <c:ptCount val="12"/>
                <c:pt idx="0">
                  <c:v>34875.133333333331</c:v>
                </c:pt>
                <c:pt idx="1">
                  <c:v>36396.433333333334</c:v>
                </c:pt>
                <c:pt idx="2">
                  <c:v>38083.699999999997</c:v>
                </c:pt>
                <c:pt idx="3">
                  <c:v>36629.600000000006</c:v>
                </c:pt>
                <c:pt idx="4">
                  <c:v>36241.916666666672</c:v>
                </c:pt>
                <c:pt idx="5">
                  <c:v>35964.733333333323</c:v>
                </c:pt>
                <c:pt idx="6">
                  <c:v>35826.616666666669</c:v>
                </c:pt>
                <c:pt idx="7">
                  <c:v>34943.253333333334</c:v>
                </c:pt>
                <c:pt idx="8">
                  <c:v>35351.199999999997</c:v>
                </c:pt>
                <c:pt idx="9">
                  <c:v>35542.949999999997</c:v>
                </c:pt>
                <c:pt idx="10">
                  <c:v>35534.089999999997</c:v>
                </c:pt>
                <c:pt idx="11">
                  <c:v>35794.866666666669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7-4481-8552-8D4D855960FB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ATC1104_graphs!$P$10:$AA$10</c:f>
              <c:numCache>
                <c:formatCode>0</c:formatCode>
                <c:ptCount val="12"/>
                <c:pt idx="0">
                  <c:v>16995.816666666666</c:v>
                </c:pt>
                <c:pt idx="1">
                  <c:v>17947.366666666669</c:v>
                </c:pt>
                <c:pt idx="2">
                  <c:v>19399.199999999997</c:v>
                </c:pt>
                <c:pt idx="3">
                  <c:v>17976.5</c:v>
                </c:pt>
                <c:pt idx="4">
                  <c:v>17788.416666666668</c:v>
                </c:pt>
                <c:pt idx="5">
                  <c:v>17679.533333333333</c:v>
                </c:pt>
                <c:pt idx="6">
                  <c:v>17677.349999999999</c:v>
                </c:pt>
                <c:pt idx="7">
                  <c:v>17398.733333333334</c:v>
                </c:pt>
                <c:pt idx="8">
                  <c:v>17531.3</c:v>
                </c:pt>
                <c:pt idx="9">
                  <c:v>17418.066666666669</c:v>
                </c:pt>
                <c:pt idx="10">
                  <c:v>17366.080000000002</c:v>
                </c:pt>
                <c:pt idx="11">
                  <c:v>17443.26666666667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7-4481-8552-8D4D855960FB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ATC1104_graphs!$P$11:$AA$11</c:f>
              <c:numCache>
                <c:formatCode>0</c:formatCode>
                <c:ptCount val="12"/>
                <c:pt idx="0">
                  <c:v>17879.316666666669</c:v>
                </c:pt>
                <c:pt idx="1">
                  <c:v>18449.066666666669</c:v>
                </c:pt>
                <c:pt idx="2">
                  <c:v>18684.5</c:v>
                </c:pt>
                <c:pt idx="3">
                  <c:v>18653.100000000006</c:v>
                </c:pt>
                <c:pt idx="4">
                  <c:v>18453.500000000004</c:v>
                </c:pt>
                <c:pt idx="5">
                  <c:v>18285.199999999993</c:v>
                </c:pt>
                <c:pt idx="6">
                  <c:v>18149.266666666666</c:v>
                </c:pt>
                <c:pt idx="7">
                  <c:v>17544.52</c:v>
                </c:pt>
                <c:pt idx="8">
                  <c:v>17819.899999999994</c:v>
                </c:pt>
                <c:pt idx="9">
                  <c:v>18124.883333333331</c:v>
                </c:pt>
                <c:pt idx="10">
                  <c:v>18168.009999999995</c:v>
                </c:pt>
                <c:pt idx="11">
                  <c:v>18351.599999999999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17-4481-8552-8D4D85596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9528"/>
        <c:axId val="577429920"/>
      </c:lineChart>
      <c:catAx>
        <c:axId val="57742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9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Pedestrian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E02D-46CF-91F1-AE66F0B0D4CB}"/>
              </c:ext>
            </c:extLst>
          </c:dPt>
          <c:cat>
            <c:strRef>
              <c:f>APC2447_graphs!$P$9:$AA$9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APC2447_graphs!$P$12:$AA$12</c:f>
              <c:numCache>
                <c:formatCode>0</c:formatCode>
                <c:ptCount val="12"/>
                <c:pt idx="3">
                  <c:v>440.25</c:v>
                </c:pt>
                <c:pt idx="4">
                  <c:v>454.03333333333342</c:v>
                </c:pt>
                <c:pt idx="5">
                  <c:v>390.86666666666667</c:v>
                </c:pt>
                <c:pt idx="6">
                  <c:v>424.7166666666667</c:v>
                </c:pt>
                <c:pt idx="7">
                  <c:v>408.78666666666663</c:v>
                </c:pt>
                <c:pt idx="8">
                  <c:v>420.70000000000005</c:v>
                </c:pt>
                <c:pt idx="9">
                  <c:v>400.61666666666667</c:v>
                </c:pt>
                <c:pt idx="10">
                  <c:v>346.28000000000003</c:v>
                </c:pt>
                <c:pt idx="11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D-46CF-91F1-AE66F0B0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927872"/>
        <c:axId val="634936496"/>
      </c:lineChart>
      <c:catAx>
        <c:axId val="6349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3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3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Pedestrians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7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Pedestrian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APC2447_graphs!$P$13:$Y$13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APC2447_graphs!$P$16:$Y$16</c:f>
              <c:numCache>
                <c:formatCode>General</c:formatCode>
                <c:ptCount val="10"/>
                <c:pt idx="9" formatCode="0">
                  <c:v>399.35462962962958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0-474F-80C1-85399B6A7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925912"/>
        <c:axId val="634928264"/>
      </c:lineChart>
      <c:catAx>
        <c:axId val="634925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28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Pedestrians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5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Pedestrian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APC2447_Bothdirections!$C$8:$C$31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APC2447_Bothdirections!$L$8:$L$31</c:f>
              <c:numCache>
                <c:formatCode>0</c:formatCode>
                <c:ptCount val="24"/>
                <c:pt idx="0">
                  <c:v>0.39013888888888887</c:v>
                </c:pt>
                <c:pt idx="1">
                  <c:v>0.18791666666666665</c:v>
                </c:pt>
                <c:pt idx="2">
                  <c:v>9.6851851851851856E-2</c:v>
                </c:pt>
                <c:pt idx="3">
                  <c:v>0.12874999999999998</c:v>
                </c:pt>
                <c:pt idx="4">
                  <c:v>0.44574074074074072</c:v>
                </c:pt>
                <c:pt idx="5">
                  <c:v>6.5249074074074072</c:v>
                </c:pt>
                <c:pt idx="6">
                  <c:v>16.631620370370371</c:v>
                </c:pt>
                <c:pt idx="7">
                  <c:v>27.489120370370369</c:v>
                </c:pt>
                <c:pt idx="8">
                  <c:v>34.555972222222223</c:v>
                </c:pt>
                <c:pt idx="9">
                  <c:v>23.912083333333332</c:v>
                </c:pt>
                <c:pt idx="10">
                  <c:v>16.652546296296297</c:v>
                </c:pt>
                <c:pt idx="11">
                  <c:v>18.029444444444444</c:v>
                </c:pt>
                <c:pt idx="12">
                  <c:v>39.29851851851852</c:v>
                </c:pt>
                <c:pt idx="13">
                  <c:v>39.636435185185192</c:v>
                </c:pt>
                <c:pt idx="14">
                  <c:v>22.026342592592592</c:v>
                </c:pt>
                <c:pt idx="15">
                  <c:v>21.891481481481485</c:v>
                </c:pt>
                <c:pt idx="16">
                  <c:v>31.827685185185185</c:v>
                </c:pt>
                <c:pt idx="17">
                  <c:v>37.150925925925925</c:v>
                </c:pt>
                <c:pt idx="18">
                  <c:v>28.36754629629629</c:v>
                </c:pt>
                <c:pt idx="19">
                  <c:v>17.829305555555557</c:v>
                </c:pt>
                <c:pt idx="20">
                  <c:v>9.3027777777777789</c:v>
                </c:pt>
                <c:pt idx="21">
                  <c:v>4.2201388888888882</c:v>
                </c:pt>
                <c:pt idx="22">
                  <c:v>1.8969907407407409</c:v>
                </c:pt>
                <c:pt idx="23">
                  <c:v>0.86138888888888887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3-4356-AB77-B3A3159BBD01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APC2447_Bothdirections!$C$8:$C$31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APC2447_Bothdirections!$I$8:$I$31</c:f>
              <c:numCache>
                <c:formatCode>0</c:formatCode>
                <c:ptCount val="24"/>
                <c:pt idx="0">
                  <c:v>0.71851851851851856</c:v>
                </c:pt>
                <c:pt idx="1">
                  <c:v>0.52777777777777779</c:v>
                </c:pt>
                <c:pt idx="2">
                  <c:v>0.40740740740740744</c:v>
                </c:pt>
                <c:pt idx="3">
                  <c:v>0.3</c:v>
                </c:pt>
                <c:pt idx="4">
                  <c:v>0.42222222222222222</c:v>
                </c:pt>
                <c:pt idx="5">
                  <c:v>2.2296296296296294</c:v>
                </c:pt>
                <c:pt idx="6">
                  <c:v>4.7962962962962958</c:v>
                </c:pt>
                <c:pt idx="7">
                  <c:v>7.2777777777777777</c:v>
                </c:pt>
                <c:pt idx="8">
                  <c:v>17.809259259259257</c:v>
                </c:pt>
                <c:pt idx="9">
                  <c:v>23.085185185185182</c:v>
                </c:pt>
                <c:pt idx="10">
                  <c:v>31.864814814814814</c:v>
                </c:pt>
                <c:pt idx="11">
                  <c:v>28.937037037037037</c:v>
                </c:pt>
                <c:pt idx="12">
                  <c:v>28.603703703703705</c:v>
                </c:pt>
                <c:pt idx="13">
                  <c:v>24.846296296296295</c:v>
                </c:pt>
                <c:pt idx="14">
                  <c:v>23.605555555555554</c:v>
                </c:pt>
                <c:pt idx="15">
                  <c:v>24.37222222222222</c:v>
                </c:pt>
                <c:pt idx="16">
                  <c:v>19.501851851851853</c:v>
                </c:pt>
                <c:pt idx="17">
                  <c:v>13.077777777777778</c:v>
                </c:pt>
                <c:pt idx="18">
                  <c:v>12.118518518518519</c:v>
                </c:pt>
                <c:pt idx="19">
                  <c:v>7.7851851851851857</c:v>
                </c:pt>
                <c:pt idx="20">
                  <c:v>6.2129629629629628</c:v>
                </c:pt>
                <c:pt idx="21">
                  <c:v>3.6314814814814818</c:v>
                </c:pt>
                <c:pt idx="22">
                  <c:v>1.1685185185185185</c:v>
                </c:pt>
                <c:pt idx="23">
                  <c:v>1.2296296296296299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83-4356-AB77-B3A3159BBD01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APC2447_Bothdirections!$C$8:$C$31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APC2447_Bothdirections!$J$8:$J$31</c:f>
              <c:numCache>
                <c:formatCode>0</c:formatCode>
                <c:ptCount val="24"/>
                <c:pt idx="0">
                  <c:v>0.76851851851851849</c:v>
                </c:pt>
                <c:pt idx="1">
                  <c:v>0.19444444444444442</c:v>
                </c:pt>
                <c:pt idx="2">
                  <c:v>0.21296296296296294</c:v>
                </c:pt>
                <c:pt idx="3">
                  <c:v>0.15740740740740738</c:v>
                </c:pt>
                <c:pt idx="4">
                  <c:v>0.28703703703703703</c:v>
                </c:pt>
                <c:pt idx="5">
                  <c:v>1.3148148148148147</c:v>
                </c:pt>
                <c:pt idx="6">
                  <c:v>4.2222222222222223</c:v>
                </c:pt>
                <c:pt idx="7">
                  <c:v>6.3518518518518512</c:v>
                </c:pt>
                <c:pt idx="8">
                  <c:v>17.824074074074073</c:v>
                </c:pt>
                <c:pt idx="9">
                  <c:v>25.777777777777779</c:v>
                </c:pt>
                <c:pt idx="10">
                  <c:v>35.018518518518519</c:v>
                </c:pt>
                <c:pt idx="11">
                  <c:v>38.842592592592595</c:v>
                </c:pt>
                <c:pt idx="12">
                  <c:v>37.111111111111114</c:v>
                </c:pt>
                <c:pt idx="13">
                  <c:v>33.083333333333336</c:v>
                </c:pt>
                <c:pt idx="14">
                  <c:v>30.027777777777771</c:v>
                </c:pt>
                <c:pt idx="15">
                  <c:v>30.768518518518519</c:v>
                </c:pt>
                <c:pt idx="16">
                  <c:v>24.185185185185183</c:v>
                </c:pt>
                <c:pt idx="17">
                  <c:v>15.87037037037037</c:v>
                </c:pt>
                <c:pt idx="18">
                  <c:v>14.74074074074074</c:v>
                </c:pt>
                <c:pt idx="19">
                  <c:v>8.6944444444444429</c:v>
                </c:pt>
                <c:pt idx="20">
                  <c:v>6.25</c:v>
                </c:pt>
                <c:pt idx="21">
                  <c:v>6.1851851851851851</c:v>
                </c:pt>
                <c:pt idx="22">
                  <c:v>1.3518518518518516</c:v>
                </c:pt>
                <c:pt idx="23">
                  <c:v>0.29629629629629628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83-4356-AB77-B3A3159BB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929832"/>
        <c:axId val="634930224"/>
      </c:lineChart>
      <c:catAx>
        <c:axId val="634929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493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3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Pedestrians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4929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Horse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AHC2434_graphs!$P$5:$V$5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AHC2434_graphs!$P$8:$V$8</c:f>
              <c:numCache>
                <c:formatCode>0</c:formatCode>
                <c:ptCount val="7"/>
                <c:pt idx="0">
                  <c:v>2.6527777777777777</c:v>
                </c:pt>
                <c:pt idx="1">
                  <c:v>3.5694444444444442</c:v>
                </c:pt>
                <c:pt idx="2">
                  <c:v>10.930555555555555</c:v>
                </c:pt>
                <c:pt idx="3">
                  <c:v>5.5111111111111102</c:v>
                </c:pt>
                <c:pt idx="4">
                  <c:v>1.8055555555555556</c:v>
                </c:pt>
                <c:pt idx="5">
                  <c:v>1.3787878787878787</c:v>
                </c:pt>
                <c:pt idx="6">
                  <c:v>1.9444444444444444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1-499E-A444-C7EB027A1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4937280"/>
        <c:axId val="634927088"/>
      </c:barChart>
      <c:catAx>
        <c:axId val="6349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Pedestrians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372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Horse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91B3-4C70-8F1B-BEB1BD48CD71}"/>
              </c:ext>
            </c:extLst>
          </c:dPt>
          <c:cat>
            <c:strRef>
              <c:f>AHC2434_graphs!$P$9:$AA$9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AHC2434_graphs!$P$12:$AA$12</c:f>
              <c:numCache>
                <c:formatCode>0</c:formatCode>
                <c:ptCount val="12"/>
                <c:pt idx="0">
                  <c:v>1</c:v>
                </c:pt>
                <c:pt idx="1">
                  <c:v>0.73333333333333339</c:v>
                </c:pt>
                <c:pt idx="5">
                  <c:v>31.06666666666667</c:v>
                </c:pt>
                <c:pt idx="6">
                  <c:v>23.316666666666663</c:v>
                </c:pt>
                <c:pt idx="7">
                  <c:v>1.5100000000000002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3-4C70-8F1B-BEB1BD48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927872"/>
        <c:axId val="634936496"/>
      </c:lineChart>
      <c:catAx>
        <c:axId val="6349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3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3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Pedestrians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7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Horse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AHC2434_graphs!$P$13:$Y$13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AHC2434_graphs!$P$16:$Y$16</c:f>
              <c:numCache>
                <c:formatCode>General</c:formatCode>
                <c:ptCount val="10"/>
                <c:pt idx="6" formatCode="0">
                  <c:v>22.020074074074071</c:v>
                </c:pt>
                <c:pt idx="7" formatCode="0">
                  <c:v>12.904722222222222</c:v>
                </c:pt>
                <c:pt idx="8" formatCode="0">
                  <c:v>20</c:v>
                </c:pt>
                <c:pt idx="9" formatCode="0">
                  <c:v>4.8938888888888892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D-4B59-B04D-0A8985EC0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925912"/>
        <c:axId val="634928264"/>
      </c:lineChart>
      <c:catAx>
        <c:axId val="634925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28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Pedestrians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34925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Horse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AHC2434_Bothdirections!$C$8:$C$31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AHC2434_Bothdirections!$L$8:$L$31</c:f>
              <c:numCache>
                <c:formatCode>0</c:formatCode>
                <c:ptCount val="24"/>
                <c:pt idx="0">
                  <c:v>0.10055555555555555</c:v>
                </c:pt>
                <c:pt idx="1">
                  <c:v>0.1736111111111111</c:v>
                </c:pt>
                <c:pt idx="2">
                  <c:v>0.1125</c:v>
                </c:pt>
                <c:pt idx="3">
                  <c:v>3.4722222222222224E-2</c:v>
                </c:pt>
                <c:pt idx="4">
                  <c:v>0.11111111111111109</c:v>
                </c:pt>
                <c:pt idx="5">
                  <c:v>8.8888888888888878E-2</c:v>
                </c:pt>
                <c:pt idx="6">
                  <c:v>7.0833333333333331E-2</c:v>
                </c:pt>
                <c:pt idx="7">
                  <c:v>0.12638888888888891</c:v>
                </c:pt>
                <c:pt idx="8">
                  <c:v>0.18055555555555552</c:v>
                </c:pt>
                <c:pt idx="9">
                  <c:v>0.18194444444444446</c:v>
                </c:pt>
                <c:pt idx="10">
                  <c:v>0.16388888888888889</c:v>
                </c:pt>
                <c:pt idx="11">
                  <c:v>0.17555555555555555</c:v>
                </c:pt>
                <c:pt idx="12">
                  <c:v>0.16166666666666668</c:v>
                </c:pt>
                <c:pt idx="13">
                  <c:v>0.24638888888888885</c:v>
                </c:pt>
                <c:pt idx="14">
                  <c:v>0.20277777777777778</c:v>
                </c:pt>
                <c:pt idx="15">
                  <c:v>0.36944444444444441</c:v>
                </c:pt>
                <c:pt idx="16">
                  <c:v>0.18861111111111112</c:v>
                </c:pt>
                <c:pt idx="17">
                  <c:v>0.27666666666666673</c:v>
                </c:pt>
                <c:pt idx="18">
                  <c:v>0.16083333333333333</c:v>
                </c:pt>
                <c:pt idx="19">
                  <c:v>0.33055555555555555</c:v>
                </c:pt>
                <c:pt idx="20">
                  <c:v>0.27416666666666661</c:v>
                </c:pt>
                <c:pt idx="21">
                  <c:v>0.51027777777777783</c:v>
                </c:pt>
                <c:pt idx="22">
                  <c:v>0.43194444444444435</c:v>
                </c:pt>
                <c:pt idx="23">
                  <c:v>0.21999999999999997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F-43C6-AAB4-AC44D5DD6B4E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AHC2434_Bothdirections!$C$8:$C$31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AHC2434_Bothdirections!$I$8:$I$31</c:f>
              <c:numCache>
                <c:formatCode>0</c:formatCode>
                <c:ptCount val="24"/>
                <c:pt idx="0">
                  <c:v>0.18181818181818182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3.03030303030303E-2</c:v>
                </c:pt>
                <c:pt idx="7">
                  <c:v>1.8181818181818184E-2</c:v>
                </c:pt>
                <c:pt idx="8">
                  <c:v>3.6363636363636369E-2</c:v>
                </c:pt>
                <c:pt idx="9">
                  <c:v>0.2</c:v>
                </c:pt>
                <c:pt idx="10">
                  <c:v>4.5454545454545456E-2</c:v>
                </c:pt>
                <c:pt idx="11">
                  <c:v>0.2121212121212121</c:v>
                </c:pt>
                <c:pt idx="12">
                  <c:v>0.1818181818181818</c:v>
                </c:pt>
                <c:pt idx="13">
                  <c:v>0.22727272727272727</c:v>
                </c:pt>
                <c:pt idx="14">
                  <c:v>6.0606060606060601E-2</c:v>
                </c:pt>
                <c:pt idx="15">
                  <c:v>7.5757575757575746E-2</c:v>
                </c:pt>
                <c:pt idx="16">
                  <c:v>6.0606060606060601E-2</c:v>
                </c:pt>
                <c:pt idx="17">
                  <c:v>0</c:v>
                </c:pt>
                <c:pt idx="18">
                  <c:v>1.8181818181818184E-2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3.03030303030303E-2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F-43C6-AAB4-AC44D5DD6B4E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AHC2434_Bothdirections!$C$8:$C$31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AHC2434_Bothdirections!$J$8:$J$31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4.1666666666666664E-2</c:v>
                </c:pt>
                <c:pt idx="10">
                  <c:v>4.1666666666666664E-2</c:v>
                </c:pt>
                <c:pt idx="11">
                  <c:v>0.15277777777777779</c:v>
                </c:pt>
                <c:pt idx="12">
                  <c:v>4.1666666666666664E-2</c:v>
                </c:pt>
                <c:pt idx="13">
                  <c:v>8.3333333333333329E-2</c:v>
                </c:pt>
                <c:pt idx="14">
                  <c:v>9.0277777777777762E-2</c:v>
                </c:pt>
                <c:pt idx="15">
                  <c:v>0.27083333333333337</c:v>
                </c:pt>
                <c:pt idx="16">
                  <c:v>0.10416666666666666</c:v>
                </c:pt>
                <c:pt idx="17">
                  <c:v>9.0277777777777776E-2</c:v>
                </c:pt>
                <c:pt idx="18">
                  <c:v>0.125</c:v>
                </c:pt>
                <c:pt idx="19">
                  <c:v>0.14583333333333331</c:v>
                </c:pt>
                <c:pt idx="20">
                  <c:v>0.35416666666666669</c:v>
                </c:pt>
                <c:pt idx="21">
                  <c:v>0.21527777777777779</c:v>
                </c:pt>
                <c:pt idx="22">
                  <c:v>0.14583333333333331</c:v>
                </c:pt>
                <c:pt idx="23">
                  <c:v>4.1666666666666664E-2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F-43C6-AAB4-AC44D5DD6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929832"/>
        <c:axId val="634930224"/>
      </c:lineChart>
      <c:catAx>
        <c:axId val="634929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493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493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Horses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4929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ATC1104_graphs!$P$13:$Y$13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ATC1104_graphs!$P$16:$Y$16</c:f>
              <c:numCache>
                <c:formatCode>General</c:formatCode>
                <c:ptCount val="10"/>
                <c:pt idx="1">
                  <c:v>33779.447500000002</c:v>
                </c:pt>
                <c:pt idx="2" formatCode="0">
                  <c:v>33696.059415599993</c:v>
                </c:pt>
                <c:pt idx="3" formatCode="0">
                  <c:v>34893.753783399996</c:v>
                </c:pt>
                <c:pt idx="4" formatCode="0">
                  <c:v>35027.404420399995</c:v>
                </c:pt>
                <c:pt idx="5" formatCode="0">
                  <c:v>36105.997472400006</c:v>
                </c:pt>
                <c:pt idx="6" formatCode="0">
                  <c:v>35276.099996799996</c:v>
                </c:pt>
                <c:pt idx="7" formatCode="0">
                  <c:v>32311.7140454</c:v>
                </c:pt>
                <c:pt idx="8" formatCode="0">
                  <c:v>33595.274974747474</c:v>
                </c:pt>
                <c:pt idx="9" formatCode="0">
                  <c:v>35932.041111111117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68-439D-AEAE-647512DEFEB4}"/>
            </c:ext>
          </c:extLst>
        </c:ser>
        <c:ser>
          <c:idx val="0"/>
          <c:order val="1"/>
          <c:tx>
            <c:strRef>
              <c:f>ATC1104_graphs!$G$83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ATC1104_graphs!$P$13:$Y$13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ATC1104_graphs!$P$14:$Y$14</c:f>
              <c:numCache>
                <c:formatCode>0</c:formatCode>
                <c:ptCount val="10"/>
                <c:pt idx="1">
                  <c:v>16837.355833333335</c:v>
                </c:pt>
                <c:pt idx="2">
                  <c:v>16620.819707599996</c:v>
                </c:pt>
                <c:pt idx="3">
                  <c:v>17251.718558599998</c:v>
                </c:pt>
                <c:pt idx="4">
                  <c:v>17311.281376799994</c:v>
                </c:pt>
                <c:pt idx="5">
                  <c:v>17938.929708600004</c:v>
                </c:pt>
                <c:pt idx="6">
                  <c:v>17310.1333318</c:v>
                </c:pt>
                <c:pt idx="7">
                  <c:v>17506.821838</c:v>
                </c:pt>
                <c:pt idx="8">
                  <c:v>16708.484520202022</c:v>
                </c:pt>
                <c:pt idx="9">
                  <c:v>17718.469166666666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68-439D-AEAE-647512DEFEB4}"/>
            </c:ext>
          </c:extLst>
        </c:ser>
        <c:ser>
          <c:idx val="1"/>
          <c:order val="2"/>
          <c:tx>
            <c:strRef>
              <c:f>ATC1104_graphs!$I$83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ATC1104_graphs!$P$13:$Y$13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ATC1104_graphs!$P$15:$Y$15</c:f>
              <c:numCache>
                <c:formatCode>0</c:formatCode>
                <c:ptCount val="10"/>
                <c:pt idx="1">
                  <c:v>16942.091666666667</c:v>
                </c:pt>
                <c:pt idx="2">
                  <c:v>17075.239707999997</c:v>
                </c:pt>
                <c:pt idx="3">
                  <c:v>17642.035224800002</c:v>
                </c:pt>
                <c:pt idx="4">
                  <c:v>17716.123043600001</c:v>
                </c:pt>
                <c:pt idx="5">
                  <c:v>18167.067763800002</c:v>
                </c:pt>
                <c:pt idx="6">
                  <c:v>17965.966664999996</c:v>
                </c:pt>
                <c:pt idx="7" formatCode="General">
                  <c:v>14804.8922074</c:v>
                </c:pt>
                <c:pt idx="8" formatCode="General">
                  <c:v>16886.790454545451</c:v>
                </c:pt>
                <c:pt idx="9">
                  <c:v>18213.571944444448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8-439D-AEAE-647512DEF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4824"/>
        <c:axId val="577425216"/>
      </c:lineChart>
      <c:catAx>
        <c:axId val="57742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5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ATC1104_Northbound!$C$8:$C$31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ATC1104_Northbound!$L$8:$L$31</c:f>
              <c:numCache>
                <c:formatCode>0</c:formatCode>
                <c:ptCount val="24"/>
                <c:pt idx="0">
                  <c:v>81.142777777777795</c:v>
                </c:pt>
                <c:pt idx="1">
                  <c:v>48.177222222222227</c:v>
                </c:pt>
                <c:pt idx="2">
                  <c:v>39.171666666666667</c:v>
                </c:pt>
                <c:pt idx="3">
                  <c:v>44.344166666666666</c:v>
                </c:pt>
                <c:pt idx="4">
                  <c:v>79.69305555555556</c:v>
                </c:pt>
                <c:pt idx="5">
                  <c:v>265.17416666666662</c:v>
                </c:pt>
                <c:pt idx="6">
                  <c:v>827.99111111111108</c:v>
                </c:pt>
                <c:pt idx="7">
                  <c:v>1312.9761111111111</c:v>
                </c:pt>
                <c:pt idx="8">
                  <c:v>1183.0172222222222</c:v>
                </c:pt>
                <c:pt idx="9">
                  <c:v>1106.1980555555556</c:v>
                </c:pt>
                <c:pt idx="10">
                  <c:v>1024.2869444444443</c:v>
                </c:pt>
                <c:pt idx="11">
                  <c:v>1050.4588888888889</c:v>
                </c:pt>
                <c:pt idx="12">
                  <c:v>1115.6713888888887</c:v>
                </c:pt>
                <c:pt idx="13">
                  <c:v>1112.713888888889</c:v>
                </c:pt>
                <c:pt idx="14">
                  <c:v>1144.2438888888887</c:v>
                </c:pt>
                <c:pt idx="15">
                  <c:v>1245.6275000000001</c:v>
                </c:pt>
                <c:pt idx="16">
                  <c:v>1380.4233333333336</c:v>
                </c:pt>
                <c:pt idx="17">
                  <c:v>1271.8394444444446</c:v>
                </c:pt>
                <c:pt idx="18">
                  <c:v>1080.7422222222222</c:v>
                </c:pt>
                <c:pt idx="19">
                  <c:v>811.25416666666672</c:v>
                </c:pt>
                <c:pt idx="20">
                  <c:v>587.31916666666677</c:v>
                </c:pt>
                <c:pt idx="21">
                  <c:v>431.6583333333333</c:v>
                </c:pt>
                <c:pt idx="22">
                  <c:v>293.10861111111114</c:v>
                </c:pt>
                <c:pt idx="23">
                  <c:v>181.23583333333332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6-448E-ADE3-82E5B0815024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ATC1104_Northbound!$C$8:$C$31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ATC1104_Northbound!$I$8:$I$31</c:f>
              <c:numCache>
                <c:formatCode>0</c:formatCode>
                <c:ptCount val="24"/>
                <c:pt idx="0">
                  <c:v>173.24305555555557</c:v>
                </c:pt>
                <c:pt idx="1">
                  <c:v>107.21666666666665</c:v>
                </c:pt>
                <c:pt idx="2">
                  <c:v>75.17916666666666</c:v>
                </c:pt>
                <c:pt idx="3">
                  <c:v>65.556944444444454</c:v>
                </c:pt>
                <c:pt idx="4">
                  <c:v>69.959722222222226</c:v>
                </c:pt>
                <c:pt idx="5">
                  <c:v>126.89861111111111</c:v>
                </c:pt>
                <c:pt idx="6">
                  <c:v>229.28611111111113</c:v>
                </c:pt>
                <c:pt idx="7">
                  <c:v>411.40555555555557</c:v>
                </c:pt>
                <c:pt idx="8">
                  <c:v>700.95833333333337</c:v>
                </c:pt>
                <c:pt idx="9">
                  <c:v>937.46944444444455</c:v>
                </c:pt>
                <c:pt idx="10">
                  <c:v>1101.2680555555555</c:v>
                </c:pt>
                <c:pt idx="11">
                  <c:v>1212.2750000000001</c:v>
                </c:pt>
                <c:pt idx="12">
                  <c:v>1272.9930555555554</c:v>
                </c:pt>
                <c:pt idx="13">
                  <c:v>1267.8277777777776</c:v>
                </c:pt>
                <c:pt idx="14">
                  <c:v>1185.2166666666667</c:v>
                </c:pt>
                <c:pt idx="15">
                  <c:v>1131.9833333333333</c:v>
                </c:pt>
                <c:pt idx="16">
                  <c:v>1050.1166666666666</c:v>
                </c:pt>
                <c:pt idx="17">
                  <c:v>957.45277777777767</c:v>
                </c:pt>
                <c:pt idx="18">
                  <c:v>760.40138888888885</c:v>
                </c:pt>
                <c:pt idx="19">
                  <c:v>607.18611111111102</c:v>
                </c:pt>
                <c:pt idx="20">
                  <c:v>453.27222222222218</c:v>
                </c:pt>
                <c:pt idx="21">
                  <c:v>353.36111111111114</c:v>
                </c:pt>
                <c:pt idx="22">
                  <c:v>297.52916666666664</c:v>
                </c:pt>
                <c:pt idx="23">
                  <c:v>250.75972222222222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6-448E-ADE3-82E5B0815024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ATC1104_Northbound!$C$8:$C$31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ATC1104_Northbound!$J$8:$J$31</c:f>
              <c:numCache>
                <c:formatCode>0</c:formatCode>
                <c:ptCount val="24"/>
                <c:pt idx="0">
                  <c:v>193.0972222222222</c:v>
                </c:pt>
                <c:pt idx="1">
                  <c:v>125.30555555555556</c:v>
                </c:pt>
                <c:pt idx="2">
                  <c:v>83.541666666666657</c:v>
                </c:pt>
                <c:pt idx="3">
                  <c:v>71.798611111111114</c:v>
                </c:pt>
                <c:pt idx="4">
                  <c:v>64.326388888888886</c:v>
                </c:pt>
                <c:pt idx="5">
                  <c:v>84.194444444444443</c:v>
                </c:pt>
                <c:pt idx="6">
                  <c:v>136.13888888888889</c:v>
                </c:pt>
                <c:pt idx="7">
                  <c:v>229.87499999999997</c:v>
                </c:pt>
                <c:pt idx="8">
                  <c:v>337.96527777777777</c:v>
                </c:pt>
                <c:pt idx="9">
                  <c:v>557.40972222222217</c:v>
                </c:pt>
                <c:pt idx="10">
                  <c:v>885.31944444444446</c:v>
                </c:pt>
                <c:pt idx="11">
                  <c:v>1135.9791666666667</c:v>
                </c:pt>
                <c:pt idx="12">
                  <c:v>1218.0347222222222</c:v>
                </c:pt>
                <c:pt idx="13">
                  <c:v>1217.1527777777778</c:v>
                </c:pt>
                <c:pt idx="14">
                  <c:v>1145.75</c:v>
                </c:pt>
                <c:pt idx="15">
                  <c:v>1051.8472222222224</c:v>
                </c:pt>
                <c:pt idx="16">
                  <c:v>907.0486111111112</c:v>
                </c:pt>
                <c:pt idx="17">
                  <c:v>677.59027777777771</c:v>
                </c:pt>
                <c:pt idx="18">
                  <c:v>594.21527777777771</c:v>
                </c:pt>
                <c:pt idx="19">
                  <c:v>518.97916666666674</c:v>
                </c:pt>
                <c:pt idx="20">
                  <c:v>418.84722222222217</c:v>
                </c:pt>
                <c:pt idx="21">
                  <c:v>301.58333333333331</c:v>
                </c:pt>
                <c:pt idx="22">
                  <c:v>213.02083333333334</c:v>
                </c:pt>
                <c:pt idx="23">
                  <c:v>142.22916666666669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6-448E-ADE3-82E5B081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66488"/>
        <c:axId val="346566880"/>
      </c:lineChart>
      <c:catAx>
        <c:axId val="34656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6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ATC1104_Southbound!$C$8:$C$31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ATC1104_Southbound!$L$8:$L$31</c:f>
              <c:numCache>
                <c:formatCode>0</c:formatCode>
                <c:ptCount val="24"/>
                <c:pt idx="0">
                  <c:v>83.788333333333327</c:v>
                </c:pt>
                <c:pt idx="1">
                  <c:v>48.461944444444441</c:v>
                </c:pt>
                <c:pt idx="2">
                  <c:v>34.273888888888891</c:v>
                </c:pt>
                <c:pt idx="3">
                  <c:v>34.562777777777782</c:v>
                </c:pt>
                <c:pt idx="4">
                  <c:v>56.793333333333337</c:v>
                </c:pt>
                <c:pt idx="5">
                  <c:v>173.73638888888891</c:v>
                </c:pt>
                <c:pt idx="6">
                  <c:v>726.20972222222213</c:v>
                </c:pt>
                <c:pt idx="7">
                  <c:v>1346.7655555555555</c:v>
                </c:pt>
                <c:pt idx="8">
                  <c:v>1407.5691666666667</c:v>
                </c:pt>
                <c:pt idx="9">
                  <c:v>1210.7633333333333</c:v>
                </c:pt>
                <c:pt idx="10">
                  <c:v>1017.6980555555556</c:v>
                </c:pt>
                <c:pt idx="11">
                  <c:v>1028.2008333333333</c:v>
                </c:pt>
                <c:pt idx="12">
                  <c:v>1117.0274999999999</c:v>
                </c:pt>
                <c:pt idx="13">
                  <c:v>1119.5544444444445</c:v>
                </c:pt>
                <c:pt idx="14">
                  <c:v>1194.9097222222222</c:v>
                </c:pt>
                <c:pt idx="15">
                  <c:v>1219.9144444444444</c:v>
                </c:pt>
                <c:pt idx="16">
                  <c:v>1339.0291666666667</c:v>
                </c:pt>
                <c:pt idx="17">
                  <c:v>1335.8691666666666</c:v>
                </c:pt>
                <c:pt idx="18">
                  <c:v>1200.9974999999999</c:v>
                </c:pt>
                <c:pt idx="19">
                  <c:v>916.17694444444464</c:v>
                </c:pt>
                <c:pt idx="20">
                  <c:v>614.06972222222225</c:v>
                </c:pt>
                <c:pt idx="21">
                  <c:v>449.70027777777767</c:v>
                </c:pt>
                <c:pt idx="22">
                  <c:v>346.81777777777774</c:v>
                </c:pt>
                <c:pt idx="23">
                  <c:v>190.68194444444444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3-4719-90BE-86D63D530E13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ATC1104_Southbound!$C$8:$C$31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ATC1104_Southbound!$I$8:$I$31</c:f>
              <c:numCache>
                <c:formatCode>0</c:formatCode>
                <c:ptCount val="24"/>
                <c:pt idx="0">
                  <c:v>162.42361111111111</c:v>
                </c:pt>
                <c:pt idx="1">
                  <c:v>107.07361111111112</c:v>
                </c:pt>
                <c:pt idx="2">
                  <c:v>72.047222222222217</c:v>
                </c:pt>
                <c:pt idx="3">
                  <c:v>57.647222222222219</c:v>
                </c:pt>
                <c:pt idx="4">
                  <c:v>57.183333333333337</c:v>
                </c:pt>
                <c:pt idx="5">
                  <c:v>94.231944444444437</c:v>
                </c:pt>
                <c:pt idx="6">
                  <c:v>243.78194444444446</c:v>
                </c:pt>
                <c:pt idx="7">
                  <c:v>414.76249999999999</c:v>
                </c:pt>
                <c:pt idx="8">
                  <c:v>696.40416666666658</c:v>
                </c:pt>
                <c:pt idx="9">
                  <c:v>804.67638888888894</c:v>
                </c:pt>
                <c:pt idx="10">
                  <c:v>977.52499999999998</c:v>
                </c:pt>
                <c:pt idx="11">
                  <c:v>1134.2805555555556</c:v>
                </c:pt>
                <c:pt idx="12">
                  <c:v>1209.8652777777779</c:v>
                </c:pt>
                <c:pt idx="13">
                  <c:v>1219.8152777777777</c:v>
                </c:pt>
                <c:pt idx="14">
                  <c:v>1168.2583333333334</c:v>
                </c:pt>
                <c:pt idx="15">
                  <c:v>1103.9194444444445</c:v>
                </c:pt>
                <c:pt idx="16">
                  <c:v>1084.0194444444444</c:v>
                </c:pt>
                <c:pt idx="17">
                  <c:v>984.29444444444459</c:v>
                </c:pt>
                <c:pt idx="18">
                  <c:v>843.41111111111115</c:v>
                </c:pt>
                <c:pt idx="19">
                  <c:v>688.89166666666677</c:v>
                </c:pt>
                <c:pt idx="20">
                  <c:v>514.7361111111112</c:v>
                </c:pt>
                <c:pt idx="21">
                  <c:v>386.57638888888891</c:v>
                </c:pt>
                <c:pt idx="22">
                  <c:v>339.11944444444447</c:v>
                </c:pt>
                <c:pt idx="23">
                  <c:v>282.875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3-4719-90BE-86D63D530E13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ATC1104_Southbound!$C$8:$C$31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ATC1104_Southbound!$J$8:$J$31</c:f>
              <c:numCache>
                <c:formatCode>0</c:formatCode>
                <c:ptCount val="24"/>
                <c:pt idx="0">
                  <c:v>195.6527777777778</c:v>
                </c:pt>
                <c:pt idx="1">
                  <c:v>126.40972222222221</c:v>
                </c:pt>
                <c:pt idx="2">
                  <c:v>80.819444444444443</c:v>
                </c:pt>
                <c:pt idx="3">
                  <c:v>62.854166666666664</c:v>
                </c:pt>
                <c:pt idx="4">
                  <c:v>51.111111111111114</c:v>
                </c:pt>
                <c:pt idx="5">
                  <c:v>60.465277777777779</c:v>
                </c:pt>
                <c:pt idx="6">
                  <c:v>162.82638888888889</c:v>
                </c:pt>
                <c:pt idx="7">
                  <c:v>220.68055555555554</c:v>
                </c:pt>
                <c:pt idx="8">
                  <c:v>277.14583333333337</c:v>
                </c:pt>
                <c:pt idx="9">
                  <c:v>503.95833333333331</c:v>
                </c:pt>
                <c:pt idx="10">
                  <c:v>706.45833333333337</c:v>
                </c:pt>
                <c:pt idx="11">
                  <c:v>950.05555555555566</c:v>
                </c:pt>
                <c:pt idx="12">
                  <c:v>1155.0138888888889</c:v>
                </c:pt>
                <c:pt idx="13">
                  <c:v>1203.8333333333333</c:v>
                </c:pt>
                <c:pt idx="14">
                  <c:v>1133.1180555555557</c:v>
                </c:pt>
                <c:pt idx="15">
                  <c:v>1086.2013888888889</c:v>
                </c:pt>
                <c:pt idx="16">
                  <c:v>1030.1874999999998</c:v>
                </c:pt>
                <c:pt idx="17">
                  <c:v>815.22222222222217</c:v>
                </c:pt>
                <c:pt idx="18">
                  <c:v>695.84722222222217</c:v>
                </c:pt>
                <c:pt idx="19">
                  <c:v>602.15277777777783</c:v>
                </c:pt>
                <c:pt idx="20">
                  <c:v>440.95833333333331</c:v>
                </c:pt>
                <c:pt idx="21">
                  <c:v>325.25</c:v>
                </c:pt>
                <c:pt idx="22">
                  <c:v>221.05555555555554</c:v>
                </c:pt>
                <c:pt idx="23">
                  <c:v>136.79861111111111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3-4719-90BE-86D63D530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9224"/>
        <c:axId val="590340760"/>
      </c:lineChart>
      <c:catAx>
        <c:axId val="421009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0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92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ATC1106_graphs!$G$83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ATC1106_graphs!$P$6:$V$6</c:f>
              <c:numCache>
                <c:formatCode>0</c:formatCode>
                <c:ptCount val="7"/>
                <c:pt idx="0">
                  <c:v>10565.368055555555</c:v>
                </c:pt>
                <c:pt idx="1">
                  <c:v>10734.298611111113</c:v>
                </c:pt>
                <c:pt idx="2">
                  <c:v>10954.729166666666</c:v>
                </c:pt>
                <c:pt idx="3">
                  <c:v>11123.131944444443</c:v>
                </c:pt>
                <c:pt idx="4">
                  <c:v>11216.315277777778</c:v>
                </c:pt>
                <c:pt idx="5">
                  <c:v>9396.6930555555537</c:v>
                </c:pt>
                <c:pt idx="6">
                  <c:v>7823.0416666666652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2-48E0-BF8F-3D974A3EE86B}"/>
            </c:ext>
          </c:extLst>
        </c:ser>
        <c:ser>
          <c:idx val="1"/>
          <c:order val="1"/>
          <c:tx>
            <c:strRef>
              <c:f>ATC1106_graphs!$I$83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ATC1106_graphs!$P$7:$V$7</c:f>
              <c:numCache>
                <c:formatCode>0</c:formatCode>
                <c:ptCount val="7"/>
                <c:pt idx="0">
                  <c:v>9918.2486111111102</c:v>
                </c:pt>
                <c:pt idx="1">
                  <c:v>10145.201388888891</c:v>
                </c:pt>
                <c:pt idx="2">
                  <c:v>10312.569444444445</c:v>
                </c:pt>
                <c:pt idx="3">
                  <c:v>10420.513888888889</c:v>
                </c:pt>
                <c:pt idx="4">
                  <c:v>10468.851388888888</c:v>
                </c:pt>
                <c:pt idx="5">
                  <c:v>8822.5666666666675</c:v>
                </c:pt>
                <c:pt idx="6">
                  <c:v>7400.6249999999991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2-48E0-BF8F-3D974A3EE86B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ATC1106_graphs!$P$5:$V$5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ATC1106_graphs!$P$8:$V$8</c:f>
              <c:numCache>
                <c:formatCode>0</c:formatCode>
                <c:ptCount val="7"/>
                <c:pt idx="0">
                  <c:v>20483.616666666665</c:v>
                </c:pt>
                <c:pt idx="1">
                  <c:v>20879.500000000004</c:v>
                </c:pt>
                <c:pt idx="2">
                  <c:v>21267.298611111109</c:v>
                </c:pt>
                <c:pt idx="3">
                  <c:v>21543.645833333332</c:v>
                </c:pt>
                <c:pt idx="4">
                  <c:v>21685.166666666664</c:v>
                </c:pt>
                <c:pt idx="5">
                  <c:v>18219.259722222221</c:v>
                </c:pt>
                <c:pt idx="6">
                  <c:v>15223.666666666664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02-48E0-BF8F-3D974A3EE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426392"/>
        <c:axId val="577427568"/>
      </c:barChart>
      <c:catAx>
        <c:axId val="577426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63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C5DC-4D3A-9678-9494458A3E34}"/>
              </c:ext>
            </c:extLst>
          </c:dPt>
          <c:cat>
            <c:strRef>
              <c:f>ATC1106_graphs!$P$9:$AA$9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ATC1106_graphs!$P$12:$AA$12</c:f>
              <c:numCache>
                <c:formatCode>0</c:formatCode>
                <c:ptCount val="12"/>
                <c:pt idx="0">
                  <c:v>20805.433333333334</c:v>
                </c:pt>
                <c:pt idx="1">
                  <c:v>21434.399999999998</c:v>
                </c:pt>
                <c:pt idx="2">
                  <c:v>21786.839999999997</c:v>
                </c:pt>
                <c:pt idx="3">
                  <c:v>21885.200000000004</c:v>
                </c:pt>
                <c:pt idx="4">
                  <c:v>21777.05</c:v>
                </c:pt>
                <c:pt idx="5">
                  <c:v>21429.73333333333</c:v>
                </c:pt>
                <c:pt idx="6">
                  <c:v>21294.283333333329</c:v>
                </c:pt>
                <c:pt idx="7">
                  <c:v>19588.300000000003</c:v>
                </c:pt>
                <c:pt idx="8">
                  <c:v>20605.729999999996</c:v>
                </c:pt>
                <c:pt idx="9">
                  <c:v>20984.416666666664</c:v>
                </c:pt>
                <c:pt idx="10">
                  <c:v>21038.959999999999</c:v>
                </c:pt>
                <c:pt idx="11">
                  <c:v>21431.800000000003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C-4D3A-9678-9494458A3E34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ATC1106_graphs!$P$10:$AA$10</c:f>
              <c:numCache>
                <c:formatCode>0</c:formatCode>
                <c:ptCount val="12"/>
                <c:pt idx="0">
                  <c:v>10655.983333333334</c:v>
                </c:pt>
                <c:pt idx="1">
                  <c:v>10953.266666666665</c:v>
                </c:pt>
                <c:pt idx="2">
                  <c:v>11161.039999999999</c:v>
                </c:pt>
                <c:pt idx="3">
                  <c:v>11260.3</c:v>
                </c:pt>
                <c:pt idx="4">
                  <c:v>11155.483333333332</c:v>
                </c:pt>
                <c:pt idx="5">
                  <c:v>10928.866666666665</c:v>
                </c:pt>
                <c:pt idx="6">
                  <c:v>10858.983333333332</c:v>
                </c:pt>
                <c:pt idx="7">
                  <c:v>10194.816666666668</c:v>
                </c:pt>
                <c:pt idx="8">
                  <c:v>10750.55</c:v>
                </c:pt>
                <c:pt idx="9">
                  <c:v>10899.999999999998</c:v>
                </c:pt>
                <c:pt idx="10">
                  <c:v>10940.800000000001</c:v>
                </c:pt>
                <c:pt idx="11">
                  <c:v>11265.133333333335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C-4D3A-9678-9494458A3E34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ATC1106_graphs!$P$11:$AA$11</c:f>
              <c:numCache>
                <c:formatCode>0</c:formatCode>
                <c:ptCount val="12"/>
                <c:pt idx="0">
                  <c:v>10149.449999999999</c:v>
                </c:pt>
                <c:pt idx="1">
                  <c:v>10481.133333333333</c:v>
                </c:pt>
                <c:pt idx="2">
                  <c:v>10625.8</c:v>
                </c:pt>
                <c:pt idx="3">
                  <c:v>10624.900000000003</c:v>
                </c:pt>
                <c:pt idx="4">
                  <c:v>10621.566666666668</c:v>
                </c:pt>
                <c:pt idx="5">
                  <c:v>10500.866666666665</c:v>
                </c:pt>
                <c:pt idx="6">
                  <c:v>10435.299999999997</c:v>
                </c:pt>
                <c:pt idx="7">
                  <c:v>9393.4833333333336</c:v>
                </c:pt>
                <c:pt idx="8">
                  <c:v>9855.1799999999985</c:v>
                </c:pt>
                <c:pt idx="9">
                  <c:v>10084.416666666666</c:v>
                </c:pt>
                <c:pt idx="10">
                  <c:v>10098.159999999998</c:v>
                </c:pt>
                <c:pt idx="11">
                  <c:v>10166.666666666668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DC-4D3A-9678-9494458A3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9920"/>
        <c:axId val="577430704"/>
      </c:lineChart>
      <c:catAx>
        <c:axId val="5774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07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ATC1106_graphs!$P$13:$Y$13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ATC1106_graphs!$P$16:$Y$16</c:f>
              <c:numCache>
                <c:formatCode>General</c:formatCode>
                <c:ptCount val="10"/>
                <c:pt idx="0">
                  <c:v>22254</c:v>
                </c:pt>
                <c:pt idx="1">
                  <c:v>21560.099123258598</c:v>
                </c:pt>
                <c:pt idx="2" formatCode="0">
                  <c:v>21795.3008056</c:v>
                </c:pt>
                <c:pt idx="3" formatCode="0">
                  <c:v>21677.029303399999</c:v>
                </c:pt>
                <c:pt idx="4" formatCode="0">
                  <c:v>22663.625255799998</c:v>
                </c:pt>
                <c:pt idx="5" formatCode="0">
                  <c:v>22508.6981524</c:v>
                </c:pt>
                <c:pt idx="6" formatCode="0">
                  <c:v>22883.391315599998</c:v>
                </c:pt>
                <c:pt idx="7" formatCode="0">
                  <c:v>22531.1174704</c:v>
                </c:pt>
                <c:pt idx="8" formatCode="0">
                  <c:v>22492.085333333329</c:v>
                </c:pt>
                <c:pt idx="9" formatCode="0">
                  <c:v>21171.845555555556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F-4CBB-9CE4-3BD1CE2FD0AF}"/>
            </c:ext>
          </c:extLst>
        </c:ser>
        <c:ser>
          <c:idx val="0"/>
          <c:order val="1"/>
          <c:tx>
            <c:strRef>
              <c:f>ATC1106_graphs!$G$83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ATC1106_graphs!$P$13:$Y$13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ATC1106_graphs!$P$14:$Y$14</c:f>
              <c:numCache>
                <c:formatCode>0</c:formatCode>
                <c:ptCount val="10"/>
                <c:pt idx="0">
                  <c:v>11333</c:v>
                </c:pt>
                <c:pt idx="1">
                  <c:v>10950.694385287545</c:v>
                </c:pt>
                <c:pt idx="2">
                  <c:v>11154.819152400001</c:v>
                </c:pt>
                <c:pt idx="3">
                  <c:v>11117.673984999999</c:v>
                </c:pt>
                <c:pt idx="4">
                  <c:v>11621.482488999998</c:v>
                </c:pt>
                <c:pt idx="5">
                  <c:v>11604.5445306</c:v>
                </c:pt>
                <c:pt idx="6">
                  <c:v>11844.197324199999</c:v>
                </c:pt>
                <c:pt idx="7">
                  <c:v>11638.449707199999</c:v>
                </c:pt>
                <c:pt idx="8">
                  <c:v>11605.045333333332</c:v>
                </c:pt>
                <c:pt idx="9">
                  <c:v>10918.768611111112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F-4CBB-9CE4-3BD1CE2FD0AF}"/>
            </c:ext>
          </c:extLst>
        </c:ser>
        <c:ser>
          <c:idx val="1"/>
          <c:order val="2"/>
          <c:tx>
            <c:strRef>
              <c:f>ATC1106_graphs!$I$83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ATC1106_graphs!$P$13:$Y$13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ATC1106_graphs!$P$15:$Y$15</c:f>
              <c:numCache>
                <c:formatCode>0</c:formatCode>
                <c:ptCount val="10"/>
                <c:pt idx="0" formatCode="General">
                  <c:v>10921</c:v>
                </c:pt>
                <c:pt idx="1">
                  <c:v>10609.404737971054</c:v>
                </c:pt>
                <c:pt idx="2">
                  <c:v>10640.481653199999</c:v>
                </c:pt>
                <c:pt idx="3">
                  <c:v>10559.355318400001</c:v>
                </c:pt>
                <c:pt idx="4">
                  <c:v>11042.142766799998</c:v>
                </c:pt>
                <c:pt idx="5">
                  <c:v>10904.153621800002</c:v>
                </c:pt>
                <c:pt idx="6">
                  <c:v>11039.1939914</c:v>
                </c:pt>
                <c:pt idx="7" formatCode="General">
                  <c:v>10892.667763199999</c:v>
                </c:pt>
                <c:pt idx="8" formatCode="General">
                  <c:v>10887.039999999999</c:v>
                </c:pt>
                <c:pt idx="9">
                  <c:v>10253.076944444445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CF-4CBB-9CE4-3BD1CE2FD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4824"/>
        <c:axId val="577425216"/>
      </c:lineChart>
      <c:catAx>
        <c:axId val="57742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5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ATC1106_NorthWestbound!$L$8:$L$31</c:f>
              <c:numCache>
                <c:formatCode>0</c:formatCode>
                <c:ptCount val="24"/>
                <c:pt idx="0">
                  <c:v>32.858611111111117</c:v>
                </c:pt>
                <c:pt idx="1">
                  <c:v>15.459722222222222</c:v>
                </c:pt>
                <c:pt idx="2">
                  <c:v>11.587222222222222</c:v>
                </c:pt>
                <c:pt idx="3">
                  <c:v>12.201666666666668</c:v>
                </c:pt>
                <c:pt idx="4">
                  <c:v>34.673333333333332</c:v>
                </c:pt>
                <c:pt idx="5">
                  <c:v>125.26527777777778</c:v>
                </c:pt>
                <c:pt idx="6">
                  <c:v>556.44944444444445</c:v>
                </c:pt>
                <c:pt idx="7">
                  <c:v>1030.1650000000002</c:v>
                </c:pt>
                <c:pt idx="8">
                  <c:v>807.87416666666672</c:v>
                </c:pt>
                <c:pt idx="9">
                  <c:v>830.8308333333332</c:v>
                </c:pt>
                <c:pt idx="10">
                  <c:v>755.35694444444448</c:v>
                </c:pt>
                <c:pt idx="11">
                  <c:v>721.39861111111099</c:v>
                </c:pt>
                <c:pt idx="12">
                  <c:v>703.7305555555555</c:v>
                </c:pt>
                <c:pt idx="13">
                  <c:v>684.06194444444452</c:v>
                </c:pt>
                <c:pt idx="14">
                  <c:v>699.84194444444449</c:v>
                </c:pt>
                <c:pt idx="15">
                  <c:v>718.97750000000008</c:v>
                </c:pt>
                <c:pt idx="16">
                  <c:v>669.23249999999985</c:v>
                </c:pt>
                <c:pt idx="17">
                  <c:v>647.46666666666658</c:v>
                </c:pt>
                <c:pt idx="18">
                  <c:v>598.97416666666663</c:v>
                </c:pt>
                <c:pt idx="19">
                  <c:v>475.92277777777781</c:v>
                </c:pt>
                <c:pt idx="20">
                  <c:v>321.73249999999996</c:v>
                </c:pt>
                <c:pt idx="21">
                  <c:v>222.56194444444446</c:v>
                </c:pt>
                <c:pt idx="22">
                  <c:v>157.36722222222221</c:v>
                </c:pt>
                <c:pt idx="23">
                  <c:v>84.778055555555554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D-4158-94F6-2093ABFE1D27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ATC1106_NorthWestbound!$I$8:$I$31</c:f>
              <c:numCache>
                <c:formatCode>0</c:formatCode>
                <c:ptCount val="24"/>
                <c:pt idx="0">
                  <c:v>90.304166666666674</c:v>
                </c:pt>
                <c:pt idx="1">
                  <c:v>50.408333333333331</c:v>
                </c:pt>
                <c:pt idx="2">
                  <c:v>28.566666666666663</c:v>
                </c:pt>
                <c:pt idx="3">
                  <c:v>23.74722222222222</c:v>
                </c:pt>
                <c:pt idx="4">
                  <c:v>26.933333333333337</c:v>
                </c:pt>
                <c:pt idx="5">
                  <c:v>52.591666666666669</c:v>
                </c:pt>
                <c:pt idx="6">
                  <c:v>118.4736111111111</c:v>
                </c:pt>
                <c:pt idx="7">
                  <c:v>231.68333333333331</c:v>
                </c:pt>
                <c:pt idx="8">
                  <c:v>491.89166666666659</c:v>
                </c:pt>
                <c:pt idx="9">
                  <c:v>712.6055555555555</c:v>
                </c:pt>
                <c:pt idx="10">
                  <c:v>805.86388888888894</c:v>
                </c:pt>
                <c:pt idx="11">
                  <c:v>848.58055555555541</c:v>
                </c:pt>
                <c:pt idx="12">
                  <c:v>825.23888888888905</c:v>
                </c:pt>
                <c:pt idx="13">
                  <c:v>797.46388888888896</c:v>
                </c:pt>
                <c:pt idx="14">
                  <c:v>759.4513888888888</c:v>
                </c:pt>
                <c:pt idx="15">
                  <c:v>673.32916666666665</c:v>
                </c:pt>
                <c:pt idx="16">
                  <c:v>632.23750000000007</c:v>
                </c:pt>
                <c:pt idx="17">
                  <c:v>546.94166666666672</c:v>
                </c:pt>
                <c:pt idx="18">
                  <c:v>479.8486111111111</c:v>
                </c:pt>
                <c:pt idx="19">
                  <c:v>389.47361111111121</c:v>
                </c:pt>
                <c:pt idx="20">
                  <c:v>274.51527777777778</c:v>
                </c:pt>
                <c:pt idx="21">
                  <c:v>204.49861111111105</c:v>
                </c:pt>
                <c:pt idx="22">
                  <c:v>185.73611111111109</c:v>
                </c:pt>
                <c:pt idx="23">
                  <c:v>146.30833333333337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D-4158-94F6-2093ABFE1D27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ATC1106_NorthWestbound!$J$8:$J$31</c:f>
              <c:numCache>
                <c:formatCode>0</c:formatCode>
                <c:ptCount val="24"/>
                <c:pt idx="0">
                  <c:v>104.40972222222221</c:v>
                </c:pt>
                <c:pt idx="1">
                  <c:v>65.909722222222214</c:v>
                </c:pt>
                <c:pt idx="2">
                  <c:v>36.326388888888893</c:v>
                </c:pt>
                <c:pt idx="3">
                  <c:v>31.680555555555554</c:v>
                </c:pt>
                <c:pt idx="4">
                  <c:v>25.388888888888889</c:v>
                </c:pt>
                <c:pt idx="5">
                  <c:v>34.659722222222221</c:v>
                </c:pt>
                <c:pt idx="6">
                  <c:v>73.5763888888889</c:v>
                </c:pt>
                <c:pt idx="7">
                  <c:v>120.11805555555554</c:v>
                </c:pt>
                <c:pt idx="8">
                  <c:v>198.17361111111109</c:v>
                </c:pt>
                <c:pt idx="9">
                  <c:v>394.72916666666657</c:v>
                </c:pt>
                <c:pt idx="10">
                  <c:v>670.97916666666663</c:v>
                </c:pt>
                <c:pt idx="11">
                  <c:v>750.30555555555554</c:v>
                </c:pt>
                <c:pt idx="12">
                  <c:v>799.50694444444446</c:v>
                </c:pt>
                <c:pt idx="13">
                  <c:v>783.34722222222217</c:v>
                </c:pt>
                <c:pt idx="14">
                  <c:v>707.29166666666663</c:v>
                </c:pt>
                <c:pt idx="15">
                  <c:v>604.39583333333337</c:v>
                </c:pt>
                <c:pt idx="16">
                  <c:v>538.31944444444446</c:v>
                </c:pt>
                <c:pt idx="17">
                  <c:v>467.45138888888891</c:v>
                </c:pt>
                <c:pt idx="18">
                  <c:v>430.7430555555556</c:v>
                </c:pt>
                <c:pt idx="19">
                  <c:v>360.38888888888886</c:v>
                </c:pt>
                <c:pt idx="20">
                  <c:v>278.52777777777777</c:v>
                </c:pt>
                <c:pt idx="21">
                  <c:v>174.89583333333334</c:v>
                </c:pt>
                <c:pt idx="22">
                  <c:v>108.1875</c:v>
                </c:pt>
                <c:pt idx="23">
                  <c:v>63.729166666666664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D-4158-94F6-2093ABFE1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66488"/>
        <c:axId val="346559432"/>
      </c:lineChart>
      <c:catAx>
        <c:axId val="34656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5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AEA6-4399-8196-9910669577F7}"/>
              </c:ext>
            </c:extLst>
          </c:dPt>
          <c:cat>
            <c:strRef>
              <c:f>ATC1013_graphs!$P$9:$AA$9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ATC1013_graphs!$P$12:$AA$12</c:f>
              <c:numCache>
                <c:formatCode>0</c:formatCode>
                <c:ptCount val="12"/>
                <c:pt idx="0">
                  <c:v>31220.350000000002</c:v>
                </c:pt>
                <c:pt idx="1">
                  <c:v>32069.066666666666</c:v>
                </c:pt>
                <c:pt idx="2">
                  <c:v>32316.14</c:v>
                </c:pt>
                <c:pt idx="3">
                  <c:v>32157</c:v>
                </c:pt>
                <c:pt idx="4">
                  <c:v>32166.383333333339</c:v>
                </c:pt>
                <c:pt idx="5">
                  <c:v>31695.866666666669</c:v>
                </c:pt>
                <c:pt idx="6">
                  <c:v>31488.25</c:v>
                </c:pt>
                <c:pt idx="7">
                  <c:v>30581.500000000004</c:v>
                </c:pt>
                <c:pt idx="8">
                  <c:v>31908.489999999998</c:v>
                </c:pt>
                <c:pt idx="9">
                  <c:v>31841.666666666664</c:v>
                </c:pt>
                <c:pt idx="10">
                  <c:v>33070.680000000008</c:v>
                </c:pt>
                <c:pt idx="11">
                  <c:v>32519.933333333334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6-4399-8196-9910669577F7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ATC1013_graphs!$P$10:$AA$10</c:f>
              <c:numCache>
                <c:formatCode>0</c:formatCode>
                <c:ptCount val="12"/>
                <c:pt idx="0">
                  <c:v>17845.366666666669</c:v>
                </c:pt>
                <c:pt idx="1">
                  <c:v>18422.600000000002</c:v>
                </c:pt>
                <c:pt idx="2">
                  <c:v>18601.89</c:v>
                </c:pt>
                <c:pt idx="3">
                  <c:v>18584.900000000001</c:v>
                </c:pt>
                <c:pt idx="4">
                  <c:v>18580.716666666671</c:v>
                </c:pt>
                <c:pt idx="5">
                  <c:v>18337.066666666666</c:v>
                </c:pt>
                <c:pt idx="6">
                  <c:v>18249.216666666667</c:v>
                </c:pt>
                <c:pt idx="7">
                  <c:v>17456.550000000003</c:v>
                </c:pt>
                <c:pt idx="8">
                  <c:v>18214.22</c:v>
                </c:pt>
                <c:pt idx="9">
                  <c:v>18275.866666666665</c:v>
                </c:pt>
                <c:pt idx="10">
                  <c:v>19005.900000000005</c:v>
                </c:pt>
                <c:pt idx="11">
                  <c:v>18663.266666666666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6-4399-8196-9910669577F7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ATC1013_graphs!$P$11:$AA$11</c:f>
              <c:numCache>
                <c:formatCode>0</c:formatCode>
                <c:ptCount val="12"/>
                <c:pt idx="0">
                  <c:v>13374.983333333334</c:v>
                </c:pt>
                <c:pt idx="1">
                  <c:v>13646.466666666665</c:v>
                </c:pt>
                <c:pt idx="2">
                  <c:v>13714.250000000002</c:v>
                </c:pt>
                <c:pt idx="3">
                  <c:v>13572.099999999999</c:v>
                </c:pt>
                <c:pt idx="4">
                  <c:v>13585.666666666666</c:v>
                </c:pt>
                <c:pt idx="5">
                  <c:v>13358.800000000001</c:v>
                </c:pt>
                <c:pt idx="6">
                  <c:v>13239.033333333333</c:v>
                </c:pt>
                <c:pt idx="7">
                  <c:v>13124.95</c:v>
                </c:pt>
                <c:pt idx="8">
                  <c:v>13694.269999999999</c:v>
                </c:pt>
                <c:pt idx="9">
                  <c:v>13565.8</c:v>
                </c:pt>
                <c:pt idx="10">
                  <c:v>14064.78</c:v>
                </c:pt>
                <c:pt idx="11">
                  <c:v>13856.666666666668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A6-4399-8196-991066957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010792"/>
        <c:axId val="577429528"/>
      </c:lineChart>
      <c:catAx>
        <c:axId val="42101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9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1010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ATC1106_SouthEastbound!$L$8:$L$31</c:f>
              <c:numCache>
                <c:formatCode>0</c:formatCode>
                <c:ptCount val="24"/>
                <c:pt idx="0">
                  <c:v>38.53</c:v>
                </c:pt>
                <c:pt idx="1">
                  <c:v>17.940277777777776</c:v>
                </c:pt>
                <c:pt idx="2">
                  <c:v>13.586666666666668</c:v>
                </c:pt>
                <c:pt idx="3">
                  <c:v>13.246944444444447</c:v>
                </c:pt>
                <c:pt idx="4">
                  <c:v>20.211944444444445</c:v>
                </c:pt>
                <c:pt idx="5">
                  <c:v>62.665277777777781</c:v>
                </c:pt>
                <c:pt idx="6">
                  <c:v>159.61361111111111</c:v>
                </c:pt>
                <c:pt idx="7">
                  <c:v>498.57916666666671</c:v>
                </c:pt>
                <c:pt idx="8">
                  <c:v>691.01</c:v>
                </c:pt>
                <c:pt idx="9">
                  <c:v>530.05361111111108</c:v>
                </c:pt>
                <c:pt idx="10">
                  <c:v>542.1158333333334</c:v>
                </c:pt>
                <c:pt idx="11">
                  <c:v>601.34249999999997</c:v>
                </c:pt>
                <c:pt idx="12">
                  <c:v>662.76583333333338</c:v>
                </c:pt>
                <c:pt idx="13">
                  <c:v>667.57777777777778</c:v>
                </c:pt>
                <c:pt idx="14">
                  <c:v>753.2502777777778</c:v>
                </c:pt>
                <c:pt idx="15">
                  <c:v>868.75694444444434</c:v>
                </c:pt>
                <c:pt idx="16">
                  <c:v>899.37805555555553</c:v>
                </c:pt>
                <c:pt idx="17">
                  <c:v>836.73527777777781</c:v>
                </c:pt>
                <c:pt idx="18">
                  <c:v>746.8411111111111</c:v>
                </c:pt>
                <c:pt idx="19">
                  <c:v>576.51583333333326</c:v>
                </c:pt>
                <c:pt idx="20">
                  <c:v>427.1761111111112</c:v>
                </c:pt>
                <c:pt idx="21">
                  <c:v>304.44499999999999</c:v>
                </c:pt>
                <c:pt idx="22">
                  <c:v>207.63194444444443</c:v>
                </c:pt>
                <c:pt idx="23">
                  <c:v>113.10694444444445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5-41FA-9B71-1BB91F1CA1FC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ATC1106_SouthEastbound!$I$8:$I$31</c:f>
              <c:numCache>
                <c:formatCode>0</c:formatCode>
                <c:ptCount val="24"/>
                <c:pt idx="0">
                  <c:v>102.42916666666666</c:v>
                </c:pt>
                <c:pt idx="1">
                  <c:v>52.918055555555561</c:v>
                </c:pt>
                <c:pt idx="2">
                  <c:v>31.701388888888889</c:v>
                </c:pt>
                <c:pt idx="3">
                  <c:v>24.504166666666663</c:v>
                </c:pt>
                <c:pt idx="4">
                  <c:v>21.247222222222224</c:v>
                </c:pt>
                <c:pt idx="5">
                  <c:v>40.488888888888894</c:v>
                </c:pt>
                <c:pt idx="6">
                  <c:v>58.847222222222221</c:v>
                </c:pt>
                <c:pt idx="7">
                  <c:v>174.7583333333333</c:v>
                </c:pt>
                <c:pt idx="8">
                  <c:v>313.06250000000006</c:v>
                </c:pt>
                <c:pt idx="9">
                  <c:v>475.00416666666666</c:v>
                </c:pt>
                <c:pt idx="10">
                  <c:v>597.9569444444445</c:v>
                </c:pt>
                <c:pt idx="11">
                  <c:v>717.77916666666658</c:v>
                </c:pt>
                <c:pt idx="12">
                  <c:v>798.22638888888889</c:v>
                </c:pt>
                <c:pt idx="13">
                  <c:v>775.69444444444434</c:v>
                </c:pt>
                <c:pt idx="14">
                  <c:v>719.17083333333323</c:v>
                </c:pt>
                <c:pt idx="15">
                  <c:v>710.13055555555547</c:v>
                </c:pt>
                <c:pt idx="16">
                  <c:v>681.41666666666663</c:v>
                </c:pt>
                <c:pt idx="17">
                  <c:v>645.95694444444439</c:v>
                </c:pt>
                <c:pt idx="18">
                  <c:v>520.13194444444446</c:v>
                </c:pt>
                <c:pt idx="19">
                  <c:v>433.24027777777775</c:v>
                </c:pt>
                <c:pt idx="20">
                  <c:v>320.29166666666669</c:v>
                </c:pt>
                <c:pt idx="21">
                  <c:v>232.45833333333337</c:v>
                </c:pt>
                <c:pt idx="22">
                  <c:v>209.50555555555559</c:v>
                </c:pt>
                <c:pt idx="23">
                  <c:v>165.64583333333331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5-41FA-9B71-1BB91F1CA1FC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ATC1106_SouthEastbound!$J$8:$J$31</c:f>
              <c:numCache>
                <c:formatCode>0</c:formatCode>
                <c:ptCount val="24"/>
                <c:pt idx="0">
                  <c:v>117.03472222222223</c:v>
                </c:pt>
                <c:pt idx="1">
                  <c:v>62.479166666666679</c:v>
                </c:pt>
                <c:pt idx="2">
                  <c:v>38.270833333333336</c:v>
                </c:pt>
                <c:pt idx="3">
                  <c:v>30.305555555555557</c:v>
                </c:pt>
                <c:pt idx="4">
                  <c:v>22.340277777777775</c:v>
                </c:pt>
                <c:pt idx="5">
                  <c:v>30.368055555555557</c:v>
                </c:pt>
                <c:pt idx="6">
                  <c:v>41.597222222222221</c:v>
                </c:pt>
                <c:pt idx="7">
                  <c:v>110.4236111111111</c:v>
                </c:pt>
                <c:pt idx="8">
                  <c:v>167.25</c:v>
                </c:pt>
                <c:pt idx="9">
                  <c:v>315.45138888888886</c:v>
                </c:pt>
                <c:pt idx="10">
                  <c:v>436.59722222222217</c:v>
                </c:pt>
                <c:pt idx="11">
                  <c:v>570.74305555555554</c:v>
                </c:pt>
                <c:pt idx="12">
                  <c:v>716.19444444444434</c:v>
                </c:pt>
                <c:pt idx="13">
                  <c:v>736.1736111111112</c:v>
                </c:pt>
                <c:pt idx="14">
                  <c:v>694.00694444444446</c:v>
                </c:pt>
                <c:pt idx="15">
                  <c:v>693.79166666666663</c:v>
                </c:pt>
                <c:pt idx="16">
                  <c:v>626.22222222222229</c:v>
                </c:pt>
                <c:pt idx="17">
                  <c:v>507.5694444444444</c:v>
                </c:pt>
                <c:pt idx="18">
                  <c:v>415.27083333333343</c:v>
                </c:pt>
                <c:pt idx="19">
                  <c:v>376.07638888888886</c:v>
                </c:pt>
                <c:pt idx="20">
                  <c:v>294.02777777777777</c:v>
                </c:pt>
                <c:pt idx="21">
                  <c:v>193.3402777777778</c:v>
                </c:pt>
                <c:pt idx="22">
                  <c:v>128.22916666666666</c:v>
                </c:pt>
                <c:pt idx="23">
                  <c:v>76.861111111111114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5-41FA-9B71-1BB91F1CA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3344"/>
        <c:axId val="590340760"/>
      </c:lineChart>
      <c:catAx>
        <c:axId val="42100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0760"/>
        <c:scaling>
          <c:orientation val="minMax"/>
          <c:max val="1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ATC1135_graphs!$G$83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ATC1135_graphs!$P$6:$V$6</c:f>
              <c:numCache>
                <c:formatCode>0</c:formatCode>
                <c:ptCount val="7"/>
                <c:pt idx="0">
                  <c:v>4736.8319444444451</c:v>
                </c:pt>
                <c:pt idx="1">
                  <c:v>4995.8680555555557</c:v>
                </c:pt>
                <c:pt idx="2">
                  <c:v>5037.9444444444453</c:v>
                </c:pt>
                <c:pt idx="3">
                  <c:v>5155.8680555555547</c:v>
                </c:pt>
                <c:pt idx="4">
                  <c:v>5096.8972222222237</c:v>
                </c:pt>
                <c:pt idx="5">
                  <c:v>4085.1361111111109</c:v>
                </c:pt>
                <c:pt idx="6">
                  <c:v>3422.7222222222231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4-44BC-ABD4-035C366E86DB}"/>
            </c:ext>
          </c:extLst>
        </c:ser>
        <c:ser>
          <c:idx val="1"/>
          <c:order val="1"/>
          <c:tx>
            <c:strRef>
              <c:f>ATC1135_graphs!$I$83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ATC1135_graphs!$P$7:$V$7</c:f>
              <c:numCache>
                <c:formatCode>0</c:formatCode>
                <c:ptCount val="7"/>
                <c:pt idx="0">
                  <c:v>4575.8305555555562</c:v>
                </c:pt>
                <c:pt idx="1">
                  <c:v>4824.1527777777774</c:v>
                </c:pt>
                <c:pt idx="2">
                  <c:v>4810.8750000000018</c:v>
                </c:pt>
                <c:pt idx="3">
                  <c:v>4926.0416666666679</c:v>
                </c:pt>
                <c:pt idx="4">
                  <c:v>4891.8888888888869</c:v>
                </c:pt>
                <c:pt idx="5">
                  <c:v>4108.4847222222215</c:v>
                </c:pt>
                <c:pt idx="6">
                  <c:v>3477.5763888888891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4-44BC-ABD4-035C366E86DB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ATC1135_graphs!$P$5:$V$5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ATC1135_graphs!$P$8:$V$8</c:f>
              <c:numCache>
                <c:formatCode>0</c:formatCode>
                <c:ptCount val="7"/>
                <c:pt idx="0">
                  <c:v>9312.6625000000022</c:v>
                </c:pt>
                <c:pt idx="1">
                  <c:v>9820.0208333333321</c:v>
                </c:pt>
                <c:pt idx="2">
                  <c:v>9848.8194444444471</c:v>
                </c:pt>
                <c:pt idx="3">
                  <c:v>10081.909722222223</c:v>
                </c:pt>
                <c:pt idx="4">
                  <c:v>9988.7861111111106</c:v>
                </c:pt>
                <c:pt idx="5">
                  <c:v>8193.6208333333325</c:v>
                </c:pt>
                <c:pt idx="6">
                  <c:v>6900.2986111111122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04-44BC-ABD4-035C366E8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566880"/>
        <c:axId val="346559432"/>
      </c:barChart>
      <c:catAx>
        <c:axId val="3465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5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6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876D-45A4-8A3C-3126E4374F9A}"/>
              </c:ext>
            </c:extLst>
          </c:dPt>
          <c:cat>
            <c:strRef>
              <c:f>ATC1135_graphs!$P$9:$AA$9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ATC1135_graphs!$P$12:$AA$12</c:f>
              <c:numCache>
                <c:formatCode>0</c:formatCode>
                <c:ptCount val="12"/>
                <c:pt idx="0">
                  <c:v>9664.5833333333358</c:v>
                </c:pt>
                <c:pt idx="1">
                  <c:v>9629.3333333333321</c:v>
                </c:pt>
                <c:pt idx="2">
                  <c:v>10031.803333333333</c:v>
                </c:pt>
                <c:pt idx="3">
                  <c:v>10440.5</c:v>
                </c:pt>
                <c:pt idx="4">
                  <c:v>10516.366666666665</c:v>
                </c:pt>
                <c:pt idx="5">
                  <c:v>10080</c:v>
                </c:pt>
                <c:pt idx="6">
                  <c:v>9812.0166666666664</c:v>
                </c:pt>
                <c:pt idx="7">
                  <c:v>8459.4499999999989</c:v>
                </c:pt>
                <c:pt idx="8">
                  <c:v>9495.6899999999987</c:v>
                </c:pt>
                <c:pt idx="9">
                  <c:v>9807.6500000000015</c:v>
                </c:pt>
                <c:pt idx="10">
                  <c:v>9526.15</c:v>
                </c:pt>
                <c:pt idx="11">
                  <c:v>10261.733333333334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D-45A4-8A3C-3126E4374F9A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ATC1135_graphs!$P$10:$AA$10</c:f>
              <c:numCache>
                <c:formatCode>0</c:formatCode>
                <c:ptCount val="12"/>
                <c:pt idx="0">
                  <c:v>4913.4333333333343</c:v>
                </c:pt>
                <c:pt idx="1">
                  <c:v>4926.666666666667</c:v>
                </c:pt>
                <c:pt idx="2">
                  <c:v>5117.9300000000012</c:v>
                </c:pt>
                <c:pt idx="3">
                  <c:v>5369.7000000000007</c:v>
                </c:pt>
                <c:pt idx="4">
                  <c:v>5376.0666666666657</c:v>
                </c:pt>
                <c:pt idx="5">
                  <c:v>5157.666666666667</c:v>
                </c:pt>
                <c:pt idx="6">
                  <c:v>4974.3666666666668</c:v>
                </c:pt>
                <c:pt idx="7">
                  <c:v>4128.7999999999993</c:v>
                </c:pt>
                <c:pt idx="8">
                  <c:v>4825.4299999999994</c:v>
                </c:pt>
                <c:pt idx="9">
                  <c:v>4992.6833333333334</c:v>
                </c:pt>
                <c:pt idx="10">
                  <c:v>4938.6400000000003</c:v>
                </c:pt>
                <c:pt idx="11">
                  <c:v>5334.7999999999993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6D-45A4-8A3C-3126E4374F9A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ATC1135_graphs!$P$11:$AA$11</c:f>
              <c:numCache>
                <c:formatCode>0</c:formatCode>
                <c:ptCount val="12"/>
                <c:pt idx="0">
                  <c:v>4751.1500000000005</c:v>
                </c:pt>
                <c:pt idx="1">
                  <c:v>4702.6666666666652</c:v>
                </c:pt>
                <c:pt idx="2">
                  <c:v>4913.873333333333</c:v>
                </c:pt>
                <c:pt idx="3">
                  <c:v>5070.8</c:v>
                </c:pt>
                <c:pt idx="4">
                  <c:v>5140.3</c:v>
                </c:pt>
                <c:pt idx="5">
                  <c:v>4922.3333333333339</c:v>
                </c:pt>
                <c:pt idx="6">
                  <c:v>4837.6499999999996</c:v>
                </c:pt>
                <c:pt idx="7">
                  <c:v>4330.6499999999996</c:v>
                </c:pt>
                <c:pt idx="8">
                  <c:v>4670.2599999999993</c:v>
                </c:pt>
                <c:pt idx="9">
                  <c:v>4814.9666666666672</c:v>
                </c:pt>
                <c:pt idx="10">
                  <c:v>4587.5099999999993</c:v>
                </c:pt>
                <c:pt idx="11">
                  <c:v>4926.9333333333334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6D-45A4-8A3C-3126E4374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5216"/>
        <c:axId val="577429528"/>
      </c:lineChart>
      <c:catAx>
        <c:axId val="5774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9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5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ATC1135_graphs!$P$13:$Y$13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ATC1135_graphs!$P$16:$Y$16</c:f>
              <c:numCache>
                <c:formatCode>General</c:formatCode>
                <c:ptCount val="10"/>
                <c:pt idx="1">
                  <c:v>22053</c:v>
                </c:pt>
                <c:pt idx="2" formatCode="0">
                  <c:v>21782.958862200001</c:v>
                </c:pt>
                <c:pt idx="3" formatCode="0">
                  <c:v>22479.451082800002</c:v>
                </c:pt>
                <c:pt idx="4" formatCode="0">
                  <c:v>22662.272477600003</c:v>
                </c:pt>
                <c:pt idx="5" formatCode="0">
                  <c:v>22220.107193600004</c:v>
                </c:pt>
                <c:pt idx="6" formatCode="0">
                  <c:v>22106.171185799998</c:v>
                </c:pt>
                <c:pt idx="7" formatCode="0">
                  <c:v>22912.474415600002</c:v>
                </c:pt>
                <c:pt idx="8" formatCode="0">
                  <c:v>20261.438787878789</c:v>
                </c:pt>
                <c:pt idx="9" formatCode="0">
                  <c:v>9810.4397222222215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7-4B34-9831-CD5CD18F1CB3}"/>
            </c:ext>
          </c:extLst>
        </c:ser>
        <c:ser>
          <c:idx val="0"/>
          <c:order val="1"/>
          <c:tx>
            <c:strRef>
              <c:f>ATC1135_graphs!$G$83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ATC1135_graphs!$P$13:$Y$13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ATC1135_graphs!$P$14:$Y$14</c:f>
              <c:numCache>
                <c:formatCode>0</c:formatCode>
                <c:ptCount val="10"/>
                <c:pt idx="1">
                  <c:v>11375</c:v>
                </c:pt>
                <c:pt idx="2">
                  <c:v>11132.294708600002</c:v>
                </c:pt>
                <c:pt idx="3">
                  <c:v>11470.692207800001</c:v>
                </c:pt>
                <c:pt idx="4">
                  <c:v>11615.469711800002</c:v>
                </c:pt>
                <c:pt idx="5">
                  <c:v>11389.823041200003</c:v>
                </c:pt>
                <c:pt idx="6">
                  <c:v>11336.6393804</c:v>
                </c:pt>
                <c:pt idx="7">
                  <c:v>10690.034152400001</c:v>
                </c:pt>
                <c:pt idx="8">
                  <c:v>9389.8812121212104</c:v>
                </c:pt>
                <c:pt idx="9">
                  <c:v>5004.6819444444436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7-4B34-9831-CD5CD18F1CB3}"/>
            </c:ext>
          </c:extLst>
        </c:ser>
        <c:ser>
          <c:idx val="1"/>
          <c:order val="2"/>
          <c:tx>
            <c:strRef>
              <c:f>ATC1135_graphs!$I$83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ATC1135_graphs!$P$13:$Y$13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ATC1135_graphs!$P$15:$Y$15</c:f>
              <c:numCache>
                <c:formatCode>0</c:formatCode>
                <c:ptCount val="10"/>
                <c:pt idx="1">
                  <c:v>10678</c:v>
                </c:pt>
                <c:pt idx="2">
                  <c:v>10650.664153600001</c:v>
                </c:pt>
                <c:pt idx="3">
                  <c:v>11008.758875000001</c:v>
                </c:pt>
                <c:pt idx="4">
                  <c:v>11046.802765800003</c:v>
                </c:pt>
                <c:pt idx="5">
                  <c:v>10830.284152400001</c:v>
                </c:pt>
                <c:pt idx="6">
                  <c:v>10769.531805399998</c:v>
                </c:pt>
                <c:pt idx="7" formatCode="General">
                  <c:v>12222.4402632</c:v>
                </c:pt>
                <c:pt idx="8" formatCode="General">
                  <c:v>10871.557575757581</c:v>
                </c:pt>
                <c:pt idx="9">
                  <c:v>4805.7577777777788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87-4B34-9831-CD5CD18F1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6392"/>
        <c:axId val="577427568"/>
      </c:lineChart>
      <c:catAx>
        <c:axId val="577426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7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63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ATC1135_NorthEastbound!$C$8:$C$31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ATC1135_NorthEastbound!$L$8:$L$31</c:f>
              <c:numCache>
                <c:formatCode>0</c:formatCode>
                <c:ptCount val="24"/>
                <c:pt idx="0">
                  <c:v>8.7902777777777779</c:v>
                </c:pt>
                <c:pt idx="1">
                  <c:v>3.8333333333333335</c:v>
                </c:pt>
                <c:pt idx="2">
                  <c:v>3.1399999999999997</c:v>
                </c:pt>
                <c:pt idx="3">
                  <c:v>3.8747222222222222</c:v>
                </c:pt>
                <c:pt idx="4">
                  <c:v>7.3294444444444453</c:v>
                </c:pt>
                <c:pt idx="5">
                  <c:v>18.1325</c:v>
                </c:pt>
                <c:pt idx="6">
                  <c:v>57.755555555555567</c:v>
                </c:pt>
                <c:pt idx="7">
                  <c:v>213.86944444444444</c:v>
                </c:pt>
                <c:pt idx="8">
                  <c:v>315.22388888888884</c:v>
                </c:pt>
                <c:pt idx="9">
                  <c:v>279.50777777777773</c:v>
                </c:pt>
                <c:pt idx="10">
                  <c:v>290.04861111111114</c:v>
                </c:pt>
                <c:pt idx="11">
                  <c:v>326.3458333333333</c:v>
                </c:pt>
                <c:pt idx="12">
                  <c:v>350.74361111111108</c:v>
                </c:pt>
                <c:pt idx="13">
                  <c:v>343.95472222222219</c:v>
                </c:pt>
                <c:pt idx="14">
                  <c:v>400.60916666666668</c:v>
                </c:pt>
                <c:pt idx="15">
                  <c:v>447.48249999999996</c:v>
                </c:pt>
                <c:pt idx="16">
                  <c:v>522.32805555555547</c:v>
                </c:pt>
                <c:pt idx="17">
                  <c:v>495.32499999999999</c:v>
                </c:pt>
                <c:pt idx="18">
                  <c:v>333.10861111111114</c:v>
                </c:pt>
                <c:pt idx="19">
                  <c:v>225.84833333333336</c:v>
                </c:pt>
                <c:pt idx="20">
                  <c:v>139.04444444444445</c:v>
                </c:pt>
                <c:pt idx="21">
                  <c:v>105.52666666666667</c:v>
                </c:pt>
                <c:pt idx="22">
                  <c:v>76.175555555555547</c:v>
                </c:pt>
                <c:pt idx="23">
                  <c:v>36.683888888888887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2-47DC-B8CE-DFE6F89752F2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ATC1135_NorthEastbound!$C$8:$C$31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ATC1135_NorthEastbound!$I$8:$I$31</c:f>
              <c:numCache>
                <c:formatCode>0</c:formatCode>
                <c:ptCount val="24"/>
                <c:pt idx="0">
                  <c:v>33.951388888888886</c:v>
                </c:pt>
                <c:pt idx="1">
                  <c:v>14.18888888888889</c:v>
                </c:pt>
                <c:pt idx="2">
                  <c:v>9.1111111111111125</c:v>
                </c:pt>
                <c:pt idx="3">
                  <c:v>7.7305555555555543</c:v>
                </c:pt>
                <c:pt idx="4">
                  <c:v>5.418055555555557</c:v>
                </c:pt>
                <c:pt idx="5">
                  <c:v>11.405555555555557</c:v>
                </c:pt>
                <c:pt idx="6">
                  <c:v>18.74861111111111</c:v>
                </c:pt>
                <c:pt idx="7">
                  <c:v>66.80694444444444</c:v>
                </c:pt>
                <c:pt idx="8">
                  <c:v>161.0986111111111</c:v>
                </c:pt>
                <c:pt idx="9">
                  <c:v>243.17361111111109</c:v>
                </c:pt>
                <c:pt idx="10">
                  <c:v>315.55833333333334</c:v>
                </c:pt>
                <c:pt idx="11">
                  <c:v>364.30138888888888</c:v>
                </c:pt>
                <c:pt idx="12">
                  <c:v>385.19861111111112</c:v>
                </c:pt>
                <c:pt idx="13">
                  <c:v>365.25277777777774</c:v>
                </c:pt>
                <c:pt idx="14">
                  <c:v>365.37083333333334</c:v>
                </c:pt>
                <c:pt idx="15">
                  <c:v>367.93055555555549</c:v>
                </c:pt>
                <c:pt idx="16">
                  <c:v>347.46250000000003</c:v>
                </c:pt>
                <c:pt idx="17">
                  <c:v>289.51527777777773</c:v>
                </c:pt>
                <c:pt idx="18">
                  <c:v>211.41944444444445</c:v>
                </c:pt>
                <c:pt idx="19">
                  <c:v>166.60277777777779</c:v>
                </c:pt>
                <c:pt idx="20">
                  <c:v>106.25416666666666</c:v>
                </c:pt>
                <c:pt idx="21">
                  <c:v>80.841666666666669</c:v>
                </c:pt>
                <c:pt idx="22">
                  <c:v>79.243055555555557</c:v>
                </c:pt>
                <c:pt idx="23">
                  <c:v>68.551388888888894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2-47DC-B8CE-DFE6F89752F2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ATC1135_NorthEastbound!$C$8:$C$31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ATC1135_NorthEastbound!$J$8:$J$31</c:f>
              <c:numCache>
                <c:formatCode>0</c:formatCode>
                <c:ptCount val="24"/>
                <c:pt idx="0">
                  <c:v>42.979166666666664</c:v>
                </c:pt>
                <c:pt idx="1">
                  <c:v>23.840277777777782</c:v>
                </c:pt>
                <c:pt idx="2">
                  <c:v>13.756944444444448</c:v>
                </c:pt>
                <c:pt idx="3">
                  <c:v>10.048611111111111</c:v>
                </c:pt>
                <c:pt idx="4">
                  <c:v>5.9236111111111116</c:v>
                </c:pt>
                <c:pt idx="5">
                  <c:v>7.25</c:v>
                </c:pt>
                <c:pt idx="6">
                  <c:v>12.35416666666667</c:v>
                </c:pt>
                <c:pt idx="7">
                  <c:v>39.75</c:v>
                </c:pt>
                <c:pt idx="8">
                  <c:v>72.104166666666671</c:v>
                </c:pt>
                <c:pt idx="9">
                  <c:v>161.47916666666666</c:v>
                </c:pt>
                <c:pt idx="10">
                  <c:v>242.92361111111111</c:v>
                </c:pt>
                <c:pt idx="11">
                  <c:v>316.4444444444444</c:v>
                </c:pt>
                <c:pt idx="12">
                  <c:v>360.40277777777777</c:v>
                </c:pt>
                <c:pt idx="13">
                  <c:v>354.32638888888886</c:v>
                </c:pt>
                <c:pt idx="14">
                  <c:v>365.56944444444451</c:v>
                </c:pt>
                <c:pt idx="15">
                  <c:v>347.34027777777783</c:v>
                </c:pt>
                <c:pt idx="16">
                  <c:v>312.27083333333331</c:v>
                </c:pt>
                <c:pt idx="17">
                  <c:v>207.96527777777774</c:v>
                </c:pt>
                <c:pt idx="18">
                  <c:v>162.24305555555557</c:v>
                </c:pt>
                <c:pt idx="19">
                  <c:v>140.75694444444446</c:v>
                </c:pt>
                <c:pt idx="20">
                  <c:v>97.9861111111111</c:v>
                </c:pt>
                <c:pt idx="21">
                  <c:v>66.111111111111114</c:v>
                </c:pt>
                <c:pt idx="22">
                  <c:v>38.284722222222221</c:v>
                </c:pt>
                <c:pt idx="23">
                  <c:v>20.611111111111111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2-47DC-B8CE-DFE6F8975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8832"/>
        <c:axId val="421010792"/>
      </c:lineChart>
      <c:catAx>
        <c:axId val="42100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10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010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8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ATC1135_SouthWestbound!$C$8:$C$31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ATC1135_SouthWestbound!$L$8:$L$31</c:f>
              <c:numCache>
                <c:formatCode>0</c:formatCode>
                <c:ptCount val="24"/>
                <c:pt idx="0">
                  <c:v>8.317499999999999</c:v>
                </c:pt>
                <c:pt idx="1">
                  <c:v>4.0686111111111121</c:v>
                </c:pt>
                <c:pt idx="2">
                  <c:v>3.2547222222222225</c:v>
                </c:pt>
                <c:pt idx="3">
                  <c:v>5.3613888888888894</c:v>
                </c:pt>
                <c:pt idx="4">
                  <c:v>11.344166666666666</c:v>
                </c:pt>
                <c:pt idx="5">
                  <c:v>25.965277777777779</c:v>
                </c:pt>
                <c:pt idx="6">
                  <c:v>120.40611111111112</c:v>
                </c:pt>
                <c:pt idx="7">
                  <c:v>363.76222222222225</c:v>
                </c:pt>
                <c:pt idx="8">
                  <c:v>448.43388888888893</c:v>
                </c:pt>
                <c:pt idx="9">
                  <c:v>379.19388888888886</c:v>
                </c:pt>
                <c:pt idx="10">
                  <c:v>345.39527777777778</c:v>
                </c:pt>
                <c:pt idx="11">
                  <c:v>337.67138888888888</c:v>
                </c:pt>
                <c:pt idx="12">
                  <c:v>350.85583333333335</c:v>
                </c:pt>
                <c:pt idx="13">
                  <c:v>323.08722222222218</c:v>
                </c:pt>
                <c:pt idx="14">
                  <c:v>328.09916666666663</c:v>
                </c:pt>
                <c:pt idx="15">
                  <c:v>339.55277777777781</c:v>
                </c:pt>
                <c:pt idx="16">
                  <c:v>320.45833333333337</c:v>
                </c:pt>
                <c:pt idx="17">
                  <c:v>315.63111111111118</c:v>
                </c:pt>
                <c:pt idx="18">
                  <c:v>259.7497222222222</c:v>
                </c:pt>
                <c:pt idx="19">
                  <c:v>193.20722222222224</c:v>
                </c:pt>
                <c:pt idx="20">
                  <c:v>122.97666666666666</c:v>
                </c:pt>
                <c:pt idx="21">
                  <c:v>89.262777777777771</c:v>
                </c:pt>
                <c:pt idx="22">
                  <c:v>74.674999999999997</c:v>
                </c:pt>
                <c:pt idx="23">
                  <c:v>35.027499999999996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8-45F5-A62A-6A31CCD4484F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ATC1135_SouthWestbound!$C$8:$C$31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ATC1135_SouthWestbound!$I$8:$I$31</c:f>
              <c:numCache>
                <c:formatCode>0</c:formatCode>
                <c:ptCount val="24"/>
                <c:pt idx="0">
                  <c:v>31.756944444444446</c:v>
                </c:pt>
                <c:pt idx="1">
                  <c:v>15.652777777777777</c:v>
                </c:pt>
                <c:pt idx="2">
                  <c:v>9.0958333333333332</c:v>
                </c:pt>
                <c:pt idx="3">
                  <c:v>6.9375</c:v>
                </c:pt>
                <c:pt idx="4">
                  <c:v>8.5611111111111118</c:v>
                </c:pt>
                <c:pt idx="5">
                  <c:v>14.450000000000001</c:v>
                </c:pt>
                <c:pt idx="6">
                  <c:v>34.541666666666664</c:v>
                </c:pt>
                <c:pt idx="7">
                  <c:v>91.526388888888889</c:v>
                </c:pt>
                <c:pt idx="8">
                  <c:v>211.97638888888889</c:v>
                </c:pt>
                <c:pt idx="9">
                  <c:v>296.22916666666669</c:v>
                </c:pt>
                <c:pt idx="10">
                  <c:v>354.4638888888889</c:v>
                </c:pt>
                <c:pt idx="11">
                  <c:v>372.11666666666662</c:v>
                </c:pt>
                <c:pt idx="12">
                  <c:v>392.37916666666666</c:v>
                </c:pt>
                <c:pt idx="13">
                  <c:v>367.72361111111104</c:v>
                </c:pt>
                <c:pt idx="14">
                  <c:v>359.63333333333338</c:v>
                </c:pt>
                <c:pt idx="15">
                  <c:v>335.00555555555553</c:v>
                </c:pt>
                <c:pt idx="16">
                  <c:v>282.87222222222221</c:v>
                </c:pt>
                <c:pt idx="17">
                  <c:v>236.07777777777775</c:v>
                </c:pt>
                <c:pt idx="18">
                  <c:v>194.06666666666669</c:v>
                </c:pt>
                <c:pt idx="19">
                  <c:v>163.94166666666666</c:v>
                </c:pt>
                <c:pt idx="20">
                  <c:v>109.00694444444444</c:v>
                </c:pt>
                <c:pt idx="21">
                  <c:v>72.425000000000011</c:v>
                </c:pt>
                <c:pt idx="22">
                  <c:v>77.790277777777774</c:v>
                </c:pt>
                <c:pt idx="23">
                  <c:v>70.254166666666663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58-45F5-A62A-6A31CCD4484F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ATC1135_SouthWestbound!$C$8:$C$31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ATC1135_SouthWestbound!$J$8:$J$31</c:f>
              <c:numCache>
                <c:formatCode>0</c:formatCode>
                <c:ptCount val="24"/>
                <c:pt idx="0">
                  <c:v>42.861111111111114</c:v>
                </c:pt>
                <c:pt idx="1">
                  <c:v>23.916666666666668</c:v>
                </c:pt>
                <c:pt idx="2">
                  <c:v>13.055555555555555</c:v>
                </c:pt>
                <c:pt idx="3">
                  <c:v>10.215277777777777</c:v>
                </c:pt>
                <c:pt idx="4">
                  <c:v>6.9027777777777786</c:v>
                </c:pt>
                <c:pt idx="5">
                  <c:v>10.451388888888888</c:v>
                </c:pt>
                <c:pt idx="6">
                  <c:v>24.020833333333332</c:v>
                </c:pt>
                <c:pt idx="7">
                  <c:v>52.986111111111114</c:v>
                </c:pt>
                <c:pt idx="8">
                  <c:v>101.75694444444444</c:v>
                </c:pt>
                <c:pt idx="9">
                  <c:v>197.60416666666666</c:v>
                </c:pt>
                <c:pt idx="10">
                  <c:v>295.50694444444446</c:v>
                </c:pt>
                <c:pt idx="11">
                  <c:v>333.62499999999994</c:v>
                </c:pt>
                <c:pt idx="12">
                  <c:v>382.01388888888891</c:v>
                </c:pt>
                <c:pt idx="13">
                  <c:v>369.03472222222223</c:v>
                </c:pt>
                <c:pt idx="14">
                  <c:v>347.57638888888886</c:v>
                </c:pt>
                <c:pt idx="15">
                  <c:v>299.63888888888886</c:v>
                </c:pt>
                <c:pt idx="16">
                  <c:v>255.2222222222222</c:v>
                </c:pt>
                <c:pt idx="17">
                  <c:v>194.27083333333334</c:v>
                </c:pt>
                <c:pt idx="18">
                  <c:v>162.10416666666666</c:v>
                </c:pt>
                <c:pt idx="19">
                  <c:v>131.83333333333334</c:v>
                </c:pt>
                <c:pt idx="20">
                  <c:v>100.20833333333333</c:v>
                </c:pt>
                <c:pt idx="21">
                  <c:v>62.25</c:v>
                </c:pt>
                <c:pt idx="22">
                  <c:v>41.493055555555557</c:v>
                </c:pt>
                <c:pt idx="23">
                  <c:v>19.027777777777775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58-45F5-A62A-6A31CCD44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430704"/>
        <c:axId val="577431880"/>
      </c:lineChart>
      <c:catAx>
        <c:axId val="57743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43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1880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4307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ATC1138_graphs!$G$83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ATC1138_graphs!$P$6:$V$6</c:f>
              <c:numCache>
                <c:formatCode>0</c:formatCode>
                <c:ptCount val="7"/>
                <c:pt idx="0">
                  <c:v>24916.212121212124</c:v>
                </c:pt>
                <c:pt idx="1">
                  <c:v>25596.992424242431</c:v>
                </c:pt>
                <c:pt idx="2">
                  <c:v>26107.810606060611</c:v>
                </c:pt>
                <c:pt idx="3">
                  <c:v>26261.993939393935</c:v>
                </c:pt>
                <c:pt idx="4">
                  <c:v>26465.434848484845</c:v>
                </c:pt>
                <c:pt idx="5">
                  <c:v>20782.596969696973</c:v>
                </c:pt>
                <c:pt idx="6">
                  <c:v>17568.856060606064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9-4B45-BFE3-773794EE6300}"/>
            </c:ext>
          </c:extLst>
        </c:ser>
        <c:ser>
          <c:idx val="1"/>
          <c:order val="1"/>
          <c:tx>
            <c:strRef>
              <c:f>ATC1138_graphs!$I$83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ATC1138_graphs!$P$7:$V$7</c:f>
              <c:numCache>
                <c:formatCode>0</c:formatCode>
                <c:ptCount val="7"/>
                <c:pt idx="0">
                  <c:v>23689.371212121208</c:v>
                </c:pt>
                <c:pt idx="1">
                  <c:v>24352.628787878788</c:v>
                </c:pt>
                <c:pt idx="2">
                  <c:v>24777.409090909092</c:v>
                </c:pt>
                <c:pt idx="3">
                  <c:v>24980.480303030305</c:v>
                </c:pt>
                <c:pt idx="4">
                  <c:v>24958.477272727276</c:v>
                </c:pt>
                <c:pt idx="5">
                  <c:v>20546.510606060609</c:v>
                </c:pt>
                <c:pt idx="6">
                  <c:v>17354.727272727268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9-4B45-BFE3-773794EE6300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ATC1138_graphs!$P$5:$V$5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ATC1138_graphs!$P$8:$V$8</c:f>
              <c:numCache>
                <c:formatCode>0</c:formatCode>
                <c:ptCount val="7"/>
                <c:pt idx="0">
                  <c:v>48605.583333333328</c:v>
                </c:pt>
                <c:pt idx="1">
                  <c:v>49949.621212121216</c:v>
                </c:pt>
                <c:pt idx="2">
                  <c:v>50885.219696969703</c:v>
                </c:pt>
                <c:pt idx="3">
                  <c:v>51242.474242424243</c:v>
                </c:pt>
                <c:pt idx="4">
                  <c:v>51423.912121212124</c:v>
                </c:pt>
                <c:pt idx="5">
                  <c:v>41329.107575757582</c:v>
                </c:pt>
                <c:pt idx="6">
                  <c:v>34923.583333333328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29-4B45-BFE3-773794EE6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427568"/>
        <c:axId val="577426392"/>
      </c:barChart>
      <c:catAx>
        <c:axId val="57742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6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6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75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E526-461F-9A25-029AA399DF2C}"/>
              </c:ext>
            </c:extLst>
          </c:dPt>
          <c:cat>
            <c:strRef>
              <c:f>ATC1138_graphs!$P$9:$AA$9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ATC1138_graphs!$P$12:$AA$12</c:f>
              <c:numCache>
                <c:formatCode>0</c:formatCode>
                <c:ptCount val="12"/>
                <c:pt idx="0">
                  <c:v>48105.166666666672</c:v>
                </c:pt>
                <c:pt idx="1">
                  <c:v>49415.933333333334</c:v>
                </c:pt>
                <c:pt idx="2">
                  <c:v>49560.539999999994</c:v>
                </c:pt>
                <c:pt idx="3">
                  <c:v>50380.099999999991</c:v>
                </c:pt>
                <c:pt idx="4">
                  <c:v>50066.766666666663</c:v>
                </c:pt>
                <c:pt idx="5">
                  <c:v>51103.199999999997</c:v>
                </c:pt>
                <c:pt idx="6">
                  <c:v>51380.65</c:v>
                </c:pt>
                <c:pt idx="7">
                  <c:v>49551.759999999995</c:v>
                </c:pt>
                <c:pt idx="8">
                  <c:v>51246.6</c:v>
                </c:pt>
                <c:pt idx="10">
                  <c:v>51244.133333333339</c:v>
                </c:pt>
                <c:pt idx="11">
                  <c:v>52580.133333333331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6-461F-9A25-029AA399DF2C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ATC1138_graphs!$P$10:$AA$10</c:f>
              <c:numCache>
                <c:formatCode>0</c:formatCode>
                <c:ptCount val="12"/>
                <c:pt idx="0">
                  <c:v>24653.850000000006</c:v>
                </c:pt>
                <c:pt idx="1">
                  <c:v>25105.8</c:v>
                </c:pt>
                <c:pt idx="2">
                  <c:v>25312.289999999997</c:v>
                </c:pt>
                <c:pt idx="3">
                  <c:v>25724</c:v>
                </c:pt>
                <c:pt idx="4">
                  <c:v>25962.683333333331</c:v>
                </c:pt>
                <c:pt idx="5">
                  <c:v>26368.2</c:v>
                </c:pt>
                <c:pt idx="6">
                  <c:v>26472.45</c:v>
                </c:pt>
                <c:pt idx="7">
                  <c:v>25304.236666666668</c:v>
                </c:pt>
                <c:pt idx="8">
                  <c:v>26349.066666666666</c:v>
                </c:pt>
                <c:pt idx="10">
                  <c:v>26181.533333333333</c:v>
                </c:pt>
                <c:pt idx="11">
                  <c:v>27132.466666666664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6-461F-9A25-029AA399DF2C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ATC1138_graphs!$P$11:$AA$11</c:f>
              <c:numCache>
                <c:formatCode>0</c:formatCode>
                <c:ptCount val="12"/>
                <c:pt idx="0">
                  <c:v>23451.316666666669</c:v>
                </c:pt>
                <c:pt idx="1">
                  <c:v>24310.133333333335</c:v>
                </c:pt>
                <c:pt idx="2">
                  <c:v>24248.25</c:v>
                </c:pt>
                <c:pt idx="3">
                  <c:v>24656.099999999995</c:v>
                </c:pt>
                <c:pt idx="4">
                  <c:v>24104.083333333328</c:v>
                </c:pt>
                <c:pt idx="5">
                  <c:v>24735</c:v>
                </c:pt>
                <c:pt idx="6">
                  <c:v>24908.2</c:v>
                </c:pt>
                <c:pt idx="7">
                  <c:v>24247.523333333331</c:v>
                </c:pt>
                <c:pt idx="8">
                  <c:v>24897.533333333333</c:v>
                </c:pt>
                <c:pt idx="10">
                  <c:v>25062.600000000006</c:v>
                </c:pt>
                <c:pt idx="11">
                  <c:v>25447.666666666664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6-461F-9A25-029AA399D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9528"/>
        <c:axId val="577430704"/>
      </c:lineChart>
      <c:catAx>
        <c:axId val="57742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07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ATC1138_graphs!$P$13:$Y$13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ATC1138_graphs!$P$16:$Y$16</c:f>
              <c:numCache>
                <c:formatCode>General</c:formatCode>
                <c:ptCount val="10"/>
                <c:pt idx="0">
                  <c:v>50047</c:v>
                </c:pt>
                <c:pt idx="1">
                  <c:v>49062.057401800223</c:v>
                </c:pt>
                <c:pt idx="2" formatCode="0">
                  <c:v>48002.326919200001</c:v>
                </c:pt>
                <c:pt idx="3" formatCode="0">
                  <c:v>48035.302968600001</c:v>
                </c:pt>
                <c:pt idx="4" formatCode="0">
                  <c:v>48690.239980399994</c:v>
                </c:pt>
                <c:pt idx="5" formatCode="0">
                  <c:v>49040.019229999998</c:v>
                </c:pt>
                <c:pt idx="6" formatCode="0">
                  <c:v>47917.442567199992</c:v>
                </c:pt>
                <c:pt idx="7" formatCode="0">
                  <c:v>46197.469416400003</c:v>
                </c:pt>
                <c:pt idx="8" formatCode="0">
                  <c:v>44071.306944444448</c:v>
                </c:pt>
                <c:pt idx="9" formatCode="0">
                  <c:v>50421.362121212122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F-41A6-8466-99AC1A2F7C1E}"/>
            </c:ext>
          </c:extLst>
        </c:ser>
        <c:ser>
          <c:idx val="0"/>
          <c:order val="1"/>
          <c:tx>
            <c:strRef>
              <c:f>ATC1138_graphs!$G$83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ATC1138_graphs!$P$13:$Y$13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ATC1138_graphs!$P$14:$Y$14</c:f>
              <c:numCache>
                <c:formatCode>0</c:formatCode>
                <c:ptCount val="10"/>
                <c:pt idx="0">
                  <c:v>24749</c:v>
                </c:pt>
                <c:pt idx="1">
                  <c:v>24426.913700368259</c:v>
                </c:pt>
                <c:pt idx="2">
                  <c:v>23653.714987399999</c:v>
                </c:pt>
                <c:pt idx="3">
                  <c:v>23942.794651799999</c:v>
                </c:pt>
                <c:pt idx="4">
                  <c:v>24552.3466558</c:v>
                </c:pt>
                <c:pt idx="5">
                  <c:v>24793.942947799995</c:v>
                </c:pt>
                <c:pt idx="6">
                  <c:v>24385.064339</c:v>
                </c:pt>
                <c:pt idx="7">
                  <c:v>23861.253874999999</c:v>
                </c:pt>
                <c:pt idx="8">
                  <c:v>23087.669444444447</c:v>
                </c:pt>
                <c:pt idx="9">
                  <c:v>25869.688787878786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F-41A6-8466-99AC1A2F7C1E}"/>
            </c:ext>
          </c:extLst>
        </c:ser>
        <c:ser>
          <c:idx val="1"/>
          <c:order val="2"/>
          <c:tx>
            <c:strRef>
              <c:f>ATC1138_graphs!$I$83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ATC1138_graphs!$P$13:$Y$13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ATC1138_graphs!$P$15:$Y$15</c:f>
              <c:numCache>
                <c:formatCode>0</c:formatCode>
                <c:ptCount val="10"/>
                <c:pt idx="0" formatCode="General">
                  <c:v>25298</c:v>
                </c:pt>
                <c:pt idx="1">
                  <c:v>24635.143701431967</c:v>
                </c:pt>
                <c:pt idx="2">
                  <c:v>24348.611931800006</c:v>
                </c:pt>
                <c:pt idx="3">
                  <c:v>24092.508316800002</c:v>
                </c:pt>
                <c:pt idx="4">
                  <c:v>24137.893324599994</c:v>
                </c:pt>
                <c:pt idx="5">
                  <c:v>24246.076282200003</c:v>
                </c:pt>
                <c:pt idx="6">
                  <c:v>23532.378228199996</c:v>
                </c:pt>
                <c:pt idx="7" formatCode="General">
                  <c:v>22336.215541400004</c:v>
                </c:pt>
                <c:pt idx="8" formatCode="General">
                  <c:v>20983.637500000001</c:v>
                </c:pt>
                <c:pt idx="9">
                  <c:v>24551.673333333332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F-41A6-8466-99AC1A2F7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4824"/>
        <c:axId val="577425216"/>
      </c:lineChart>
      <c:catAx>
        <c:axId val="57742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5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ATC1138_NorthWestbound!$C$8:$C$31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ATC1138_NorthWestbound!$L$8:$L$31</c:f>
              <c:numCache>
                <c:formatCode>0</c:formatCode>
                <c:ptCount val="24"/>
                <c:pt idx="0">
                  <c:v>94.199090909090913</c:v>
                </c:pt>
                <c:pt idx="1">
                  <c:v>48.742727272727272</c:v>
                </c:pt>
                <c:pt idx="2">
                  <c:v>36.371515151515148</c:v>
                </c:pt>
                <c:pt idx="3">
                  <c:v>36.528787878787881</c:v>
                </c:pt>
                <c:pt idx="4">
                  <c:v>68.056363636363642</c:v>
                </c:pt>
                <c:pt idx="5">
                  <c:v>254.6406060606061</c:v>
                </c:pt>
                <c:pt idx="6">
                  <c:v>1180.5296969696969</c:v>
                </c:pt>
                <c:pt idx="7">
                  <c:v>2241.5212121212126</c:v>
                </c:pt>
                <c:pt idx="8">
                  <c:v>1956.5557575757571</c:v>
                </c:pt>
                <c:pt idx="9">
                  <c:v>1818.1133333333332</c:v>
                </c:pt>
                <c:pt idx="10">
                  <c:v>1571.9503030303031</c:v>
                </c:pt>
                <c:pt idx="11">
                  <c:v>1568.4424242424243</c:v>
                </c:pt>
                <c:pt idx="12">
                  <c:v>1583.83</c:v>
                </c:pt>
                <c:pt idx="13">
                  <c:v>1563.7012121212124</c:v>
                </c:pt>
                <c:pt idx="14">
                  <c:v>1659.2742424242424</c:v>
                </c:pt>
                <c:pt idx="15">
                  <c:v>1903.2930303030303</c:v>
                </c:pt>
                <c:pt idx="16">
                  <c:v>2010.4063636363637</c:v>
                </c:pt>
                <c:pt idx="17">
                  <c:v>1867.2745454545452</c:v>
                </c:pt>
                <c:pt idx="18">
                  <c:v>1579.4721212121215</c:v>
                </c:pt>
                <c:pt idx="19">
                  <c:v>1055.2266666666669</c:v>
                </c:pt>
                <c:pt idx="20">
                  <c:v>672.69909090909096</c:v>
                </c:pt>
                <c:pt idx="21">
                  <c:v>466.25060606060595</c:v>
                </c:pt>
                <c:pt idx="22">
                  <c:v>398.61909090909091</c:v>
                </c:pt>
                <c:pt idx="23">
                  <c:v>233.99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2-4560-B354-B58358B46215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ATC1138_NorthWestbound!$C$8:$C$31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ATC1138_NorthWestbound!$I$8:$I$31</c:f>
              <c:numCache>
                <c:formatCode>0</c:formatCode>
                <c:ptCount val="24"/>
                <c:pt idx="0">
                  <c:v>204.32272727272729</c:v>
                </c:pt>
                <c:pt idx="1">
                  <c:v>130.95454545454547</c:v>
                </c:pt>
                <c:pt idx="2">
                  <c:v>87.018181818181816</c:v>
                </c:pt>
                <c:pt idx="3">
                  <c:v>74.853030303030309</c:v>
                </c:pt>
                <c:pt idx="4">
                  <c:v>68.954545454545453</c:v>
                </c:pt>
                <c:pt idx="5">
                  <c:v>110.85303030303031</c:v>
                </c:pt>
                <c:pt idx="6">
                  <c:v>236.77727272727273</c:v>
                </c:pt>
                <c:pt idx="7">
                  <c:v>469.41363636363639</c:v>
                </c:pt>
                <c:pt idx="8">
                  <c:v>969.38787878787878</c:v>
                </c:pt>
                <c:pt idx="9">
                  <c:v>1365.0333333333333</c:v>
                </c:pt>
                <c:pt idx="10">
                  <c:v>1549.1363636363637</c:v>
                </c:pt>
                <c:pt idx="11">
                  <c:v>1677.2469696969697</c:v>
                </c:pt>
                <c:pt idx="12">
                  <c:v>1814.6363636363637</c:v>
                </c:pt>
                <c:pt idx="13">
                  <c:v>1882.9909090909093</c:v>
                </c:pt>
                <c:pt idx="14">
                  <c:v>1730.6575757575758</c:v>
                </c:pt>
                <c:pt idx="15">
                  <c:v>1679.3090909090911</c:v>
                </c:pt>
                <c:pt idx="16">
                  <c:v>1572.2606060606063</c:v>
                </c:pt>
                <c:pt idx="17">
                  <c:v>1419.8575757575759</c:v>
                </c:pt>
                <c:pt idx="18">
                  <c:v>1154.421212121212</c:v>
                </c:pt>
                <c:pt idx="19">
                  <c:v>847.69090909090914</c:v>
                </c:pt>
                <c:pt idx="20">
                  <c:v>547.9515151515152</c:v>
                </c:pt>
                <c:pt idx="21">
                  <c:v>406.93484848484843</c:v>
                </c:pt>
                <c:pt idx="22">
                  <c:v>420.98333333333335</c:v>
                </c:pt>
                <c:pt idx="23">
                  <c:v>360.9515151515152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2-4560-B354-B58358B46215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ATC1138_NorthWestbound!$C$8:$C$31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ATC1138_NorthWestbound!$J$8:$J$31</c:f>
              <c:numCache>
                <c:formatCode>0</c:formatCode>
                <c:ptCount val="24"/>
                <c:pt idx="0">
                  <c:v>260.32575757575756</c:v>
                </c:pt>
                <c:pt idx="1">
                  <c:v>155.92424242424241</c:v>
                </c:pt>
                <c:pt idx="2">
                  <c:v>100.24242424242425</c:v>
                </c:pt>
                <c:pt idx="3">
                  <c:v>87.401515151515142</c:v>
                </c:pt>
                <c:pt idx="4">
                  <c:v>67.704545454545453</c:v>
                </c:pt>
                <c:pt idx="5">
                  <c:v>92.439393939393938</c:v>
                </c:pt>
                <c:pt idx="6">
                  <c:v>139.82575757575756</c:v>
                </c:pt>
                <c:pt idx="7">
                  <c:v>273.14393939393943</c:v>
                </c:pt>
                <c:pt idx="8">
                  <c:v>465.87121212121201</c:v>
                </c:pt>
                <c:pt idx="9">
                  <c:v>908.15909090909088</c:v>
                </c:pt>
                <c:pt idx="10">
                  <c:v>1326.8257575757577</c:v>
                </c:pt>
                <c:pt idx="11">
                  <c:v>1658.6060606060603</c:v>
                </c:pt>
                <c:pt idx="12">
                  <c:v>1764.8181818181818</c:v>
                </c:pt>
                <c:pt idx="13">
                  <c:v>1758.4848484848487</c:v>
                </c:pt>
                <c:pt idx="14">
                  <c:v>1649.8484848484848</c:v>
                </c:pt>
                <c:pt idx="15">
                  <c:v>1526.1363636363637</c:v>
                </c:pt>
                <c:pt idx="16">
                  <c:v>1391.1893939393938</c:v>
                </c:pt>
                <c:pt idx="17">
                  <c:v>1055.3939393939395</c:v>
                </c:pt>
                <c:pt idx="18">
                  <c:v>855.33333333333326</c:v>
                </c:pt>
                <c:pt idx="19">
                  <c:v>694.60606060606062</c:v>
                </c:pt>
                <c:pt idx="20">
                  <c:v>512.84848484848487</c:v>
                </c:pt>
                <c:pt idx="21">
                  <c:v>367.67424242424244</c:v>
                </c:pt>
                <c:pt idx="22">
                  <c:v>285.24242424242425</c:v>
                </c:pt>
                <c:pt idx="23">
                  <c:v>170.81060606060603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2-4560-B354-B58358B46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66488"/>
        <c:axId val="346559824"/>
      </c:lineChart>
      <c:catAx>
        <c:axId val="34656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5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ATC1013_graphs!$P$13:$Y$13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ATC1013_graphs!$P$16:$Y$16</c:f>
              <c:numCache>
                <c:formatCode>General</c:formatCode>
                <c:ptCount val="10"/>
                <c:pt idx="0">
                  <c:v>35314.071054934197</c:v>
                </c:pt>
                <c:pt idx="1">
                  <c:v>34622.253784347478</c:v>
                </c:pt>
                <c:pt idx="2" formatCode="0">
                  <c:v>35601.863029200002</c:v>
                </c:pt>
                <c:pt idx="3" formatCode="0">
                  <c:v>35564.481638199999</c:v>
                </c:pt>
                <c:pt idx="4" formatCode="0">
                  <c:v>35688.580253200009</c:v>
                </c:pt>
                <c:pt idx="5" formatCode="0">
                  <c:v>35398.782976000002</c:v>
                </c:pt>
                <c:pt idx="6" formatCode="0">
                  <c:v>34951.321969800003</c:v>
                </c:pt>
                <c:pt idx="7" formatCode="0">
                  <c:v>34204.489415399999</c:v>
                </c:pt>
                <c:pt idx="8" formatCode="0">
                  <c:v>34359.562222222223</c:v>
                </c:pt>
                <c:pt idx="9" formatCode="0">
                  <c:v>31919.610555555562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7-457E-9CC4-105484746D98}"/>
            </c:ext>
          </c:extLst>
        </c:ser>
        <c:ser>
          <c:idx val="0"/>
          <c:order val="1"/>
          <c:tx>
            <c:strRef>
              <c:f>ATC1013_graphs!$G$83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ATC1013_graphs!$P$13:$Y$13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ATC1013_graphs!$P$14:$Y$14</c:f>
              <c:numCache>
                <c:formatCode>0</c:formatCode>
                <c:ptCount val="10"/>
                <c:pt idx="0">
                  <c:v>19486.081762528444</c:v>
                </c:pt>
                <c:pt idx="1">
                  <c:v>18896.427239481738</c:v>
                </c:pt>
                <c:pt idx="2">
                  <c:v>19397.910390599998</c:v>
                </c:pt>
                <c:pt idx="3">
                  <c:v>19453.489985999997</c:v>
                </c:pt>
                <c:pt idx="4">
                  <c:v>19267.235543000003</c:v>
                </c:pt>
                <c:pt idx="5">
                  <c:v>19228.0816548</c:v>
                </c:pt>
                <c:pt idx="6">
                  <c:v>19515.257651200001</c:v>
                </c:pt>
                <c:pt idx="7">
                  <c:v>19257.951652</c:v>
                </c:pt>
                <c:pt idx="8">
                  <c:v>19539.452222222222</c:v>
                </c:pt>
                <c:pt idx="9">
                  <c:v>18353.130000000005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7-457E-9CC4-105484746D98}"/>
            </c:ext>
          </c:extLst>
        </c:ser>
        <c:ser>
          <c:idx val="1"/>
          <c:order val="2"/>
          <c:tx>
            <c:strRef>
              <c:f>ATC1013_graphs!$I$83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ATC1013_graphs!$P$13:$Y$13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ATC1013_graphs!$P$15:$Y$15</c:f>
              <c:numCache>
                <c:formatCode>0</c:formatCode>
                <c:ptCount val="10"/>
                <c:pt idx="0" formatCode="General">
                  <c:v>15827.989292405751</c:v>
                </c:pt>
                <c:pt idx="1">
                  <c:v>15725.826544865738</c:v>
                </c:pt>
                <c:pt idx="2">
                  <c:v>16203.952638600003</c:v>
                </c:pt>
                <c:pt idx="3">
                  <c:v>16110.991652199998</c:v>
                </c:pt>
                <c:pt idx="4">
                  <c:v>16421.344710200003</c:v>
                </c:pt>
                <c:pt idx="5">
                  <c:v>16170.7013212</c:v>
                </c:pt>
                <c:pt idx="6">
                  <c:v>15436.0643186</c:v>
                </c:pt>
                <c:pt idx="7" formatCode="General">
                  <c:v>14946.5377634</c:v>
                </c:pt>
                <c:pt idx="8" formatCode="General">
                  <c:v>14820.110000000002</c:v>
                </c:pt>
                <c:pt idx="9">
                  <c:v>13566.480555555558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7-457E-9CC4-105484746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5216"/>
        <c:axId val="577427568"/>
      </c:lineChart>
      <c:catAx>
        <c:axId val="5774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7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5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ATC1138_SouthEastbound!$C$8:$C$31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ATC1138_SouthEastbound!$L$8:$L$31</c:f>
              <c:numCache>
                <c:formatCode>0</c:formatCode>
                <c:ptCount val="24"/>
                <c:pt idx="0">
                  <c:v>95.288181818181812</c:v>
                </c:pt>
                <c:pt idx="1">
                  <c:v>47.874848484848485</c:v>
                </c:pt>
                <c:pt idx="2">
                  <c:v>38.653939393939396</c:v>
                </c:pt>
                <c:pt idx="3">
                  <c:v>44.365757575757577</c:v>
                </c:pt>
                <c:pt idx="4">
                  <c:v>92.280606060606061</c:v>
                </c:pt>
                <c:pt idx="5">
                  <c:v>282.73393939393935</c:v>
                </c:pt>
                <c:pt idx="6">
                  <c:v>1038.1078787878789</c:v>
                </c:pt>
                <c:pt idx="7">
                  <c:v>1882.9669696969697</c:v>
                </c:pt>
                <c:pt idx="8">
                  <c:v>1756.0630303030307</c:v>
                </c:pt>
                <c:pt idx="9">
                  <c:v>1498.9781818181818</c:v>
                </c:pt>
                <c:pt idx="10">
                  <c:v>1335.5442424242424</c:v>
                </c:pt>
                <c:pt idx="11">
                  <c:v>1397.5627272727274</c:v>
                </c:pt>
                <c:pt idx="12">
                  <c:v>1507.0227272727273</c:v>
                </c:pt>
                <c:pt idx="13">
                  <c:v>1530.8733333333334</c:v>
                </c:pt>
                <c:pt idx="14">
                  <c:v>1590.7433333333333</c:v>
                </c:pt>
                <c:pt idx="15">
                  <c:v>1713.520303030303</c:v>
                </c:pt>
                <c:pt idx="16">
                  <c:v>1822.1863636363637</c:v>
                </c:pt>
                <c:pt idx="17">
                  <c:v>1749.4666666666665</c:v>
                </c:pt>
                <c:pt idx="18">
                  <c:v>1609.386363636364</c:v>
                </c:pt>
                <c:pt idx="19">
                  <c:v>1233.0315151515151</c:v>
                </c:pt>
                <c:pt idx="20">
                  <c:v>831.80212121212139</c:v>
                </c:pt>
                <c:pt idx="21">
                  <c:v>624.63151515151515</c:v>
                </c:pt>
                <c:pt idx="22">
                  <c:v>535.65939393939402</c:v>
                </c:pt>
                <c:pt idx="23">
                  <c:v>292.92939393939395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2-4641-BFE4-56350F57B239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ATC1138_SouthEastbound!$C$8:$C$31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ATC1138_SouthEastbound!$I$8:$I$31</c:f>
              <c:numCache>
                <c:formatCode>0</c:formatCode>
                <c:ptCount val="24"/>
                <c:pt idx="0">
                  <c:v>235.31666666666663</c:v>
                </c:pt>
                <c:pt idx="1">
                  <c:v>130.58181818181819</c:v>
                </c:pt>
                <c:pt idx="2">
                  <c:v>83.410606060606057</c:v>
                </c:pt>
                <c:pt idx="3">
                  <c:v>72.553030303030312</c:v>
                </c:pt>
                <c:pt idx="4">
                  <c:v>73.880303030303025</c:v>
                </c:pt>
                <c:pt idx="5">
                  <c:v>144.69545454545454</c:v>
                </c:pt>
                <c:pt idx="6">
                  <c:v>271.03939393939396</c:v>
                </c:pt>
                <c:pt idx="7">
                  <c:v>557.80303030303025</c:v>
                </c:pt>
                <c:pt idx="8">
                  <c:v>856.03030303030289</c:v>
                </c:pt>
                <c:pt idx="9">
                  <c:v>1083.359090909091</c:v>
                </c:pt>
                <c:pt idx="10">
                  <c:v>1366.5924242424244</c:v>
                </c:pt>
                <c:pt idx="11">
                  <c:v>1567.8984848484849</c:v>
                </c:pt>
                <c:pt idx="12">
                  <c:v>1658.1242424242425</c:v>
                </c:pt>
                <c:pt idx="13">
                  <c:v>1678.1393939393938</c:v>
                </c:pt>
                <c:pt idx="14">
                  <c:v>1663.3818181818178</c:v>
                </c:pt>
                <c:pt idx="15">
                  <c:v>1614.5742424242424</c:v>
                </c:pt>
                <c:pt idx="16">
                  <c:v>1600.2666666666667</c:v>
                </c:pt>
                <c:pt idx="17">
                  <c:v>1489.5469696969701</c:v>
                </c:pt>
                <c:pt idx="18">
                  <c:v>1227.8651515151514</c:v>
                </c:pt>
                <c:pt idx="19">
                  <c:v>910.51212121212131</c:v>
                </c:pt>
                <c:pt idx="20">
                  <c:v>682.75606060606071</c:v>
                </c:pt>
                <c:pt idx="21">
                  <c:v>561.7318181818182</c:v>
                </c:pt>
                <c:pt idx="22">
                  <c:v>545.05303030303014</c:v>
                </c:pt>
                <c:pt idx="23">
                  <c:v>471.39848484848483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2-4641-BFE4-56350F57B239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ATC1138_SouthEastbound!$C$8:$C$31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ATC1138_SouthEastbound!$J$8:$J$31</c:f>
              <c:numCache>
                <c:formatCode>0</c:formatCode>
                <c:ptCount val="24"/>
                <c:pt idx="0">
                  <c:v>286.70454545454544</c:v>
                </c:pt>
                <c:pt idx="1">
                  <c:v>163.62878787878788</c:v>
                </c:pt>
                <c:pt idx="2">
                  <c:v>107.51515151515152</c:v>
                </c:pt>
                <c:pt idx="3">
                  <c:v>80.507575757575751</c:v>
                </c:pt>
                <c:pt idx="4">
                  <c:v>71.083333333333343</c:v>
                </c:pt>
                <c:pt idx="5">
                  <c:v>101.53030303030302</c:v>
                </c:pt>
                <c:pt idx="6">
                  <c:v>182.34090909090909</c:v>
                </c:pt>
                <c:pt idx="7">
                  <c:v>302.87878787878782</c:v>
                </c:pt>
                <c:pt idx="8">
                  <c:v>461.06060606060601</c:v>
                </c:pt>
                <c:pt idx="9">
                  <c:v>789.56818181818187</c:v>
                </c:pt>
                <c:pt idx="10">
                  <c:v>1097.9015151515152</c:v>
                </c:pt>
                <c:pt idx="11">
                  <c:v>1399.4015151515152</c:v>
                </c:pt>
                <c:pt idx="12">
                  <c:v>1628.6287878787878</c:v>
                </c:pt>
                <c:pt idx="13">
                  <c:v>1661.8636363636363</c:v>
                </c:pt>
                <c:pt idx="14">
                  <c:v>1615.2803030303032</c:v>
                </c:pt>
                <c:pt idx="15">
                  <c:v>1530.4242424242423</c:v>
                </c:pt>
                <c:pt idx="16">
                  <c:v>1435.651515151515</c:v>
                </c:pt>
                <c:pt idx="17">
                  <c:v>1174.8181818181818</c:v>
                </c:pt>
                <c:pt idx="18">
                  <c:v>944.33333333333326</c:v>
                </c:pt>
                <c:pt idx="19">
                  <c:v>824.28030303030289</c:v>
                </c:pt>
                <c:pt idx="20">
                  <c:v>565.7651515151515</c:v>
                </c:pt>
                <c:pt idx="21">
                  <c:v>428.51515151515156</c:v>
                </c:pt>
                <c:pt idx="22">
                  <c:v>314.07575757575756</c:v>
                </c:pt>
                <c:pt idx="23">
                  <c:v>186.969696969697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2-4641-BFE4-56350F57B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9224"/>
        <c:axId val="345325392"/>
      </c:lineChart>
      <c:catAx>
        <c:axId val="421009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325392"/>
        <c:scaling>
          <c:orientation val="minMax"/>
          <c:max val="2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92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ATC1284_graphs!$G$83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ATC1284_graphs!$P$6:$V$6</c:f>
              <c:numCache>
                <c:formatCode>0</c:formatCode>
                <c:ptCount val="7"/>
                <c:pt idx="0">
                  <c:v>6763.3013888888891</c:v>
                </c:pt>
                <c:pt idx="1">
                  <c:v>6979.0694444444453</c:v>
                </c:pt>
                <c:pt idx="2">
                  <c:v>6970.6458333333321</c:v>
                </c:pt>
                <c:pt idx="3">
                  <c:v>7042.5263888888894</c:v>
                </c:pt>
                <c:pt idx="4">
                  <c:v>7248.626388888888</c:v>
                </c:pt>
                <c:pt idx="5">
                  <c:v>5615.3305555555553</c:v>
                </c:pt>
                <c:pt idx="6">
                  <c:v>4126.7152777777783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C-4533-9A0E-0CF0D7793EF6}"/>
            </c:ext>
          </c:extLst>
        </c:ser>
        <c:ser>
          <c:idx val="1"/>
          <c:order val="1"/>
          <c:tx>
            <c:strRef>
              <c:f>ATC1284_graphs!$I$83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ATC1284_graphs!$P$7:$V$7</c:f>
              <c:numCache>
                <c:formatCode>0</c:formatCode>
                <c:ptCount val="7"/>
                <c:pt idx="0">
                  <c:v>6118.8041666666659</c:v>
                </c:pt>
                <c:pt idx="1">
                  <c:v>6275.9097222222226</c:v>
                </c:pt>
                <c:pt idx="2">
                  <c:v>6337.6944444444453</c:v>
                </c:pt>
                <c:pt idx="3">
                  <c:v>6383.2138888888894</c:v>
                </c:pt>
                <c:pt idx="4">
                  <c:v>6592.6583333333347</c:v>
                </c:pt>
                <c:pt idx="5">
                  <c:v>5245.3805555555564</c:v>
                </c:pt>
                <c:pt idx="6">
                  <c:v>3769.8888888888891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BC-4533-9A0E-0CF0D7793EF6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ATC1284_graphs!$P$5:$V$5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ATC1284_graphs!$P$8:$V$8</c:f>
              <c:numCache>
                <c:formatCode>0</c:formatCode>
                <c:ptCount val="7"/>
                <c:pt idx="0">
                  <c:v>12882.105555555554</c:v>
                </c:pt>
                <c:pt idx="1">
                  <c:v>13254.979166666668</c:v>
                </c:pt>
                <c:pt idx="2">
                  <c:v>13308.340277777777</c:v>
                </c:pt>
                <c:pt idx="3">
                  <c:v>13425.740277777779</c:v>
                </c:pt>
                <c:pt idx="4">
                  <c:v>13841.284722222223</c:v>
                </c:pt>
                <c:pt idx="5">
                  <c:v>10860.711111111112</c:v>
                </c:pt>
                <c:pt idx="6">
                  <c:v>7896.6041666666679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BC-4533-9A0E-0CF0D7793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427568"/>
        <c:axId val="577429920"/>
      </c:barChart>
      <c:catAx>
        <c:axId val="57742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75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E3A8-4B8F-9402-DE4C25E2691D}"/>
              </c:ext>
            </c:extLst>
          </c:dPt>
          <c:cat>
            <c:strRef>
              <c:f>ATC1284_graphs!$P$9:$AA$9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ATC1284_graphs!$P$12:$AA$12</c:f>
              <c:numCache>
                <c:formatCode>0</c:formatCode>
                <c:ptCount val="12"/>
                <c:pt idx="0">
                  <c:v>13869.883333333335</c:v>
                </c:pt>
                <c:pt idx="1">
                  <c:v>13960.533333333333</c:v>
                </c:pt>
                <c:pt idx="2">
                  <c:v>13501.760000000002</c:v>
                </c:pt>
                <c:pt idx="3">
                  <c:v>13392</c:v>
                </c:pt>
                <c:pt idx="4">
                  <c:v>12927.566666666668</c:v>
                </c:pt>
                <c:pt idx="5">
                  <c:v>13063.6</c:v>
                </c:pt>
                <c:pt idx="6">
                  <c:v>13428.133333333331</c:v>
                </c:pt>
                <c:pt idx="7">
                  <c:v>12452.643333333333</c:v>
                </c:pt>
                <c:pt idx="8">
                  <c:v>12932.119999999999</c:v>
                </c:pt>
                <c:pt idx="9">
                  <c:v>13301.016666666665</c:v>
                </c:pt>
                <c:pt idx="10">
                  <c:v>13473.490000000002</c:v>
                </c:pt>
                <c:pt idx="11">
                  <c:v>13807.133333333331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8-4B8F-9402-DE4C25E2691D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ATC1284_graphs!$P$10:$AA$10</c:f>
              <c:numCache>
                <c:formatCode>0</c:formatCode>
                <c:ptCount val="12"/>
                <c:pt idx="0">
                  <c:v>7883.5166666666673</c:v>
                </c:pt>
                <c:pt idx="1">
                  <c:v>7713.5333333333338</c:v>
                </c:pt>
                <c:pt idx="2">
                  <c:v>7170.0533333333342</c:v>
                </c:pt>
                <c:pt idx="3">
                  <c:v>6999.5</c:v>
                </c:pt>
                <c:pt idx="4">
                  <c:v>6552.8833333333341</c:v>
                </c:pt>
                <c:pt idx="5">
                  <c:v>6680.0666666666675</c:v>
                </c:pt>
                <c:pt idx="6">
                  <c:v>7049.8166666666657</c:v>
                </c:pt>
                <c:pt idx="7">
                  <c:v>6475.63</c:v>
                </c:pt>
                <c:pt idx="8">
                  <c:v>6566.09</c:v>
                </c:pt>
                <c:pt idx="9">
                  <c:v>6794.7833333333319</c:v>
                </c:pt>
                <c:pt idx="10">
                  <c:v>6979.6000000000022</c:v>
                </c:pt>
                <c:pt idx="11">
                  <c:v>7144.5333333333347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A8-4B8F-9402-DE4C25E2691D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ATC1284_graphs!$P$11:$AA$11</c:f>
              <c:numCache>
                <c:formatCode>0</c:formatCode>
                <c:ptCount val="12"/>
                <c:pt idx="0">
                  <c:v>5986.3666666666668</c:v>
                </c:pt>
                <c:pt idx="1">
                  <c:v>6246.9999999999982</c:v>
                </c:pt>
                <c:pt idx="2">
                  <c:v>6331.7066666666678</c:v>
                </c:pt>
                <c:pt idx="3">
                  <c:v>6392.5</c:v>
                </c:pt>
                <c:pt idx="4">
                  <c:v>6374.6833333333334</c:v>
                </c:pt>
                <c:pt idx="5">
                  <c:v>6383.5333333333328</c:v>
                </c:pt>
                <c:pt idx="6">
                  <c:v>6378.3166666666666</c:v>
                </c:pt>
                <c:pt idx="7">
                  <c:v>5977.0133333333324</c:v>
                </c:pt>
                <c:pt idx="8">
                  <c:v>6366.0299999999988</c:v>
                </c:pt>
                <c:pt idx="9">
                  <c:v>6506.2333333333327</c:v>
                </c:pt>
                <c:pt idx="10">
                  <c:v>6493.89</c:v>
                </c:pt>
                <c:pt idx="11">
                  <c:v>6662.5999999999976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A8-4B8F-9402-DE4C25E26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30704"/>
        <c:axId val="577431880"/>
      </c:lineChart>
      <c:catAx>
        <c:axId val="57743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1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0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ATC1284_graphs!$P$13:$Y$13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ATC1284_graphs!$P$16:$Y$16</c:f>
              <c:numCache>
                <c:formatCode>General</c:formatCode>
                <c:ptCount val="10"/>
                <c:pt idx="1">
                  <c:v>12962.880968174768</c:v>
                </c:pt>
                <c:pt idx="2" formatCode="0">
                  <c:v>12809.978583600001</c:v>
                </c:pt>
                <c:pt idx="3" formatCode="0">
                  <c:v>12924.6449756</c:v>
                </c:pt>
                <c:pt idx="4" formatCode="0">
                  <c:v>13209.0208078</c:v>
                </c:pt>
                <c:pt idx="5" formatCode="0">
                  <c:v>12544.429970600002</c:v>
                </c:pt>
                <c:pt idx="6" formatCode="0">
                  <c:v>12886.5046934</c:v>
                </c:pt>
                <c:pt idx="7" formatCode="0">
                  <c:v>13442.492971600001</c:v>
                </c:pt>
                <c:pt idx="8" formatCode="0">
                  <c:v>12524.0273989899</c:v>
                </c:pt>
                <c:pt idx="9" formatCode="0">
                  <c:v>13342.489999999998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6-4A24-BD89-491B22A4FA7F}"/>
            </c:ext>
          </c:extLst>
        </c:ser>
        <c:ser>
          <c:idx val="0"/>
          <c:order val="1"/>
          <c:tx>
            <c:strRef>
              <c:f>ATC1284_graphs!$G$83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ATC1284_graphs!$P$13:$Y$13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ATC1284_graphs!$P$14:$Y$14</c:f>
              <c:numCache>
                <c:formatCode>0</c:formatCode>
                <c:ptCount val="10"/>
                <c:pt idx="1">
                  <c:v>6869.2030442788337</c:v>
                </c:pt>
                <c:pt idx="2">
                  <c:v>6812.8166529999999</c:v>
                </c:pt>
                <c:pt idx="3">
                  <c:v>6971.6262380000007</c:v>
                </c:pt>
                <c:pt idx="4">
                  <c:v>7089.7049873999995</c:v>
                </c:pt>
                <c:pt idx="5">
                  <c:v>6534.7874851999995</c:v>
                </c:pt>
                <c:pt idx="6">
                  <c:v>6787.3202629999996</c:v>
                </c:pt>
                <c:pt idx="7">
                  <c:v>7092.0319856000006</c:v>
                </c:pt>
                <c:pt idx="8">
                  <c:v>6485.0607070707074</c:v>
                </c:pt>
                <c:pt idx="9">
                  <c:v>7000.8338888888884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6-4A24-BD89-491B22A4FA7F}"/>
            </c:ext>
          </c:extLst>
        </c:ser>
        <c:ser>
          <c:idx val="1"/>
          <c:order val="2"/>
          <c:tx>
            <c:strRef>
              <c:f>ATC1284_graphs!$I$83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ATC1284_graphs!$P$13:$Y$13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ATC1284_graphs!$P$15:$Y$15</c:f>
              <c:numCache>
                <c:formatCode>0</c:formatCode>
                <c:ptCount val="10"/>
                <c:pt idx="1">
                  <c:v>6093.6779238959343</c:v>
                </c:pt>
                <c:pt idx="2">
                  <c:v>5997.1619306000011</c:v>
                </c:pt>
                <c:pt idx="3">
                  <c:v>5953.0187375999994</c:v>
                </c:pt>
                <c:pt idx="4">
                  <c:v>6119.3158203999992</c:v>
                </c:pt>
                <c:pt idx="5">
                  <c:v>6009.6424854000015</c:v>
                </c:pt>
                <c:pt idx="6">
                  <c:v>6099.1844304000006</c:v>
                </c:pt>
                <c:pt idx="7">
                  <c:v>6350.460986</c:v>
                </c:pt>
                <c:pt idx="8" formatCode="General">
                  <c:v>6038.9666919191923</c:v>
                </c:pt>
                <c:pt idx="9">
                  <c:v>6341.6561111111105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6-4A24-BD89-491B22A4F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4824"/>
        <c:axId val="577425216"/>
      </c:lineChart>
      <c:catAx>
        <c:axId val="57742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5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ATC1284_Northbound!$C$8:$C$31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ATC1284_Northbound!$L$8:$L$31</c:f>
              <c:numCache>
                <c:formatCode>0</c:formatCode>
                <c:ptCount val="24"/>
                <c:pt idx="0">
                  <c:v>29.744999999999997</c:v>
                </c:pt>
                <c:pt idx="1">
                  <c:v>15.481666666666666</c:v>
                </c:pt>
                <c:pt idx="2">
                  <c:v>9.5830555555555552</c:v>
                </c:pt>
                <c:pt idx="3">
                  <c:v>9.6758333333333333</c:v>
                </c:pt>
                <c:pt idx="4">
                  <c:v>12.843888888888888</c:v>
                </c:pt>
                <c:pt idx="5">
                  <c:v>41.716944444444451</c:v>
                </c:pt>
                <c:pt idx="6">
                  <c:v>152.49138888888888</c:v>
                </c:pt>
                <c:pt idx="7">
                  <c:v>413.34555555555551</c:v>
                </c:pt>
                <c:pt idx="8">
                  <c:v>505.81916666666677</c:v>
                </c:pt>
                <c:pt idx="9">
                  <c:v>383.44166666666666</c:v>
                </c:pt>
                <c:pt idx="10">
                  <c:v>385.1825</c:v>
                </c:pt>
                <c:pt idx="11">
                  <c:v>427.66277777777776</c:v>
                </c:pt>
                <c:pt idx="12">
                  <c:v>467.56111111111113</c:v>
                </c:pt>
                <c:pt idx="13">
                  <c:v>476.23694444444448</c:v>
                </c:pt>
                <c:pt idx="14">
                  <c:v>519.67583333333346</c:v>
                </c:pt>
                <c:pt idx="15">
                  <c:v>542.95777777777789</c:v>
                </c:pt>
                <c:pt idx="16">
                  <c:v>644.43388888888899</c:v>
                </c:pt>
                <c:pt idx="17">
                  <c:v>679.66194444444454</c:v>
                </c:pt>
                <c:pt idx="18">
                  <c:v>429.38777777777779</c:v>
                </c:pt>
                <c:pt idx="19">
                  <c:v>303.47638888888889</c:v>
                </c:pt>
                <c:pt idx="20">
                  <c:v>210.79333333333335</c:v>
                </c:pt>
                <c:pt idx="21">
                  <c:v>161.53416666666666</c:v>
                </c:pt>
                <c:pt idx="22">
                  <c:v>109.77805555555555</c:v>
                </c:pt>
                <c:pt idx="23">
                  <c:v>68.347222222222229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1-4EDB-96B6-35B02A6AE5D2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ATC1284_Northbound!$C$8:$C$31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ATC1284_Northbound!$I$8:$I$31</c:f>
              <c:numCache>
                <c:formatCode>0</c:formatCode>
                <c:ptCount val="24"/>
                <c:pt idx="0">
                  <c:v>62.955555555555549</c:v>
                </c:pt>
                <c:pt idx="1">
                  <c:v>44.87916666666667</c:v>
                </c:pt>
                <c:pt idx="2">
                  <c:v>26.140277777777779</c:v>
                </c:pt>
                <c:pt idx="3">
                  <c:v>19.079166666666669</c:v>
                </c:pt>
                <c:pt idx="4">
                  <c:v>14.629166666666668</c:v>
                </c:pt>
                <c:pt idx="5">
                  <c:v>24.681944444444444</c:v>
                </c:pt>
                <c:pt idx="6">
                  <c:v>51.38750000000001</c:v>
                </c:pt>
                <c:pt idx="7">
                  <c:v>98.205555555555563</c:v>
                </c:pt>
                <c:pt idx="8">
                  <c:v>198.99166666666667</c:v>
                </c:pt>
                <c:pt idx="9">
                  <c:v>287.43472222222221</c:v>
                </c:pt>
                <c:pt idx="10">
                  <c:v>374.88888888888886</c:v>
                </c:pt>
                <c:pt idx="11">
                  <c:v>460.36527777777769</c:v>
                </c:pt>
                <c:pt idx="12">
                  <c:v>508.0625</c:v>
                </c:pt>
                <c:pt idx="13">
                  <c:v>512.62638888888887</c:v>
                </c:pt>
                <c:pt idx="14">
                  <c:v>508.01666666666665</c:v>
                </c:pt>
                <c:pt idx="15">
                  <c:v>491.93611111111113</c:v>
                </c:pt>
                <c:pt idx="16">
                  <c:v>465.67500000000001</c:v>
                </c:pt>
                <c:pt idx="17">
                  <c:v>424.53749999999997</c:v>
                </c:pt>
                <c:pt idx="18">
                  <c:v>293.48611111111114</c:v>
                </c:pt>
                <c:pt idx="19">
                  <c:v>217.74166666666667</c:v>
                </c:pt>
                <c:pt idx="20">
                  <c:v>174.59166666666667</c:v>
                </c:pt>
                <c:pt idx="21">
                  <c:v>141.42916666666667</c:v>
                </c:pt>
                <c:pt idx="22">
                  <c:v>121.02500000000002</c:v>
                </c:pt>
                <c:pt idx="23">
                  <c:v>92.563888888888883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1-4EDB-96B6-35B02A6AE5D2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ATC1284_Northbound!$C$8:$C$31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ATC1284_Northbound!$J$8:$J$31</c:f>
              <c:numCache>
                <c:formatCode>0</c:formatCode>
                <c:ptCount val="24"/>
                <c:pt idx="0">
                  <c:v>65.902777777777786</c:v>
                </c:pt>
                <c:pt idx="1">
                  <c:v>46.298611111111114</c:v>
                </c:pt>
                <c:pt idx="2">
                  <c:v>27.520833333333332</c:v>
                </c:pt>
                <c:pt idx="3">
                  <c:v>18.208333333333336</c:v>
                </c:pt>
                <c:pt idx="4">
                  <c:v>13.819444444444445</c:v>
                </c:pt>
                <c:pt idx="5">
                  <c:v>16.506944444444446</c:v>
                </c:pt>
                <c:pt idx="6">
                  <c:v>24.888888888888889</c:v>
                </c:pt>
                <c:pt idx="7">
                  <c:v>46.520833333333336</c:v>
                </c:pt>
                <c:pt idx="8">
                  <c:v>66.090277777777786</c:v>
                </c:pt>
                <c:pt idx="9">
                  <c:v>137.64583333333334</c:v>
                </c:pt>
                <c:pt idx="10">
                  <c:v>233.40972222222226</c:v>
                </c:pt>
                <c:pt idx="11">
                  <c:v>331.88888888888891</c:v>
                </c:pt>
                <c:pt idx="12">
                  <c:v>416.86111111111114</c:v>
                </c:pt>
                <c:pt idx="13">
                  <c:v>444.62499999999994</c:v>
                </c:pt>
                <c:pt idx="14">
                  <c:v>435.0069444444444</c:v>
                </c:pt>
                <c:pt idx="15">
                  <c:v>429.14583333333331</c:v>
                </c:pt>
                <c:pt idx="16">
                  <c:v>370.35416666666669</c:v>
                </c:pt>
                <c:pt idx="17">
                  <c:v>233.10416666666666</c:v>
                </c:pt>
                <c:pt idx="18">
                  <c:v>193.15277777777774</c:v>
                </c:pt>
                <c:pt idx="19">
                  <c:v>178.20138888888889</c:v>
                </c:pt>
                <c:pt idx="20">
                  <c:v>147.54166666666666</c:v>
                </c:pt>
                <c:pt idx="21">
                  <c:v>113.67361111111113</c:v>
                </c:pt>
                <c:pt idx="22">
                  <c:v>86.083333333333329</c:v>
                </c:pt>
                <c:pt idx="23">
                  <c:v>50.263888888888886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01-4EDB-96B6-35B02A6AE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66880"/>
        <c:axId val="346566488"/>
      </c:lineChart>
      <c:catAx>
        <c:axId val="34656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66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ATC1284_Southbound!$C$8:$C$31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ATC1284_Southbound!$L$8:$L$31</c:f>
              <c:numCache>
                <c:formatCode>0</c:formatCode>
                <c:ptCount val="24"/>
                <c:pt idx="0">
                  <c:v>25.56388888888889</c:v>
                </c:pt>
                <c:pt idx="1">
                  <c:v>14.259722222222223</c:v>
                </c:pt>
                <c:pt idx="2">
                  <c:v>9.3999999999999986</c:v>
                </c:pt>
                <c:pt idx="3">
                  <c:v>11.977777777777778</c:v>
                </c:pt>
                <c:pt idx="4">
                  <c:v>19.946944444444448</c:v>
                </c:pt>
                <c:pt idx="5">
                  <c:v>52.580833333333331</c:v>
                </c:pt>
                <c:pt idx="6">
                  <c:v>163.00972222222222</c:v>
                </c:pt>
                <c:pt idx="7">
                  <c:v>472.9469444444444</c:v>
                </c:pt>
                <c:pt idx="8">
                  <c:v>613.2941666666668</c:v>
                </c:pt>
                <c:pt idx="9">
                  <c:v>454.70194444444439</c:v>
                </c:pt>
                <c:pt idx="10">
                  <c:v>379.64111111111112</c:v>
                </c:pt>
                <c:pt idx="11">
                  <c:v>390.3822222222222</c:v>
                </c:pt>
                <c:pt idx="12">
                  <c:v>416.98527777777781</c:v>
                </c:pt>
                <c:pt idx="13">
                  <c:v>401.35722222222228</c:v>
                </c:pt>
                <c:pt idx="14">
                  <c:v>393.47</c:v>
                </c:pt>
                <c:pt idx="15">
                  <c:v>436.51888888888891</c:v>
                </c:pt>
                <c:pt idx="16">
                  <c:v>536.4036111111111</c:v>
                </c:pt>
                <c:pt idx="17">
                  <c:v>533.94027777777774</c:v>
                </c:pt>
                <c:pt idx="18">
                  <c:v>341.30388888888888</c:v>
                </c:pt>
                <c:pt idx="19">
                  <c:v>245.71777777777774</c:v>
                </c:pt>
                <c:pt idx="20">
                  <c:v>170.54361111111112</c:v>
                </c:pt>
                <c:pt idx="21">
                  <c:v>122.82694444444444</c:v>
                </c:pt>
                <c:pt idx="22">
                  <c:v>84.453333333333333</c:v>
                </c:pt>
                <c:pt idx="23">
                  <c:v>50.429999999999993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8-4120-9F9D-2933B101E44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ATC1284_Southbound!$C$8:$C$31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ATC1284_Southbound!$I$8:$I$31</c:f>
              <c:numCache>
                <c:formatCode>0</c:formatCode>
                <c:ptCount val="24"/>
                <c:pt idx="0">
                  <c:v>60.830555555555556</c:v>
                </c:pt>
                <c:pt idx="1">
                  <c:v>40.388888888888886</c:v>
                </c:pt>
                <c:pt idx="2">
                  <c:v>22.393055555555552</c:v>
                </c:pt>
                <c:pt idx="3">
                  <c:v>18.115277777777777</c:v>
                </c:pt>
                <c:pt idx="4">
                  <c:v>20.505555555555556</c:v>
                </c:pt>
                <c:pt idx="5">
                  <c:v>29.470833333333331</c:v>
                </c:pt>
                <c:pt idx="6">
                  <c:v>65.69305555555556</c:v>
                </c:pt>
                <c:pt idx="7">
                  <c:v>126.60555555555555</c:v>
                </c:pt>
                <c:pt idx="8">
                  <c:v>262.55</c:v>
                </c:pt>
                <c:pt idx="9">
                  <c:v>353.48750000000001</c:v>
                </c:pt>
                <c:pt idx="10">
                  <c:v>406.67638888888888</c:v>
                </c:pt>
                <c:pt idx="11">
                  <c:v>451.15277777777783</c:v>
                </c:pt>
                <c:pt idx="12">
                  <c:v>478.81666666666666</c:v>
                </c:pt>
                <c:pt idx="13">
                  <c:v>489.91111111111104</c:v>
                </c:pt>
                <c:pt idx="14">
                  <c:v>449.58055555555558</c:v>
                </c:pt>
                <c:pt idx="15">
                  <c:v>394.7861111111111</c:v>
                </c:pt>
                <c:pt idx="16">
                  <c:v>349.59444444444443</c:v>
                </c:pt>
                <c:pt idx="17">
                  <c:v>303.68055555555554</c:v>
                </c:pt>
                <c:pt idx="18">
                  <c:v>255.71944444444446</c:v>
                </c:pt>
                <c:pt idx="19">
                  <c:v>200.76805555555555</c:v>
                </c:pt>
                <c:pt idx="20">
                  <c:v>166.61944444444444</c:v>
                </c:pt>
                <c:pt idx="21">
                  <c:v>125.0763888888889</c:v>
                </c:pt>
                <c:pt idx="22">
                  <c:v>97.731944444444437</c:v>
                </c:pt>
                <c:pt idx="23">
                  <c:v>75.226388888888877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88-4120-9F9D-2933B101E44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ATC1284_Southbound!$C$8:$C$31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ATC1284_Southbound!$J$8:$J$31</c:f>
              <c:numCache>
                <c:formatCode>0</c:formatCode>
                <c:ptCount val="24"/>
                <c:pt idx="0">
                  <c:v>58.69444444444445</c:v>
                </c:pt>
                <c:pt idx="1">
                  <c:v>37.777777777777779</c:v>
                </c:pt>
                <c:pt idx="2">
                  <c:v>25.597222222222225</c:v>
                </c:pt>
                <c:pt idx="3">
                  <c:v>18.3125</c:v>
                </c:pt>
                <c:pt idx="4">
                  <c:v>15.652777777777777</c:v>
                </c:pt>
                <c:pt idx="5">
                  <c:v>18.597222222222221</c:v>
                </c:pt>
                <c:pt idx="6">
                  <c:v>34.652777777777779</c:v>
                </c:pt>
                <c:pt idx="7">
                  <c:v>62.826388888888893</c:v>
                </c:pt>
                <c:pt idx="8">
                  <c:v>80.298611111111114</c:v>
                </c:pt>
                <c:pt idx="9">
                  <c:v>163.54166666666669</c:v>
                </c:pt>
                <c:pt idx="10">
                  <c:v>298.10416666666669</c:v>
                </c:pt>
                <c:pt idx="11">
                  <c:v>369.73611111111114</c:v>
                </c:pt>
                <c:pt idx="12">
                  <c:v>417.36805555555549</c:v>
                </c:pt>
                <c:pt idx="13">
                  <c:v>409.8680555555556</c:v>
                </c:pt>
                <c:pt idx="14">
                  <c:v>372.52777777777777</c:v>
                </c:pt>
                <c:pt idx="15">
                  <c:v>301.45833333333331</c:v>
                </c:pt>
                <c:pt idx="16">
                  <c:v>243.90277777777774</c:v>
                </c:pt>
                <c:pt idx="17">
                  <c:v>181.34027777777774</c:v>
                </c:pt>
                <c:pt idx="18">
                  <c:v>176.44444444444443</c:v>
                </c:pt>
                <c:pt idx="19">
                  <c:v>159.375</c:v>
                </c:pt>
                <c:pt idx="20">
                  <c:v>127.00000000000001</c:v>
                </c:pt>
                <c:pt idx="21">
                  <c:v>93.590277777777771</c:v>
                </c:pt>
                <c:pt idx="22">
                  <c:v>63.05555555555555</c:v>
                </c:pt>
                <c:pt idx="23">
                  <c:v>40.166666666666664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88-4120-9F9D-2933B101E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3344"/>
        <c:axId val="590340760"/>
      </c:lineChart>
      <c:catAx>
        <c:axId val="42100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0760"/>
        <c:scaling>
          <c:orientation val="minMax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ATC1333_graphs!$G$83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ATC1333_graphs!$P$6:$V$6</c:f>
              <c:numCache>
                <c:formatCode>0</c:formatCode>
                <c:ptCount val="7"/>
                <c:pt idx="0">
                  <c:v>9129.5785714285721</c:v>
                </c:pt>
                <c:pt idx="1">
                  <c:v>9333.0416666666679</c:v>
                </c:pt>
                <c:pt idx="2">
                  <c:v>9387.9999999999982</c:v>
                </c:pt>
                <c:pt idx="3">
                  <c:v>9526.0238095238092</c:v>
                </c:pt>
                <c:pt idx="4">
                  <c:v>9357.633333333335</c:v>
                </c:pt>
                <c:pt idx="5">
                  <c:v>8135.7023809523807</c:v>
                </c:pt>
                <c:pt idx="6">
                  <c:v>6975.2499999999991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A-46AA-937F-40EB0729C7F5}"/>
            </c:ext>
          </c:extLst>
        </c:ser>
        <c:ser>
          <c:idx val="1"/>
          <c:order val="1"/>
          <c:tx>
            <c:strRef>
              <c:f>ATC1333_graphs!$I$83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ATC1333_graphs!$P$7:$V$7</c:f>
              <c:numCache>
                <c:formatCode>0</c:formatCode>
                <c:ptCount val="7"/>
                <c:pt idx="0">
                  <c:v>9585.8452380952385</c:v>
                </c:pt>
                <c:pt idx="1">
                  <c:v>9799.1041666666679</c:v>
                </c:pt>
                <c:pt idx="2">
                  <c:v>10000.869047619046</c:v>
                </c:pt>
                <c:pt idx="3">
                  <c:v>10204.821428571429</c:v>
                </c:pt>
                <c:pt idx="4">
                  <c:v>10011.566666666668</c:v>
                </c:pt>
                <c:pt idx="5">
                  <c:v>8407.3928571428551</c:v>
                </c:pt>
                <c:pt idx="6">
                  <c:v>7201.5833333333321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A-46AA-937F-40EB0729C7F5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ATC1333_graphs!$P$5:$V$5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ATC1333_graphs!$P$8:$V$8</c:f>
              <c:numCache>
                <c:formatCode>0</c:formatCode>
                <c:ptCount val="7"/>
                <c:pt idx="0">
                  <c:v>18715.423809523811</c:v>
                </c:pt>
                <c:pt idx="1">
                  <c:v>19132.145833333336</c:v>
                </c:pt>
                <c:pt idx="2">
                  <c:v>19388.869047619046</c:v>
                </c:pt>
                <c:pt idx="3">
                  <c:v>19730.845238095237</c:v>
                </c:pt>
                <c:pt idx="4">
                  <c:v>19369.200000000004</c:v>
                </c:pt>
                <c:pt idx="5">
                  <c:v>16543.095238095237</c:v>
                </c:pt>
                <c:pt idx="6">
                  <c:v>14176.833333333332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6A-46AA-937F-40EB0729C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431880"/>
        <c:axId val="577430704"/>
      </c:barChart>
      <c:catAx>
        <c:axId val="57743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1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61D7-4725-BDF4-0C925717A815}"/>
              </c:ext>
            </c:extLst>
          </c:dPt>
          <c:cat>
            <c:strRef>
              <c:f>ATC1333_graphs!$P$9:$AA$9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ATC1333_graphs!$P$12:$AA$12</c:f>
              <c:numCache>
                <c:formatCode>0</c:formatCode>
                <c:ptCount val="12"/>
                <c:pt idx="3">
                  <c:v>19602</c:v>
                </c:pt>
                <c:pt idx="4">
                  <c:v>19425.600000000002</c:v>
                </c:pt>
                <c:pt idx="5">
                  <c:v>18968.466666666667</c:v>
                </c:pt>
                <c:pt idx="6">
                  <c:v>19041.066666666666</c:v>
                </c:pt>
                <c:pt idx="7">
                  <c:v>18525.53</c:v>
                </c:pt>
                <c:pt idx="8">
                  <c:v>19756.726666666666</c:v>
                </c:pt>
                <c:pt idx="9">
                  <c:v>19429.616666666669</c:v>
                </c:pt>
                <c:pt idx="10">
                  <c:v>19630.099999999999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7-4725-BDF4-0C925717A815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ATC1333_graphs!$P$10:$AA$10</c:f>
              <c:numCache>
                <c:formatCode>0</c:formatCode>
                <c:ptCount val="12"/>
                <c:pt idx="3">
                  <c:v>9613</c:v>
                </c:pt>
                <c:pt idx="4">
                  <c:v>9498.7666666666682</c:v>
                </c:pt>
                <c:pt idx="5">
                  <c:v>9100.5000000000018</c:v>
                </c:pt>
                <c:pt idx="6">
                  <c:v>9140.5499999999993</c:v>
                </c:pt>
                <c:pt idx="7">
                  <c:v>9026.02</c:v>
                </c:pt>
                <c:pt idx="8">
                  <c:v>9571.31</c:v>
                </c:pt>
                <c:pt idx="9">
                  <c:v>9520.5500000000011</c:v>
                </c:pt>
                <c:pt idx="10">
                  <c:v>9514.2999999999993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7-4725-BDF4-0C925717A815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ATC1333_graphs!$P$11:$AA$11</c:f>
              <c:numCache>
                <c:formatCode>0</c:formatCode>
                <c:ptCount val="12"/>
                <c:pt idx="3">
                  <c:v>9989</c:v>
                </c:pt>
                <c:pt idx="4">
                  <c:v>9926.8333333333339</c:v>
                </c:pt>
                <c:pt idx="5">
                  <c:v>9867.9666666666653</c:v>
                </c:pt>
                <c:pt idx="6">
                  <c:v>9900.5166666666664</c:v>
                </c:pt>
                <c:pt idx="7">
                  <c:v>9499.51</c:v>
                </c:pt>
                <c:pt idx="8">
                  <c:v>10185.416666666666</c:v>
                </c:pt>
                <c:pt idx="9">
                  <c:v>9909.0666666666693</c:v>
                </c:pt>
                <c:pt idx="10">
                  <c:v>10115.799999999999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D7-4725-BDF4-0C925717A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7568"/>
        <c:axId val="577424432"/>
      </c:lineChart>
      <c:catAx>
        <c:axId val="57742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4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7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ATC1333_graphs!$P$13:$Y$13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ATC1333_graphs!$P$16:$Y$16</c:f>
              <c:numCache>
                <c:formatCode>General</c:formatCode>
                <c:ptCount val="10"/>
                <c:pt idx="3" formatCode="0">
                  <c:v>19017.831452800001</c:v>
                </c:pt>
                <c:pt idx="4" formatCode="0">
                  <c:v>17652.2288864</c:v>
                </c:pt>
                <c:pt idx="5" formatCode="0">
                  <c:v>18244.7777546</c:v>
                </c:pt>
                <c:pt idx="6" formatCode="0">
                  <c:v>19103.103303800002</c:v>
                </c:pt>
                <c:pt idx="7" formatCode="0">
                  <c:v>19308.268028800001</c:v>
                </c:pt>
                <c:pt idx="8" formatCode="0">
                  <c:v>18074.776388888888</c:v>
                </c:pt>
                <c:pt idx="9" formatCode="0">
                  <c:v>19267.296785714287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D-4924-946D-97629CF814AF}"/>
            </c:ext>
          </c:extLst>
        </c:ser>
        <c:ser>
          <c:idx val="0"/>
          <c:order val="1"/>
          <c:tx>
            <c:strRef>
              <c:f>ATC1333_graphs!$G$83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ATC1333_graphs!$P$13:$Y$13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ATC1333_graphs!$P$14:$Y$14</c:f>
              <c:numCache>
                <c:formatCode>0</c:formatCode>
                <c:ptCount val="10"/>
                <c:pt idx="3">
                  <c:v>9533.7136903999999</c:v>
                </c:pt>
                <c:pt idx="4">
                  <c:v>8428.8022197999981</c:v>
                </c:pt>
                <c:pt idx="5">
                  <c:v>8963.7355434000001</c:v>
                </c:pt>
                <c:pt idx="6">
                  <c:v>9372.8423184000021</c:v>
                </c:pt>
                <c:pt idx="7">
                  <c:v>9499.6144316000009</c:v>
                </c:pt>
                <c:pt idx="8">
                  <c:v>9067.4777777777763</c:v>
                </c:pt>
                <c:pt idx="9">
                  <c:v>9346.8554761904761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D-4924-946D-97629CF814AF}"/>
            </c:ext>
          </c:extLst>
        </c:ser>
        <c:ser>
          <c:idx val="1"/>
          <c:order val="2"/>
          <c:tx>
            <c:strRef>
              <c:f>ATC1333_graphs!$I$83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ATC1333_graphs!$P$13:$Y$13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ATC1333_graphs!$P$15:$Y$15</c:f>
              <c:numCache>
                <c:formatCode>0</c:formatCode>
                <c:ptCount val="10"/>
                <c:pt idx="3">
                  <c:v>9484.1177624000011</c:v>
                </c:pt>
                <c:pt idx="4">
                  <c:v>9223.4266666000003</c:v>
                </c:pt>
                <c:pt idx="5">
                  <c:v>9281.0422112000015</c:v>
                </c:pt>
                <c:pt idx="6">
                  <c:v>9730.260985400002</c:v>
                </c:pt>
                <c:pt idx="7">
                  <c:v>9808.6535972000001</c:v>
                </c:pt>
                <c:pt idx="8">
                  <c:v>9007.2986111111113</c:v>
                </c:pt>
                <c:pt idx="9">
                  <c:v>9920.4413095238087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D-4924-946D-97629CF81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5216"/>
        <c:axId val="421006872"/>
      </c:lineChart>
      <c:catAx>
        <c:axId val="5774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100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00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5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ATC1333_Southbound!$C$8:$C$31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ATC1333_Southbound!$L$8:$L$31</c:f>
              <c:numCache>
                <c:formatCode>0</c:formatCode>
                <c:ptCount val="24"/>
                <c:pt idx="0">
                  <c:v>31.641607142857147</c:v>
                </c:pt>
                <c:pt idx="1">
                  <c:v>16.898035714285715</c:v>
                </c:pt>
                <c:pt idx="2">
                  <c:v>17.601964285714285</c:v>
                </c:pt>
                <c:pt idx="3">
                  <c:v>19.364940476190476</c:v>
                </c:pt>
                <c:pt idx="4">
                  <c:v>38.777261904761907</c:v>
                </c:pt>
                <c:pt idx="5">
                  <c:v>133.05023809523809</c:v>
                </c:pt>
                <c:pt idx="6">
                  <c:v>452.30874999999997</c:v>
                </c:pt>
                <c:pt idx="7">
                  <c:v>728.88684523809513</c:v>
                </c:pt>
                <c:pt idx="8">
                  <c:v>630.00005952380945</c:v>
                </c:pt>
                <c:pt idx="9">
                  <c:v>628.77404761904768</c:v>
                </c:pt>
                <c:pt idx="10">
                  <c:v>572.87744047619049</c:v>
                </c:pt>
                <c:pt idx="11">
                  <c:v>583.57654761904769</c:v>
                </c:pt>
                <c:pt idx="12">
                  <c:v>593.90029761904759</c:v>
                </c:pt>
                <c:pt idx="13">
                  <c:v>605.26958333333346</c:v>
                </c:pt>
                <c:pt idx="14">
                  <c:v>617.17970238095245</c:v>
                </c:pt>
                <c:pt idx="15">
                  <c:v>571.63779761904766</c:v>
                </c:pt>
                <c:pt idx="16">
                  <c:v>558.16184523809522</c:v>
                </c:pt>
                <c:pt idx="17">
                  <c:v>575.41547619047628</c:v>
                </c:pt>
                <c:pt idx="18">
                  <c:v>577.6320833333333</c:v>
                </c:pt>
                <c:pt idx="19">
                  <c:v>518.52874999999995</c:v>
                </c:pt>
                <c:pt idx="20">
                  <c:v>350.10416666666669</c:v>
                </c:pt>
                <c:pt idx="21">
                  <c:v>267.80648809523814</c:v>
                </c:pt>
                <c:pt idx="22">
                  <c:v>169.56869047619048</c:v>
                </c:pt>
                <c:pt idx="23">
                  <c:v>87.892857142857139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8-4D8D-8787-118A411299BA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ATC1333_Southbound!$C$8:$C$31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ATC1333_Southbound!$I$8:$I$31</c:f>
              <c:numCache>
                <c:formatCode>0</c:formatCode>
                <c:ptCount val="24"/>
                <c:pt idx="0">
                  <c:v>88.678571428571431</c:v>
                </c:pt>
                <c:pt idx="1">
                  <c:v>46.988095238095234</c:v>
                </c:pt>
                <c:pt idx="2">
                  <c:v>34.166666666666664</c:v>
                </c:pt>
                <c:pt idx="3">
                  <c:v>28.761904761904763</c:v>
                </c:pt>
                <c:pt idx="4">
                  <c:v>29.023809523809522</c:v>
                </c:pt>
                <c:pt idx="5">
                  <c:v>55.904761904761905</c:v>
                </c:pt>
                <c:pt idx="6">
                  <c:v>133.83333333333334</c:v>
                </c:pt>
                <c:pt idx="7">
                  <c:v>241.82142857142853</c:v>
                </c:pt>
                <c:pt idx="8">
                  <c:v>397.61904761904765</c:v>
                </c:pt>
                <c:pt idx="9">
                  <c:v>526.21428571428567</c:v>
                </c:pt>
                <c:pt idx="10">
                  <c:v>640.86904761904771</c:v>
                </c:pt>
                <c:pt idx="11">
                  <c:v>702.9761904761906</c:v>
                </c:pt>
                <c:pt idx="12">
                  <c:v>660.32142857142856</c:v>
                </c:pt>
                <c:pt idx="13">
                  <c:v>648.45238095238096</c:v>
                </c:pt>
                <c:pt idx="14">
                  <c:v>604.53571428571433</c:v>
                </c:pt>
                <c:pt idx="15">
                  <c:v>571.78571428571433</c:v>
                </c:pt>
                <c:pt idx="16">
                  <c:v>566.65476190476193</c:v>
                </c:pt>
                <c:pt idx="17">
                  <c:v>515.52380952380952</c:v>
                </c:pt>
                <c:pt idx="18">
                  <c:v>461.88095238095241</c:v>
                </c:pt>
                <c:pt idx="19">
                  <c:v>388.0595238095238</c:v>
                </c:pt>
                <c:pt idx="20">
                  <c:v>263.1904761904762</c:v>
                </c:pt>
                <c:pt idx="21">
                  <c:v>208.35714285714286</c:v>
                </c:pt>
                <c:pt idx="22">
                  <c:v>173.95238095238093</c:v>
                </c:pt>
                <c:pt idx="23">
                  <c:v>146.13095238095238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48-4D8D-8787-118A411299BA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ATC1333_Southbound!$C$8:$C$31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ATC1333_Southbound!$J$8:$J$31</c:f>
              <c:numCache>
                <c:formatCode>0</c:formatCode>
                <c:ptCount val="24"/>
                <c:pt idx="0">
                  <c:v>110.03571428571429</c:v>
                </c:pt>
                <c:pt idx="1">
                  <c:v>62.511904761904759</c:v>
                </c:pt>
                <c:pt idx="2">
                  <c:v>39.464285714285715</c:v>
                </c:pt>
                <c:pt idx="3">
                  <c:v>33.488095238095241</c:v>
                </c:pt>
                <c:pt idx="4">
                  <c:v>28.333333333333332</c:v>
                </c:pt>
                <c:pt idx="5">
                  <c:v>35.654761904761905</c:v>
                </c:pt>
                <c:pt idx="6">
                  <c:v>86.595238095238102</c:v>
                </c:pt>
                <c:pt idx="7">
                  <c:v>152.13095238095235</c:v>
                </c:pt>
                <c:pt idx="8">
                  <c:v>190.14285714285714</c:v>
                </c:pt>
                <c:pt idx="9">
                  <c:v>348.71428571428572</c:v>
                </c:pt>
                <c:pt idx="10">
                  <c:v>492.89285714285717</c:v>
                </c:pt>
                <c:pt idx="11">
                  <c:v>588.61904761904771</c:v>
                </c:pt>
                <c:pt idx="12">
                  <c:v>644.84523809523796</c:v>
                </c:pt>
                <c:pt idx="13">
                  <c:v>638.75</c:v>
                </c:pt>
                <c:pt idx="14">
                  <c:v>595.70238095238085</c:v>
                </c:pt>
                <c:pt idx="15">
                  <c:v>576.33333333333337</c:v>
                </c:pt>
                <c:pt idx="16">
                  <c:v>547.73809523809518</c:v>
                </c:pt>
                <c:pt idx="17">
                  <c:v>477.57142857142856</c:v>
                </c:pt>
                <c:pt idx="18">
                  <c:v>403.89285714285717</c:v>
                </c:pt>
                <c:pt idx="19">
                  <c:v>334.71428571428572</c:v>
                </c:pt>
                <c:pt idx="20">
                  <c:v>252.11904761904762</c:v>
                </c:pt>
                <c:pt idx="21">
                  <c:v>164.64285714285714</c:v>
                </c:pt>
                <c:pt idx="22">
                  <c:v>105.60714285714286</c:v>
                </c:pt>
                <c:pt idx="23">
                  <c:v>64.75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48-4D8D-8787-118A41129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66880"/>
        <c:axId val="346559432"/>
      </c:lineChart>
      <c:catAx>
        <c:axId val="34656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5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432"/>
        <c:scaling>
          <c:orientation val="minMax"/>
          <c:max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ATC1013_Southbound!$C$8:$C$31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ATC1013_Southbound!$L$8:$L$31</c:f>
              <c:numCache>
                <c:formatCode>0</c:formatCode>
                <c:ptCount val="24"/>
                <c:pt idx="0">
                  <c:v>80.529722222222219</c:v>
                </c:pt>
                <c:pt idx="1">
                  <c:v>39.828055555555558</c:v>
                </c:pt>
                <c:pt idx="2">
                  <c:v>33.195</c:v>
                </c:pt>
                <c:pt idx="3">
                  <c:v>45.109722222222224</c:v>
                </c:pt>
                <c:pt idx="4">
                  <c:v>70.055833333333325</c:v>
                </c:pt>
                <c:pt idx="5">
                  <c:v>208.71000000000004</c:v>
                </c:pt>
                <c:pt idx="6">
                  <c:v>597.87861111111101</c:v>
                </c:pt>
                <c:pt idx="7">
                  <c:v>1068.6955555555555</c:v>
                </c:pt>
                <c:pt idx="8">
                  <c:v>1193.0563888888887</c:v>
                </c:pt>
                <c:pt idx="9">
                  <c:v>1060.2705555555556</c:v>
                </c:pt>
                <c:pt idx="10">
                  <c:v>1034.2163888888888</c:v>
                </c:pt>
                <c:pt idx="11">
                  <c:v>1109.9941666666668</c:v>
                </c:pt>
                <c:pt idx="12">
                  <c:v>1140.6136111111114</c:v>
                </c:pt>
                <c:pt idx="13">
                  <c:v>1135.7655555555555</c:v>
                </c:pt>
                <c:pt idx="14">
                  <c:v>1225.5824999999998</c:v>
                </c:pt>
                <c:pt idx="15">
                  <c:v>1315.0991666666669</c:v>
                </c:pt>
                <c:pt idx="16">
                  <c:v>1454.8480555555557</c:v>
                </c:pt>
                <c:pt idx="17">
                  <c:v>1502.9994444444444</c:v>
                </c:pt>
                <c:pt idx="18">
                  <c:v>1278.7436111111112</c:v>
                </c:pt>
                <c:pt idx="19">
                  <c:v>995.05694444444453</c:v>
                </c:pt>
                <c:pt idx="20">
                  <c:v>691.71027777777772</c:v>
                </c:pt>
                <c:pt idx="21">
                  <c:v>503.35972222222216</c:v>
                </c:pt>
                <c:pt idx="22">
                  <c:v>355.47166666666669</c:v>
                </c:pt>
                <c:pt idx="23">
                  <c:v>212.33944444444441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4-428E-84FA-7750C4BA19F8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ATC1013_Southbound!$C$8:$C$31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ATC1013_Southbound!$I$8:$I$31</c:f>
              <c:numCache>
                <c:formatCode>0</c:formatCode>
                <c:ptCount val="24"/>
                <c:pt idx="0">
                  <c:v>205.26666666666668</c:v>
                </c:pt>
                <c:pt idx="1">
                  <c:v>128.67083333333335</c:v>
                </c:pt>
                <c:pt idx="2">
                  <c:v>90.641666666666652</c:v>
                </c:pt>
                <c:pt idx="3">
                  <c:v>87.361111111111128</c:v>
                </c:pt>
                <c:pt idx="4">
                  <c:v>69.873611111111117</c:v>
                </c:pt>
                <c:pt idx="5">
                  <c:v>115.39305555555556</c:v>
                </c:pt>
                <c:pt idx="6">
                  <c:v>250.19444444444446</c:v>
                </c:pt>
                <c:pt idx="7">
                  <c:v>400.16805555555561</c:v>
                </c:pt>
                <c:pt idx="8">
                  <c:v>671.6055555555555</c:v>
                </c:pt>
                <c:pt idx="9">
                  <c:v>929.23472222222233</c:v>
                </c:pt>
                <c:pt idx="10">
                  <c:v>1158.4930555555557</c:v>
                </c:pt>
                <c:pt idx="11">
                  <c:v>1285.463888888889</c:v>
                </c:pt>
                <c:pt idx="12">
                  <c:v>1309.4430555555555</c:v>
                </c:pt>
                <c:pt idx="13">
                  <c:v>1273.0083333333332</c:v>
                </c:pt>
                <c:pt idx="14">
                  <c:v>1260.5250000000001</c:v>
                </c:pt>
                <c:pt idx="15">
                  <c:v>1214.1250000000002</c:v>
                </c:pt>
                <c:pt idx="16">
                  <c:v>1198.0430555555556</c:v>
                </c:pt>
                <c:pt idx="17">
                  <c:v>1163.0319444444444</c:v>
                </c:pt>
                <c:pt idx="18">
                  <c:v>997.56111111111113</c:v>
                </c:pt>
                <c:pt idx="19">
                  <c:v>830.17638888888894</c:v>
                </c:pt>
                <c:pt idx="20">
                  <c:v>621.14305555555563</c:v>
                </c:pt>
                <c:pt idx="21">
                  <c:v>467.98749999999995</c:v>
                </c:pt>
                <c:pt idx="22">
                  <c:v>399.10833333333335</c:v>
                </c:pt>
                <c:pt idx="23">
                  <c:v>345.74861111111113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4-428E-84FA-7750C4BA19F8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ATC1013_Southbound!$C$8:$C$31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ATC1013_Southbound!$J$8:$J$31</c:f>
              <c:numCache>
                <c:formatCode>0</c:formatCode>
                <c:ptCount val="24"/>
                <c:pt idx="0">
                  <c:v>248.50694444444443</c:v>
                </c:pt>
                <c:pt idx="1">
                  <c:v>161.20138888888889</c:v>
                </c:pt>
                <c:pt idx="2">
                  <c:v>119.93055555555556</c:v>
                </c:pt>
                <c:pt idx="3">
                  <c:v>104.02777777777779</c:v>
                </c:pt>
                <c:pt idx="4">
                  <c:v>64.604166666666671</c:v>
                </c:pt>
                <c:pt idx="5">
                  <c:v>66.222222222222229</c:v>
                </c:pt>
                <c:pt idx="6">
                  <c:v>185.63888888888891</c:v>
                </c:pt>
                <c:pt idx="7">
                  <c:v>222.8402777777778</c:v>
                </c:pt>
                <c:pt idx="8">
                  <c:v>347.83333333333331</c:v>
                </c:pt>
                <c:pt idx="9">
                  <c:v>614.65277777777771</c:v>
                </c:pt>
                <c:pt idx="10">
                  <c:v>946.15972222222217</c:v>
                </c:pt>
                <c:pt idx="11">
                  <c:v>1104.2569444444443</c:v>
                </c:pt>
                <c:pt idx="12">
                  <c:v>1250.3958333333333</c:v>
                </c:pt>
                <c:pt idx="13">
                  <c:v>1261.6527777777778</c:v>
                </c:pt>
                <c:pt idx="14">
                  <c:v>1216.8194444444446</c:v>
                </c:pt>
                <c:pt idx="15">
                  <c:v>1139.5347222222222</c:v>
                </c:pt>
                <c:pt idx="16">
                  <c:v>1000.4236111111112</c:v>
                </c:pt>
                <c:pt idx="17">
                  <c:v>830.36805555555566</c:v>
                </c:pt>
                <c:pt idx="18">
                  <c:v>739.61805555555554</c:v>
                </c:pt>
                <c:pt idx="19">
                  <c:v>631.40277777777771</c:v>
                </c:pt>
                <c:pt idx="20">
                  <c:v>486.51388888888891</c:v>
                </c:pt>
                <c:pt idx="21">
                  <c:v>356.75</c:v>
                </c:pt>
                <c:pt idx="22">
                  <c:v>240.84722222222217</c:v>
                </c:pt>
                <c:pt idx="23">
                  <c:v>148.58333333333334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4-428E-84FA-7750C4BA1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66488"/>
        <c:axId val="346565312"/>
      </c:lineChart>
      <c:catAx>
        <c:axId val="34656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6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ATC1333_Northbound!$C$8:$C$31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ATC1333_Northbound!$L$8:$L$31</c:f>
              <c:numCache>
                <c:formatCode>0</c:formatCode>
                <c:ptCount val="24"/>
                <c:pt idx="0">
                  <c:v>37.173333333333332</c:v>
                </c:pt>
                <c:pt idx="1">
                  <c:v>21.956190476190478</c:v>
                </c:pt>
                <c:pt idx="2">
                  <c:v>15.843809523809522</c:v>
                </c:pt>
                <c:pt idx="3">
                  <c:v>20.595654761904761</c:v>
                </c:pt>
                <c:pt idx="4">
                  <c:v>35.354642857142856</c:v>
                </c:pt>
                <c:pt idx="5">
                  <c:v>113.7615476190476</c:v>
                </c:pt>
                <c:pt idx="6">
                  <c:v>321.38803571428571</c:v>
                </c:pt>
                <c:pt idx="7">
                  <c:v>427.83845238095239</c:v>
                </c:pt>
                <c:pt idx="8">
                  <c:v>570.15708333333328</c:v>
                </c:pt>
                <c:pt idx="9">
                  <c:v>574.44940476190482</c:v>
                </c:pt>
                <c:pt idx="10">
                  <c:v>569.35523809523806</c:v>
                </c:pt>
                <c:pt idx="11">
                  <c:v>595.60619047619036</c:v>
                </c:pt>
                <c:pt idx="12">
                  <c:v>613.59970238095229</c:v>
                </c:pt>
                <c:pt idx="13">
                  <c:v>629.77333333333331</c:v>
                </c:pt>
                <c:pt idx="14">
                  <c:v>682.51172619047611</c:v>
                </c:pt>
                <c:pt idx="15">
                  <c:v>758.76565476190478</c:v>
                </c:pt>
                <c:pt idx="16">
                  <c:v>863.31595238095247</c:v>
                </c:pt>
                <c:pt idx="17">
                  <c:v>869.53303571428569</c:v>
                </c:pt>
                <c:pt idx="18">
                  <c:v>731.75422619047617</c:v>
                </c:pt>
                <c:pt idx="19">
                  <c:v>514.68499999999995</c:v>
                </c:pt>
                <c:pt idx="20">
                  <c:v>386.3291071428572</c:v>
                </c:pt>
                <c:pt idx="21">
                  <c:v>263.09250000000003</c:v>
                </c:pt>
                <c:pt idx="22">
                  <c:v>193.08583333333331</c:v>
                </c:pt>
                <c:pt idx="23">
                  <c:v>110.51565476190476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E3-418B-9FDB-E5A0D09CA371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ATC1333_Northbound!$C$8:$C$31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ATC1333_Northbound!$I$8:$I$31</c:f>
              <c:numCache>
                <c:formatCode>0</c:formatCode>
                <c:ptCount val="24"/>
                <c:pt idx="0">
                  <c:v>94.226190476190482</c:v>
                </c:pt>
                <c:pt idx="1">
                  <c:v>52.30952380952381</c:v>
                </c:pt>
                <c:pt idx="2">
                  <c:v>37.583333333333329</c:v>
                </c:pt>
                <c:pt idx="3">
                  <c:v>33.583333333333329</c:v>
                </c:pt>
                <c:pt idx="4">
                  <c:v>31.488095238095241</c:v>
                </c:pt>
                <c:pt idx="5">
                  <c:v>52.321428571428577</c:v>
                </c:pt>
                <c:pt idx="6">
                  <c:v>87.952380952380963</c:v>
                </c:pt>
                <c:pt idx="7">
                  <c:v>195.75</c:v>
                </c:pt>
                <c:pt idx="8">
                  <c:v>387.01190476190476</c:v>
                </c:pt>
                <c:pt idx="9">
                  <c:v>572.45238095238096</c:v>
                </c:pt>
                <c:pt idx="10">
                  <c:v>659.60714285714289</c:v>
                </c:pt>
                <c:pt idx="11">
                  <c:v>658.35714285714289</c:v>
                </c:pt>
                <c:pt idx="12">
                  <c:v>687.32142857142856</c:v>
                </c:pt>
                <c:pt idx="13">
                  <c:v>680.66666666666663</c:v>
                </c:pt>
                <c:pt idx="14">
                  <c:v>622.05952380952385</c:v>
                </c:pt>
                <c:pt idx="15">
                  <c:v>630.70238095238096</c:v>
                </c:pt>
                <c:pt idx="16">
                  <c:v>629.57142857142856</c:v>
                </c:pt>
                <c:pt idx="17">
                  <c:v>558.15476190476181</c:v>
                </c:pt>
                <c:pt idx="18">
                  <c:v>462.72619047619048</c:v>
                </c:pt>
                <c:pt idx="19">
                  <c:v>383.95238095238091</c:v>
                </c:pt>
                <c:pt idx="20">
                  <c:v>301.96428571428572</c:v>
                </c:pt>
                <c:pt idx="21">
                  <c:v>213.08333333333331</c:v>
                </c:pt>
                <c:pt idx="22">
                  <c:v>207.73809523809524</c:v>
                </c:pt>
                <c:pt idx="23">
                  <c:v>166.80952380952382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E3-418B-9FDB-E5A0D09CA371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ATC1333_Northbound!$C$8:$C$31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ATC1333_Northbound!$J$8:$J$31</c:f>
              <c:numCache>
                <c:formatCode>0</c:formatCode>
                <c:ptCount val="24"/>
                <c:pt idx="0">
                  <c:v>124</c:v>
                </c:pt>
                <c:pt idx="1">
                  <c:v>68.5</c:v>
                </c:pt>
                <c:pt idx="2">
                  <c:v>46.452380952380949</c:v>
                </c:pt>
                <c:pt idx="3">
                  <c:v>44.761904761904766</c:v>
                </c:pt>
                <c:pt idx="4">
                  <c:v>29.345238095238098</c:v>
                </c:pt>
                <c:pt idx="5">
                  <c:v>34.19047619047619</c:v>
                </c:pt>
                <c:pt idx="6">
                  <c:v>52.654761904761912</c:v>
                </c:pt>
                <c:pt idx="7">
                  <c:v>100.19047619047618</c:v>
                </c:pt>
                <c:pt idx="8">
                  <c:v>187</c:v>
                </c:pt>
                <c:pt idx="9">
                  <c:v>341.14285714285717</c:v>
                </c:pt>
                <c:pt idx="10">
                  <c:v>496.7619047619047</c:v>
                </c:pt>
                <c:pt idx="11">
                  <c:v>584.61904761904759</c:v>
                </c:pt>
                <c:pt idx="12">
                  <c:v>665.59523809523796</c:v>
                </c:pt>
                <c:pt idx="13">
                  <c:v>652.34523809523796</c:v>
                </c:pt>
                <c:pt idx="14">
                  <c:v>645.79761904761915</c:v>
                </c:pt>
                <c:pt idx="15">
                  <c:v>611.79761904761915</c:v>
                </c:pt>
                <c:pt idx="16">
                  <c:v>593</c:v>
                </c:pt>
                <c:pt idx="17">
                  <c:v>479.46428571428572</c:v>
                </c:pt>
                <c:pt idx="18">
                  <c:v>400.33333333333331</c:v>
                </c:pt>
                <c:pt idx="19">
                  <c:v>356.34523809523813</c:v>
                </c:pt>
                <c:pt idx="20">
                  <c:v>296.70238095238102</c:v>
                </c:pt>
                <c:pt idx="21">
                  <c:v>182.15476190476193</c:v>
                </c:pt>
                <c:pt idx="22">
                  <c:v>134.4047619047619</c:v>
                </c:pt>
                <c:pt idx="23">
                  <c:v>74.023809523809533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E3-418B-9FDB-E5A0D09CA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340760"/>
        <c:axId val="590343504"/>
      </c:lineChart>
      <c:catAx>
        <c:axId val="590340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0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ATC1334_graphs!$G$83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ATC1334_graphs!$P$6:$V$6</c:f>
              <c:numCache>
                <c:formatCode>0</c:formatCode>
                <c:ptCount val="7"/>
                <c:pt idx="0">
                  <c:v>20394.395833333336</c:v>
                </c:pt>
                <c:pt idx="1">
                  <c:v>20902.312499999996</c:v>
                </c:pt>
                <c:pt idx="2">
                  <c:v>21320.270833333328</c:v>
                </c:pt>
                <c:pt idx="3">
                  <c:v>21647.395833333339</c:v>
                </c:pt>
                <c:pt idx="4">
                  <c:v>21522.229166666668</c:v>
                </c:pt>
                <c:pt idx="5">
                  <c:v>16437.416666666668</c:v>
                </c:pt>
                <c:pt idx="6">
                  <c:v>14861.02083333333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6-421C-8898-5B618467FD97}"/>
            </c:ext>
          </c:extLst>
        </c:ser>
        <c:ser>
          <c:idx val="1"/>
          <c:order val="1"/>
          <c:tx>
            <c:strRef>
              <c:f>ATC1334_graphs!$I$83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ATC1334_graphs!$P$7:$V$7</c:f>
              <c:numCache>
                <c:formatCode>0</c:formatCode>
                <c:ptCount val="7"/>
                <c:pt idx="0">
                  <c:v>20972.687499999996</c:v>
                </c:pt>
                <c:pt idx="1">
                  <c:v>21402.583333333336</c:v>
                </c:pt>
                <c:pt idx="2">
                  <c:v>21626.187499999996</c:v>
                </c:pt>
                <c:pt idx="3">
                  <c:v>21969.916666666664</c:v>
                </c:pt>
                <c:pt idx="4">
                  <c:v>22433.645833333336</c:v>
                </c:pt>
                <c:pt idx="5">
                  <c:v>17023.166666666668</c:v>
                </c:pt>
                <c:pt idx="6">
                  <c:v>15056.854166666668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D6-421C-8898-5B618467FD97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ATC1334_graphs!$P$5:$V$5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ATC1334_graphs!$P$8:$V$8</c:f>
              <c:numCache>
                <c:formatCode>0</c:formatCode>
                <c:ptCount val="7"/>
                <c:pt idx="0">
                  <c:v>41367.083333333328</c:v>
                </c:pt>
                <c:pt idx="1">
                  <c:v>42304.895833333328</c:v>
                </c:pt>
                <c:pt idx="2">
                  <c:v>42946.458333333328</c:v>
                </c:pt>
                <c:pt idx="3">
                  <c:v>43617.3125</c:v>
                </c:pt>
                <c:pt idx="4">
                  <c:v>43955.875</c:v>
                </c:pt>
                <c:pt idx="5">
                  <c:v>33460.583333333336</c:v>
                </c:pt>
                <c:pt idx="6">
                  <c:v>29917.875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D6-421C-8898-5B618467F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566880"/>
        <c:axId val="346559432"/>
      </c:barChart>
      <c:catAx>
        <c:axId val="3465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5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6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4D8F-4AEA-9D7C-E34E339945FA}"/>
              </c:ext>
            </c:extLst>
          </c:dPt>
          <c:cat>
            <c:strRef>
              <c:f>ATC1334_graphs!$P$9:$AA$9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ATC1334_graphs!$P$12:$AA$12</c:f>
              <c:numCache>
                <c:formatCode>0</c:formatCode>
                <c:ptCount val="12"/>
                <c:pt idx="3">
                  <c:v>42130</c:v>
                </c:pt>
                <c:pt idx="4">
                  <c:v>42186.850000000006</c:v>
                </c:pt>
                <c:pt idx="5">
                  <c:v>43313.46666666666</c:v>
                </c:pt>
                <c:pt idx="6">
                  <c:v>43722.983333333337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F-4AEA-9D7C-E34E339945FA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ATC1334_graphs!$P$10:$AA$10</c:f>
              <c:numCache>
                <c:formatCode>0</c:formatCode>
                <c:ptCount val="12"/>
                <c:pt idx="3">
                  <c:v>20930</c:v>
                </c:pt>
                <c:pt idx="4">
                  <c:v>20813.850000000002</c:v>
                </c:pt>
                <c:pt idx="5">
                  <c:v>21345.066666666669</c:v>
                </c:pt>
                <c:pt idx="6">
                  <c:v>21540.366666666669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F-4AEA-9D7C-E34E339945FA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ATC1334_graphs!$P$11:$AA$11</c:f>
              <c:numCache>
                <c:formatCode>0</c:formatCode>
                <c:ptCount val="12"/>
                <c:pt idx="3">
                  <c:v>21200</c:v>
                </c:pt>
                <c:pt idx="4">
                  <c:v>21373</c:v>
                </c:pt>
                <c:pt idx="5">
                  <c:v>21968.399999999994</c:v>
                </c:pt>
                <c:pt idx="6">
                  <c:v>22182.616666666665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8F-4AEA-9D7C-E34E33994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9528"/>
        <c:axId val="577427568"/>
      </c:lineChart>
      <c:catAx>
        <c:axId val="57742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7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ATC1334_graphs!$P$13:$Y$13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ATC1334_graphs!$P$16:$Y$16</c:f>
              <c:numCache>
                <c:formatCode>General</c:formatCode>
                <c:ptCount val="10"/>
                <c:pt idx="3" formatCode="0">
                  <c:v>22824.072934000003</c:v>
                </c:pt>
                <c:pt idx="4" formatCode="0">
                  <c:v>22607.693588599999</c:v>
                </c:pt>
                <c:pt idx="5" formatCode="0">
                  <c:v>22831.198735000005</c:v>
                </c:pt>
                <c:pt idx="6" formatCode="0">
                  <c:v>20982.669623399997</c:v>
                </c:pt>
                <c:pt idx="7" formatCode="0">
                  <c:v>18707.918610599998</c:v>
                </c:pt>
                <c:pt idx="9" formatCode="0">
                  <c:v>42838.324999999997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B-4BEB-8664-37AE5DE8A9D3}"/>
            </c:ext>
          </c:extLst>
        </c:ser>
        <c:ser>
          <c:idx val="0"/>
          <c:order val="1"/>
          <c:tx>
            <c:strRef>
              <c:f>ATC1334_graphs!$G$83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ATC1334_graphs!$P$13:$Y$13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ATC1334_graphs!$P$14:$Y$14</c:f>
              <c:numCache>
                <c:formatCode>0</c:formatCode>
                <c:ptCount val="10"/>
                <c:pt idx="3">
                  <c:v>11205.558133</c:v>
                </c:pt>
                <c:pt idx="4">
                  <c:v>11056.016933400002</c:v>
                </c:pt>
                <c:pt idx="5">
                  <c:v>11237.358926400002</c:v>
                </c:pt>
                <c:pt idx="6">
                  <c:v>10652.841391799999</c:v>
                </c:pt>
                <c:pt idx="7">
                  <c:v>9136.2794821999996</c:v>
                </c:pt>
                <c:pt idx="9">
                  <c:v>21157.320833333331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B-4BEB-8664-37AE5DE8A9D3}"/>
            </c:ext>
          </c:extLst>
        </c:ser>
        <c:ser>
          <c:idx val="1"/>
          <c:order val="2"/>
          <c:tx>
            <c:strRef>
              <c:f>ATC1334_graphs!$I$83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ATC1334_graphs!$P$13:$Y$13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ATC1334_graphs!$P$15:$Y$15</c:f>
              <c:numCache>
                <c:formatCode>0</c:formatCode>
                <c:ptCount val="10"/>
                <c:pt idx="3">
                  <c:v>11618.514801000003</c:v>
                </c:pt>
                <c:pt idx="4">
                  <c:v>11551.676655199999</c:v>
                </c:pt>
                <c:pt idx="5">
                  <c:v>11593.839808600003</c:v>
                </c:pt>
                <c:pt idx="6">
                  <c:v>10329.8282316</c:v>
                </c:pt>
                <c:pt idx="7">
                  <c:v>9571.6391284000001</c:v>
                </c:pt>
                <c:pt idx="9">
                  <c:v>21681.004166666666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B-4BEB-8664-37AE5DE8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6392"/>
        <c:axId val="577429920"/>
      </c:lineChart>
      <c:catAx>
        <c:axId val="577426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9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63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ATC1334_Eastbound!$C$8:$C$31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ATC1334_Eastbound!$L$8:$L$31</c:f>
              <c:numCache>
                <c:formatCode>0</c:formatCode>
                <c:ptCount val="24"/>
                <c:pt idx="0">
                  <c:v>106.65833333333333</c:v>
                </c:pt>
                <c:pt idx="1">
                  <c:v>55.120833333333323</c:v>
                </c:pt>
                <c:pt idx="2">
                  <c:v>48.083333333333329</c:v>
                </c:pt>
                <c:pt idx="3">
                  <c:v>65.270833333333329</c:v>
                </c:pt>
                <c:pt idx="4">
                  <c:v>110.03749999999999</c:v>
                </c:pt>
                <c:pt idx="5">
                  <c:v>189.65</c:v>
                </c:pt>
                <c:pt idx="6">
                  <c:v>518.47499999999991</c:v>
                </c:pt>
                <c:pt idx="7">
                  <c:v>1061.9000000000001</c:v>
                </c:pt>
                <c:pt idx="8">
                  <c:v>1226.6791666666666</c:v>
                </c:pt>
                <c:pt idx="9">
                  <c:v>1008.5041666666668</c:v>
                </c:pt>
                <c:pt idx="10">
                  <c:v>1000.7416666666666</c:v>
                </c:pt>
                <c:pt idx="11">
                  <c:v>1108.9374999999998</c:v>
                </c:pt>
                <c:pt idx="12">
                  <c:v>1244.925</c:v>
                </c:pt>
                <c:pt idx="13">
                  <c:v>1243.7916666666667</c:v>
                </c:pt>
                <c:pt idx="14">
                  <c:v>1425.8916666666667</c:v>
                </c:pt>
                <c:pt idx="15">
                  <c:v>1655.575</c:v>
                </c:pt>
                <c:pt idx="16">
                  <c:v>2228.2791666666667</c:v>
                </c:pt>
                <c:pt idx="17">
                  <c:v>2207.7416666666668</c:v>
                </c:pt>
                <c:pt idx="18">
                  <c:v>1703.7249999999999</c:v>
                </c:pt>
                <c:pt idx="19">
                  <c:v>1069.6583333333333</c:v>
                </c:pt>
                <c:pt idx="20">
                  <c:v>735.63750000000005</c:v>
                </c:pt>
                <c:pt idx="21">
                  <c:v>507.39166666666659</c:v>
                </c:pt>
                <c:pt idx="22">
                  <c:v>395.21666666666664</c:v>
                </c:pt>
                <c:pt idx="23">
                  <c:v>239.4291666666667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D-4AF7-A785-DB588AF51D9D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ATC1334_Eastbound!$C$8:$C$31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ATC1334_Eastbound!$I$8:$I$31</c:f>
              <c:numCache>
                <c:formatCode>0</c:formatCode>
                <c:ptCount val="24"/>
                <c:pt idx="0">
                  <c:v>187.83333333333334</c:v>
                </c:pt>
                <c:pt idx="1">
                  <c:v>103.75</c:v>
                </c:pt>
                <c:pt idx="2">
                  <c:v>76.666666666666657</c:v>
                </c:pt>
                <c:pt idx="3">
                  <c:v>72.416666666666671</c:v>
                </c:pt>
                <c:pt idx="4">
                  <c:v>78.666666666666671</c:v>
                </c:pt>
                <c:pt idx="5">
                  <c:v>106</c:v>
                </c:pt>
                <c:pt idx="6">
                  <c:v>198.16666666666666</c:v>
                </c:pt>
                <c:pt idx="7">
                  <c:v>385.75</c:v>
                </c:pt>
                <c:pt idx="8">
                  <c:v>623.25</c:v>
                </c:pt>
                <c:pt idx="9">
                  <c:v>858.91666666666663</c:v>
                </c:pt>
                <c:pt idx="10">
                  <c:v>1140.5</c:v>
                </c:pt>
                <c:pt idx="11">
                  <c:v>1313.5833333333333</c:v>
                </c:pt>
                <c:pt idx="12">
                  <c:v>1396.4166666666667</c:v>
                </c:pt>
                <c:pt idx="13">
                  <c:v>1359</c:v>
                </c:pt>
                <c:pt idx="14">
                  <c:v>1345.4999999999998</c:v>
                </c:pt>
                <c:pt idx="15">
                  <c:v>1306.9166666666665</c:v>
                </c:pt>
                <c:pt idx="16">
                  <c:v>1339</c:v>
                </c:pt>
                <c:pt idx="17">
                  <c:v>1220.25</c:v>
                </c:pt>
                <c:pt idx="18">
                  <c:v>964.83333333333326</c:v>
                </c:pt>
                <c:pt idx="19">
                  <c:v>758.74999999999989</c:v>
                </c:pt>
                <c:pt idx="20">
                  <c:v>509</c:v>
                </c:pt>
                <c:pt idx="21">
                  <c:v>389.08333333333331</c:v>
                </c:pt>
                <c:pt idx="22">
                  <c:v>391.99999999999994</c:v>
                </c:pt>
                <c:pt idx="23">
                  <c:v>311.16666666666669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D-4AF7-A785-DB588AF51D9D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ATC1334_Eastbound!$C$8:$C$31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ATC1334_Eastbound!$J$8:$J$31</c:f>
              <c:numCache>
                <c:formatCode>0</c:formatCode>
                <c:ptCount val="24"/>
                <c:pt idx="0">
                  <c:v>224.9375</c:v>
                </c:pt>
                <c:pt idx="1">
                  <c:v>130.14583333333334</c:v>
                </c:pt>
                <c:pt idx="2">
                  <c:v>86.479166666666671</c:v>
                </c:pt>
                <c:pt idx="3">
                  <c:v>75.8125</c:v>
                </c:pt>
                <c:pt idx="4">
                  <c:v>80.479166666666671</c:v>
                </c:pt>
                <c:pt idx="5">
                  <c:v>84.479166666666657</c:v>
                </c:pt>
                <c:pt idx="6">
                  <c:v>143.91666666666666</c:v>
                </c:pt>
                <c:pt idx="7">
                  <c:v>244.97916666666669</c:v>
                </c:pt>
                <c:pt idx="8">
                  <c:v>363.95833333333331</c:v>
                </c:pt>
                <c:pt idx="9">
                  <c:v>647.02083333333326</c:v>
                </c:pt>
                <c:pt idx="10">
                  <c:v>896.375</c:v>
                </c:pt>
                <c:pt idx="11">
                  <c:v>1172.125</c:v>
                </c:pt>
                <c:pt idx="12">
                  <c:v>1377.7083333333333</c:v>
                </c:pt>
                <c:pt idx="13">
                  <c:v>1368.6666666666665</c:v>
                </c:pt>
                <c:pt idx="14">
                  <c:v>1315.3541666666665</c:v>
                </c:pt>
                <c:pt idx="15">
                  <c:v>1312.2708333333335</c:v>
                </c:pt>
                <c:pt idx="16">
                  <c:v>1296.4166666666665</c:v>
                </c:pt>
                <c:pt idx="17">
                  <c:v>1080.6666666666667</c:v>
                </c:pt>
                <c:pt idx="18">
                  <c:v>867.04166666666674</c:v>
                </c:pt>
                <c:pt idx="19">
                  <c:v>735.89583333333326</c:v>
                </c:pt>
                <c:pt idx="20">
                  <c:v>532.6875</c:v>
                </c:pt>
                <c:pt idx="21">
                  <c:v>382.5</c:v>
                </c:pt>
                <c:pt idx="22">
                  <c:v>260</c:v>
                </c:pt>
                <c:pt idx="23">
                  <c:v>181.10416666666669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D-4AF7-A785-DB588AF51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9224"/>
        <c:axId val="421010792"/>
      </c:lineChart>
      <c:catAx>
        <c:axId val="421009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10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010792"/>
        <c:scaling>
          <c:orientation val="minMax"/>
          <c:max val="3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92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ATC1334_Westbound!$C$8:$C$31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ATC1334_Westbound!$L$8:$L$31</c:f>
              <c:numCache>
                <c:formatCode>0</c:formatCode>
                <c:ptCount val="24"/>
                <c:pt idx="0">
                  <c:v>66.575000000000003</c:v>
                </c:pt>
                <c:pt idx="1">
                  <c:v>39.108333333333334</c:v>
                </c:pt>
                <c:pt idx="2">
                  <c:v>51.55416666666666</c:v>
                </c:pt>
                <c:pt idx="3">
                  <c:v>93.625000000000014</c:v>
                </c:pt>
                <c:pt idx="4">
                  <c:v>178.34166666666664</c:v>
                </c:pt>
                <c:pt idx="5">
                  <c:v>392.65416666666664</c:v>
                </c:pt>
                <c:pt idx="6">
                  <c:v>1232.175</c:v>
                </c:pt>
                <c:pt idx="7">
                  <c:v>2403.8124999999995</c:v>
                </c:pt>
                <c:pt idx="8">
                  <c:v>2219.8041666666668</c:v>
                </c:pt>
                <c:pt idx="9">
                  <c:v>1685.2625</c:v>
                </c:pt>
                <c:pt idx="10">
                  <c:v>1386.2791666666665</c:v>
                </c:pt>
                <c:pt idx="11">
                  <c:v>1301.9333333333334</c:v>
                </c:pt>
                <c:pt idx="12">
                  <c:v>1229.3958333333335</c:v>
                </c:pt>
                <c:pt idx="13">
                  <c:v>1210.6583333333333</c:v>
                </c:pt>
                <c:pt idx="14">
                  <c:v>1216.4916666666668</c:v>
                </c:pt>
                <c:pt idx="15">
                  <c:v>1299.3666666666666</c:v>
                </c:pt>
                <c:pt idx="16">
                  <c:v>1311.3416666666667</c:v>
                </c:pt>
                <c:pt idx="17">
                  <c:v>1292.0916666666667</c:v>
                </c:pt>
                <c:pt idx="18">
                  <c:v>1070.8166666666666</c:v>
                </c:pt>
                <c:pt idx="19">
                  <c:v>759.4375</c:v>
                </c:pt>
                <c:pt idx="20">
                  <c:v>478.41250000000002</c:v>
                </c:pt>
                <c:pt idx="21">
                  <c:v>323.82916666666659</c:v>
                </c:pt>
                <c:pt idx="22">
                  <c:v>270.2</c:v>
                </c:pt>
                <c:pt idx="23">
                  <c:v>167.83750000000001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8-4061-AB52-F5FDC72492EF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ATC1334_Westbound!$C$8:$C$31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ATC1334_Westbound!$I$8:$I$31</c:f>
              <c:numCache>
                <c:formatCode>0</c:formatCode>
                <c:ptCount val="24"/>
                <c:pt idx="0">
                  <c:v>139.16666666666666</c:v>
                </c:pt>
                <c:pt idx="1">
                  <c:v>76.583333333333329</c:v>
                </c:pt>
                <c:pt idx="2">
                  <c:v>69.25</c:v>
                </c:pt>
                <c:pt idx="3">
                  <c:v>106.33333333333333</c:v>
                </c:pt>
                <c:pt idx="4">
                  <c:v>136.91666666666669</c:v>
                </c:pt>
                <c:pt idx="5">
                  <c:v>180.5</c:v>
                </c:pt>
                <c:pt idx="6">
                  <c:v>319.24999999999994</c:v>
                </c:pt>
                <c:pt idx="7">
                  <c:v>548.41666666666663</c:v>
                </c:pt>
                <c:pt idx="8">
                  <c:v>989.91666666666674</c:v>
                </c:pt>
                <c:pt idx="9">
                  <c:v>1284.9166666666667</c:v>
                </c:pt>
                <c:pt idx="10">
                  <c:v>1486.8333333333333</c:v>
                </c:pt>
                <c:pt idx="11">
                  <c:v>1533.3333333333333</c:v>
                </c:pt>
                <c:pt idx="12">
                  <c:v>1432.0833333333333</c:v>
                </c:pt>
                <c:pt idx="13">
                  <c:v>1423</c:v>
                </c:pt>
                <c:pt idx="14">
                  <c:v>1343.6666666666665</c:v>
                </c:pt>
                <c:pt idx="15">
                  <c:v>1208.3333333333333</c:v>
                </c:pt>
                <c:pt idx="16">
                  <c:v>1100.5833333333335</c:v>
                </c:pt>
                <c:pt idx="17">
                  <c:v>978.08333333333326</c:v>
                </c:pt>
                <c:pt idx="18">
                  <c:v>777.75</c:v>
                </c:pt>
                <c:pt idx="19">
                  <c:v>620.83333333333337</c:v>
                </c:pt>
                <c:pt idx="20">
                  <c:v>416.83333333333337</c:v>
                </c:pt>
                <c:pt idx="21">
                  <c:v>306</c:v>
                </c:pt>
                <c:pt idx="22">
                  <c:v>297.25</c:v>
                </c:pt>
                <c:pt idx="23">
                  <c:v>247.33333333333337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8-4061-AB52-F5FDC72492EF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ATC1334_Westbound!$C$8:$C$31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ATC1334_Westbound!$J$8:$J$31</c:f>
              <c:numCache>
                <c:formatCode>0</c:formatCode>
                <c:ptCount val="24"/>
                <c:pt idx="0">
                  <c:v>177.02083333333334</c:v>
                </c:pt>
                <c:pt idx="1">
                  <c:v>109.58333333333333</c:v>
                </c:pt>
                <c:pt idx="2">
                  <c:v>78.541666666666671</c:v>
                </c:pt>
                <c:pt idx="3">
                  <c:v>108.39583333333333</c:v>
                </c:pt>
                <c:pt idx="4">
                  <c:v>122.08333333333334</c:v>
                </c:pt>
                <c:pt idx="5">
                  <c:v>160.1875</c:v>
                </c:pt>
                <c:pt idx="6">
                  <c:v>231.25</c:v>
                </c:pt>
                <c:pt idx="7">
                  <c:v>344.5</c:v>
                </c:pt>
                <c:pt idx="8">
                  <c:v>502.8125</c:v>
                </c:pt>
                <c:pt idx="9">
                  <c:v>912.58333333333337</c:v>
                </c:pt>
                <c:pt idx="10">
                  <c:v>1317.2291666666667</c:v>
                </c:pt>
                <c:pt idx="11">
                  <c:v>1429.9791666666667</c:v>
                </c:pt>
                <c:pt idx="12">
                  <c:v>1436.2083333333333</c:v>
                </c:pt>
                <c:pt idx="13">
                  <c:v>1378.25</c:v>
                </c:pt>
                <c:pt idx="14">
                  <c:v>1308</c:v>
                </c:pt>
                <c:pt idx="15">
                  <c:v>1171.9583333333333</c:v>
                </c:pt>
                <c:pt idx="16">
                  <c:v>1049.2708333333333</c:v>
                </c:pt>
                <c:pt idx="17">
                  <c:v>869.83333333333337</c:v>
                </c:pt>
                <c:pt idx="18">
                  <c:v>708.41666666666663</c:v>
                </c:pt>
                <c:pt idx="19">
                  <c:v>591.83333333333326</c:v>
                </c:pt>
                <c:pt idx="20">
                  <c:v>431.58333333333337</c:v>
                </c:pt>
                <c:pt idx="21">
                  <c:v>285.16666666666663</c:v>
                </c:pt>
                <c:pt idx="22">
                  <c:v>209.625</c:v>
                </c:pt>
                <c:pt idx="23">
                  <c:v>122.54166666666666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8-4061-AB52-F5FDC7249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58656"/>
        <c:axId val="415861008"/>
      </c:lineChart>
      <c:catAx>
        <c:axId val="41585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86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86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8586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ATC1425_graphs!$G$83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ATC1425_graphs!$P$6:$V$6</c:f>
              <c:numCache>
                <c:formatCode>0</c:formatCode>
                <c:ptCount val="7"/>
                <c:pt idx="0">
                  <c:v>16183.018055555554</c:v>
                </c:pt>
                <c:pt idx="1">
                  <c:v>16479.965277777774</c:v>
                </c:pt>
                <c:pt idx="2">
                  <c:v>16551.624999999996</c:v>
                </c:pt>
                <c:pt idx="3">
                  <c:v>16979.444444444442</c:v>
                </c:pt>
                <c:pt idx="4">
                  <c:v>16767.236111111113</c:v>
                </c:pt>
                <c:pt idx="5">
                  <c:v>11582.416666666668</c:v>
                </c:pt>
                <c:pt idx="6">
                  <c:v>11003.29166666667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7-47CF-BC9B-99A6F3EABD69}"/>
            </c:ext>
          </c:extLst>
        </c:ser>
        <c:ser>
          <c:idx val="1"/>
          <c:order val="1"/>
          <c:tx>
            <c:strRef>
              <c:f>ATC1425_graphs!$I$83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ATC1425_graphs!$P$7:$V$7</c:f>
              <c:numCache>
                <c:formatCode>0</c:formatCode>
                <c:ptCount val="7"/>
                <c:pt idx="0">
                  <c:v>14908.583333333332</c:v>
                </c:pt>
                <c:pt idx="1">
                  <c:v>15163.381944444445</c:v>
                </c:pt>
                <c:pt idx="2">
                  <c:v>15275.229166666668</c:v>
                </c:pt>
                <c:pt idx="3">
                  <c:v>15542.937500000002</c:v>
                </c:pt>
                <c:pt idx="4">
                  <c:v>15806.105555555556</c:v>
                </c:pt>
                <c:pt idx="5">
                  <c:v>11338.330555555556</c:v>
                </c:pt>
                <c:pt idx="6">
                  <c:v>10365.479166666666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7-47CF-BC9B-99A6F3EABD69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ATC1425_graphs!$P$5:$V$5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ATC1425_graphs!$P$8:$V$8</c:f>
              <c:numCache>
                <c:formatCode>0</c:formatCode>
                <c:ptCount val="7"/>
                <c:pt idx="0">
                  <c:v>31091.601388888885</c:v>
                </c:pt>
                <c:pt idx="1">
                  <c:v>31643.347222222219</c:v>
                </c:pt>
                <c:pt idx="2">
                  <c:v>31826.854166666664</c:v>
                </c:pt>
                <c:pt idx="3">
                  <c:v>32522.381944444445</c:v>
                </c:pt>
                <c:pt idx="4">
                  <c:v>32573.341666666667</c:v>
                </c:pt>
                <c:pt idx="5">
                  <c:v>22920.747222222224</c:v>
                </c:pt>
                <c:pt idx="6">
                  <c:v>21368.770833333336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67-47CF-BC9B-99A6F3EAB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429528"/>
        <c:axId val="577424432"/>
      </c:barChart>
      <c:catAx>
        <c:axId val="57742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5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3F2F-4D4F-82D6-496437698087}"/>
              </c:ext>
            </c:extLst>
          </c:dPt>
          <c:cat>
            <c:strRef>
              <c:f>ATC1425_graphs!$P$9:$AA$9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ATC1425_graphs!$P$12:$AA$12</c:f>
              <c:numCache>
                <c:formatCode>0</c:formatCode>
                <c:ptCount val="12"/>
                <c:pt idx="0">
                  <c:v>27708.316666666662</c:v>
                </c:pt>
                <c:pt idx="1">
                  <c:v>29330.000000000004</c:v>
                </c:pt>
                <c:pt idx="2">
                  <c:v>29505.856666666667</c:v>
                </c:pt>
                <c:pt idx="3">
                  <c:v>30902.9</c:v>
                </c:pt>
                <c:pt idx="4">
                  <c:v>32505.683333333334</c:v>
                </c:pt>
                <c:pt idx="5">
                  <c:v>33224.533333333333</c:v>
                </c:pt>
                <c:pt idx="6">
                  <c:v>33518.949999999997</c:v>
                </c:pt>
                <c:pt idx="7">
                  <c:v>30766.366666666672</c:v>
                </c:pt>
                <c:pt idx="8">
                  <c:v>33489.860000000008</c:v>
                </c:pt>
                <c:pt idx="9">
                  <c:v>33708.833333333328</c:v>
                </c:pt>
                <c:pt idx="10">
                  <c:v>33722.229999999996</c:v>
                </c:pt>
                <c:pt idx="11">
                  <c:v>34794.533333333333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2F-4D4F-82D6-496437698087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ATC1425_graphs!$P$10:$AA$10</c:f>
              <c:numCache>
                <c:formatCode>0</c:formatCode>
                <c:ptCount val="12"/>
                <c:pt idx="0">
                  <c:v>14365.88333333333</c:v>
                </c:pt>
                <c:pt idx="1">
                  <c:v>15121.333333333336</c:v>
                </c:pt>
                <c:pt idx="2">
                  <c:v>15365.07</c:v>
                </c:pt>
                <c:pt idx="3">
                  <c:v>16042.300000000001</c:v>
                </c:pt>
                <c:pt idx="4">
                  <c:v>17104.783333333333</c:v>
                </c:pt>
                <c:pt idx="5">
                  <c:v>17277.8</c:v>
                </c:pt>
                <c:pt idx="6">
                  <c:v>17358.766666666663</c:v>
                </c:pt>
                <c:pt idx="7">
                  <c:v>15806.083333333336</c:v>
                </c:pt>
                <c:pt idx="8">
                  <c:v>17351.960000000003</c:v>
                </c:pt>
                <c:pt idx="9">
                  <c:v>17421.599999999999</c:v>
                </c:pt>
                <c:pt idx="10">
                  <c:v>17713.579999999998</c:v>
                </c:pt>
                <c:pt idx="11">
                  <c:v>18177.933333333331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F-4D4F-82D6-496437698087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ATC1425_graphs!$P$11:$AA$11</c:f>
              <c:numCache>
                <c:formatCode>0</c:formatCode>
                <c:ptCount val="12"/>
                <c:pt idx="0">
                  <c:v>13342.433333333332</c:v>
                </c:pt>
                <c:pt idx="1">
                  <c:v>14208.666666666668</c:v>
                </c:pt>
                <c:pt idx="2">
                  <c:v>14140.786666666669</c:v>
                </c:pt>
                <c:pt idx="3">
                  <c:v>14860.600000000002</c:v>
                </c:pt>
                <c:pt idx="4">
                  <c:v>15400.9</c:v>
                </c:pt>
                <c:pt idx="5">
                  <c:v>15946.733333333335</c:v>
                </c:pt>
                <c:pt idx="6">
                  <c:v>16160.183333333334</c:v>
                </c:pt>
                <c:pt idx="7">
                  <c:v>14960.283333333336</c:v>
                </c:pt>
                <c:pt idx="8">
                  <c:v>16137.900000000003</c:v>
                </c:pt>
                <c:pt idx="9">
                  <c:v>16287.233333333332</c:v>
                </c:pt>
                <c:pt idx="10">
                  <c:v>16008.649999999998</c:v>
                </c:pt>
                <c:pt idx="11">
                  <c:v>16616.600000000002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2F-4D4F-82D6-496437698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30704"/>
        <c:axId val="577431880"/>
      </c:lineChart>
      <c:catAx>
        <c:axId val="57743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1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0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ATC1425_graphs!$P$13:$Y$13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ATC1425_graphs!$P$16:$Y$16</c:f>
              <c:numCache>
                <c:formatCode>General</c:formatCode>
                <c:ptCount val="10"/>
                <c:pt idx="9" formatCode="0">
                  <c:v>31931.505277777782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1-4A51-892C-A1B8B15400EC}"/>
            </c:ext>
          </c:extLst>
        </c:ser>
        <c:ser>
          <c:idx val="0"/>
          <c:order val="1"/>
          <c:tx>
            <c:strRef>
              <c:f>ATC1425_graphs!$G$83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ATC1425_graphs!$P$13:$Y$13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ATC1425_graphs!$P$14:$Y$14</c:f>
              <c:numCache>
                <c:formatCode>0</c:formatCode>
                <c:ptCount val="10"/>
                <c:pt idx="9">
                  <c:v>16592.257777777777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71-4A51-892C-A1B8B15400EC}"/>
            </c:ext>
          </c:extLst>
        </c:ser>
        <c:ser>
          <c:idx val="1"/>
          <c:order val="2"/>
          <c:tx>
            <c:strRef>
              <c:f>ATC1425_graphs!$I$83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ATC1425_graphs!$P$13:$Y$13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ATC1425_graphs!$P$15:$Y$15</c:f>
              <c:numCache>
                <c:formatCode>0</c:formatCode>
                <c:ptCount val="10"/>
                <c:pt idx="9">
                  <c:v>15339.247500000003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1-4A51-892C-A1B8B1540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5216"/>
        <c:axId val="421010792"/>
      </c:lineChart>
      <c:catAx>
        <c:axId val="5774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1010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010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5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ATC1425_Eastbound!$C$8:$C$31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ATC1425_Eastbound!$L$8:$L$31</c:f>
              <c:numCache>
                <c:formatCode>0</c:formatCode>
                <c:ptCount val="24"/>
                <c:pt idx="0">
                  <c:v>97.978611111111121</c:v>
                </c:pt>
                <c:pt idx="1">
                  <c:v>54.418611111111112</c:v>
                </c:pt>
                <c:pt idx="2">
                  <c:v>47.991388888888892</c:v>
                </c:pt>
                <c:pt idx="3">
                  <c:v>75.976111111111109</c:v>
                </c:pt>
                <c:pt idx="4">
                  <c:v>125.60638888888889</c:v>
                </c:pt>
                <c:pt idx="5">
                  <c:v>197.32833333333335</c:v>
                </c:pt>
                <c:pt idx="6">
                  <c:v>448.60027777777776</c:v>
                </c:pt>
                <c:pt idx="7">
                  <c:v>972.1674999999999</c:v>
                </c:pt>
                <c:pt idx="8">
                  <c:v>1189.6008333333334</c:v>
                </c:pt>
                <c:pt idx="9">
                  <c:v>855.51555555555547</c:v>
                </c:pt>
                <c:pt idx="10">
                  <c:v>707.85138888888889</c:v>
                </c:pt>
                <c:pt idx="11">
                  <c:v>737.14055555555558</c:v>
                </c:pt>
                <c:pt idx="12">
                  <c:v>831.900277777778</c:v>
                </c:pt>
                <c:pt idx="13">
                  <c:v>870.84583333333342</c:v>
                </c:pt>
                <c:pt idx="14">
                  <c:v>989.83944444444444</c:v>
                </c:pt>
                <c:pt idx="15">
                  <c:v>1257.0738888888889</c:v>
                </c:pt>
                <c:pt idx="16">
                  <c:v>1870.3691666666666</c:v>
                </c:pt>
                <c:pt idx="17">
                  <c:v>1900.899722222222</c:v>
                </c:pt>
                <c:pt idx="18">
                  <c:v>1373.2944444444445</c:v>
                </c:pt>
                <c:pt idx="19">
                  <c:v>723.33361111111105</c:v>
                </c:pt>
                <c:pt idx="20">
                  <c:v>466.59111111111116</c:v>
                </c:pt>
                <c:pt idx="21">
                  <c:v>334.14499999999998</c:v>
                </c:pt>
                <c:pt idx="22">
                  <c:v>278.91222222222223</c:v>
                </c:pt>
                <c:pt idx="23">
                  <c:v>184.8775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6-4688-BA61-8606008C8CB8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ATC1425_Eastbound!$C$8:$C$31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ATC1425_Eastbound!$I$8:$I$31</c:f>
              <c:numCache>
                <c:formatCode>0</c:formatCode>
                <c:ptCount val="24"/>
                <c:pt idx="0">
                  <c:v>148.37083333333331</c:v>
                </c:pt>
                <c:pt idx="1">
                  <c:v>90.668055555555554</c:v>
                </c:pt>
                <c:pt idx="2">
                  <c:v>69.283333333333331</c:v>
                </c:pt>
                <c:pt idx="3">
                  <c:v>82.862499999999997</c:v>
                </c:pt>
                <c:pt idx="4">
                  <c:v>113.39583333333333</c:v>
                </c:pt>
                <c:pt idx="5">
                  <c:v>139.36666666666667</c:v>
                </c:pt>
                <c:pt idx="6">
                  <c:v>210.51388888888889</c:v>
                </c:pt>
                <c:pt idx="7">
                  <c:v>337.00694444444446</c:v>
                </c:pt>
                <c:pt idx="8">
                  <c:v>496.10972222222216</c:v>
                </c:pt>
                <c:pt idx="9">
                  <c:v>615.66388888888889</c:v>
                </c:pt>
                <c:pt idx="10">
                  <c:v>745.16666666666663</c:v>
                </c:pt>
                <c:pt idx="11">
                  <c:v>869.6875</c:v>
                </c:pt>
                <c:pt idx="12">
                  <c:v>955.65138888888885</c:v>
                </c:pt>
                <c:pt idx="13">
                  <c:v>969.74305555555554</c:v>
                </c:pt>
                <c:pt idx="14">
                  <c:v>923.33055555555563</c:v>
                </c:pt>
                <c:pt idx="15">
                  <c:v>888.34999999999991</c:v>
                </c:pt>
                <c:pt idx="16">
                  <c:v>875.72777777777776</c:v>
                </c:pt>
                <c:pt idx="17">
                  <c:v>809.75138888888887</c:v>
                </c:pt>
                <c:pt idx="18">
                  <c:v>641.96805555555557</c:v>
                </c:pt>
                <c:pt idx="19">
                  <c:v>476.98888888888899</c:v>
                </c:pt>
                <c:pt idx="20">
                  <c:v>363.08750000000003</c:v>
                </c:pt>
                <c:pt idx="21">
                  <c:v>283.55694444444447</c:v>
                </c:pt>
                <c:pt idx="22">
                  <c:v>259.5</c:v>
                </c:pt>
                <c:pt idx="23">
                  <c:v>216.66527777777776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26-4688-BA61-8606008C8CB8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ATC1425_Eastbound!$C$8:$C$31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ATC1425_Eastbound!$J$8:$J$31</c:f>
              <c:numCache>
                <c:formatCode>0</c:formatCode>
                <c:ptCount val="24"/>
                <c:pt idx="0">
                  <c:v>163.9375</c:v>
                </c:pt>
                <c:pt idx="1">
                  <c:v>109.8263888888889</c:v>
                </c:pt>
                <c:pt idx="2">
                  <c:v>70.1736111111111</c:v>
                </c:pt>
                <c:pt idx="3">
                  <c:v>87.263888888888872</c:v>
                </c:pt>
                <c:pt idx="4">
                  <c:v>111.2013888888889</c:v>
                </c:pt>
                <c:pt idx="5">
                  <c:v>119.4375</c:v>
                </c:pt>
                <c:pt idx="6">
                  <c:v>151.61805555555554</c:v>
                </c:pt>
                <c:pt idx="7">
                  <c:v>221.5625</c:v>
                </c:pt>
                <c:pt idx="8">
                  <c:v>300.18055555555549</c:v>
                </c:pt>
                <c:pt idx="9">
                  <c:v>487.17361111111109</c:v>
                </c:pt>
                <c:pt idx="10">
                  <c:v>663.65277777777771</c:v>
                </c:pt>
                <c:pt idx="11">
                  <c:v>809.67361111111097</c:v>
                </c:pt>
                <c:pt idx="12">
                  <c:v>960.58333333333337</c:v>
                </c:pt>
                <c:pt idx="13">
                  <c:v>956.29166666666663</c:v>
                </c:pt>
                <c:pt idx="14">
                  <c:v>928.39583333333337</c:v>
                </c:pt>
                <c:pt idx="15">
                  <c:v>888.91666666666652</c:v>
                </c:pt>
                <c:pt idx="16">
                  <c:v>885.15972222222229</c:v>
                </c:pt>
                <c:pt idx="17">
                  <c:v>781.13194444444446</c:v>
                </c:pt>
                <c:pt idx="18">
                  <c:v>674.00694444444446</c:v>
                </c:pt>
                <c:pt idx="19">
                  <c:v>537.3125</c:v>
                </c:pt>
                <c:pt idx="20">
                  <c:v>419.1944444444444</c:v>
                </c:pt>
                <c:pt idx="21">
                  <c:v>300.71527777777777</c:v>
                </c:pt>
                <c:pt idx="22">
                  <c:v>210.33333333333334</c:v>
                </c:pt>
                <c:pt idx="23">
                  <c:v>165.54861111111111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26-4688-BA61-8606008C8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66880"/>
        <c:axId val="346559432"/>
      </c:lineChart>
      <c:catAx>
        <c:axId val="34656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5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ATC1013_Northbound!$C$8:$C$31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ATC1013_Northbound!$L$8:$L$31</c:f>
              <c:numCache>
                <c:formatCode>0</c:formatCode>
                <c:ptCount val="24"/>
                <c:pt idx="0">
                  <c:v>84.578611111111101</c:v>
                </c:pt>
                <c:pt idx="1">
                  <c:v>46.448055555555555</c:v>
                </c:pt>
                <c:pt idx="2">
                  <c:v>31.753611111111109</c:v>
                </c:pt>
                <c:pt idx="3">
                  <c:v>33.55277777777777</c:v>
                </c:pt>
                <c:pt idx="4">
                  <c:v>58.013611111111118</c:v>
                </c:pt>
                <c:pt idx="5">
                  <c:v>169.52138888888888</c:v>
                </c:pt>
                <c:pt idx="6">
                  <c:v>542.63138888888886</c:v>
                </c:pt>
                <c:pt idx="7">
                  <c:v>967.95777777777789</c:v>
                </c:pt>
                <c:pt idx="8">
                  <c:v>992.9327777777778</c:v>
                </c:pt>
                <c:pt idx="9">
                  <c:v>872.69388888888875</c:v>
                </c:pt>
                <c:pt idx="10">
                  <c:v>813.16916666666657</c:v>
                </c:pt>
                <c:pt idx="11">
                  <c:v>837.49277777777775</c:v>
                </c:pt>
                <c:pt idx="12">
                  <c:v>854.418888888889</c:v>
                </c:pt>
                <c:pt idx="13">
                  <c:v>847.96361111111105</c:v>
                </c:pt>
                <c:pt idx="14">
                  <c:v>862.6680555555555</c:v>
                </c:pt>
                <c:pt idx="15">
                  <c:v>870.97805555555556</c:v>
                </c:pt>
                <c:pt idx="16">
                  <c:v>864.36222222222227</c:v>
                </c:pt>
                <c:pt idx="17">
                  <c:v>864.83444444444444</c:v>
                </c:pt>
                <c:pt idx="18">
                  <c:v>842.75055555555559</c:v>
                </c:pt>
                <c:pt idx="19">
                  <c:v>711</c:v>
                </c:pt>
                <c:pt idx="20">
                  <c:v>524.78138888888884</c:v>
                </c:pt>
                <c:pt idx="21">
                  <c:v>386.04194444444443</c:v>
                </c:pt>
                <c:pt idx="22">
                  <c:v>291.99444444444447</c:v>
                </c:pt>
                <c:pt idx="23">
                  <c:v>193.9411111111111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4-4DDE-B557-BA40BF6114A3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ATC1013_Northbound!$C$8:$C$31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ATC1013_Northbound!$I$8:$I$31</c:f>
              <c:numCache>
                <c:formatCode>0</c:formatCode>
                <c:ptCount val="24"/>
                <c:pt idx="0">
                  <c:v>205.91249999999999</c:v>
                </c:pt>
                <c:pt idx="1">
                  <c:v>142.65</c:v>
                </c:pt>
                <c:pt idx="2">
                  <c:v>97.256944444444443</c:v>
                </c:pt>
                <c:pt idx="3">
                  <c:v>105.11805555555556</c:v>
                </c:pt>
                <c:pt idx="4">
                  <c:v>65.974999999999994</c:v>
                </c:pt>
                <c:pt idx="5">
                  <c:v>83.887500000000003</c:v>
                </c:pt>
                <c:pt idx="6">
                  <c:v>168.45972222222221</c:v>
                </c:pt>
                <c:pt idx="7">
                  <c:v>328.20972222222218</c:v>
                </c:pt>
                <c:pt idx="8">
                  <c:v>603.78888888888889</c:v>
                </c:pt>
                <c:pt idx="9">
                  <c:v>777.9083333333333</c:v>
                </c:pt>
                <c:pt idx="10">
                  <c:v>856.04583333333346</c:v>
                </c:pt>
                <c:pt idx="11">
                  <c:v>908.53055555555557</c:v>
                </c:pt>
                <c:pt idx="12">
                  <c:v>940.69444444444434</c:v>
                </c:pt>
                <c:pt idx="13">
                  <c:v>951.75972222222219</c:v>
                </c:pt>
                <c:pt idx="14">
                  <c:v>895.51388888888903</c:v>
                </c:pt>
                <c:pt idx="15">
                  <c:v>869.09722222222217</c:v>
                </c:pt>
                <c:pt idx="16">
                  <c:v>860.93333333333339</c:v>
                </c:pt>
                <c:pt idx="17">
                  <c:v>818.55138888888905</c:v>
                </c:pt>
                <c:pt idx="18">
                  <c:v>777.93611111111102</c:v>
                </c:pt>
                <c:pt idx="19">
                  <c:v>683.85694444444437</c:v>
                </c:pt>
                <c:pt idx="20">
                  <c:v>515.98472222222222</c:v>
                </c:pt>
                <c:pt idx="21">
                  <c:v>406.46527777777777</c:v>
                </c:pt>
                <c:pt idx="22">
                  <c:v>354.67361111111109</c:v>
                </c:pt>
                <c:pt idx="23">
                  <c:v>298.0555555555556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04-4DDE-B557-BA40BF6114A3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ATC1013_Northbound!$C$8:$C$31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ATC1013_Northbound!$J$8:$J$31</c:f>
              <c:numCache>
                <c:formatCode>0</c:formatCode>
                <c:ptCount val="24"/>
                <c:pt idx="0">
                  <c:v>252.25694444444446</c:v>
                </c:pt>
                <c:pt idx="1">
                  <c:v>173.11805555555557</c:v>
                </c:pt>
                <c:pt idx="2">
                  <c:v>124.0138888888889</c:v>
                </c:pt>
                <c:pt idx="3">
                  <c:v>130.34722222222223</c:v>
                </c:pt>
                <c:pt idx="4">
                  <c:v>73.034722222222229</c:v>
                </c:pt>
                <c:pt idx="5">
                  <c:v>64.319444444444443</c:v>
                </c:pt>
                <c:pt idx="6">
                  <c:v>107</c:v>
                </c:pt>
                <c:pt idx="7">
                  <c:v>187.1875</c:v>
                </c:pt>
                <c:pt idx="8">
                  <c:v>263.4305555555556</c:v>
                </c:pt>
                <c:pt idx="9">
                  <c:v>467.53472222222223</c:v>
                </c:pt>
                <c:pt idx="10">
                  <c:v>723.75</c:v>
                </c:pt>
                <c:pt idx="11">
                  <c:v>863.68055555555554</c:v>
                </c:pt>
                <c:pt idx="12">
                  <c:v>913.90972222222217</c:v>
                </c:pt>
                <c:pt idx="13">
                  <c:v>921.65972222222229</c:v>
                </c:pt>
                <c:pt idx="14">
                  <c:v>884.1388888888888</c:v>
                </c:pt>
                <c:pt idx="15">
                  <c:v>842.10416666666663</c:v>
                </c:pt>
                <c:pt idx="16">
                  <c:v>782.65277777777783</c:v>
                </c:pt>
                <c:pt idx="17">
                  <c:v>679.84722222222229</c:v>
                </c:pt>
                <c:pt idx="18">
                  <c:v>640.52083333333337</c:v>
                </c:pt>
                <c:pt idx="19">
                  <c:v>587.52777777777794</c:v>
                </c:pt>
                <c:pt idx="20">
                  <c:v>432.28472222222223</c:v>
                </c:pt>
                <c:pt idx="21">
                  <c:v>294.24305555555554</c:v>
                </c:pt>
                <c:pt idx="22">
                  <c:v>217.62499999999997</c:v>
                </c:pt>
                <c:pt idx="23">
                  <c:v>147.00694444444446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4-4DDE-B557-BA40BF611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430704"/>
        <c:axId val="577431880"/>
      </c:lineChart>
      <c:catAx>
        <c:axId val="57743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43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1880"/>
        <c:scaling>
          <c:orientation val="minMax"/>
          <c:max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4307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ATC1425_Westbound!$C$8:$C$31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ATC1425_Westbound!$L$8:$L$31</c:f>
              <c:numCache>
                <c:formatCode>0</c:formatCode>
                <c:ptCount val="24"/>
                <c:pt idx="0">
                  <c:v>62.000277777777782</c:v>
                </c:pt>
                <c:pt idx="1">
                  <c:v>38.671111111111109</c:v>
                </c:pt>
                <c:pt idx="2">
                  <c:v>57.029444444444451</c:v>
                </c:pt>
                <c:pt idx="3">
                  <c:v>114.74055555555556</c:v>
                </c:pt>
                <c:pt idx="4">
                  <c:v>196.83055555555558</c:v>
                </c:pt>
                <c:pt idx="5">
                  <c:v>344.37583333333333</c:v>
                </c:pt>
                <c:pt idx="6">
                  <c:v>907.71222222222218</c:v>
                </c:pt>
                <c:pt idx="7">
                  <c:v>1679.5425</c:v>
                </c:pt>
                <c:pt idx="8">
                  <c:v>1511.6058333333333</c:v>
                </c:pt>
                <c:pt idx="9">
                  <c:v>1062.963888888889</c:v>
                </c:pt>
                <c:pt idx="10">
                  <c:v>815.74888888888881</c:v>
                </c:pt>
                <c:pt idx="11">
                  <c:v>781.07527777777773</c:v>
                </c:pt>
                <c:pt idx="12">
                  <c:v>800.57972222222236</c:v>
                </c:pt>
                <c:pt idx="13">
                  <c:v>795.18472222222215</c:v>
                </c:pt>
                <c:pt idx="14">
                  <c:v>829.45194444444439</c:v>
                </c:pt>
                <c:pt idx="15">
                  <c:v>1004.6755555555555</c:v>
                </c:pt>
                <c:pt idx="16">
                  <c:v>1095.5891666666669</c:v>
                </c:pt>
                <c:pt idx="17">
                  <c:v>1037.3244444444445</c:v>
                </c:pt>
                <c:pt idx="18">
                  <c:v>790.4575000000001</c:v>
                </c:pt>
                <c:pt idx="19">
                  <c:v>502.32555555555552</c:v>
                </c:pt>
                <c:pt idx="20">
                  <c:v>331.67250000000001</c:v>
                </c:pt>
                <c:pt idx="21">
                  <c:v>238.55305555555555</c:v>
                </c:pt>
                <c:pt idx="22">
                  <c:v>206.60388888888892</c:v>
                </c:pt>
                <c:pt idx="23">
                  <c:v>134.53305555555556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F-4146-BBC0-8936B89A46AA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ATC1425_Westbound!$C$8:$C$31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ATC1425_Westbound!$I$8:$I$31</c:f>
              <c:numCache>
                <c:formatCode>0</c:formatCode>
                <c:ptCount val="24"/>
                <c:pt idx="0">
                  <c:v>105.4375</c:v>
                </c:pt>
                <c:pt idx="1">
                  <c:v>64.19305555555556</c:v>
                </c:pt>
                <c:pt idx="2">
                  <c:v>72.006944444444443</c:v>
                </c:pt>
                <c:pt idx="3">
                  <c:v>125.99861111111109</c:v>
                </c:pt>
                <c:pt idx="4">
                  <c:v>186.37083333333337</c:v>
                </c:pt>
                <c:pt idx="5">
                  <c:v>213.63472222222222</c:v>
                </c:pt>
                <c:pt idx="6">
                  <c:v>309.08333333333331</c:v>
                </c:pt>
                <c:pt idx="7">
                  <c:v>417.98888888888888</c:v>
                </c:pt>
                <c:pt idx="8">
                  <c:v>582.13611111111106</c:v>
                </c:pt>
                <c:pt idx="9">
                  <c:v>733.70833333333337</c:v>
                </c:pt>
                <c:pt idx="10">
                  <c:v>889.0486111111112</c:v>
                </c:pt>
                <c:pt idx="11">
                  <c:v>967.24444444444453</c:v>
                </c:pt>
                <c:pt idx="12">
                  <c:v>966.95555555555563</c:v>
                </c:pt>
                <c:pt idx="13">
                  <c:v>922.46944444444443</c:v>
                </c:pt>
                <c:pt idx="14">
                  <c:v>821.52222222222224</c:v>
                </c:pt>
                <c:pt idx="15">
                  <c:v>775.10416666666663</c:v>
                </c:pt>
                <c:pt idx="16">
                  <c:v>741.8902777777779</c:v>
                </c:pt>
                <c:pt idx="17">
                  <c:v>669.67083333333335</c:v>
                </c:pt>
                <c:pt idx="18">
                  <c:v>529.93888888888887</c:v>
                </c:pt>
                <c:pt idx="19">
                  <c:v>393.95972222222218</c:v>
                </c:pt>
                <c:pt idx="20">
                  <c:v>264.60277777777782</c:v>
                </c:pt>
                <c:pt idx="21">
                  <c:v>212.45000000000005</c:v>
                </c:pt>
                <c:pt idx="22">
                  <c:v>200.60555555555553</c:v>
                </c:pt>
                <c:pt idx="23">
                  <c:v>172.30972222222223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F-4146-BBC0-8936B89A46AA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ATC1425_Westbound!$C$8:$C$31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ATC1425_Westbound!$J$8:$J$31</c:f>
              <c:numCache>
                <c:formatCode>0</c:formatCode>
                <c:ptCount val="24"/>
                <c:pt idx="0">
                  <c:v>124.68055555555556</c:v>
                </c:pt>
                <c:pt idx="1">
                  <c:v>84.979166666666671</c:v>
                </c:pt>
                <c:pt idx="2">
                  <c:v>78.840277777777786</c:v>
                </c:pt>
                <c:pt idx="3">
                  <c:v>122.1388888888889</c:v>
                </c:pt>
                <c:pt idx="4">
                  <c:v>173.24305555555554</c:v>
                </c:pt>
                <c:pt idx="5">
                  <c:v>189.34027777777774</c:v>
                </c:pt>
                <c:pt idx="6">
                  <c:v>231.35416666666671</c:v>
                </c:pt>
                <c:pt idx="7">
                  <c:v>285.44444444444446</c:v>
                </c:pt>
                <c:pt idx="8">
                  <c:v>366.83333333333331</c:v>
                </c:pt>
                <c:pt idx="9">
                  <c:v>581.04861111111109</c:v>
                </c:pt>
                <c:pt idx="10">
                  <c:v>799.86805555555554</c:v>
                </c:pt>
                <c:pt idx="11">
                  <c:v>870.80555555555554</c:v>
                </c:pt>
                <c:pt idx="12">
                  <c:v>913.09027777777783</c:v>
                </c:pt>
                <c:pt idx="13">
                  <c:v>884.75</c:v>
                </c:pt>
                <c:pt idx="14">
                  <c:v>813.5486111111112</c:v>
                </c:pt>
                <c:pt idx="15">
                  <c:v>801.05555555555554</c:v>
                </c:pt>
                <c:pt idx="16">
                  <c:v>764.20833333333337</c:v>
                </c:pt>
                <c:pt idx="17">
                  <c:v>621.81944444444446</c:v>
                </c:pt>
                <c:pt idx="18">
                  <c:v>495.73611111111114</c:v>
                </c:pt>
                <c:pt idx="19">
                  <c:v>400.20138888888891</c:v>
                </c:pt>
                <c:pt idx="20">
                  <c:v>287.90277777777777</c:v>
                </c:pt>
                <c:pt idx="21">
                  <c:v>202.70833333333334</c:v>
                </c:pt>
                <c:pt idx="22">
                  <c:v>158.2777777777778</c:v>
                </c:pt>
                <c:pt idx="23">
                  <c:v>113.60416666666669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F-4146-BBC0-8936B89A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340760"/>
        <c:axId val="590343504"/>
      </c:lineChart>
      <c:catAx>
        <c:axId val="590340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3504"/>
        <c:scaling>
          <c:orientation val="minMax"/>
          <c:max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0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ATC1426_graphs!$G$83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ATC1426_graphs!$P$6:$V$6</c:f>
              <c:numCache>
                <c:formatCode>0</c:formatCode>
                <c:ptCount val="7"/>
                <c:pt idx="0">
                  <c:v>20404.5</c:v>
                </c:pt>
                <c:pt idx="1">
                  <c:v>20639.5</c:v>
                </c:pt>
                <c:pt idx="2">
                  <c:v>21179</c:v>
                </c:pt>
                <c:pt idx="3">
                  <c:v>21353.5</c:v>
                </c:pt>
                <c:pt idx="4">
                  <c:v>21192</c:v>
                </c:pt>
                <c:pt idx="5">
                  <c:v>16320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5-4EE4-966D-D69232AF1F17}"/>
            </c:ext>
          </c:extLst>
        </c:ser>
        <c:ser>
          <c:idx val="1"/>
          <c:order val="1"/>
          <c:tx>
            <c:strRef>
              <c:f>ATC1426_graphs!$I$83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ATC1426_graphs!$P$7:$V$7</c:f>
              <c:numCache>
                <c:formatCode>0</c:formatCode>
                <c:ptCount val="7"/>
                <c:pt idx="0">
                  <c:v>10347</c:v>
                </c:pt>
                <c:pt idx="1">
                  <c:v>10335</c:v>
                </c:pt>
                <c:pt idx="2">
                  <c:v>10694.5</c:v>
                </c:pt>
                <c:pt idx="3">
                  <c:v>11022.5</c:v>
                </c:pt>
                <c:pt idx="4">
                  <c:v>10665</c:v>
                </c:pt>
                <c:pt idx="5">
                  <c:v>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F5-4EE4-966D-D69232AF1F17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ATC1426_graphs!$P$5:$V$5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ATC1426_graphs!$P$8:$V$8</c:f>
              <c:numCache>
                <c:formatCode>0</c:formatCode>
                <c:ptCount val="7"/>
                <c:pt idx="0">
                  <c:v>30751.5</c:v>
                </c:pt>
                <c:pt idx="1">
                  <c:v>30974.5</c:v>
                </c:pt>
                <c:pt idx="2">
                  <c:v>31873.5</c:v>
                </c:pt>
                <c:pt idx="3">
                  <c:v>32376</c:v>
                </c:pt>
                <c:pt idx="4">
                  <c:v>31857</c:v>
                </c:pt>
                <c:pt idx="5">
                  <c:v>23426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F5-4EE4-966D-D69232AF1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566880"/>
        <c:axId val="346559432"/>
      </c:barChart>
      <c:catAx>
        <c:axId val="3465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5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6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B88F-48DE-B7FD-50BA4CD1FBF8}"/>
              </c:ext>
            </c:extLst>
          </c:dPt>
          <c:cat>
            <c:strRef>
              <c:f>ATC1426_graphs!$P$9:$AA$9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ATC1426_graphs!$P$12:$AA$12</c:f>
              <c:numCache>
                <c:formatCode>0</c:formatCode>
                <c:ptCount val="12"/>
                <c:pt idx="11">
                  <c:v>31566.499999999996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F-48DE-B7FD-50BA4CD1FBF8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ATC1426_graphs!$P$10:$AA$10</c:f>
              <c:numCache>
                <c:formatCode>0</c:formatCode>
                <c:ptCount val="12"/>
                <c:pt idx="11">
                  <c:v>20953.699999999997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F-48DE-B7FD-50BA4CD1FBF8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ATC1426_graphs!$P$11:$AA$11</c:f>
              <c:numCache>
                <c:formatCode>0</c:formatCode>
                <c:ptCount val="12"/>
                <c:pt idx="11">
                  <c:v>10612.8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8F-48DE-B7FD-50BA4CD1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30704"/>
        <c:axId val="577431880"/>
      </c:lineChart>
      <c:catAx>
        <c:axId val="57743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1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0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ATC1426_graphs!$P$13:$Y$13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ATC1426_graphs!$P$16:$Y$16</c:f>
              <c:numCache>
                <c:formatCode>General</c:formatCode>
                <c:ptCount val="10"/>
                <c:pt idx="9" formatCode="0">
                  <c:v>31566.499999999996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8-4366-A90C-B0F347D0183C}"/>
            </c:ext>
          </c:extLst>
        </c:ser>
        <c:ser>
          <c:idx val="0"/>
          <c:order val="1"/>
          <c:tx>
            <c:strRef>
              <c:f>ATC1426_graphs!$G$83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ATC1426_graphs!$P$13:$Y$13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ATC1426_graphs!$P$14:$Y$14</c:f>
              <c:numCache>
                <c:formatCode>0</c:formatCode>
                <c:ptCount val="10"/>
                <c:pt idx="9">
                  <c:v>20953.699999999997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8-4366-A90C-B0F347D0183C}"/>
            </c:ext>
          </c:extLst>
        </c:ser>
        <c:ser>
          <c:idx val="1"/>
          <c:order val="2"/>
          <c:tx>
            <c:strRef>
              <c:f>ATC1426_graphs!$I$83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ATC1426_graphs!$P$13:$Y$13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ATC1426_graphs!$P$15:$Y$15</c:f>
              <c:numCache>
                <c:formatCode>0</c:formatCode>
                <c:ptCount val="10"/>
                <c:pt idx="9">
                  <c:v>10612.8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58-4366-A90C-B0F347D01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9528"/>
        <c:axId val="577426392"/>
      </c:lineChart>
      <c:catAx>
        <c:axId val="57742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6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6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5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ATC1426_Eastbound!$C$8:$C$31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ATC1426_Eastbound!$L$8:$L$31</c:f>
              <c:numCache>
                <c:formatCode>0</c:formatCode>
                <c:ptCount val="24"/>
                <c:pt idx="0">
                  <c:v>109.6</c:v>
                </c:pt>
                <c:pt idx="1">
                  <c:v>64.099999999999994</c:v>
                </c:pt>
                <c:pt idx="2">
                  <c:v>57.5</c:v>
                </c:pt>
                <c:pt idx="3">
                  <c:v>81.099999999999994</c:v>
                </c:pt>
                <c:pt idx="4">
                  <c:v>165.7</c:v>
                </c:pt>
                <c:pt idx="5">
                  <c:v>321.10000000000002</c:v>
                </c:pt>
                <c:pt idx="6">
                  <c:v>732.2</c:v>
                </c:pt>
                <c:pt idx="7">
                  <c:v>1303.7</c:v>
                </c:pt>
                <c:pt idx="8">
                  <c:v>1538.3</c:v>
                </c:pt>
                <c:pt idx="9">
                  <c:v>1269.0999999999999</c:v>
                </c:pt>
                <c:pt idx="10">
                  <c:v>1137.0999999999999</c:v>
                </c:pt>
                <c:pt idx="11">
                  <c:v>1193.4000000000001</c:v>
                </c:pt>
                <c:pt idx="12">
                  <c:v>1278.2</c:v>
                </c:pt>
                <c:pt idx="13">
                  <c:v>1294.8</c:v>
                </c:pt>
                <c:pt idx="14">
                  <c:v>1327.7</c:v>
                </c:pt>
                <c:pt idx="15">
                  <c:v>1540.1</c:v>
                </c:pt>
                <c:pt idx="16">
                  <c:v>1779.7</c:v>
                </c:pt>
                <c:pt idx="17">
                  <c:v>1757.6</c:v>
                </c:pt>
                <c:pt idx="18">
                  <c:v>1364.5</c:v>
                </c:pt>
                <c:pt idx="19">
                  <c:v>907.6</c:v>
                </c:pt>
                <c:pt idx="20">
                  <c:v>616.29999999999995</c:v>
                </c:pt>
                <c:pt idx="21">
                  <c:v>455.6</c:v>
                </c:pt>
                <c:pt idx="22">
                  <c:v>386.7</c:v>
                </c:pt>
                <c:pt idx="23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0-49B5-8B84-354BDE918C91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ATC1426_Eastbound!$C$8:$C$31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ATC1426_Eastbound!$I$8:$I$31</c:f>
              <c:numCache>
                <c:formatCode>0</c:formatCode>
                <c:ptCount val="24"/>
                <c:pt idx="0">
                  <c:v>239</c:v>
                </c:pt>
                <c:pt idx="1">
                  <c:v>148</c:v>
                </c:pt>
                <c:pt idx="2">
                  <c:v>92</c:v>
                </c:pt>
                <c:pt idx="3">
                  <c:v>104.5</c:v>
                </c:pt>
                <c:pt idx="4">
                  <c:v>121.5</c:v>
                </c:pt>
                <c:pt idx="5">
                  <c:v>184</c:v>
                </c:pt>
                <c:pt idx="6">
                  <c:v>317</c:v>
                </c:pt>
                <c:pt idx="7">
                  <c:v>488</c:v>
                </c:pt>
                <c:pt idx="8">
                  <c:v>773.5</c:v>
                </c:pt>
                <c:pt idx="9">
                  <c:v>989</c:v>
                </c:pt>
                <c:pt idx="10">
                  <c:v>1193</c:v>
                </c:pt>
                <c:pt idx="11">
                  <c:v>1259</c:v>
                </c:pt>
                <c:pt idx="12">
                  <c:v>1403.5</c:v>
                </c:pt>
                <c:pt idx="13">
                  <c:v>1328.5</c:v>
                </c:pt>
                <c:pt idx="14">
                  <c:v>1273</c:v>
                </c:pt>
                <c:pt idx="15">
                  <c:v>1242</c:v>
                </c:pt>
                <c:pt idx="16">
                  <c:v>1159.5</c:v>
                </c:pt>
                <c:pt idx="17">
                  <c:v>987.5</c:v>
                </c:pt>
                <c:pt idx="18">
                  <c:v>804.5</c:v>
                </c:pt>
                <c:pt idx="19">
                  <c:v>655</c:v>
                </c:pt>
                <c:pt idx="20">
                  <c:v>456.5</c:v>
                </c:pt>
                <c:pt idx="21">
                  <c:v>387.5</c:v>
                </c:pt>
                <c:pt idx="22">
                  <c:v>388.5</c:v>
                </c:pt>
                <c:pt idx="23">
                  <c:v>325.5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60-49B5-8B84-354BDE918C91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ATC1426_Eastbound!$C$8:$C$31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ATC1426_Eastbound!$J$8:$J$31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0-49B5-8B84-354BDE918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10792"/>
        <c:axId val="421006872"/>
      </c:lineChart>
      <c:catAx>
        <c:axId val="421010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00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107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ATC1426_Westbound!$C$8:$C$31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ATC1426_Westbound!$L$8:$L$31</c:f>
              <c:numCache>
                <c:formatCode>0</c:formatCode>
                <c:ptCount val="24"/>
                <c:pt idx="0">
                  <c:v>48.2</c:v>
                </c:pt>
                <c:pt idx="1">
                  <c:v>32.1</c:v>
                </c:pt>
                <c:pt idx="2">
                  <c:v>28.5</c:v>
                </c:pt>
                <c:pt idx="3">
                  <c:v>29.5</c:v>
                </c:pt>
                <c:pt idx="4">
                  <c:v>44.4</c:v>
                </c:pt>
                <c:pt idx="5">
                  <c:v>84.3</c:v>
                </c:pt>
                <c:pt idx="6">
                  <c:v>279.7</c:v>
                </c:pt>
                <c:pt idx="7">
                  <c:v>850.9</c:v>
                </c:pt>
                <c:pt idx="8">
                  <c:v>955.5</c:v>
                </c:pt>
                <c:pt idx="9">
                  <c:v>601.1</c:v>
                </c:pt>
                <c:pt idx="10">
                  <c:v>483.9</c:v>
                </c:pt>
                <c:pt idx="11">
                  <c:v>509.3</c:v>
                </c:pt>
                <c:pt idx="12">
                  <c:v>562.6</c:v>
                </c:pt>
                <c:pt idx="13">
                  <c:v>571.6</c:v>
                </c:pt>
                <c:pt idx="14">
                  <c:v>641.6</c:v>
                </c:pt>
                <c:pt idx="15">
                  <c:v>846.1</c:v>
                </c:pt>
                <c:pt idx="16">
                  <c:v>1135</c:v>
                </c:pt>
                <c:pt idx="17">
                  <c:v>1084.4000000000001</c:v>
                </c:pt>
                <c:pt idx="18">
                  <c:v>725.8</c:v>
                </c:pt>
                <c:pt idx="19">
                  <c:v>418.4</c:v>
                </c:pt>
                <c:pt idx="20">
                  <c:v>260.3</c:v>
                </c:pt>
                <c:pt idx="21">
                  <c:v>178.7</c:v>
                </c:pt>
                <c:pt idx="22">
                  <c:v>144.80000000000001</c:v>
                </c:pt>
                <c:pt idx="23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46-44C9-8294-60333EBD6ABE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ATC1426_Westbound!$C$8:$C$31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ATC1426_Westbound!$I$8:$I$31</c:f>
              <c:numCache>
                <c:formatCode>0</c:formatCode>
                <c:ptCount val="24"/>
                <c:pt idx="0">
                  <c:v>96</c:v>
                </c:pt>
                <c:pt idx="1">
                  <c:v>71.5</c:v>
                </c:pt>
                <c:pt idx="2">
                  <c:v>44.5</c:v>
                </c:pt>
                <c:pt idx="3">
                  <c:v>37</c:v>
                </c:pt>
                <c:pt idx="4">
                  <c:v>43</c:v>
                </c:pt>
                <c:pt idx="5">
                  <c:v>54.5</c:v>
                </c:pt>
                <c:pt idx="6">
                  <c:v>80</c:v>
                </c:pt>
                <c:pt idx="7">
                  <c:v>150.5</c:v>
                </c:pt>
                <c:pt idx="8">
                  <c:v>262.5</c:v>
                </c:pt>
                <c:pt idx="9">
                  <c:v>380</c:v>
                </c:pt>
                <c:pt idx="10">
                  <c:v>536.5</c:v>
                </c:pt>
                <c:pt idx="11">
                  <c:v>566</c:v>
                </c:pt>
                <c:pt idx="12">
                  <c:v>671.5</c:v>
                </c:pt>
                <c:pt idx="13">
                  <c:v>649.5</c:v>
                </c:pt>
                <c:pt idx="14">
                  <c:v>584.5</c:v>
                </c:pt>
                <c:pt idx="15">
                  <c:v>561.5</c:v>
                </c:pt>
                <c:pt idx="16">
                  <c:v>609.5</c:v>
                </c:pt>
                <c:pt idx="17">
                  <c:v>469.5</c:v>
                </c:pt>
                <c:pt idx="18">
                  <c:v>343.5</c:v>
                </c:pt>
                <c:pt idx="19">
                  <c:v>294.5</c:v>
                </c:pt>
                <c:pt idx="20">
                  <c:v>192.5</c:v>
                </c:pt>
                <c:pt idx="21">
                  <c:v>143</c:v>
                </c:pt>
                <c:pt idx="22">
                  <c:v>141.5</c:v>
                </c:pt>
                <c:pt idx="23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46-44C9-8294-60333EBD6ABE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ATC1426_Westbound!$C$8:$C$31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ATC1426_Westbound!$J$8:$J$31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6-44C9-8294-60333EBD6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340760"/>
        <c:axId val="590343504"/>
      </c:lineChart>
      <c:catAx>
        <c:axId val="590340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3504"/>
        <c:scaling>
          <c:orientation val="minMax"/>
          <c:max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0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ATC1427_graphs!$G$83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ATC1427_graphs!$P$6:$V$6</c:f>
              <c:numCache>
                <c:formatCode>0</c:formatCode>
                <c:ptCount val="7"/>
                <c:pt idx="0">
                  <c:v>10399.538888888888</c:v>
                </c:pt>
                <c:pt idx="1">
                  <c:v>10684.145833333334</c:v>
                </c:pt>
                <c:pt idx="2">
                  <c:v>10944.187500000002</c:v>
                </c:pt>
                <c:pt idx="3">
                  <c:v>11086.993055555555</c:v>
                </c:pt>
                <c:pt idx="4">
                  <c:v>10988.077777777777</c:v>
                </c:pt>
                <c:pt idx="5">
                  <c:v>8462.3805555555555</c:v>
                </c:pt>
                <c:pt idx="6">
                  <c:v>7866.3402777777792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E-48A8-A686-BF3B6535A77A}"/>
            </c:ext>
          </c:extLst>
        </c:ser>
        <c:ser>
          <c:idx val="1"/>
          <c:order val="1"/>
          <c:tx>
            <c:strRef>
              <c:f>ATC1427_graphs!$I$83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ATC1427_graphs!$P$7:$V$7</c:f>
              <c:numCache>
                <c:formatCode>0</c:formatCode>
                <c:ptCount val="7"/>
                <c:pt idx="0">
                  <c:v>10557.50277777778</c:v>
                </c:pt>
                <c:pt idx="1">
                  <c:v>10799.326388888889</c:v>
                </c:pt>
                <c:pt idx="2">
                  <c:v>11121.145833333334</c:v>
                </c:pt>
                <c:pt idx="3">
                  <c:v>11248.881944444443</c:v>
                </c:pt>
                <c:pt idx="4">
                  <c:v>11464.386111111113</c:v>
                </c:pt>
                <c:pt idx="5">
                  <c:v>8861.4680555555569</c:v>
                </c:pt>
                <c:pt idx="6">
                  <c:v>7998.9236111111122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E-48A8-A686-BF3B6535A77A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ATC1427_graphs!$P$5:$V$5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ATC1427_graphs!$P$8:$V$8</c:f>
              <c:numCache>
                <c:formatCode>0</c:formatCode>
                <c:ptCount val="7"/>
                <c:pt idx="0">
                  <c:v>20957.041666666668</c:v>
                </c:pt>
                <c:pt idx="1">
                  <c:v>21483.472222222223</c:v>
                </c:pt>
                <c:pt idx="2">
                  <c:v>22065.333333333336</c:v>
                </c:pt>
                <c:pt idx="3">
                  <c:v>22335.875</c:v>
                </c:pt>
                <c:pt idx="4">
                  <c:v>22452.463888888888</c:v>
                </c:pt>
                <c:pt idx="5">
                  <c:v>17323.848611111112</c:v>
                </c:pt>
                <c:pt idx="6">
                  <c:v>15865.263888888891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1E-48A8-A686-BF3B6535A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425216"/>
        <c:axId val="577426392"/>
      </c:barChart>
      <c:catAx>
        <c:axId val="5774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6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6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5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7BC6-4FB5-969A-3AF27572D96C}"/>
              </c:ext>
            </c:extLst>
          </c:dPt>
          <c:cat>
            <c:strRef>
              <c:f>ATC1427_graphs!$P$9:$AA$9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ATC1427_graphs!$P$12:$AA$12</c:f>
              <c:numCache>
                <c:formatCode>0</c:formatCode>
                <c:ptCount val="12"/>
                <c:pt idx="0">
                  <c:v>19137.983333333334</c:v>
                </c:pt>
                <c:pt idx="1">
                  <c:v>20725.26666666667</c:v>
                </c:pt>
                <c:pt idx="2">
                  <c:v>20462.333333333336</c:v>
                </c:pt>
                <c:pt idx="3">
                  <c:v>20605.300000000003</c:v>
                </c:pt>
                <c:pt idx="4">
                  <c:v>21089.183333333334</c:v>
                </c:pt>
                <c:pt idx="5">
                  <c:v>22172.800000000003</c:v>
                </c:pt>
                <c:pt idx="6">
                  <c:v>24049.033333333333</c:v>
                </c:pt>
                <c:pt idx="7">
                  <c:v>21138.566666666666</c:v>
                </c:pt>
                <c:pt idx="8">
                  <c:v>22600.749999999996</c:v>
                </c:pt>
                <c:pt idx="9">
                  <c:v>23021.000000000004</c:v>
                </c:pt>
                <c:pt idx="10">
                  <c:v>24150.030000000002</c:v>
                </c:pt>
                <c:pt idx="11">
                  <c:v>23153.8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6-4FB5-969A-3AF27572D96C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ATC1427_graphs!$P$10:$AA$10</c:f>
              <c:numCache>
                <c:formatCode>0</c:formatCode>
                <c:ptCount val="12"/>
                <c:pt idx="0">
                  <c:v>9691.7833333333347</c:v>
                </c:pt>
                <c:pt idx="1">
                  <c:v>10412.200000000001</c:v>
                </c:pt>
                <c:pt idx="2">
                  <c:v>10197.1</c:v>
                </c:pt>
                <c:pt idx="3">
                  <c:v>10205.700000000001</c:v>
                </c:pt>
                <c:pt idx="4">
                  <c:v>10413.449999999999</c:v>
                </c:pt>
                <c:pt idx="5">
                  <c:v>10928.133333333335</c:v>
                </c:pt>
                <c:pt idx="6">
                  <c:v>11829.533333333335</c:v>
                </c:pt>
                <c:pt idx="7">
                  <c:v>10563.050000000001</c:v>
                </c:pt>
                <c:pt idx="8">
                  <c:v>11141.559999999998</c:v>
                </c:pt>
                <c:pt idx="9">
                  <c:v>11306.133333333333</c:v>
                </c:pt>
                <c:pt idx="10">
                  <c:v>11844.82</c:v>
                </c:pt>
                <c:pt idx="11">
                  <c:v>11313.599999999999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6-4FB5-969A-3AF27572D96C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ATC1427_graphs!$P$11:$AA$11</c:f>
              <c:numCache>
                <c:formatCode>0</c:formatCode>
                <c:ptCount val="12"/>
                <c:pt idx="0">
                  <c:v>9446.1999999999989</c:v>
                </c:pt>
                <c:pt idx="1">
                  <c:v>10313.066666666669</c:v>
                </c:pt>
                <c:pt idx="2">
                  <c:v>10265.233333333334</c:v>
                </c:pt>
                <c:pt idx="3">
                  <c:v>10399.6</c:v>
                </c:pt>
                <c:pt idx="4">
                  <c:v>10675.733333333334</c:v>
                </c:pt>
                <c:pt idx="5">
                  <c:v>11244.666666666668</c:v>
                </c:pt>
                <c:pt idx="6">
                  <c:v>12219.5</c:v>
                </c:pt>
                <c:pt idx="7">
                  <c:v>10575.516666666666</c:v>
                </c:pt>
                <c:pt idx="8">
                  <c:v>11459.189999999999</c:v>
                </c:pt>
                <c:pt idx="9">
                  <c:v>11714.86666666667</c:v>
                </c:pt>
                <c:pt idx="10">
                  <c:v>12305.210000000003</c:v>
                </c:pt>
                <c:pt idx="11">
                  <c:v>11840.2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C6-4FB5-969A-3AF27572D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9920"/>
        <c:axId val="577431880"/>
      </c:lineChart>
      <c:catAx>
        <c:axId val="5774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31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ATC1427_graphs!$P$13:$Y$13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ATC1427_graphs!$P$16:$Y$16</c:f>
              <c:numCache>
                <c:formatCode>General</c:formatCode>
                <c:ptCount val="10"/>
                <c:pt idx="9" formatCode="0">
                  <c:v>21858.837222222224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7-47F6-8BCC-A55681B792D4}"/>
            </c:ext>
          </c:extLst>
        </c:ser>
        <c:ser>
          <c:idx val="0"/>
          <c:order val="1"/>
          <c:tx>
            <c:strRef>
              <c:f>ATC1427_graphs!$G$83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ATC1427_graphs!$P$13:$Y$13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ATC1427_graphs!$P$14:$Y$14</c:f>
              <c:numCache>
                <c:formatCode>0</c:formatCode>
                <c:ptCount val="10"/>
                <c:pt idx="9">
                  <c:v>10820.58861111111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7-47F6-8BCC-A55681B792D4}"/>
            </c:ext>
          </c:extLst>
        </c:ser>
        <c:ser>
          <c:idx val="1"/>
          <c:order val="2"/>
          <c:tx>
            <c:strRef>
              <c:f>ATC1427_graphs!$I$83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ATC1427_graphs!$P$13:$Y$13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ATC1427_graphs!$P$15:$Y$15</c:f>
              <c:numCache>
                <c:formatCode>0</c:formatCode>
                <c:ptCount val="10"/>
                <c:pt idx="9">
                  <c:v>11038.248611111112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7-47F6-8BCC-A55681B79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4824"/>
        <c:axId val="421006872"/>
      </c:lineChart>
      <c:catAx>
        <c:axId val="57742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100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00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ATC1427_NorthEastbound!$C$8:$C$31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ATC1427_NorthEastbound!$L$8:$L$31</c:f>
              <c:numCache>
                <c:formatCode>0</c:formatCode>
                <c:ptCount val="24"/>
                <c:pt idx="0">
                  <c:v>55.891388888888891</c:v>
                </c:pt>
                <c:pt idx="1">
                  <c:v>29.713333333333331</c:v>
                </c:pt>
                <c:pt idx="2">
                  <c:v>24.441944444444445</c:v>
                </c:pt>
                <c:pt idx="3">
                  <c:v>31.441944444444449</c:v>
                </c:pt>
                <c:pt idx="4">
                  <c:v>54.281388888888884</c:v>
                </c:pt>
                <c:pt idx="5">
                  <c:v>84.238055555555562</c:v>
                </c:pt>
                <c:pt idx="6">
                  <c:v>222.59</c:v>
                </c:pt>
                <c:pt idx="7">
                  <c:v>460.11527777777781</c:v>
                </c:pt>
                <c:pt idx="8">
                  <c:v>510.09749999999997</c:v>
                </c:pt>
                <c:pt idx="9">
                  <c:v>466.69000000000005</c:v>
                </c:pt>
                <c:pt idx="10">
                  <c:v>469.6272222222222</c:v>
                </c:pt>
                <c:pt idx="11">
                  <c:v>539.80277777777769</c:v>
                </c:pt>
                <c:pt idx="12">
                  <c:v>613.45611111111111</c:v>
                </c:pt>
                <c:pt idx="13">
                  <c:v>642.56972222222225</c:v>
                </c:pt>
                <c:pt idx="14">
                  <c:v>764.99999999999989</c:v>
                </c:pt>
                <c:pt idx="15">
                  <c:v>944.54055555555556</c:v>
                </c:pt>
                <c:pt idx="16">
                  <c:v>1288.1894444444447</c:v>
                </c:pt>
                <c:pt idx="17">
                  <c:v>1245.3186111111111</c:v>
                </c:pt>
                <c:pt idx="18">
                  <c:v>911.34444444444432</c:v>
                </c:pt>
                <c:pt idx="19">
                  <c:v>528.4713888888889</c:v>
                </c:pt>
                <c:pt idx="20">
                  <c:v>359.0408333333333</c:v>
                </c:pt>
                <c:pt idx="21">
                  <c:v>249.0022222222222</c:v>
                </c:pt>
                <c:pt idx="22">
                  <c:v>205.9</c:v>
                </c:pt>
                <c:pt idx="23">
                  <c:v>118.82444444444445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E-4EA2-8B40-5013A8C7876C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ATC1427_NorthEastbound!$C$8:$C$31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ATC1427_NorthEastbound!$I$8:$I$31</c:f>
              <c:numCache>
                <c:formatCode>0</c:formatCode>
                <c:ptCount val="24"/>
                <c:pt idx="0">
                  <c:v>95.365277777777763</c:v>
                </c:pt>
                <c:pt idx="1">
                  <c:v>54.230555555555561</c:v>
                </c:pt>
                <c:pt idx="2">
                  <c:v>37.666666666666664</c:v>
                </c:pt>
                <c:pt idx="3">
                  <c:v>32.276388888888889</c:v>
                </c:pt>
                <c:pt idx="4">
                  <c:v>38.383333333333333</c:v>
                </c:pt>
                <c:pt idx="5">
                  <c:v>49.497222222222227</c:v>
                </c:pt>
                <c:pt idx="6">
                  <c:v>90.251388888888911</c:v>
                </c:pt>
                <c:pt idx="7">
                  <c:v>185.48749999999998</c:v>
                </c:pt>
                <c:pt idx="8">
                  <c:v>304.30138888888888</c:v>
                </c:pt>
                <c:pt idx="9">
                  <c:v>421.23333333333335</c:v>
                </c:pt>
                <c:pt idx="10">
                  <c:v>568.48194444444437</c:v>
                </c:pt>
                <c:pt idx="11">
                  <c:v>690.50138888888887</c:v>
                </c:pt>
                <c:pt idx="12">
                  <c:v>736.46805555555557</c:v>
                </c:pt>
                <c:pt idx="13">
                  <c:v>706.41527777777776</c:v>
                </c:pt>
                <c:pt idx="14">
                  <c:v>689.95138888888903</c:v>
                </c:pt>
                <c:pt idx="15">
                  <c:v>688.93194444444453</c:v>
                </c:pt>
                <c:pt idx="16">
                  <c:v>716.12777777777774</c:v>
                </c:pt>
                <c:pt idx="17">
                  <c:v>656.40138888888885</c:v>
                </c:pt>
                <c:pt idx="18">
                  <c:v>507.88333333333338</c:v>
                </c:pt>
                <c:pt idx="19">
                  <c:v>373.6875</c:v>
                </c:pt>
                <c:pt idx="20">
                  <c:v>260.83194444444445</c:v>
                </c:pt>
                <c:pt idx="21">
                  <c:v>207.25138888888887</c:v>
                </c:pt>
                <c:pt idx="22">
                  <c:v>198.16250000000002</c:v>
                </c:pt>
                <c:pt idx="23">
                  <c:v>152.59166666666667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E-4EA2-8B40-5013A8C7876C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ATC1427_NorthEastbound!$C$8:$C$31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ATC1427_NorthEastbound!$J$8:$J$31</c:f>
              <c:numCache>
                <c:formatCode>0</c:formatCode>
                <c:ptCount val="24"/>
                <c:pt idx="0">
                  <c:v>106.66666666666667</c:v>
                </c:pt>
                <c:pt idx="1">
                  <c:v>67.152777777777786</c:v>
                </c:pt>
                <c:pt idx="2">
                  <c:v>40.88194444444445</c:v>
                </c:pt>
                <c:pt idx="3">
                  <c:v>40.013888888888893</c:v>
                </c:pt>
                <c:pt idx="4">
                  <c:v>38.777777777777779</c:v>
                </c:pt>
                <c:pt idx="5">
                  <c:v>42.875</c:v>
                </c:pt>
                <c:pt idx="6">
                  <c:v>65.6111111111111</c:v>
                </c:pt>
                <c:pt idx="7">
                  <c:v>125.64583333333333</c:v>
                </c:pt>
                <c:pt idx="8">
                  <c:v>192.19444444444446</c:v>
                </c:pt>
                <c:pt idx="9">
                  <c:v>336.99999999999994</c:v>
                </c:pt>
                <c:pt idx="10">
                  <c:v>462.22916666666669</c:v>
                </c:pt>
                <c:pt idx="11">
                  <c:v>612.46527777777783</c:v>
                </c:pt>
                <c:pt idx="12">
                  <c:v>725.5486111111112</c:v>
                </c:pt>
                <c:pt idx="13">
                  <c:v>726.25</c:v>
                </c:pt>
                <c:pt idx="14">
                  <c:v>705.375</c:v>
                </c:pt>
                <c:pt idx="15">
                  <c:v>723.0486111111112</c:v>
                </c:pt>
                <c:pt idx="16">
                  <c:v>734.1111111111112</c:v>
                </c:pt>
                <c:pt idx="17">
                  <c:v>589.72222222222217</c:v>
                </c:pt>
                <c:pt idx="18">
                  <c:v>454.4444444444444</c:v>
                </c:pt>
                <c:pt idx="19">
                  <c:v>374.22916666666669</c:v>
                </c:pt>
                <c:pt idx="20">
                  <c:v>283.17361111111114</c:v>
                </c:pt>
                <c:pt idx="21">
                  <c:v>198.00694444444446</c:v>
                </c:pt>
                <c:pt idx="22">
                  <c:v>128.91666666666669</c:v>
                </c:pt>
                <c:pt idx="23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E-4EA2-8B40-5013A8C78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66880"/>
        <c:axId val="346559432"/>
      </c:lineChart>
      <c:catAx>
        <c:axId val="34656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5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ATC1015_graphs!$G$83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ATC1015_graphs!$P$6:$V$6</c:f>
              <c:numCache>
                <c:formatCode>0</c:formatCode>
                <c:ptCount val="7"/>
                <c:pt idx="0">
                  <c:v>7881.4833333333327</c:v>
                </c:pt>
                <c:pt idx="1">
                  <c:v>7923.8499999999995</c:v>
                </c:pt>
                <c:pt idx="2">
                  <c:v>7928.1000000000022</c:v>
                </c:pt>
                <c:pt idx="3">
                  <c:v>8146.8666666666677</c:v>
                </c:pt>
                <c:pt idx="4">
                  <c:v>8492.1533333333336</c:v>
                </c:pt>
                <c:pt idx="5">
                  <c:v>7874.1933333333363</c:v>
                </c:pt>
                <c:pt idx="6">
                  <c:v>6660.4833333333345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C-4880-B971-19C29A875B28}"/>
            </c:ext>
          </c:extLst>
        </c:ser>
        <c:ser>
          <c:idx val="1"/>
          <c:order val="1"/>
          <c:tx>
            <c:strRef>
              <c:f>ATC1015_graphs!$I$83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ATC1015_graphs!$P$7:$V$7</c:f>
              <c:numCache>
                <c:formatCode>0</c:formatCode>
                <c:ptCount val="7"/>
                <c:pt idx="0">
                  <c:v>7106.8</c:v>
                </c:pt>
                <c:pt idx="1">
                  <c:v>7332.8666666666668</c:v>
                </c:pt>
                <c:pt idx="2">
                  <c:v>7326.7</c:v>
                </c:pt>
                <c:pt idx="3">
                  <c:v>7379.1</c:v>
                </c:pt>
                <c:pt idx="4">
                  <c:v>7548.5999999999995</c:v>
                </c:pt>
                <c:pt idx="5">
                  <c:v>6849.2666666666664</c:v>
                </c:pt>
                <c:pt idx="6">
                  <c:v>5758.7166666666681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AC-4880-B971-19C29A875B28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ATC1015_graphs!$P$5:$V$5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ATC1015_graphs!$P$8:$V$8</c:f>
              <c:numCache>
                <c:formatCode>0</c:formatCode>
                <c:ptCount val="7"/>
                <c:pt idx="0">
                  <c:v>14988.283333333333</c:v>
                </c:pt>
                <c:pt idx="1">
                  <c:v>15256.716666666667</c:v>
                </c:pt>
                <c:pt idx="2">
                  <c:v>15254.800000000003</c:v>
                </c:pt>
                <c:pt idx="3">
                  <c:v>15525.966666666667</c:v>
                </c:pt>
                <c:pt idx="4">
                  <c:v>16040.753333333334</c:v>
                </c:pt>
                <c:pt idx="5">
                  <c:v>14723.460000000003</c:v>
                </c:pt>
                <c:pt idx="6">
                  <c:v>12419.200000000003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AC-4880-B971-19C29A875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0340760"/>
        <c:axId val="577426392"/>
      </c:barChart>
      <c:catAx>
        <c:axId val="59034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6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6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0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ATC1427_SouthWestbound!$C$8:$C$31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ATC1427_SouthWestbound!$L$8:$L$31</c:f>
              <c:numCache>
                <c:formatCode>0</c:formatCode>
                <c:ptCount val="24"/>
                <c:pt idx="0">
                  <c:v>29.596388888888889</c:v>
                </c:pt>
                <c:pt idx="1">
                  <c:v>20.625555555555557</c:v>
                </c:pt>
                <c:pt idx="2">
                  <c:v>29.876111111111111</c:v>
                </c:pt>
                <c:pt idx="3">
                  <c:v>55.042500000000004</c:v>
                </c:pt>
                <c:pt idx="4">
                  <c:v>103.59194444444445</c:v>
                </c:pt>
                <c:pt idx="5">
                  <c:v>231.43250000000003</c:v>
                </c:pt>
                <c:pt idx="6">
                  <c:v>778.17666666666662</c:v>
                </c:pt>
                <c:pt idx="7">
                  <c:v>1331.638611111111</c:v>
                </c:pt>
                <c:pt idx="8">
                  <c:v>1210.6872222222223</c:v>
                </c:pt>
                <c:pt idx="9">
                  <c:v>879.36861111111102</c:v>
                </c:pt>
                <c:pt idx="10">
                  <c:v>716.45444444444433</c:v>
                </c:pt>
                <c:pt idx="11">
                  <c:v>651.95249999999999</c:v>
                </c:pt>
                <c:pt idx="12">
                  <c:v>618.18194444444453</c:v>
                </c:pt>
                <c:pt idx="13">
                  <c:v>596.07694444444451</c:v>
                </c:pt>
                <c:pt idx="14">
                  <c:v>594.74583333333328</c:v>
                </c:pt>
                <c:pt idx="15">
                  <c:v>607.15305555555551</c:v>
                </c:pt>
                <c:pt idx="16">
                  <c:v>617.63138888888875</c:v>
                </c:pt>
                <c:pt idx="17">
                  <c:v>590.2688888888888</c:v>
                </c:pt>
                <c:pt idx="18">
                  <c:v>500.96694444444438</c:v>
                </c:pt>
                <c:pt idx="19">
                  <c:v>335.26750000000004</c:v>
                </c:pt>
                <c:pt idx="20">
                  <c:v>203.24999999999997</c:v>
                </c:pt>
                <c:pt idx="21">
                  <c:v>148.31666666666666</c:v>
                </c:pt>
                <c:pt idx="22">
                  <c:v>120.65388888888887</c:v>
                </c:pt>
                <c:pt idx="23">
                  <c:v>67.29249999999999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F-4A82-94CF-E68A16D689D2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ATC1427_SouthWestbound!$C$8:$C$31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ATC1427_SouthWestbound!$I$8:$I$31</c:f>
              <c:numCache>
                <c:formatCode>0</c:formatCode>
                <c:ptCount val="24"/>
                <c:pt idx="0">
                  <c:v>57.091666666666669</c:v>
                </c:pt>
                <c:pt idx="1">
                  <c:v>34.770833333333336</c:v>
                </c:pt>
                <c:pt idx="2">
                  <c:v>36.273611111111116</c:v>
                </c:pt>
                <c:pt idx="3">
                  <c:v>58.465277777777779</c:v>
                </c:pt>
                <c:pt idx="4">
                  <c:v>78.237499999999997</c:v>
                </c:pt>
                <c:pt idx="5">
                  <c:v>113.35833333333333</c:v>
                </c:pt>
                <c:pt idx="6">
                  <c:v>199.79444444444445</c:v>
                </c:pt>
                <c:pt idx="7">
                  <c:v>306.28888888888895</c:v>
                </c:pt>
                <c:pt idx="8">
                  <c:v>515.6402777777779</c:v>
                </c:pt>
                <c:pt idx="9">
                  <c:v>659.88055555555559</c:v>
                </c:pt>
                <c:pt idx="10">
                  <c:v>753.71111111111122</c:v>
                </c:pt>
                <c:pt idx="11">
                  <c:v>774.30972222222226</c:v>
                </c:pt>
                <c:pt idx="12">
                  <c:v>762.75</c:v>
                </c:pt>
                <c:pt idx="13">
                  <c:v>756.35833333333323</c:v>
                </c:pt>
                <c:pt idx="14">
                  <c:v>691.41527777777776</c:v>
                </c:pt>
                <c:pt idx="15">
                  <c:v>628.18611111111113</c:v>
                </c:pt>
                <c:pt idx="16">
                  <c:v>587.78611111111115</c:v>
                </c:pt>
                <c:pt idx="17">
                  <c:v>518.14305555555563</c:v>
                </c:pt>
                <c:pt idx="18">
                  <c:v>419.3</c:v>
                </c:pt>
                <c:pt idx="19">
                  <c:v>311.05277777777775</c:v>
                </c:pt>
                <c:pt idx="20">
                  <c:v>199.19583333333333</c:v>
                </c:pt>
                <c:pt idx="21">
                  <c:v>148.88194444444446</c:v>
                </c:pt>
                <c:pt idx="22">
                  <c:v>141.58194444444445</c:v>
                </c:pt>
                <c:pt idx="23">
                  <c:v>108.99444444444443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F-4A82-94CF-E68A16D689D2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ATC1427_SouthWestbound!$C$8:$C$31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ATC1427_SouthWestbound!$J$8:$J$31</c:f>
              <c:numCache>
                <c:formatCode>0</c:formatCode>
                <c:ptCount val="24"/>
                <c:pt idx="0">
                  <c:v>72.312499999999986</c:v>
                </c:pt>
                <c:pt idx="1">
                  <c:v>48.80555555555555</c:v>
                </c:pt>
                <c:pt idx="2">
                  <c:v>42.798611111111114</c:v>
                </c:pt>
                <c:pt idx="3">
                  <c:v>61.145833333333336</c:v>
                </c:pt>
                <c:pt idx="4">
                  <c:v>75.187500000000014</c:v>
                </c:pt>
                <c:pt idx="5">
                  <c:v>94.319444444444443</c:v>
                </c:pt>
                <c:pt idx="6">
                  <c:v>135.7847222222222</c:v>
                </c:pt>
                <c:pt idx="7">
                  <c:v>193.1875</c:v>
                </c:pt>
                <c:pt idx="8">
                  <c:v>273.52777777777777</c:v>
                </c:pt>
                <c:pt idx="9">
                  <c:v>479.2430555555556</c:v>
                </c:pt>
                <c:pt idx="10">
                  <c:v>695.02777777777771</c:v>
                </c:pt>
                <c:pt idx="11">
                  <c:v>732.56944444444446</c:v>
                </c:pt>
                <c:pt idx="12">
                  <c:v>747.2361111111112</c:v>
                </c:pt>
                <c:pt idx="13">
                  <c:v>737.77777777777783</c:v>
                </c:pt>
                <c:pt idx="14">
                  <c:v>682.24305555555554</c:v>
                </c:pt>
                <c:pt idx="15">
                  <c:v>632.9236111111112</c:v>
                </c:pt>
                <c:pt idx="16">
                  <c:v>595.125</c:v>
                </c:pt>
                <c:pt idx="17">
                  <c:v>495.67361111111109</c:v>
                </c:pt>
                <c:pt idx="18">
                  <c:v>389.93750000000006</c:v>
                </c:pt>
                <c:pt idx="19">
                  <c:v>300.84027777777777</c:v>
                </c:pt>
                <c:pt idx="20">
                  <c:v>214.74305555555557</c:v>
                </c:pt>
                <c:pt idx="21">
                  <c:v>147.22916666666669</c:v>
                </c:pt>
                <c:pt idx="22">
                  <c:v>95.222222222222229</c:v>
                </c:pt>
                <c:pt idx="23">
                  <c:v>56.0625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5F-4A82-94CF-E68A16D68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61008"/>
        <c:axId val="415858656"/>
      </c:lineChart>
      <c:catAx>
        <c:axId val="41586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85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85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8610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ATC1428_graphs!$G$83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ATC1428_graphs!$P$6:$V$6</c:f>
              <c:numCache>
                <c:formatCode>0</c:formatCode>
                <c:ptCount val="7"/>
                <c:pt idx="0">
                  <c:v>8220.2847222222244</c:v>
                </c:pt>
                <c:pt idx="1">
                  <c:v>8345.5763888888869</c:v>
                </c:pt>
                <c:pt idx="2">
                  <c:v>8503.5625</c:v>
                </c:pt>
                <c:pt idx="3">
                  <c:v>8575.8124999999982</c:v>
                </c:pt>
                <c:pt idx="4">
                  <c:v>8478.8430555555551</c:v>
                </c:pt>
                <c:pt idx="5">
                  <c:v>6912.9416666666666</c:v>
                </c:pt>
                <c:pt idx="6">
                  <c:v>6530.7847222222226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4-421F-AFA2-FF7424AA71F3}"/>
            </c:ext>
          </c:extLst>
        </c:ser>
        <c:ser>
          <c:idx val="1"/>
          <c:order val="1"/>
          <c:tx>
            <c:strRef>
              <c:f>ATC1428_graphs!$I$83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ATC1428_graphs!$P$7:$V$7</c:f>
              <c:numCache>
                <c:formatCode>0</c:formatCode>
                <c:ptCount val="7"/>
                <c:pt idx="0">
                  <c:v>8277.179166666665</c:v>
                </c:pt>
                <c:pt idx="1">
                  <c:v>8299.8055555555547</c:v>
                </c:pt>
                <c:pt idx="2">
                  <c:v>8451.5763888888905</c:v>
                </c:pt>
                <c:pt idx="3">
                  <c:v>8513.3472222222226</c:v>
                </c:pt>
                <c:pt idx="4">
                  <c:v>8700.3666666666668</c:v>
                </c:pt>
                <c:pt idx="5">
                  <c:v>6993.0833333333339</c:v>
                </c:pt>
                <c:pt idx="6">
                  <c:v>6479.1805555555557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4-421F-AFA2-FF7424AA71F3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ATC1428_graphs!$P$5:$V$5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ATC1428_graphs!$P$8:$V$8</c:f>
              <c:numCache>
                <c:formatCode>0</c:formatCode>
                <c:ptCount val="7"/>
                <c:pt idx="0">
                  <c:v>16497.463888888888</c:v>
                </c:pt>
                <c:pt idx="1">
                  <c:v>16645.381944444442</c:v>
                </c:pt>
                <c:pt idx="2">
                  <c:v>16955.138888888891</c:v>
                </c:pt>
                <c:pt idx="3">
                  <c:v>17089.159722222219</c:v>
                </c:pt>
                <c:pt idx="4">
                  <c:v>17179.209722222222</c:v>
                </c:pt>
                <c:pt idx="5">
                  <c:v>13906.025000000001</c:v>
                </c:pt>
                <c:pt idx="6">
                  <c:v>13009.965277777777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74-421F-AFA2-FF7424AA7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426392"/>
        <c:axId val="577427568"/>
      </c:barChart>
      <c:catAx>
        <c:axId val="577426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63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21DC-44FB-8A76-87604F874708}"/>
              </c:ext>
            </c:extLst>
          </c:dPt>
          <c:cat>
            <c:strRef>
              <c:f>ATC1428_graphs!$P$9:$AA$9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ATC1428_graphs!$P$12:$AA$12</c:f>
              <c:numCache>
                <c:formatCode>0</c:formatCode>
                <c:ptCount val="12"/>
                <c:pt idx="0">
                  <c:v>14836.866666666665</c:v>
                </c:pt>
                <c:pt idx="1">
                  <c:v>15747.333333333334</c:v>
                </c:pt>
                <c:pt idx="2">
                  <c:v>15838.403333333334</c:v>
                </c:pt>
                <c:pt idx="3">
                  <c:v>16326.800000000001</c:v>
                </c:pt>
                <c:pt idx="4">
                  <c:v>16608.699999999997</c:v>
                </c:pt>
                <c:pt idx="5">
                  <c:v>17873.133333333331</c:v>
                </c:pt>
                <c:pt idx="6">
                  <c:v>18122.583333333328</c:v>
                </c:pt>
                <c:pt idx="7">
                  <c:v>16814.51666666667</c:v>
                </c:pt>
                <c:pt idx="8">
                  <c:v>17610.979999999996</c:v>
                </c:pt>
                <c:pt idx="9">
                  <c:v>17718.666666666664</c:v>
                </c:pt>
                <c:pt idx="10">
                  <c:v>17454</c:v>
                </c:pt>
                <c:pt idx="11">
                  <c:v>17527.266666666663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DC-44FB-8A76-87604F874708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ATC1428_graphs!$P$10:$AA$10</c:f>
              <c:numCache>
                <c:formatCode>0</c:formatCode>
                <c:ptCount val="12"/>
                <c:pt idx="0">
                  <c:v>7459.8166666666666</c:v>
                </c:pt>
                <c:pt idx="1">
                  <c:v>7945.9333333333334</c:v>
                </c:pt>
                <c:pt idx="2">
                  <c:v>7967.05</c:v>
                </c:pt>
                <c:pt idx="3">
                  <c:v>8178.8000000000011</c:v>
                </c:pt>
                <c:pt idx="4">
                  <c:v>8235.1500000000015</c:v>
                </c:pt>
                <c:pt idx="5">
                  <c:v>8825.0666666666657</c:v>
                </c:pt>
                <c:pt idx="6">
                  <c:v>9143.4166666666661</c:v>
                </c:pt>
                <c:pt idx="7">
                  <c:v>8423.4000000000015</c:v>
                </c:pt>
                <c:pt idx="8">
                  <c:v>8777.6</c:v>
                </c:pt>
                <c:pt idx="9">
                  <c:v>8845</c:v>
                </c:pt>
                <c:pt idx="10">
                  <c:v>8672.1566666666658</c:v>
                </c:pt>
                <c:pt idx="11">
                  <c:v>8624.4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DC-44FB-8A76-87604F874708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ATC1428_graphs!$P$11:$AA$11</c:f>
              <c:numCache>
                <c:formatCode>0</c:formatCode>
                <c:ptCount val="12"/>
                <c:pt idx="0">
                  <c:v>7377.0499999999993</c:v>
                </c:pt>
                <c:pt idx="1">
                  <c:v>7801.4000000000005</c:v>
                </c:pt>
                <c:pt idx="2">
                  <c:v>7871.3533333333335</c:v>
                </c:pt>
                <c:pt idx="3">
                  <c:v>8148</c:v>
                </c:pt>
                <c:pt idx="4">
                  <c:v>8373.5499999999975</c:v>
                </c:pt>
                <c:pt idx="5">
                  <c:v>9048.0666666666657</c:v>
                </c:pt>
                <c:pt idx="6">
                  <c:v>8979.1666666666642</c:v>
                </c:pt>
                <c:pt idx="7">
                  <c:v>8391.1166666666668</c:v>
                </c:pt>
                <c:pt idx="8">
                  <c:v>8833.3799999999974</c:v>
                </c:pt>
                <c:pt idx="9">
                  <c:v>8873.6666666666642</c:v>
                </c:pt>
                <c:pt idx="10">
                  <c:v>8781.843333333336</c:v>
                </c:pt>
                <c:pt idx="11">
                  <c:v>8902.866666666665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DC-44FB-8A76-87604F874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9528"/>
        <c:axId val="577429920"/>
      </c:lineChart>
      <c:catAx>
        <c:axId val="57742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9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ATC1428_graphs!$P$13:$Y$13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ATC1428_graphs!$P$16:$Y$16</c:f>
              <c:numCache>
                <c:formatCode>General</c:formatCode>
                <c:ptCount val="10"/>
                <c:pt idx="9" formatCode="0">
                  <c:v>16873.270833333336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5-4D1E-A4BA-5DF573D55AA4}"/>
            </c:ext>
          </c:extLst>
        </c:ser>
        <c:ser>
          <c:idx val="0"/>
          <c:order val="1"/>
          <c:tx>
            <c:strRef>
              <c:f>ATC1428_graphs!$G$83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ATC1428_graphs!$P$13:$Y$13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ATC1428_graphs!$P$14:$Y$14</c:f>
              <c:numCache>
                <c:formatCode>0</c:formatCode>
                <c:ptCount val="10"/>
                <c:pt idx="9">
                  <c:v>8424.815833333334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E5-4D1E-A4BA-5DF573D55AA4}"/>
            </c:ext>
          </c:extLst>
        </c:ser>
        <c:ser>
          <c:idx val="1"/>
          <c:order val="2"/>
          <c:tx>
            <c:strRef>
              <c:f>ATC1428_graphs!$I$83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ATC1428_graphs!$P$13:$Y$13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ATC1428_graphs!$P$15:$Y$15</c:f>
              <c:numCache>
                <c:formatCode>0</c:formatCode>
                <c:ptCount val="10"/>
                <c:pt idx="9">
                  <c:v>8448.4550000000017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E5-4D1E-A4BA-5DF573D55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4432"/>
        <c:axId val="577424824"/>
      </c:lineChart>
      <c:catAx>
        <c:axId val="57742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4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4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ATC1428_NorthEastbound!$C$8:$C$31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ATC1428_NorthEastbound!$L$8:$L$31</c:f>
              <c:numCache>
                <c:formatCode>0</c:formatCode>
                <c:ptCount val="24"/>
                <c:pt idx="0">
                  <c:v>46.985277777777775</c:v>
                </c:pt>
                <c:pt idx="1">
                  <c:v>25.78361111111111</c:v>
                </c:pt>
                <c:pt idx="2">
                  <c:v>21.719166666666666</c:v>
                </c:pt>
                <c:pt idx="3">
                  <c:v>27.098611111111115</c:v>
                </c:pt>
                <c:pt idx="4">
                  <c:v>46.272222222222226</c:v>
                </c:pt>
                <c:pt idx="5">
                  <c:v>81.91749999999999</c:v>
                </c:pt>
                <c:pt idx="6">
                  <c:v>186.39444444444445</c:v>
                </c:pt>
                <c:pt idx="7">
                  <c:v>376.39250000000004</c:v>
                </c:pt>
                <c:pt idx="8">
                  <c:v>439.53611111111115</c:v>
                </c:pt>
                <c:pt idx="9">
                  <c:v>412.28805555555556</c:v>
                </c:pt>
                <c:pt idx="10">
                  <c:v>405.33694444444444</c:v>
                </c:pt>
                <c:pt idx="11">
                  <c:v>438.27694444444444</c:v>
                </c:pt>
                <c:pt idx="12">
                  <c:v>483.88777777777779</c:v>
                </c:pt>
                <c:pt idx="13">
                  <c:v>500.70416666666659</c:v>
                </c:pt>
                <c:pt idx="14">
                  <c:v>584.03194444444443</c:v>
                </c:pt>
                <c:pt idx="15">
                  <c:v>685.6872222222222</c:v>
                </c:pt>
                <c:pt idx="16">
                  <c:v>878.39888888888868</c:v>
                </c:pt>
                <c:pt idx="17">
                  <c:v>879.6061111111112</c:v>
                </c:pt>
                <c:pt idx="18">
                  <c:v>682.86666666666656</c:v>
                </c:pt>
                <c:pt idx="19">
                  <c:v>428.07499999999999</c:v>
                </c:pt>
                <c:pt idx="20">
                  <c:v>299.62027777777774</c:v>
                </c:pt>
                <c:pt idx="21">
                  <c:v>212.61222222222221</c:v>
                </c:pt>
                <c:pt idx="22">
                  <c:v>176.98972222222221</c:v>
                </c:pt>
                <c:pt idx="23">
                  <c:v>104.33444444444444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8-4A7D-A87E-E71E226C6DE4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ATC1428_NorthEastbound!$C$8:$C$31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ATC1428_NorthEastbound!$I$8:$I$31</c:f>
              <c:numCache>
                <c:formatCode>0</c:formatCode>
                <c:ptCount val="24"/>
                <c:pt idx="0">
                  <c:v>76.816666666666677</c:v>
                </c:pt>
                <c:pt idx="1">
                  <c:v>44.009722222222216</c:v>
                </c:pt>
                <c:pt idx="2">
                  <c:v>28.555555555555557</c:v>
                </c:pt>
                <c:pt idx="3">
                  <c:v>24.355555555555554</c:v>
                </c:pt>
                <c:pt idx="4">
                  <c:v>29.023611111111109</c:v>
                </c:pt>
                <c:pt idx="5">
                  <c:v>41.797222222222224</c:v>
                </c:pt>
                <c:pt idx="6">
                  <c:v>70.779166666666669</c:v>
                </c:pt>
                <c:pt idx="7">
                  <c:v>155.48749999999998</c:v>
                </c:pt>
                <c:pt idx="8">
                  <c:v>281.26527777777778</c:v>
                </c:pt>
                <c:pt idx="9">
                  <c:v>379.39722222222218</c:v>
                </c:pt>
                <c:pt idx="10">
                  <c:v>490.0986111111111</c:v>
                </c:pt>
                <c:pt idx="11">
                  <c:v>566.94444444444446</c:v>
                </c:pt>
                <c:pt idx="12">
                  <c:v>592.05972222222215</c:v>
                </c:pt>
                <c:pt idx="13">
                  <c:v>574</c:v>
                </c:pt>
                <c:pt idx="14">
                  <c:v>539.98611111111109</c:v>
                </c:pt>
                <c:pt idx="15">
                  <c:v>532.52777777777771</c:v>
                </c:pt>
                <c:pt idx="16">
                  <c:v>567.29583333333335</c:v>
                </c:pt>
                <c:pt idx="17">
                  <c:v>517.99166666666667</c:v>
                </c:pt>
                <c:pt idx="18">
                  <c:v>405.11944444444447</c:v>
                </c:pt>
                <c:pt idx="19">
                  <c:v>310.26944444444445</c:v>
                </c:pt>
                <c:pt idx="20">
                  <c:v>219.36944444444444</c:v>
                </c:pt>
                <c:pt idx="21">
                  <c:v>167.23333333333335</c:v>
                </c:pt>
                <c:pt idx="22">
                  <c:v>167.95694444444445</c:v>
                </c:pt>
                <c:pt idx="23">
                  <c:v>130.60138888888889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8-4A7D-A87E-E71E226C6DE4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ATC1428_NorthEastbound!$C$8:$C$31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ATC1428_NorthEastbound!$J$8:$J$31</c:f>
              <c:numCache>
                <c:formatCode>0</c:formatCode>
                <c:ptCount val="24"/>
                <c:pt idx="0">
                  <c:v>86.215277777777771</c:v>
                </c:pt>
                <c:pt idx="1">
                  <c:v>51.784722222222221</c:v>
                </c:pt>
                <c:pt idx="2">
                  <c:v>30.131944444444443</c:v>
                </c:pt>
                <c:pt idx="3">
                  <c:v>27.236111111111114</c:v>
                </c:pt>
                <c:pt idx="4">
                  <c:v>29.833333333333332</c:v>
                </c:pt>
                <c:pt idx="5">
                  <c:v>34.319444444444443</c:v>
                </c:pt>
                <c:pt idx="6">
                  <c:v>51.291666666666664</c:v>
                </c:pt>
                <c:pt idx="7">
                  <c:v>104.94444444444444</c:v>
                </c:pt>
                <c:pt idx="8">
                  <c:v>180.57638888888889</c:v>
                </c:pt>
                <c:pt idx="9">
                  <c:v>315.94444444444446</c:v>
                </c:pt>
                <c:pt idx="10">
                  <c:v>443.65972222222223</c:v>
                </c:pt>
                <c:pt idx="11">
                  <c:v>540.06250000000011</c:v>
                </c:pt>
                <c:pt idx="12">
                  <c:v>595.875</c:v>
                </c:pt>
                <c:pt idx="13">
                  <c:v>577.06249999999989</c:v>
                </c:pt>
                <c:pt idx="14">
                  <c:v>552.97222222222229</c:v>
                </c:pt>
                <c:pt idx="15">
                  <c:v>569.99305555555554</c:v>
                </c:pt>
                <c:pt idx="16">
                  <c:v>581.45138888888891</c:v>
                </c:pt>
                <c:pt idx="17">
                  <c:v>475.75694444444451</c:v>
                </c:pt>
                <c:pt idx="18">
                  <c:v>377.22222222222223</c:v>
                </c:pt>
                <c:pt idx="19">
                  <c:v>315.56944444444451</c:v>
                </c:pt>
                <c:pt idx="20">
                  <c:v>244.16666666666663</c:v>
                </c:pt>
                <c:pt idx="21">
                  <c:v>162.03472222222223</c:v>
                </c:pt>
                <c:pt idx="22">
                  <c:v>106.45833333333331</c:v>
                </c:pt>
                <c:pt idx="23">
                  <c:v>76.222222222222214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B8-4A7D-A87E-E71E226C6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66488"/>
        <c:axId val="346566880"/>
      </c:lineChart>
      <c:catAx>
        <c:axId val="34656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6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ATC1428_SouthWestbound!$C$8:$C$31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ATC1428_SouthWestbound!$L$8:$L$31</c:f>
              <c:numCache>
                <c:formatCode>0</c:formatCode>
                <c:ptCount val="24"/>
                <c:pt idx="0">
                  <c:v>24.027222222222221</c:v>
                </c:pt>
                <c:pt idx="1">
                  <c:v>15.955555555555554</c:v>
                </c:pt>
                <c:pt idx="2">
                  <c:v>22.548333333333332</c:v>
                </c:pt>
                <c:pt idx="3">
                  <c:v>42.958333333333329</c:v>
                </c:pt>
                <c:pt idx="4">
                  <c:v>82.146944444444443</c:v>
                </c:pt>
                <c:pt idx="5">
                  <c:v>194.70944444444444</c:v>
                </c:pt>
                <c:pt idx="6">
                  <c:v>612.23861111111114</c:v>
                </c:pt>
                <c:pt idx="7">
                  <c:v>922.79805555555561</c:v>
                </c:pt>
                <c:pt idx="8">
                  <c:v>798.00138888888887</c:v>
                </c:pt>
                <c:pt idx="9">
                  <c:v>627.31861111111107</c:v>
                </c:pt>
                <c:pt idx="10">
                  <c:v>546.92694444444442</c:v>
                </c:pt>
                <c:pt idx="11">
                  <c:v>509.48027777777781</c:v>
                </c:pt>
                <c:pt idx="12">
                  <c:v>485.20472222222224</c:v>
                </c:pt>
                <c:pt idx="13">
                  <c:v>474.67361111111114</c:v>
                </c:pt>
                <c:pt idx="14">
                  <c:v>494.62250000000006</c:v>
                </c:pt>
                <c:pt idx="15">
                  <c:v>486.56055555555548</c:v>
                </c:pt>
                <c:pt idx="16">
                  <c:v>484.16444444444443</c:v>
                </c:pt>
                <c:pt idx="17">
                  <c:v>470.83111111111111</c:v>
                </c:pt>
                <c:pt idx="18">
                  <c:v>391.18666666666667</c:v>
                </c:pt>
                <c:pt idx="19">
                  <c:v>283.5338888888889</c:v>
                </c:pt>
                <c:pt idx="20">
                  <c:v>176.69722222222225</c:v>
                </c:pt>
                <c:pt idx="21">
                  <c:v>134.80166666666668</c:v>
                </c:pt>
                <c:pt idx="22">
                  <c:v>109.78555555555556</c:v>
                </c:pt>
                <c:pt idx="23">
                  <c:v>57.283333333333339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9-4BEA-98E4-51E4E432A0E1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ATC1428_SouthWestbound!$C$8:$C$31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ATC1428_SouthWestbound!$I$8:$I$31</c:f>
              <c:numCache>
                <c:formatCode>0</c:formatCode>
                <c:ptCount val="24"/>
                <c:pt idx="0">
                  <c:v>44.859722222222217</c:v>
                </c:pt>
                <c:pt idx="1">
                  <c:v>25.134722222222223</c:v>
                </c:pt>
                <c:pt idx="2">
                  <c:v>25.688888888888886</c:v>
                </c:pt>
                <c:pt idx="3">
                  <c:v>40.569444444444436</c:v>
                </c:pt>
                <c:pt idx="4">
                  <c:v>59.599999999999994</c:v>
                </c:pt>
                <c:pt idx="5">
                  <c:v>87.094444444444434</c:v>
                </c:pt>
                <c:pt idx="6">
                  <c:v>153.1</c:v>
                </c:pt>
                <c:pt idx="7">
                  <c:v>232.03055555555554</c:v>
                </c:pt>
                <c:pt idx="8">
                  <c:v>384.22638888888883</c:v>
                </c:pt>
                <c:pt idx="9">
                  <c:v>506.17499999999995</c:v>
                </c:pt>
                <c:pt idx="10">
                  <c:v>573.72222222222229</c:v>
                </c:pt>
                <c:pt idx="11">
                  <c:v>587.6680555555555</c:v>
                </c:pt>
                <c:pt idx="12">
                  <c:v>586.06944444444446</c:v>
                </c:pt>
                <c:pt idx="13">
                  <c:v>567.13611111111106</c:v>
                </c:pt>
                <c:pt idx="14">
                  <c:v>532.38611111111106</c:v>
                </c:pt>
                <c:pt idx="15">
                  <c:v>498.92361111111109</c:v>
                </c:pt>
                <c:pt idx="16">
                  <c:v>489.99305555555549</c:v>
                </c:pt>
                <c:pt idx="17">
                  <c:v>446.78472222222223</c:v>
                </c:pt>
                <c:pt idx="18">
                  <c:v>364.55833333333339</c:v>
                </c:pt>
                <c:pt idx="19">
                  <c:v>270.83750000000003</c:v>
                </c:pt>
                <c:pt idx="20">
                  <c:v>167.28888888888889</c:v>
                </c:pt>
                <c:pt idx="21">
                  <c:v>129.52638888888887</c:v>
                </c:pt>
                <c:pt idx="22">
                  <c:v>126.34444444444445</c:v>
                </c:pt>
                <c:pt idx="23">
                  <c:v>93.365277777777763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9-4BEA-98E4-51E4E432A0E1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ATC1428_SouthWestbound!$C$8:$C$31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ATC1428_SouthWestbound!$J$8:$J$31</c:f>
              <c:numCache>
                <c:formatCode>0</c:formatCode>
                <c:ptCount val="24"/>
                <c:pt idx="0">
                  <c:v>59.972222222222221</c:v>
                </c:pt>
                <c:pt idx="1">
                  <c:v>33.6875</c:v>
                </c:pt>
                <c:pt idx="2">
                  <c:v>31.270833333333332</c:v>
                </c:pt>
                <c:pt idx="3">
                  <c:v>40.979166666666664</c:v>
                </c:pt>
                <c:pt idx="4">
                  <c:v>52.104166666666664</c:v>
                </c:pt>
                <c:pt idx="5">
                  <c:v>70.541666666666671</c:v>
                </c:pt>
                <c:pt idx="6">
                  <c:v>103.88194444444446</c:v>
                </c:pt>
                <c:pt idx="7">
                  <c:v>144.39583333333334</c:v>
                </c:pt>
                <c:pt idx="8">
                  <c:v>211.68749999999997</c:v>
                </c:pt>
                <c:pt idx="9">
                  <c:v>375.59722222222217</c:v>
                </c:pt>
                <c:pt idx="10">
                  <c:v>523.31944444444446</c:v>
                </c:pt>
                <c:pt idx="11">
                  <c:v>565.80555555555554</c:v>
                </c:pt>
                <c:pt idx="12">
                  <c:v>584.5486111111112</c:v>
                </c:pt>
                <c:pt idx="13">
                  <c:v>576.43750000000011</c:v>
                </c:pt>
                <c:pt idx="14">
                  <c:v>549.72222222222229</c:v>
                </c:pt>
                <c:pt idx="15">
                  <c:v>534.31249999999989</c:v>
                </c:pt>
                <c:pt idx="16">
                  <c:v>514.66666666666663</c:v>
                </c:pt>
                <c:pt idx="17">
                  <c:v>456.30555555555549</c:v>
                </c:pt>
                <c:pt idx="18">
                  <c:v>352.47222222222217</c:v>
                </c:pt>
                <c:pt idx="19">
                  <c:v>263.44444444444446</c:v>
                </c:pt>
                <c:pt idx="20">
                  <c:v>184.76388888888891</c:v>
                </c:pt>
                <c:pt idx="21">
                  <c:v>121.4375</c:v>
                </c:pt>
                <c:pt idx="22">
                  <c:v>81.569444444444443</c:v>
                </c:pt>
                <c:pt idx="23">
                  <c:v>46.25694444444445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9-4BEA-98E4-51E4E432A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3344"/>
        <c:axId val="415858656"/>
      </c:lineChart>
      <c:catAx>
        <c:axId val="42100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85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85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ATC1500_graphs!$G$83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ATC1500_graphs!$P$6:$V$6</c:f>
              <c:numCache>
                <c:formatCode>0</c:formatCode>
                <c:ptCount val="7"/>
                <c:pt idx="0">
                  <c:v>14506.398611111112</c:v>
                </c:pt>
                <c:pt idx="1">
                  <c:v>14787.958333333334</c:v>
                </c:pt>
                <c:pt idx="2">
                  <c:v>15045.576388888887</c:v>
                </c:pt>
                <c:pt idx="3">
                  <c:v>15140.118055555553</c:v>
                </c:pt>
                <c:pt idx="4">
                  <c:v>15170.218055555557</c:v>
                </c:pt>
                <c:pt idx="5">
                  <c:v>12874.75</c:v>
                </c:pt>
                <c:pt idx="6">
                  <c:v>10815.402777777779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E-41E2-A166-3203A8FF1C7E}"/>
            </c:ext>
          </c:extLst>
        </c:ser>
        <c:ser>
          <c:idx val="1"/>
          <c:order val="1"/>
          <c:tx>
            <c:strRef>
              <c:f>ATC1500_graphs!$I$83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ATC1500_graphs!$P$7:$V$7</c:f>
              <c:numCache>
                <c:formatCode>0</c:formatCode>
                <c:ptCount val="7"/>
                <c:pt idx="0">
                  <c:v>14310.925000000001</c:v>
                </c:pt>
                <c:pt idx="1">
                  <c:v>14734.201388888889</c:v>
                </c:pt>
                <c:pt idx="2">
                  <c:v>15023.458333333332</c:v>
                </c:pt>
                <c:pt idx="3">
                  <c:v>15223.756944444443</c:v>
                </c:pt>
                <c:pt idx="4">
                  <c:v>15349.451388888889</c:v>
                </c:pt>
                <c:pt idx="5">
                  <c:v>12626.827777777778</c:v>
                </c:pt>
                <c:pt idx="6">
                  <c:v>10434.722222222224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5E-41E2-A166-3203A8FF1C7E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ATC1500_graphs!$P$5:$V$5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ATC1500_graphs!$P$8:$V$8</c:f>
              <c:numCache>
                <c:formatCode>0</c:formatCode>
                <c:ptCount val="7"/>
                <c:pt idx="0">
                  <c:v>28817.323611111111</c:v>
                </c:pt>
                <c:pt idx="1">
                  <c:v>29522.159722222223</c:v>
                </c:pt>
                <c:pt idx="2">
                  <c:v>30069.034722222219</c:v>
                </c:pt>
                <c:pt idx="3">
                  <c:v>30363.874999999996</c:v>
                </c:pt>
                <c:pt idx="4">
                  <c:v>30519.669444444444</c:v>
                </c:pt>
                <c:pt idx="5">
                  <c:v>25501.577777777777</c:v>
                </c:pt>
                <c:pt idx="6">
                  <c:v>21250.125000000004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5E-41E2-A166-3203A8FF1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427568"/>
        <c:axId val="577425216"/>
      </c:barChart>
      <c:catAx>
        <c:axId val="57742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75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2A74-4B0A-8F47-447DF1432922}"/>
              </c:ext>
            </c:extLst>
          </c:dPt>
          <c:cat>
            <c:strRef>
              <c:f>ATC1500_graphs!$P$9:$AA$9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ATC1500_graphs!$P$12:$AA$12</c:f>
              <c:numCache>
                <c:formatCode>0</c:formatCode>
                <c:ptCount val="12"/>
                <c:pt idx="0">
                  <c:v>29171.549999999996</c:v>
                </c:pt>
                <c:pt idx="1">
                  <c:v>29340.26666666667</c:v>
                </c:pt>
                <c:pt idx="2">
                  <c:v>30247.880000000005</c:v>
                </c:pt>
                <c:pt idx="3">
                  <c:v>30585.699999999997</c:v>
                </c:pt>
                <c:pt idx="4">
                  <c:v>30344.75</c:v>
                </c:pt>
                <c:pt idx="5">
                  <c:v>29709.200000000001</c:v>
                </c:pt>
                <c:pt idx="6">
                  <c:v>29301.300000000003</c:v>
                </c:pt>
                <c:pt idx="7">
                  <c:v>28355.1</c:v>
                </c:pt>
                <c:pt idx="8">
                  <c:v>30255.260000000002</c:v>
                </c:pt>
                <c:pt idx="9">
                  <c:v>29938.683333333334</c:v>
                </c:pt>
                <c:pt idx="10">
                  <c:v>30888.593333333334</c:v>
                </c:pt>
                <c:pt idx="11">
                  <c:v>30162.666666666664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4-4B0A-8F47-447DF1432922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ATC1500_graphs!$P$10:$AA$10</c:f>
              <c:numCache>
                <c:formatCode>0</c:formatCode>
                <c:ptCount val="12"/>
                <c:pt idx="0">
                  <c:v>14738.316666666666</c:v>
                </c:pt>
                <c:pt idx="1">
                  <c:v>15104.533333333333</c:v>
                </c:pt>
                <c:pt idx="2">
                  <c:v>15245.210000000001</c:v>
                </c:pt>
                <c:pt idx="3">
                  <c:v>15155.999999999998</c:v>
                </c:pt>
                <c:pt idx="4">
                  <c:v>15124.433333333332</c:v>
                </c:pt>
                <c:pt idx="5">
                  <c:v>14884.066666666668</c:v>
                </c:pt>
                <c:pt idx="6">
                  <c:v>14561.250000000002</c:v>
                </c:pt>
                <c:pt idx="7">
                  <c:v>14151.399999999998</c:v>
                </c:pt>
                <c:pt idx="8">
                  <c:v>15050.44</c:v>
                </c:pt>
                <c:pt idx="9">
                  <c:v>14857.816666666668</c:v>
                </c:pt>
                <c:pt idx="10">
                  <c:v>15285.146666666667</c:v>
                </c:pt>
                <c:pt idx="11">
                  <c:v>15002.033333333335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4-4B0A-8F47-447DF1432922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ATC1500_graphs!$P$11:$AA$11</c:f>
              <c:numCache>
                <c:formatCode>0</c:formatCode>
                <c:ptCount val="12"/>
                <c:pt idx="0">
                  <c:v>14433.233333333332</c:v>
                </c:pt>
                <c:pt idx="1">
                  <c:v>14235.733333333335</c:v>
                </c:pt>
                <c:pt idx="2">
                  <c:v>15002.670000000002</c:v>
                </c:pt>
                <c:pt idx="3">
                  <c:v>15429.7</c:v>
                </c:pt>
                <c:pt idx="4">
                  <c:v>15220.316666666669</c:v>
                </c:pt>
                <c:pt idx="5">
                  <c:v>14825.133333333333</c:v>
                </c:pt>
                <c:pt idx="6">
                  <c:v>14740.05</c:v>
                </c:pt>
                <c:pt idx="7">
                  <c:v>14203.699999999999</c:v>
                </c:pt>
                <c:pt idx="8">
                  <c:v>15204.82</c:v>
                </c:pt>
                <c:pt idx="9">
                  <c:v>15080.866666666665</c:v>
                </c:pt>
                <c:pt idx="10">
                  <c:v>15603.446666666667</c:v>
                </c:pt>
                <c:pt idx="11">
                  <c:v>15160.633333333331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74-4B0A-8F47-447DF143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31880"/>
        <c:axId val="577429920"/>
      </c:lineChart>
      <c:catAx>
        <c:axId val="57743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9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1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ATC1500_graphs!$P$13:$Y$13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ATC1500_graphs!$P$16:$Y$16</c:f>
              <c:numCache>
                <c:formatCode>General</c:formatCode>
                <c:ptCount val="10"/>
                <c:pt idx="4" formatCode="0">
                  <c:v>34524.278584400003</c:v>
                </c:pt>
                <c:pt idx="5" formatCode="0">
                  <c:v>33930.772194999998</c:v>
                </c:pt>
                <c:pt idx="6" formatCode="0">
                  <c:v>33405.452886599996</c:v>
                </c:pt>
                <c:pt idx="7" formatCode="0">
                  <c:v>32226.782748199999</c:v>
                </c:pt>
                <c:pt idx="8" formatCode="0">
                  <c:v>32682.562777777777</c:v>
                </c:pt>
                <c:pt idx="9" formatCode="0">
                  <c:v>29858.412499999999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C-429F-A259-096AF0D87D35}"/>
            </c:ext>
          </c:extLst>
        </c:ser>
        <c:ser>
          <c:idx val="0"/>
          <c:order val="1"/>
          <c:tx>
            <c:strRef>
              <c:f>ATC1500_graphs!$G$83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ATC1500_graphs!$P$13:$Y$13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ATC1500_graphs!$P$14:$Y$14</c:f>
              <c:numCache>
                <c:formatCode>0</c:formatCode>
                <c:ptCount val="10"/>
                <c:pt idx="4">
                  <c:v>17790.1210976</c:v>
                </c:pt>
                <c:pt idx="5">
                  <c:v>17405.756653799999</c:v>
                </c:pt>
                <c:pt idx="6">
                  <c:v>17075.765818799999</c:v>
                </c:pt>
                <c:pt idx="7">
                  <c:v>16469.1149854</c:v>
                </c:pt>
                <c:pt idx="8">
                  <c:v>16424.42222222222</c:v>
                </c:pt>
                <c:pt idx="9">
                  <c:v>14930.053888888886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C-429F-A259-096AF0D87D35}"/>
            </c:ext>
          </c:extLst>
        </c:ser>
        <c:ser>
          <c:idx val="1"/>
          <c:order val="2"/>
          <c:tx>
            <c:strRef>
              <c:f>ATC1500_graphs!$I$83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ATC1500_graphs!$P$13:$Y$13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ATC1500_graphs!$P$15:$Y$15</c:f>
              <c:numCache>
                <c:formatCode>0</c:formatCode>
                <c:ptCount val="10"/>
                <c:pt idx="4">
                  <c:v>16734.157486800003</c:v>
                </c:pt>
                <c:pt idx="5">
                  <c:v>16525.015541199999</c:v>
                </c:pt>
                <c:pt idx="6">
                  <c:v>16329.6870678</c:v>
                </c:pt>
                <c:pt idx="7" formatCode="General">
                  <c:v>15757.667762800002</c:v>
                </c:pt>
                <c:pt idx="8" formatCode="General">
                  <c:v>16258.140555555558</c:v>
                </c:pt>
                <c:pt idx="9">
                  <c:v>14928.358611111114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C-429F-A259-096AF0D87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4432"/>
        <c:axId val="577424824"/>
      </c:lineChart>
      <c:catAx>
        <c:axId val="57742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4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4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ATC1500_NorthWestbound!$C$8:$C$31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ATC1500_NorthWestbound!$L$8:$L$31</c:f>
              <c:numCache>
                <c:formatCode>0</c:formatCode>
                <c:ptCount val="24"/>
                <c:pt idx="0">
                  <c:v>91.695833333333326</c:v>
                </c:pt>
                <c:pt idx="1">
                  <c:v>51.898888888888884</c:v>
                </c:pt>
                <c:pt idx="2">
                  <c:v>37.555277777777782</c:v>
                </c:pt>
                <c:pt idx="3">
                  <c:v>37.255000000000003</c:v>
                </c:pt>
                <c:pt idx="4">
                  <c:v>62.692777777777778</c:v>
                </c:pt>
                <c:pt idx="5">
                  <c:v>179.78083333333333</c:v>
                </c:pt>
                <c:pt idx="6">
                  <c:v>548.85611111111109</c:v>
                </c:pt>
                <c:pt idx="7">
                  <c:v>1127.1633333333334</c:v>
                </c:pt>
                <c:pt idx="8">
                  <c:v>1124.6927777777778</c:v>
                </c:pt>
                <c:pt idx="9">
                  <c:v>949.00055555555559</c:v>
                </c:pt>
                <c:pt idx="10">
                  <c:v>859.68166666666673</c:v>
                </c:pt>
                <c:pt idx="11">
                  <c:v>890.35750000000007</c:v>
                </c:pt>
                <c:pt idx="12">
                  <c:v>919.96527777777771</c:v>
                </c:pt>
                <c:pt idx="13">
                  <c:v>887.40722222222234</c:v>
                </c:pt>
                <c:pt idx="14">
                  <c:v>930.69527777777762</c:v>
                </c:pt>
                <c:pt idx="15">
                  <c:v>1025.5149999999999</c:v>
                </c:pt>
                <c:pt idx="16">
                  <c:v>1087.6141666666667</c:v>
                </c:pt>
                <c:pt idx="17">
                  <c:v>1090.5780555555555</c:v>
                </c:pt>
                <c:pt idx="18">
                  <c:v>896.54444444444448</c:v>
                </c:pt>
                <c:pt idx="19">
                  <c:v>728.31944444444446</c:v>
                </c:pt>
                <c:pt idx="20">
                  <c:v>569.67972222222227</c:v>
                </c:pt>
                <c:pt idx="21">
                  <c:v>364.33638888888891</c:v>
                </c:pt>
                <c:pt idx="22">
                  <c:v>277.30194444444442</c:v>
                </c:pt>
                <c:pt idx="23">
                  <c:v>191.46638888888887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9-409D-9892-45DEFA51DF9D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ATC1500_NorthWestbound!$C$8:$C$31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ATC1500_NorthWestbound!$I$8:$I$31</c:f>
              <c:numCache>
                <c:formatCode>0</c:formatCode>
                <c:ptCount val="24"/>
                <c:pt idx="0">
                  <c:v>208.64166666666668</c:v>
                </c:pt>
                <c:pt idx="1">
                  <c:v>143.49583333333334</c:v>
                </c:pt>
                <c:pt idx="2">
                  <c:v>97.793055555555554</c:v>
                </c:pt>
                <c:pt idx="3">
                  <c:v>92.81527777777778</c:v>
                </c:pt>
                <c:pt idx="4">
                  <c:v>68.283333333333331</c:v>
                </c:pt>
                <c:pt idx="5">
                  <c:v>90.405555555555566</c:v>
                </c:pt>
                <c:pt idx="6">
                  <c:v>174.83611111111111</c:v>
                </c:pt>
                <c:pt idx="7">
                  <c:v>366.71944444444443</c:v>
                </c:pt>
                <c:pt idx="8">
                  <c:v>634.61527777777781</c:v>
                </c:pt>
                <c:pt idx="9">
                  <c:v>813.3611111111112</c:v>
                </c:pt>
                <c:pt idx="10">
                  <c:v>900.18333333333339</c:v>
                </c:pt>
                <c:pt idx="11">
                  <c:v>949.78888888888889</c:v>
                </c:pt>
                <c:pt idx="12">
                  <c:v>973.44722222222208</c:v>
                </c:pt>
                <c:pt idx="13">
                  <c:v>990.96388888888896</c:v>
                </c:pt>
                <c:pt idx="14">
                  <c:v>922.50277777777774</c:v>
                </c:pt>
                <c:pt idx="15">
                  <c:v>881.3597222222221</c:v>
                </c:pt>
                <c:pt idx="16">
                  <c:v>855.3888888888888</c:v>
                </c:pt>
                <c:pt idx="17">
                  <c:v>788.7069444444445</c:v>
                </c:pt>
                <c:pt idx="18">
                  <c:v>738.80277777777792</c:v>
                </c:pt>
                <c:pt idx="19">
                  <c:v>644.30277777777781</c:v>
                </c:pt>
                <c:pt idx="20">
                  <c:v>545.26250000000005</c:v>
                </c:pt>
                <c:pt idx="21">
                  <c:v>386.72777777777782</c:v>
                </c:pt>
                <c:pt idx="22">
                  <c:v>328.84166666666664</c:v>
                </c:pt>
                <c:pt idx="23">
                  <c:v>277.50416666666666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9-409D-9892-45DEFA51DF9D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ATC1500_NorthWestbound!$C$8:$C$31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ATC1500_NorthWestbound!$J$8:$J$31</c:f>
              <c:numCache>
                <c:formatCode>0</c:formatCode>
                <c:ptCount val="24"/>
                <c:pt idx="0">
                  <c:v>241.2847222222222</c:v>
                </c:pt>
                <c:pt idx="1">
                  <c:v>170.4652777777778</c:v>
                </c:pt>
                <c:pt idx="2">
                  <c:v>115.89583333333333</c:v>
                </c:pt>
                <c:pt idx="3">
                  <c:v>114.27083333333331</c:v>
                </c:pt>
                <c:pt idx="4">
                  <c:v>74.875</c:v>
                </c:pt>
                <c:pt idx="5">
                  <c:v>65.6736111111111</c:v>
                </c:pt>
                <c:pt idx="6">
                  <c:v>109.71527777777777</c:v>
                </c:pt>
                <c:pt idx="7">
                  <c:v>224.33333333333334</c:v>
                </c:pt>
                <c:pt idx="8">
                  <c:v>289.90277777777777</c:v>
                </c:pt>
                <c:pt idx="9">
                  <c:v>488.42361111111109</c:v>
                </c:pt>
                <c:pt idx="10">
                  <c:v>722.52777777777783</c:v>
                </c:pt>
                <c:pt idx="11">
                  <c:v>848.86805555555554</c:v>
                </c:pt>
                <c:pt idx="12">
                  <c:v>921.56944444444434</c:v>
                </c:pt>
                <c:pt idx="13">
                  <c:v>917.7361111111112</c:v>
                </c:pt>
                <c:pt idx="14">
                  <c:v>889.5138888888888</c:v>
                </c:pt>
                <c:pt idx="15">
                  <c:v>811.92361111111097</c:v>
                </c:pt>
                <c:pt idx="16">
                  <c:v>770.97916666666686</c:v>
                </c:pt>
                <c:pt idx="17">
                  <c:v>678.84722222222229</c:v>
                </c:pt>
                <c:pt idx="18">
                  <c:v>629.1875</c:v>
                </c:pt>
                <c:pt idx="19">
                  <c:v>580.15972222222229</c:v>
                </c:pt>
                <c:pt idx="20">
                  <c:v>489.57638888888891</c:v>
                </c:pt>
                <c:pt idx="21">
                  <c:v>291.36111111111114</c:v>
                </c:pt>
                <c:pt idx="22">
                  <c:v>218.5902777777778</c:v>
                </c:pt>
                <c:pt idx="23">
                  <c:v>149.72222222222223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9-409D-9892-45DEFA51D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66488"/>
        <c:axId val="346566880"/>
      </c:lineChart>
      <c:catAx>
        <c:axId val="34656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66880"/>
        <c:scaling>
          <c:orientation val="minMax"/>
          <c:max val="1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12A2-41E0-8AE2-0467FD444F5C}"/>
              </c:ext>
            </c:extLst>
          </c:dPt>
          <c:cat>
            <c:strRef>
              <c:f>ATC1015_graphs!$P$9:$AA$9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ATC1015_graphs!$P$12:$AA$12</c:f>
              <c:numCache>
                <c:formatCode>0</c:formatCode>
                <c:ptCount val="12"/>
                <c:pt idx="0">
                  <c:v>14712.616666666665</c:v>
                </c:pt>
                <c:pt idx="1">
                  <c:v>15249.533333333336</c:v>
                </c:pt>
                <c:pt idx="2">
                  <c:v>15481.569999999998</c:v>
                </c:pt>
                <c:pt idx="3">
                  <c:v>15821</c:v>
                </c:pt>
                <c:pt idx="4">
                  <c:v>15801.8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2-41E0-8AE2-0467FD444F5C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ATC1015_graphs!$P$10:$AA$10</c:f>
              <c:numCache>
                <c:formatCode>0</c:formatCode>
                <c:ptCount val="12"/>
                <c:pt idx="0">
                  <c:v>7616.1833333333334</c:v>
                </c:pt>
                <c:pt idx="1">
                  <c:v>7900.4000000000024</c:v>
                </c:pt>
                <c:pt idx="2">
                  <c:v>8207.57</c:v>
                </c:pt>
                <c:pt idx="3">
                  <c:v>8360.2999999999993</c:v>
                </c:pt>
                <c:pt idx="4">
                  <c:v>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2-41E0-8AE2-0467FD444F5C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ATC1015_graphs!$P$11:$AA$11</c:f>
              <c:numCache>
                <c:formatCode>0</c:formatCode>
                <c:ptCount val="12"/>
                <c:pt idx="0">
                  <c:v>7096.4333333333325</c:v>
                </c:pt>
                <c:pt idx="1">
                  <c:v>7349.1333333333341</c:v>
                </c:pt>
                <c:pt idx="2">
                  <c:v>7273.9999999999982</c:v>
                </c:pt>
                <c:pt idx="3">
                  <c:v>7460.7</c:v>
                </c:pt>
                <c:pt idx="4">
                  <c:v>7513.8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A2-41E0-8AE2-0467FD444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29920"/>
        <c:axId val="577429528"/>
      </c:lineChart>
      <c:catAx>
        <c:axId val="5774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9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9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ATC1500_SouthEastbound!$C$8:$C$31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ATC1500_SouthEastbound!$L$8:$L$31</c:f>
              <c:numCache>
                <c:formatCode>0</c:formatCode>
                <c:ptCount val="24"/>
                <c:pt idx="0">
                  <c:v>75.43472222222222</c:v>
                </c:pt>
                <c:pt idx="1">
                  <c:v>39.625</c:v>
                </c:pt>
                <c:pt idx="2">
                  <c:v>31.035555555555554</c:v>
                </c:pt>
                <c:pt idx="3">
                  <c:v>33.801111111111112</c:v>
                </c:pt>
                <c:pt idx="4">
                  <c:v>54.349166666666669</c:v>
                </c:pt>
                <c:pt idx="5">
                  <c:v>130.98972222222224</c:v>
                </c:pt>
                <c:pt idx="6">
                  <c:v>429.84055555555551</c:v>
                </c:pt>
                <c:pt idx="7">
                  <c:v>956.49583333333339</c:v>
                </c:pt>
                <c:pt idx="8">
                  <c:v>1203.9900000000002</c:v>
                </c:pt>
                <c:pt idx="9">
                  <c:v>862.28611111111115</c:v>
                </c:pt>
                <c:pt idx="10">
                  <c:v>821.90111111111105</c:v>
                </c:pt>
                <c:pt idx="11">
                  <c:v>865.47694444444437</c:v>
                </c:pt>
                <c:pt idx="12">
                  <c:v>901.48916666666685</c:v>
                </c:pt>
                <c:pt idx="13">
                  <c:v>928.79222222222211</c:v>
                </c:pt>
                <c:pt idx="14">
                  <c:v>990.40638888888896</c:v>
                </c:pt>
                <c:pt idx="15">
                  <c:v>1044.0208333333333</c:v>
                </c:pt>
                <c:pt idx="16">
                  <c:v>1162.4336111111111</c:v>
                </c:pt>
                <c:pt idx="17">
                  <c:v>1176.5258333333334</c:v>
                </c:pt>
                <c:pt idx="18">
                  <c:v>968.59833333333336</c:v>
                </c:pt>
                <c:pt idx="19">
                  <c:v>806.63249999999994</c:v>
                </c:pt>
                <c:pt idx="20">
                  <c:v>532.81166666666672</c:v>
                </c:pt>
                <c:pt idx="21">
                  <c:v>406.81944444444446</c:v>
                </c:pt>
                <c:pt idx="22">
                  <c:v>313.55722222222221</c:v>
                </c:pt>
                <c:pt idx="23">
                  <c:v>191.04555555555558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4-4DD4-9847-109795839F3E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ATC1500_SouthEastbound!$C$8:$C$31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ATC1500_SouthEastbound!$I$8:$I$31</c:f>
              <c:numCache>
                <c:formatCode>0</c:formatCode>
                <c:ptCount val="24"/>
                <c:pt idx="0">
                  <c:v>180.70833333333334</c:v>
                </c:pt>
                <c:pt idx="1">
                  <c:v>111.98472222222223</c:v>
                </c:pt>
                <c:pt idx="2">
                  <c:v>76.955555555555563</c:v>
                </c:pt>
                <c:pt idx="3">
                  <c:v>68.452777777777783</c:v>
                </c:pt>
                <c:pt idx="4">
                  <c:v>56.537499999999994</c:v>
                </c:pt>
                <c:pt idx="5">
                  <c:v>80.840277777777786</c:v>
                </c:pt>
                <c:pt idx="6">
                  <c:v>197.06666666666669</c:v>
                </c:pt>
                <c:pt idx="7">
                  <c:v>343.23611111111114</c:v>
                </c:pt>
                <c:pt idx="8">
                  <c:v>490.82361111111112</c:v>
                </c:pt>
                <c:pt idx="9">
                  <c:v>663.2361111111112</c:v>
                </c:pt>
                <c:pt idx="10">
                  <c:v>831.26388888888903</c:v>
                </c:pt>
                <c:pt idx="11">
                  <c:v>976.13888888888903</c:v>
                </c:pt>
                <c:pt idx="12">
                  <c:v>1001.4694444444444</c:v>
                </c:pt>
                <c:pt idx="13">
                  <c:v>964.55694444444441</c:v>
                </c:pt>
                <c:pt idx="14">
                  <c:v>951.6111111111112</c:v>
                </c:pt>
                <c:pt idx="15">
                  <c:v>918.84861111111104</c:v>
                </c:pt>
                <c:pt idx="16">
                  <c:v>906.34444444444443</c:v>
                </c:pt>
                <c:pt idx="17">
                  <c:v>891.73194444444459</c:v>
                </c:pt>
                <c:pt idx="18">
                  <c:v>734.19166666666672</c:v>
                </c:pt>
                <c:pt idx="19">
                  <c:v>672.14861111111111</c:v>
                </c:pt>
                <c:pt idx="20">
                  <c:v>489.52638888888896</c:v>
                </c:pt>
                <c:pt idx="21">
                  <c:v>379.81111111111113</c:v>
                </c:pt>
                <c:pt idx="22">
                  <c:v>344.72638888888895</c:v>
                </c:pt>
                <c:pt idx="23">
                  <c:v>294.61666666666662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E4-4DD4-9847-109795839F3E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ATC1500_SouthEastbound!$C$8:$C$31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ATC1500_SouthEastbound!$J$8:$J$31</c:f>
              <c:numCache>
                <c:formatCode>0</c:formatCode>
                <c:ptCount val="24"/>
                <c:pt idx="0">
                  <c:v>218.37500000000003</c:v>
                </c:pt>
                <c:pt idx="1">
                  <c:v>136.43055555555557</c:v>
                </c:pt>
                <c:pt idx="2">
                  <c:v>99.756944444444443</c:v>
                </c:pt>
                <c:pt idx="3">
                  <c:v>79.3611111111111</c:v>
                </c:pt>
                <c:pt idx="4">
                  <c:v>55.9375</c:v>
                </c:pt>
                <c:pt idx="5">
                  <c:v>55.270833333333336</c:v>
                </c:pt>
                <c:pt idx="6">
                  <c:v>150.86111111111111</c:v>
                </c:pt>
                <c:pt idx="7">
                  <c:v>226.61111111111111</c:v>
                </c:pt>
                <c:pt idx="8">
                  <c:v>263.9444444444444</c:v>
                </c:pt>
                <c:pt idx="9">
                  <c:v>425.59027777777783</c:v>
                </c:pt>
                <c:pt idx="10">
                  <c:v>646.67361111111109</c:v>
                </c:pt>
                <c:pt idx="11">
                  <c:v>786.22222222222229</c:v>
                </c:pt>
                <c:pt idx="12">
                  <c:v>903.36805555555566</c:v>
                </c:pt>
                <c:pt idx="13">
                  <c:v>940.1111111111112</c:v>
                </c:pt>
                <c:pt idx="14">
                  <c:v>898.49999999999989</c:v>
                </c:pt>
                <c:pt idx="15">
                  <c:v>856.72916666666663</c:v>
                </c:pt>
                <c:pt idx="16">
                  <c:v>791.55555555555554</c:v>
                </c:pt>
                <c:pt idx="17">
                  <c:v>663.09722222222229</c:v>
                </c:pt>
                <c:pt idx="18">
                  <c:v>598.53472222222229</c:v>
                </c:pt>
                <c:pt idx="19">
                  <c:v>585.58333333333337</c:v>
                </c:pt>
                <c:pt idx="20">
                  <c:v>403.01388888888886</c:v>
                </c:pt>
                <c:pt idx="21">
                  <c:v>300.26388888888886</c:v>
                </c:pt>
                <c:pt idx="22">
                  <c:v>212.4722222222222</c:v>
                </c:pt>
                <c:pt idx="23">
                  <c:v>136.45833333333334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4-4DD4-9847-109795839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3344"/>
        <c:axId val="345803416"/>
      </c:lineChart>
      <c:catAx>
        <c:axId val="42100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803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ACC1425_graphs!$P$5:$V$5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ACC1425_graphs!$P$8:$V$8</c:f>
              <c:numCache>
                <c:formatCode>0</c:formatCode>
                <c:ptCount val="7"/>
                <c:pt idx="0">
                  <c:v>148.64305555555555</c:v>
                </c:pt>
                <c:pt idx="1">
                  <c:v>153.20138888888891</c:v>
                </c:pt>
                <c:pt idx="2">
                  <c:v>142.44444444444443</c:v>
                </c:pt>
                <c:pt idx="3">
                  <c:v>130.57499999999999</c:v>
                </c:pt>
                <c:pt idx="4">
                  <c:v>122.91250000000002</c:v>
                </c:pt>
                <c:pt idx="5">
                  <c:v>127.19545454545454</c:v>
                </c:pt>
                <c:pt idx="6">
                  <c:v>165.97222222222223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F-49EA-B54F-6901F0724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567368"/>
        <c:axId val="671568544"/>
      </c:barChart>
      <c:catAx>
        <c:axId val="67156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73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B266-41EC-841A-8920FFA66E98}"/>
              </c:ext>
            </c:extLst>
          </c:dPt>
          <c:cat>
            <c:strRef>
              <c:f>ACC1425_graphs!$P$9:$AA$9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ACC1425_graphs!$P$12:$AA$12</c:f>
              <c:numCache>
                <c:formatCode>0</c:formatCode>
                <c:ptCount val="12"/>
                <c:pt idx="0">
                  <c:v>79.616666666666674</c:v>
                </c:pt>
                <c:pt idx="1">
                  <c:v>123.80000000000001</c:v>
                </c:pt>
                <c:pt idx="2">
                  <c:v>124.53999999999999</c:v>
                </c:pt>
                <c:pt idx="3">
                  <c:v>136</c:v>
                </c:pt>
                <c:pt idx="4">
                  <c:v>179.7</c:v>
                </c:pt>
                <c:pt idx="5">
                  <c:v>163.13333333333335</c:v>
                </c:pt>
                <c:pt idx="6">
                  <c:v>187.4666666666667</c:v>
                </c:pt>
                <c:pt idx="7">
                  <c:v>179.54333333333335</c:v>
                </c:pt>
                <c:pt idx="8">
                  <c:v>160.86000000000001</c:v>
                </c:pt>
                <c:pt idx="9">
                  <c:v>134.75</c:v>
                </c:pt>
                <c:pt idx="10">
                  <c:v>117.12</c:v>
                </c:pt>
                <c:pt idx="11">
                  <c:v>88.133333333333326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66-41EC-841A-8920FFA6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6192"/>
        <c:axId val="671566584"/>
      </c:lineChart>
      <c:catAx>
        <c:axId val="67156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6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6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6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ACC1425_graphs!$P$13:$Y$13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ACC1425_graphs!$P$16:$Y$16</c:f>
              <c:numCache>
                <c:formatCode>General</c:formatCode>
                <c:ptCount val="10"/>
                <c:pt idx="9" formatCode="0">
                  <c:v>139.5552777777778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F-4FC8-B9C3-5F1AD2754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9328"/>
        <c:axId val="671568152"/>
      </c:lineChart>
      <c:catAx>
        <c:axId val="67156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8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81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93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ACC1425_Bothdirections!$C$8:$C$31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ACC1425_Bothdirections!$L$8:$L$31</c:f>
              <c:numCache>
                <c:formatCode>0</c:formatCode>
                <c:ptCount val="24"/>
                <c:pt idx="0">
                  <c:v>0.93472222222222212</c:v>
                </c:pt>
                <c:pt idx="1">
                  <c:v>0.29527777777777781</c:v>
                </c:pt>
                <c:pt idx="2">
                  <c:v>0.41722222222222216</c:v>
                </c:pt>
                <c:pt idx="3">
                  <c:v>0.67916666666666647</c:v>
                </c:pt>
                <c:pt idx="4">
                  <c:v>0.50722222222222213</c:v>
                </c:pt>
                <c:pt idx="5">
                  <c:v>2.2625000000000002</c:v>
                </c:pt>
                <c:pt idx="6">
                  <c:v>7.3661111111111115</c:v>
                </c:pt>
                <c:pt idx="7">
                  <c:v>10.817777777777778</c:v>
                </c:pt>
                <c:pt idx="8">
                  <c:v>11.154722222222222</c:v>
                </c:pt>
                <c:pt idx="9">
                  <c:v>6.2086111111111117</c:v>
                </c:pt>
                <c:pt idx="10">
                  <c:v>7.2800000000000011</c:v>
                </c:pt>
                <c:pt idx="11">
                  <c:v>7.7374999999999998</c:v>
                </c:pt>
                <c:pt idx="12">
                  <c:v>7.6455555555555561</c:v>
                </c:pt>
                <c:pt idx="13">
                  <c:v>7.3119444444444444</c:v>
                </c:pt>
                <c:pt idx="14">
                  <c:v>8.1619444444444458</c:v>
                </c:pt>
                <c:pt idx="15">
                  <c:v>8.0888888888888886</c:v>
                </c:pt>
                <c:pt idx="16">
                  <c:v>11.864722222222222</c:v>
                </c:pt>
                <c:pt idx="17">
                  <c:v>16.601666666666667</c:v>
                </c:pt>
                <c:pt idx="18">
                  <c:v>9.4944444444444454</c:v>
                </c:pt>
                <c:pt idx="19">
                  <c:v>6.8149999999999995</c:v>
                </c:pt>
                <c:pt idx="20">
                  <c:v>4.2730555555555556</c:v>
                </c:pt>
                <c:pt idx="21">
                  <c:v>2.1461111111111113</c:v>
                </c:pt>
                <c:pt idx="22">
                  <c:v>0.97444444444444456</c:v>
                </c:pt>
                <c:pt idx="23">
                  <c:v>0.51666666666666661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9-4CB0-82DD-8F886BE5B5B9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ACC1425_Bothdirections!$C$8:$C$31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ACC1425_Bothdirections!$I$8:$I$31</c:f>
              <c:numCache>
                <c:formatCode>0</c:formatCode>
                <c:ptCount val="24"/>
                <c:pt idx="0">
                  <c:v>0.26060606060606062</c:v>
                </c:pt>
                <c:pt idx="1">
                  <c:v>0.38181818181818183</c:v>
                </c:pt>
                <c:pt idx="2">
                  <c:v>4.5454545454545456E-2</c:v>
                </c:pt>
                <c:pt idx="3">
                  <c:v>0.18181818181818182</c:v>
                </c:pt>
                <c:pt idx="4">
                  <c:v>0.62727272727272732</c:v>
                </c:pt>
                <c:pt idx="5">
                  <c:v>1.2469696969696968</c:v>
                </c:pt>
                <c:pt idx="6">
                  <c:v>5.1969696969696972</c:v>
                </c:pt>
                <c:pt idx="7">
                  <c:v>5.7393939393939402</c:v>
                </c:pt>
                <c:pt idx="8">
                  <c:v>7.9409090909090914</c:v>
                </c:pt>
                <c:pt idx="9">
                  <c:v>10.142424242424243</c:v>
                </c:pt>
                <c:pt idx="10">
                  <c:v>11.374242424242425</c:v>
                </c:pt>
                <c:pt idx="11">
                  <c:v>13.445454545454545</c:v>
                </c:pt>
                <c:pt idx="12">
                  <c:v>11.406060606060606</c:v>
                </c:pt>
                <c:pt idx="13">
                  <c:v>10.275757575757577</c:v>
                </c:pt>
                <c:pt idx="14">
                  <c:v>10.163636363636364</c:v>
                </c:pt>
                <c:pt idx="15">
                  <c:v>11.556060606060605</c:v>
                </c:pt>
                <c:pt idx="16">
                  <c:v>7.7181818181818187</c:v>
                </c:pt>
                <c:pt idx="17">
                  <c:v>6.207575757575758</c:v>
                </c:pt>
                <c:pt idx="18">
                  <c:v>4.9621212121212119</c:v>
                </c:pt>
                <c:pt idx="19">
                  <c:v>3.542424242424242</c:v>
                </c:pt>
                <c:pt idx="20">
                  <c:v>2.0318181818181817</c:v>
                </c:pt>
                <c:pt idx="21">
                  <c:v>1.4409090909090909</c:v>
                </c:pt>
                <c:pt idx="22">
                  <c:v>1.0545454545454547</c:v>
                </c:pt>
                <c:pt idx="23">
                  <c:v>0.25303030303030305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9-4CB0-82DD-8F886BE5B5B9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ACC1425_Bothdirections!$C$8:$C$31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ACC1425_Bothdirections!$J$8:$J$31</c:f>
              <c:numCache>
                <c:formatCode>0</c:formatCode>
                <c:ptCount val="24"/>
                <c:pt idx="0">
                  <c:v>0.28472222222222221</c:v>
                </c:pt>
                <c:pt idx="1">
                  <c:v>0.1111111111111111</c:v>
                </c:pt>
                <c:pt idx="2">
                  <c:v>9.0277777777777762E-2</c:v>
                </c:pt>
                <c:pt idx="3">
                  <c:v>8.3333333333333329E-2</c:v>
                </c:pt>
                <c:pt idx="4">
                  <c:v>0.3611111111111111</c:v>
                </c:pt>
                <c:pt idx="5">
                  <c:v>1.0763888888888888</c:v>
                </c:pt>
                <c:pt idx="6">
                  <c:v>2.6319444444444446</c:v>
                </c:pt>
                <c:pt idx="7">
                  <c:v>7.25</c:v>
                </c:pt>
                <c:pt idx="8">
                  <c:v>12.291666666666668</c:v>
                </c:pt>
                <c:pt idx="9">
                  <c:v>18.229166666666668</c:v>
                </c:pt>
                <c:pt idx="10">
                  <c:v>21.506944444444446</c:v>
                </c:pt>
                <c:pt idx="11">
                  <c:v>20.333333333333332</c:v>
                </c:pt>
                <c:pt idx="12">
                  <c:v>14.763888888888889</c:v>
                </c:pt>
                <c:pt idx="13">
                  <c:v>13.472222222222221</c:v>
                </c:pt>
                <c:pt idx="14">
                  <c:v>13.944444444444445</c:v>
                </c:pt>
                <c:pt idx="15">
                  <c:v>12.006944444444446</c:v>
                </c:pt>
                <c:pt idx="16">
                  <c:v>9.9305555555555554</c:v>
                </c:pt>
                <c:pt idx="17">
                  <c:v>5.4791666666666661</c:v>
                </c:pt>
                <c:pt idx="18">
                  <c:v>4.1180555555555554</c:v>
                </c:pt>
                <c:pt idx="19">
                  <c:v>3.5069444444444446</c:v>
                </c:pt>
                <c:pt idx="20">
                  <c:v>2.4722222222222223</c:v>
                </c:pt>
                <c:pt idx="21">
                  <c:v>1.125</c:v>
                </c:pt>
                <c:pt idx="22">
                  <c:v>0.6875</c:v>
                </c:pt>
                <c:pt idx="23">
                  <c:v>0.21527777777777779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9-4CB0-82DD-8F886BE5B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152952"/>
        <c:axId val="383157264"/>
      </c:lineChart>
      <c:catAx>
        <c:axId val="383152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315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315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31529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ACC1427_graphs!$P$5:$V$5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ACC1427_graphs!$P$8:$V$8</c:f>
              <c:numCache>
                <c:formatCode>0</c:formatCode>
                <c:ptCount val="7"/>
                <c:pt idx="0">
                  <c:v>117.95833333333334</c:v>
                </c:pt>
                <c:pt idx="1">
                  <c:v>125.29861111111111</c:v>
                </c:pt>
                <c:pt idx="2">
                  <c:v>115.80555555555554</c:v>
                </c:pt>
                <c:pt idx="3">
                  <c:v>97.843055555555551</c:v>
                </c:pt>
                <c:pt idx="4">
                  <c:v>93.037500000000009</c:v>
                </c:pt>
                <c:pt idx="5">
                  <c:v>136.66515151515151</c:v>
                </c:pt>
                <c:pt idx="6">
                  <c:v>212.4722222222222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D-4A11-A970-48FF62CBA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286832"/>
        <c:axId val="339282520"/>
      </c:barChart>
      <c:catAx>
        <c:axId val="33928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28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282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286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69B4-4F8C-A7DF-A73CE9AC92CF}"/>
              </c:ext>
            </c:extLst>
          </c:dPt>
          <c:cat>
            <c:strRef>
              <c:f>ACC1427_graphs!$P$9:$AA$9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ACC1427_graphs!$P$12:$AA$12</c:f>
              <c:numCache>
                <c:formatCode>0</c:formatCode>
                <c:ptCount val="12"/>
                <c:pt idx="0">
                  <c:v>57.533333333333324</c:v>
                </c:pt>
                <c:pt idx="1">
                  <c:v>104.2</c:v>
                </c:pt>
                <c:pt idx="2">
                  <c:v>96.52000000000001</c:v>
                </c:pt>
                <c:pt idx="3">
                  <c:v>112.9</c:v>
                </c:pt>
                <c:pt idx="4">
                  <c:v>157.35000000000002</c:v>
                </c:pt>
                <c:pt idx="5">
                  <c:v>130.26666666666665</c:v>
                </c:pt>
                <c:pt idx="6">
                  <c:v>165.45</c:v>
                </c:pt>
                <c:pt idx="7">
                  <c:v>139.68</c:v>
                </c:pt>
                <c:pt idx="8">
                  <c:v>130.69999999999999</c:v>
                </c:pt>
                <c:pt idx="9">
                  <c:v>101.4</c:v>
                </c:pt>
                <c:pt idx="10">
                  <c:v>70.73</c:v>
                </c:pt>
                <c:pt idx="11">
                  <c:v>53.133333333333326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4-4F8C-A7DF-A73CE9AC9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5016"/>
        <c:axId val="671564624"/>
      </c:lineChart>
      <c:catAx>
        <c:axId val="67156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50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ACC1427_graphs!$P$13:$Y$13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ACC1427_graphs!$P$16:$Y$16</c:f>
              <c:numCache>
                <c:formatCode>General</c:formatCode>
                <c:ptCount val="10"/>
                <c:pt idx="9" formatCode="0">
                  <c:v>109.98861111111111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C-4FAE-A6CB-B71CE133D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5408"/>
        <c:axId val="671566584"/>
      </c:lineChart>
      <c:catAx>
        <c:axId val="6715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6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6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54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ACC1427_Bothdirections!$C$8:$C$31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ACC1427_Bothdirections!$L$8:$L$31</c:f>
              <c:numCache>
                <c:formatCode>0</c:formatCode>
                <c:ptCount val="24"/>
                <c:pt idx="0">
                  <c:v>5.3888888888888889E-2</c:v>
                </c:pt>
                <c:pt idx="1">
                  <c:v>1.5277777777777776E-2</c:v>
                </c:pt>
                <c:pt idx="2">
                  <c:v>8.7777777777777774E-2</c:v>
                </c:pt>
                <c:pt idx="3">
                  <c:v>8.3333333333333332E-3</c:v>
                </c:pt>
                <c:pt idx="4">
                  <c:v>7.6388888888888881E-2</c:v>
                </c:pt>
                <c:pt idx="5">
                  <c:v>0.4727777777777778</c:v>
                </c:pt>
                <c:pt idx="6">
                  <c:v>5.012777777777778</c:v>
                </c:pt>
                <c:pt idx="7">
                  <c:v>5.5458333333333334</c:v>
                </c:pt>
                <c:pt idx="8">
                  <c:v>5.1333333333333329</c:v>
                </c:pt>
                <c:pt idx="9">
                  <c:v>5.3413888888888881</c:v>
                </c:pt>
                <c:pt idx="10">
                  <c:v>7.9111111111111114</c:v>
                </c:pt>
                <c:pt idx="11">
                  <c:v>7.8683333333333341</c:v>
                </c:pt>
                <c:pt idx="12">
                  <c:v>7.387777777777778</c:v>
                </c:pt>
                <c:pt idx="13">
                  <c:v>7.1638888888888888</c:v>
                </c:pt>
                <c:pt idx="14">
                  <c:v>7.1124999999999998</c:v>
                </c:pt>
                <c:pt idx="15">
                  <c:v>6.3483333333333336</c:v>
                </c:pt>
                <c:pt idx="16">
                  <c:v>8.6527777777777786</c:v>
                </c:pt>
                <c:pt idx="17">
                  <c:v>13.245555555555555</c:v>
                </c:pt>
                <c:pt idx="18">
                  <c:v>9.378611111111109</c:v>
                </c:pt>
                <c:pt idx="19">
                  <c:v>7.1105555555555569</c:v>
                </c:pt>
                <c:pt idx="20">
                  <c:v>3.8322222222222222</c:v>
                </c:pt>
                <c:pt idx="21">
                  <c:v>1.5883333333333334</c:v>
                </c:pt>
                <c:pt idx="22">
                  <c:v>0.35166666666666668</c:v>
                </c:pt>
                <c:pt idx="23">
                  <c:v>0.28916666666666668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5-4401-B14D-52BD1BC7DA50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ACC1427_Bothdirections!$C$8:$C$31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ACC1427_Bothdirections!$I$8:$I$31</c:f>
              <c:numCache>
                <c:formatCode>0</c:formatCode>
                <c:ptCount val="24"/>
                <c:pt idx="0">
                  <c:v>0.15</c:v>
                </c:pt>
                <c:pt idx="1">
                  <c:v>0.67575757575757567</c:v>
                </c:pt>
                <c:pt idx="2">
                  <c:v>6.363636363636363E-2</c:v>
                </c:pt>
                <c:pt idx="3">
                  <c:v>0</c:v>
                </c:pt>
                <c:pt idx="4">
                  <c:v>6.0606060606060601E-2</c:v>
                </c:pt>
                <c:pt idx="5">
                  <c:v>0.39393939393939392</c:v>
                </c:pt>
                <c:pt idx="6">
                  <c:v>1.7757575757575759</c:v>
                </c:pt>
                <c:pt idx="7">
                  <c:v>4.7651515151515156</c:v>
                </c:pt>
                <c:pt idx="8">
                  <c:v>8.290909090909091</c:v>
                </c:pt>
                <c:pt idx="9">
                  <c:v>11.181818181818182</c:v>
                </c:pt>
                <c:pt idx="10">
                  <c:v>17.201515151515153</c:v>
                </c:pt>
                <c:pt idx="11">
                  <c:v>16.253030303030304</c:v>
                </c:pt>
                <c:pt idx="12">
                  <c:v>14.124242424242425</c:v>
                </c:pt>
                <c:pt idx="13">
                  <c:v>12.121212121212121</c:v>
                </c:pt>
                <c:pt idx="14">
                  <c:v>11.466666666666667</c:v>
                </c:pt>
                <c:pt idx="15">
                  <c:v>11.604545454545454</c:v>
                </c:pt>
                <c:pt idx="16">
                  <c:v>8.918181818181818</c:v>
                </c:pt>
                <c:pt idx="17">
                  <c:v>7.371212121212122</c:v>
                </c:pt>
                <c:pt idx="18">
                  <c:v>4.7363636363636363</c:v>
                </c:pt>
                <c:pt idx="19">
                  <c:v>3.0303030303030303</c:v>
                </c:pt>
                <c:pt idx="20">
                  <c:v>1.4848484848484849</c:v>
                </c:pt>
                <c:pt idx="21">
                  <c:v>0.71515151515151509</c:v>
                </c:pt>
                <c:pt idx="22">
                  <c:v>0.20454545454545453</c:v>
                </c:pt>
                <c:pt idx="23">
                  <c:v>7.5757575757575746E-2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5-4401-B14D-52BD1BC7DA50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ACC1427_Bothdirections!$C$8:$C$31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ACC1427_Bothdirections!$J$8:$J$31</c:f>
              <c:numCache>
                <c:formatCode>0</c:formatCode>
                <c:ptCount val="24"/>
                <c:pt idx="0">
                  <c:v>4.1666666666666664E-2</c:v>
                </c:pt>
                <c:pt idx="1">
                  <c:v>2.0833333333333332E-2</c:v>
                </c:pt>
                <c:pt idx="2">
                  <c:v>0</c:v>
                </c:pt>
                <c:pt idx="3">
                  <c:v>0</c:v>
                </c:pt>
                <c:pt idx="4">
                  <c:v>6.25E-2</c:v>
                </c:pt>
                <c:pt idx="5">
                  <c:v>9.0277777777777762E-2</c:v>
                </c:pt>
                <c:pt idx="6">
                  <c:v>1.7222222222222223</c:v>
                </c:pt>
                <c:pt idx="7">
                  <c:v>6.583333333333333</c:v>
                </c:pt>
                <c:pt idx="8">
                  <c:v>15.298611111111111</c:v>
                </c:pt>
                <c:pt idx="9">
                  <c:v>27.305555555555554</c:v>
                </c:pt>
                <c:pt idx="10">
                  <c:v>27.374999999999996</c:v>
                </c:pt>
                <c:pt idx="11">
                  <c:v>28.368055555555557</c:v>
                </c:pt>
                <c:pt idx="12">
                  <c:v>24.076388888888889</c:v>
                </c:pt>
                <c:pt idx="13">
                  <c:v>18.756944444444443</c:v>
                </c:pt>
                <c:pt idx="14">
                  <c:v>18.368055555555554</c:v>
                </c:pt>
                <c:pt idx="15">
                  <c:v>12.784722222222223</c:v>
                </c:pt>
                <c:pt idx="16">
                  <c:v>12.625</c:v>
                </c:pt>
                <c:pt idx="17">
                  <c:v>7.7916666666666679</c:v>
                </c:pt>
                <c:pt idx="18">
                  <c:v>3.8194444444444446</c:v>
                </c:pt>
                <c:pt idx="19">
                  <c:v>3.8680555555555554</c:v>
                </c:pt>
                <c:pt idx="20">
                  <c:v>2.5069444444444446</c:v>
                </c:pt>
                <c:pt idx="21">
                  <c:v>0.65972222222222221</c:v>
                </c:pt>
                <c:pt idx="22">
                  <c:v>0.30555555555555558</c:v>
                </c:pt>
                <c:pt idx="23">
                  <c:v>4.1666666666666664E-2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5-4401-B14D-52BD1BC7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569328"/>
        <c:axId val="671571288"/>
      </c:lineChart>
      <c:catAx>
        <c:axId val="67156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571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71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5693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ACC1428_graphs!$P$5:$V$5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ACC1428_graphs!$P$8:$V$8</c:f>
              <c:numCache>
                <c:formatCode>0</c:formatCode>
                <c:ptCount val="7"/>
                <c:pt idx="0">
                  <c:v>75.9722222222222</c:v>
                </c:pt>
                <c:pt idx="1">
                  <c:v>77.708333333333343</c:v>
                </c:pt>
                <c:pt idx="2">
                  <c:v>72.958333333333343</c:v>
                </c:pt>
                <c:pt idx="3">
                  <c:v>63.613888888888887</c:v>
                </c:pt>
                <c:pt idx="4">
                  <c:v>60.934722222222234</c:v>
                </c:pt>
                <c:pt idx="5">
                  <c:v>85.577272727272714</c:v>
                </c:pt>
                <c:pt idx="6">
                  <c:v>127.9722222222222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1-47EB-B1C4-330316C29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565016"/>
        <c:axId val="671564624"/>
      </c:barChart>
      <c:catAx>
        <c:axId val="67156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50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ATC1015_graphs!$P$13:$Y$13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ATC1015_graphs!$P$16:$Y$16</c:f>
              <c:numCache>
                <c:formatCode>General</c:formatCode>
                <c:ptCount val="10"/>
                <c:pt idx="0">
                  <c:v>16654.005548993242</c:v>
                </c:pt>
                <c:pt idx="1">
                  <c:v>16178.957550739591</c:v>
                </c:pt>
                <c:pt idx="2" formatCode="0">
                  <c:v>16397.744696599999</c:v>
                </c:pt>
                <c:pt idx="3" formatCode="0">
                  <c:v>16061.000248799999</c:v>
                </c:pt>
                <c:pt idx="4" formatCode="0">
                  <c:v>16333.745811000001</c:v>
                </c:pt>
                <c:pt idx="5" formatCode="0">
                  <c:v>16118.5913612</c:v>
                </c:pt>
                <c:pt idx="6" formatCode="0">
                  <c:v>15868.453028399999</c:v>
                </c:pt>
                <c:pt idx="7" formatCode="0">
                  <c:v>15192.784693199999</c:v>
                </c:pt>
                <c:pt idx="8" formatCode="0">
                  <c:v>15890.857500000002</c:v>
                </c:pt>
                <c:pt idx="9" formatCode="0">
                  <c:v>15413.304000000002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3-4A53-BADA-8AD90BED0A9E}"/>
            </c:ext>
          </c:extLst>
        </c:ser>
        <c:ser>
          <c:idx val="0"/>
          <c:order val="1"/>
          <c:tx>
            <c:strRef>
              <c:f>ATC1015_graphs!$G$83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ATC1015_graphs!$P$13:$Y$13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ATC1015_graphs!$P$14:$Y$14</c:f>
              <c:numCache>
                <c:formatCode>0</c:formatCode>
                <c:ptCount val="10"/>
                <c:pt idx="0">
                  <c:v>8825.9908470685441</c:v>
                </c:pt>
                <c:pt idx="1">
                  <c:v>8557.1958357810036</c:v>
                </c:pt>
                <c:pt idx="2">
                  <c:v>8769.9427656000007</c:v>
                </c:pt>
                <c:pt idx="3">
                  <c:v>8542.8247081999998</c:v>
                </c:pt>
                <c:pt idx="4">
                  <c:v>8672.526100000001</c:v>
                </c:pt>
                <c:pt idx="5">
                  <c:v>8546.6869308000005</c:v>
                </c:pt>
                <c:pt idx="6">
                  <c:v>8472.0699863999998</c:v>
                </c:pt>
                <c:pt idx="7">
                  <c:v>8084.5355416000002</c:v>
                </c:pt>
                <c:pt idx="8">
                  <c:v>8480.5361111111124</c:v>
                </c:pt>
                <c:pt idx="9">
                  <c:v>8074.4906666666675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3-4A53-BADA-8AD90BED0A9E}"/>
            </c:ext>
          </c:extLst>
        </c:ser>
        <c:ser>
          <c:idx val="1"/>
          <c:order val="2"/>
          <c:tx>
            <c:strRef>
              <c:f>ATC1015_graphs!$I$83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ATC1015_graphs!$P$13:$Y$13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ATC1015_graphs!$P$15:$Y$15</c:f>
              <c:numCache>
                <c:formatCode>0</c:formatCode>
                <c:ptCount val="10"/>
                <c:pt idx="0" formatCode="General">
                  <c:v>7828.0147019246979</c:v>
                </c:pt>
                <c:pt idx="1">
                  <c:v>7621.7617149585876</c:v>
                </c:pt>
                <c:pt idx="2">
                  <c:v>7627.801931</c:v>
                </c:pt>
                <c:pt idx="3">
                  <c:v>7518.1755405999993</c:v>
                </c:pt>
                <c:pt idx="4">
                  <c:v>7661.2197109999997</c:v>
                </c:pt>
                <c:pt idx="5">
                  <c:v>7571.904430399999</c:v>
                </c:pt>
                <c:pt idx="6">
                  <c:v>7396.3830419999995</c:v>
                </c:pt>
                <c:pt idx="7">
                  <c:v>7108.2491515999991</c:v>
                </c:pt>
                <c:pt idx="8">
                  <c:v>7410.3213888888895</c:v>
                </c:pt>
                <c:pt idx="9">
                  <c:v>7338.8133333333344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3-4A53-BADA-8AD90BED0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31880"/>
        <c:axId val="577424432"/>
      </c:lineChart>
      <c:catAx>
        <c:axId val="57743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2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424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431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94F0-45DC-991E-BD6AC2993D48}"/>
              </c:ext>
            </c:extLst>
          </c:dPt>
          <c:cat>
            <c:strRef>
              <c:f>ACC1428_graphs!$P$9:$AA$9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ACC1428_graphs!$P$12:$AA$12</c:f>
              <c:numCache>
                <c:formatCode>0</c:formatCode>
                <c:ptCount val="12"/>
                <c:pt idx="0">
                  <c:v>40.5</c:v>
                </c:pt>
                <c:pt idx="1">
                  <c:v>66.833333333333329</c:v>
                </c:pt>
                <c:pt idx="2">
                  <c:v>65.11</c:v>
                </c:pt>
                <c:pt idx="3">
                  <c:v>67.2</c:v>
                </c:pt>
                <c:pt idx="4">
                  <c:v>97.866666666666674</c:v>
                </c:pt>
                <c:pt idx="5">
                  <c:v>81.600000000000023</c:v>
                </c:pt>
                <c:pt idx="6">
                  <c:v>107.26666666666665</c:v>
                </c:pt>
                <c:pt idx="7">
                  <c:v>82.393333333333345</c:v>
                </c:pt>
                <c:pt idx="8">
                  <c:v>83.35</c:v>
                </c:pt>
                <c:pt idx="9">
                  <c:v>66.983333333333334</c:v>
                </c:pt>
                <c:pt idx="10">
                  <c:v>47.879999999999995</c:v>
                </c:pt>
                <c:pt idx="11">
                  <c:v>35.866666666666674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0-45DC-991E-BD6AC2993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71288"/>
        <c:axId val="671570504"/>
      </c:lineChart>
      <c:catAx>
        <c:axId val="67157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70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70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71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ACC1428_graphs!$P$13:$Y$13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ACC1428_graphs!$P$16:$Y$16</c:f>
              <c:numCache>
                <c:formatCode>General</c:formatCode>
                <c:ptCount val="10"/>
                <c:pt idx="9" formatCode="0">
                  <c:v>70.237500000000011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7-49AC-91EA-9EE5C0AB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5800"/>
        <c:axId val="671569328"/>
      </c:lineChart>
      <c:catAx>
        <c:axId val="671565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9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58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ACC1428_Bothdirections!$C$8:$C$31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ACC1428_Bothdirections!$L$8:$L$31</c:f>
              <c:numCache>
                <c:formatCode>0</c:formatCode>
                <c:ptCount val="24"/>
                <c:pt idx="0">
                  <c:v>1.5833333333333331E-2</c:v>
                </c:pt>
                <c:pt idx="1">
                  <c:v>3.3333333333333331E-3</c:v>
                </c:pt>
                <c:pt idx="2">
                  <c:v>8.9166666666666672E-2</c:v>
                </c:pt>
                <c:pt idx="3">
                  <c:v>0</c:v>
                </c:pt>
                <c:pt idx="4">
                  <c:v>3.1666666666666662E-2</c:v>
                </c:pt>
                <c:pt idx="5">
                  <c:v>0.28694444444444445</c:v>
                </c:pt>
                <c:pt idx="6">
                  <c:v>2.4066666666666663</c:v>
                </c:pt>
                <c:pt idx="7">
                  <c:v>3.8919444444444444</c:v>
                </c:pt>
                <c:pt idx="8">
                  <c:v>3.8741666666666665</c:v>
                </c:pt>
                <c:pt idx="9">
                  <c:v>3.8913888888888883</c:v>
                </c:pt>
                <c:pt idx="10">
                  <c:v>5.0202777777777774</c:v>
                </c:pt>
                <c:pt idx="11">
                  <c:v>4.8541666666666661</c:v>
                </c:pt>
                <c:pt idx="12">
                  <c:v>4.9950000000000001</c:v>
                </c:pt>
                <c:pt idx="13">
                  <c:v>4.7883333333333322</c:v>
                </c:pt>
                <c:pt idx="14">
                  <c:v>4.9461111111111116</c:v>
                </c:pt>
                <c:pt idx="15">
                  <c:v>3.9674999999999998</c:v>
                </c:pt>
                <c:pt idx="16">
                  <c:v>5.1491666666666678</c:v>
                </c:pt>
                <c:pt idx="17">
                  <c:v>8.0508333333333333</c:v>
                </c:pt>
                <c:pt idx="18">
                  <c:v>5.9024999999999999</c:v>
                </c:pt>
                <c:pt idx="19">
                  <c:v>4.3147222222222226</c:v>
                </c:pt>
                <c:pt idx="20">
                  <c:v>2.4177777777777782</c:v>
                </c:pt>
                <c:pt idx="21">
                  <c:v>1.0061111111111112</c:v>
                </c:pt>
                <c:pt idx="22">
                  <c:v>0.2363888888888889</c:v>
                </c:pt>
                <c:pt idx="23">
                  <c:v>9.7500000000000003E-2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7-4B97-8552-49F778C74E8D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ACC1428_Bothdirections!$C$8:$C$31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ACC1428_Bothdirections!$I$8:$I$31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9.3939393939393934E-2</c:v>
                </c:pt>
                <c:pt idx="3">
                  <c:v>1.8181818181818184E-2</c:v>
                </c:pt>
                <c:pt idx="4">
                  <c:v>3.03030303030303E-2</c:v>
                </c:pt>
                <c:pt idx="5">
                  <c:v>0.11666666666666665</c:v>
                </c:pt>
                <c:pt idx="6">
                  <c:v>1.0545454545454547</c:v>
                </c:pt>
                <c:pt idx="7">
                  <c:v>3.4909090909090907</c:v>
                </c:pt>
                <c:pt idx="8">
                  <c:v>5.9515151515151512</c:v>
                </c:pt>
                <c:pt idx="9">
                  <c:v>8.1833333333333336</c:v>
                </c:pt>
                <c:pt idx="10">
                  <c:v>11.151515151515152</c:v>
                </c:pt>
                <c:pt idx="11">
                  <c:v>9.3954545454545464</c:v>
                </c:pt>
                <c:pt idx="12">
                  <c:v>8.5257575757575754</c:v>
                </c:pt>
                <c:pt idx="13">
                  <c:v>8.0060606060606059</c:v>
                </c:pt>
                <c:pt idx="14">
                  <c:v>6.9469696969696972</c:v>
                </c:pt>
                <c:pt idx="15">
                  <c:v>7.0636363636363644</c:v>
                </c:pt>
                <c:pt idx="16">
                  <c:v>5.4106060606060602</c:v>
                </c:pt>
                <c:pt idx="17">
                  <c:v>3.8636363636363633</c:v>
                </c:pt>
                <c:pt idx="18">
                  <c:v>2.4393939393939394</c:v>
                </c:pt>
                <c:pt idx="19">
                  <c:v>2.086363636363636</c:v>
                </c:pt>
                <c:pt idx="20">
                  <c:v>1.0363636363636364</c:v>
                </c:pt>
                <c:pt idx="21">
                  <c:v>0.46969696969696967</c:v>
                </c:pt>
                <c:pt idx="22">
                  <c:v>0.2121212121212121</c:v>
                </c:pt>
                <c:pt idx="23">
                  <c:v>3.03030303030303E-2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7-4B97-8552-49F778C74E8D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ACC1428_Bothdirections!$C$8:$C$31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ACC1428_Bothdirections!$J$8:$J$31</c:f>
              <c:numCache>
                <c:formatCode>0</c:formatCode>
                <c:ptCount val="24"/>
                <c:pt idx="0">
                  <c:v>0</c:v>
                </c:pt>
                <c:pt idx="1">
                  <c:v>2.7777777777777776E-2</c:v>
                </c:pt>
                <c:pt idx="2">
                  <c:v>0</c:v>
                </c:pt>
                <c:pt idx="3">
                  <c:v>4.8611111111111105E-2</c:v>
                </c:pt>
                <c:pt idx="4">
                  <c:v>6.25E-2</c:v>
                </c:pt>
                <c:pt idx="5">
                  <c:v>4.8611111111111105E-2</c:v>
                </c:pt>
                <c:pt idx="6">
                  <c:v>0.75694444444444442</c:v>
                </c:pt>
                <c:pt idx="7">
                  <c:v>4.6527777777777777</c:v>
                </c:pt>
                <c:pt idx="8">
                  <c:v>9.3680555555555554</c:v>
                </c:pt>
                <c:pt idx="9">
                  <c:v>16.326388888888886</c:v>
                </c:pt>
                <c:pt idx="10">
                  <c:v>17.590277777777779</c:v>
                </c:pt>
                <c:pt idx="11">
                  <c:v>17.826388888888886</c:v>
                </c:pt>
                <c:pt idx="12">
                  <c:v>14.673611111111111</c:v>
                </c:pt>
                <c:pt idx="13">
                  <c:v>12.381944444444443</c:v>
                </c:pt>
                <c:pt idx="14">
                  <c:v>10.472222222222221</c:v>
                </c:pt>
                <c:pt idx="15">
                  <c:v>6.3819444444444438</c:v>
                </c:pt>
                <c:pt idx="16">
                  <c:v>6.7986111111111116</c:v>
                </c:pt>
                <c:pt idx="17">
                  <c:v>4.270833333333333</c:v>
                </c:pt>
                <c:pt idx="18">
                  <c:v>2.3611111111111112</c:v>
                </c:pt>
                <c:pt idx="19">
                  <c:v>1.8472222222222223</c:v>
                </c:pt>
                <c:pt idx="20">
                  <c:v>1.7361111111111112</c:v>
                </c:pt>
                <c:pt idx="21">
                  <c:v>0.29166666666666663</c:v>
                </c:pt>
                <c:pt idx="22">
                  <c:v>4.8611111111111105E-2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7-4B97-8552-49F778C74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158440"/>
        <c:axId val="383154520"/>
      </c:lineChart>
      <c:catAx>
        <c:axId val="383158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31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31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31584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ACC2207_graphs!$P$5:$V$5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ACC2207_graphs!$P$8:$V$8</c:f>
              <c:numCache>
                <c:formatCode>0</c:formatCode>
                <c:ptCount val="7"/>
                <c:pt idx="0">
                  <c:v>67.37222222222222</c:v>
                </c:pt>
                <c:pt idx="1">
                  <c:v>65.986111111111114</c:v>
                </c:pt>
                <c:pt idx="2">
                  <c:v>68.006944444444457</c:v>
                </c:pt>
                <c:pt idx="3">
                  <c:v>62.480555555555561</c:v>
                </c:pt>
                <c:pt idx="4">
                  <c:v>62.081944444444439</c:v>
                </c:pt>
                <c:pt idx="5">
                  <c:v>30.295833333333334</c:v>
                </c:pt>
                <c:pt idx="6">
                  <c:v>22.1875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E-4F04-95A5-E325348E0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286832"/>
        <c:axId val="339282520"/>
      </c:barChart>
      <c:catAx>
        <c:axId val="33928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28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282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9286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ED7B-4C6B-BECC-9F0F9EBD3848}"/>
              </c:ext>
            </c:extLst>
          </c:dPt>
          <c:cat>
            <c:strRef>
              <c:f>ACC2207_graphs!$P$9:$AA$9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ACC2207_graphs!$P$12:$AA$12</c:f>
              <c:numCache>
                <c:formatCode>0</c:formatCode>
                <c:ptCount val="12"/>
                <c:pt idx="0">
                  <c:v>55.466666666666661</c:v>
                </c:pt>
                <c:pt idx="1">
                  <c:v>60.666666666666671</c:v>
                </c:pt>
                <c:pt idx="2">
                  <c:v>69.22</c:v>
                </c:pt>
                <c:pt idx="3">
                  <c:v>68.3</c:v>
                </c:pt>
                <c:pt idx="4">
                  <c:v>75.7</c:v>
                </c:pt>
                <c:pt idx="5">
                  <c:v>72.333333333333343</c:v>
                </c:pt>
                <c:pt idx="6">
                  <c:v>75.516666666666666</c:v>
                </c:pt>
                <c:pt idx="7">
                  <c:v>60.61666666666666</c:v>
                </c:pt>
                <c:pt idx="8">
                  <c:v>65.010000000000005</c:v>
                </c:pt>
                <c:pt idx="9">
                  <c:v>63.166666666666671</c:v>
                </c:pt>
                <c:pt idx="10">
                  <c:v>58.93</c:v>
                </c:pt>
                <c:pt idx="11">
                  <c:v>57.3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B-4C6B-BECC-9F0F9EBD3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6584"/>
        <c:axId val="671571288"/>
      </c:lineChart>
      <c:catAx>
        <c:axId val="671566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71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71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65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ACC2207_graphs!$P$13:$Y$13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ACC2207_graphs!$P$16:$Y$16</c:f>
              <c:numCache>
                <c:formatCode>0</c:formatCode>
                <c:ptCount val="10"/>
                <c:pt idx="0">
                  <c:v>60.3</c:v>
                </c:pt>
                <c:pt idx="1">
                  <c:v>64.970833333333331</c:v>
                </c:pt>
                <c:pt idx="2">
                  <c:v>55.325000000000003</c:v>
                </c:pt>
                <c:pt idx="3">
                  <c:v>73.368809523809517</c:v>
                </c:pt>
                <c:pt idx="4">
                  <c:v>73.307037037037034</c:v>
                </c:pt>
                <c:pt idx="5">
                  <c:v>98.652500000000003</c:v>
                </c:pt>
                <c:pt idx="6">
                  <c:v>149.23095238095237</c:v>
                </c:pt>
                <c:pt idx="7">
                  <c:v>65.965000000000003</c:v>
                </c:pt>
                <c:pt idx="8">
                  <c:v>66.314444444444447</c:v>
                </c:pt>
                <c:pt idx="9">
                  <c:v>65.185555555555553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D-4E4F-9F98-70C8EC5F6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8936"/>
        <c:axId val="671565016"/>
      </c:lineChart>
      <c:catAx>
        <c:axId val="67156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5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5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89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ACC2207_Bothdirections!$C$8:$C$31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ACC2207_Bothdirections!$L$8:$L$31</c:f>
              <c:numCache>
                <c:formatCode>0</c:formatCode>
                <c:ptCount val="24"/>
                <c:pt idx="0">
                  <c:v>0.44444444444444436</c:v>
                </c:pt>
                <c:pt idx="1">
                  <c:v>0.38388888888888884</c:v>
                </c:pt>
                <c:pt idx="2">
                  <c:v>0.32694444444444443</c:v>
                </c:pt>
                <c:pt idx="3">
                  <c:v>0.14083333333333331</c:v>
                </c:pt>
                <c:pt idx="4">
                  <c:v>0.17527777777777775</c:v>
                </c:pt>
                <c:pt idx="5">
                  <c:v>1.128611111111111</c:v>
                </c:pt>
                <c:pt idx="6">
                  <c:v>3.315833333333333</c:v>
                </c:pt>
                <c:pt idx="7">
                  <c:v>7.990555555555555</c:v>
                </c:pt>
                <c:pt idx="8">
                  <c:v>5.6019444444444444</c:v>
                </c:pt>
                <c:pt idx="9">
                  <c:v>2.791666666666667</c:v>
                </c:pt>
                <c:pt idx="10">
                  <c:v>2.5547222222222219</c:v>
                </c:pt>
                <c:pt idx="11">
                  <c:v>2.0877777777777777</c:v>
                </c:pt>
                <c:pt idx="12">
                  <c:v>2.8011111111111107</c:v>
                </c:pt>
                <c:pt idx="13">
                  <c:v>2.4388888888888891</c:v>
                </c:pt>
                <c:pt idx="14">
                  <c:v>2.681111111111111</c:v>
                </c:pt>
                <c:pt idx="15">
                  <c:v>4.1325000000000003</c:v>
                </c:pt>
                <c:pt idx="16">
                  <c:v>7.7505555555555556</c:v>
                </c:pt>
                <c:pt idx="17">
                  <c:v>6.6766666666666667</c:v>
                </c:pt>
                <c:pt idx="18">
                  <c:v>3.7761111111111108</c:v>
                </c:pt>
                <c:pt idx="19">
                  <c:v>2.6780555555555554</c:v>
                </c:pt>
                <c:pt idx="20">
                  <c:v>1.8080555555555555</c:v>
                </c:pt>
                <c:pt idx="21">
                  <c:v>1.4741666666666666</c:v>
                </c:pt>
                <c:pt idx="22">
                  <c:v>1.3469444444444443</c:v>
                </c:pt>
                <c:pt idx="23">
                  <c:v>0.67888888888888888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8-4C35-BFB8-71B98B9A2E1C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ACC2207_Bothdirections!$C$8:$C$31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ACC2207_Bothdirections!$I$8:$I$31</c:f>
              <c:numCache>
                <c:formatCode>0</c:formatCode>
                <c:ptCount val="24"/>
                <c:pt idx="0">
                  <c:v>0.23055555555555557</c:v>
                </c:pt>
                <c:pt idx="1">
                  <c:v>0.31388888888888888</c:v>
                </c:pt>
                <c:pt idx="2">
                  <c:v>0.12777777777777777</c:v>
                </c:pt>
                <c:pt idx="3">
                  <c:v>4.4444444444444446E-2</c:v>
                </c:pt>
                <c:pt idx="4">
                  <c:v>7.2222222222222229E-2</c:v>
                </c:pt>
                <c:pt idx="5">
                  <c:v>0.4333333333333334</c:v>
                </c:pt>
                <c:pt idx="6">
                  <c:v>0.5805555555555556</c:v>
                </c:pt>
                <c:pt idx="7">
                  <c:v>1.55</c:v>
                </c:pt>
                <c:pt idx="8">
                  <c:v>1.6805555555555558</c:v>
                </c:pt>
                <c:pt idx="9">
                  <c:v>1.2069444444444444</c:v>
                </c:pt>
                <c:pt idx="10">
                  <c:v>1.4805555555555554</c:v>
                </c:pt>
                <c:pt idx="11">
                  <c:v>2.3180555555555555</c:v>
                </c:pt>
                <c:pt idx="12">
                  <c:v>2.781944444444445</c:v>
                </c:pt>
                <c:pt idx="13">
                  <c:v>2.4291666666666663</c:v>
                </c:pt>
                <c:pt idx="14">
                  <c:v>1.9986111111111113</c:v>
                </c:pt>
                <c:pt idx="15">
                  <c:v>2.0902777777777777</c:v>
                </c:pt>
                <c:pt idx="16">
                  <c:v>2.1652777777777779</c:v>
                </c:pt>
                <c:pt idx="17">
                  <c:v>1.9319444444444447</c:v>
                </c:pt>
                <c:pt idx="18">
                  <c:v>2.0486111111111107</c:v>
                </c:pt>
                <c:pt idx="19">
                  <c:v>1.4791666666666667</c:v>
                </c:pt>
                <c:pt idx="20">
                  <c:v>0.84305555555555556</c:v>
                </c:pt>
                <c:pt idx="21">
                  <c:v>0.9736111111111112</c:v>
                </c:pt>
                <c:pt idx="22">
                  <c:v>0.89722222222222225</c:v>
                </c:pt>
                <c:pt idx="23">
                  <c:v>0.61805555555555558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8-4C35-BFB8-71B98B9A2E1C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ACC2207_Bothdirections!$C$8:$C$31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ACC2207_Bothdirections!$J$8:$J$31</c:f>
              <c:numCache>
                <c:formatCode>0</c:formatCode>
                <c:ptCount val="24"/>
                <c:pt idx="0">
                  <c:v>0.38194444444444448</c:v>
                </c:pt>
                <c:pt idx="1">
                  <c:v>0.15277777777777776</c:v>
                </c:pt>
                <c:pt idx="2">
                  <c:v>8.3333333333333329E-2</c:v>
                </c:pt>
                <c:pt idx="3">
                  <c:v>4.8611111111111105E-2</c:v>
                </c:pt>
                <c:pt idx="4">
                  <c:v>2.0833333333333332E-2</c:v>
                </c:pt>
                <c:pt idx="5">
                  <c:v>6.25E-2</c:v>
                </c:pt>
                <c:pt idx="6">
                  <c:v>0.18055555555555555</c:v>
                </c:pt>
                <c:pt idx="7">
                  <c:v>0.54861111111111116</c:v>
                </c:pt>
                <c:pt idx="8">
                  <c:v>0.7847222222222221</c:v>
                </c:pt>
                <c:pt idx="9">
                  <c:v>0.58333333333333326</c:v>
                </c:pt>
                <c:pt idx="10">
                  <c:v>0.90972222222222221</c:v>
                </c:pt>
                <c:pt idx="11">
                  <c:v>1.7430555555555556</c:v>
                </c:pt>
                <c:pt idx="12">
                  <c:v>2.1319444444444446</c:v>
                </c:pt>
                <c:pt idx="13">
                  <c:v>1.8472222222222223</c:v>
                </c:pt>
                <c:pt idx="14">
                  <c:v>1.7708333333333335</c:v>
                </c:pt>
                <c:pt idx="15">
                  <c:v>2.4027777777777777</c:v>
                </c:pt>
                <c:pt idx="16">
                  <c:v>1.0347222222222221</c:v>
                </c:pt>
                <c:pt idx="17">
                  <c:v>1.3055555555555556</c:v>
                </c:pt>
                <c:pt idx="18">
                  <c:v>1.4305555555555554</c:v>
                </c:pt>
                <c:pt idx="19">
                  <c:v>1.625</c:v>
                </c:pt>
                <c:pt idx="20">
                  <c:v>0.86805555555555558</c:v>
                </c:pt>
                <c:pt idx="21">
                  <c:v>0.77777777777777779</c:v>
                </c:pt>
                <c:pt idx="22">
                  <c:v>0.93055555555555547</c:v>
                </c:pt>
                <c:pt idx="23">
                  <c:v>0.5625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8-4C35-BFB8-71B98B9A2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565800"/>
        <c:axId val="671569328"/>
      </c:lineChart>
      <c:catAx>
        <c:axId val="671565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56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5658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ACC2208_graphs!$P$5:$V$5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ACC2208_graphs!$P$6:$V$6</c:f>
              <c:numCache>
                <c:formatCode>0</c:formatCode>
                <c:ptCount val="7"/>
                <c:pt idx="0">
                  <c:v>43.211111111111101</c:v>
                </c:pt>
                <c:pt idx="1">
                  <c:v>49.506944444444443</c:v>
                </c:pt>
                <c:pt idx="2">
                  <c:v>46.770833333333336</c:v>
                </c:pt>
                <c:pt idx="3">
                  <c:v>42.187500000000007</c:v>
                </c:pt>
                <c:pt idx="4">
                  <c:v>38.634722222222223</c:v>
                </c:pt>
                <c:pt idx="5">
                  <c:v>38.375757575757575</c:v>
                </c:pt>
                <c:pt idx="6">
                  <c:v>46.013888888888879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C-429C-B1B0-8048E0BA0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154520"/>
        <c:axId val="383154912"/>
      </c:barChart>
      <c:catAx>
        <c:axId val="38315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8315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315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831545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ACC2208_graphs!$P$9:$AA$9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ACC2208_graphs!$P$10:$AA$10</c:f>
              <c:numCache>
                <c:formatCode>0</c:formatCode>
                <c:ptCount val="12"/>
                <c:pt idx="0">
                  <c:v>33.716666666666661</c:v>
                </c:pt>
                <c:pt idx="1">
                  <c:v>40.06666666666667</c:v>
                </c:pt>
                <c:pt idx="2">
                  <c:v>40.21</c:v>
                </c:pt>
                <c:pt idx="3">
                  <c:v>45.9</c:v>
                </c:pt>
                <c:pt idx="4">
                  <c:v>58.366666666666681</c:v>
                </c:pt>
                <c:pt idx="5">
                  <c:v>52.400000000000006</c:v>
                </c:pt>
                <c:pt idx="6">
                  <c:v>63.016666666666673</c:v>
                </c:pt>
                <c:pt idx="7">
                  <c:v>44.106666666666648</c:v>
                </c:pt>
                <c:pt idx="8">
                  <c:v>52.24</c:v>
                </c:pt>
                <c:pt idx="9">
                  <c:v>39.450000000000003</c:v>
                </c:pt>
                <c:pt idx="10">
                  <c:v>31.14</c:v>
                </c:pt>
                <c:pt idx="11">
                  <c:v>28.133333333333336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E-4D6F-A84D-708DF289E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156088"/>
        <c:axId val="383156480"/>
      </c:lineChart>
      <c:catAx>
        <c:axId val="383156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8315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315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831560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ACC2208_graphs!$P$13:$Y$13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ACC2208_graphs!$P$14:$Y$14</c:f>
              <c:numCache>
                <c:formatCode>0</c:formatCode>
                <c:ptCount val="10"/>
                <c:pt idx="1">
                  <c:v>89</c:v>
                </c:pt>
                <c:pt idx="3">
                  <c:v>61.88805555555556</c:v>
                </c:pt>
                <c:pt idx="4">
                  <c:v>61.350000000000009</c:v>
                </c:pt>
                <c:pt idx="5">
                  <c:v>56.891666666666666</c:v>
                </c:pt>
                <c:pt idx="6">
                  <c:v>50.827500000000008</c:v>
                </c:pt>
                <c:pt idx="7">
                  <c:v>45.789259259259268</c:v>
                </c:pt>
                <c:pt idx="8">
                  <c:v>46.231388888888894</c:v>
                </c:pt>
                <c:pt idx="9">
                  <c:v>44.062222222222218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8-4500-8CD6-0052EF72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157264"/>
        <c:axId val="383157656"/>
      </c:lineChart>
      <c:catAx>
        <c:axId val="38315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83157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3157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83157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ATC1015_Northbound!$C$8:$C$31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ATC1015_Northbound!$L$8:$L$31</c:f>
              <c:numCache>
                <c:formatCode>0</c:formatCode>
                <c:ptCount val="24"/>
                <c:pt idx="0">
                  <c:v>100.66733333333333</c:v>
                </c:pt>
                <c:pt idx="1">
                  <c:v>53.516666666666666</c:v>
                </c:pt>
                <c:pt idx="2">
                  <c:v>31.512</c:v>
                </c:pt>
                <c:pt idx="3">
                  <c:v>26.783999999999999</c:v>
                </c:pt>
                <c:pt idx="4">
                  <c:v>44.62</c:v>
                </c:pt>
                <c:pt idx="5">
                  <c:v>102.43533333333335</c:v>
                </c:pt>
                <c:pt idx="6">
                  <c:v>384.13600000000002</c:v>
                </c:pt>
                <c:pt idx="7">
                  <c:v>498.71266666666668</c:v>
                </c:pt>
                <c:pt idx="8">
                  <c:v>467.76133333333337</c:v>
                </c:pt>
                <c:pt idx="9">
                  <c:v>510.19799999999998</c:v>
                </c:pt>
                <c:pt idx="10">
                  <c:v>467.69066666666669</c:v>
                </c:pt>
                <c:pt idx="11">
                  <c:v>468.68600000000004</c:v>
                </c:pt>
                <c:pt idx="12">
                  <c:v>485.55599999999993</c:v>
                </c:pt>
                <c:pt idx="13">
                  <c:v>475.49933333333331</c:v>
                </c:pt>
                <c:pt idx="14">
                  <c:v>478.78533333333337</c:v>
                </c:pt>
                <c:pt idx="15">
                  <c:v>524.12933333333342</c:v>
                </c:pt>
                <c:pt idx="16">
                  <c:v>497.45733333333328</c:v>
                </c:pt>
                <c:pt idx="17">
                  <c:v>535.18466666666666</c:v>
                </c:pt>
                <c:pt idx="18">
                  <c:v>509.18400000000003</c:v>
                </c:pt>
                <c:pt idx="19">
                  <c:v>422.48599999999999</c:v>
                </c:pt>
                <c:pt idx="20">
                  <c:v>345.75000000000006</c:v>
                </c:pt>
                <c:pt idx="21">
                  <c:v>246.30666666666667</c:v>
                </c:pt>
                <c:pt idx="22">
                  <c:v>219.33133333333336</c:v>
                </c:pt>
                <c:pt idx="23">
                  <c:v>178.10066666666665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1-4067-A226-31241BBCC3EB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ATC1015_Northbound!$C$8:$C$31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ATC1015_Northbound!$I$8:$I$31</c:f>
              <c:numCache>
                <c:formatCode>0</c:formatCode>
                <c:ptCount val="24"/>
                <c:pt idx="0">
                  <c:v>196.35333333333332</c:v>
                </c:pt>
                <c:pt idx="1">
                  <c:v>142.39333333333335</c:v>
                </c:pt>
                <c:pt idx="2">
                  <c:v>98.74</c:v>
                </c:pt>
                <c:pt idx="3">
                  <c:v>76.72</c:v>
                </c:pt>
                <c:pt idx="4">
                  <c:v>78.78</c:v>
                </c:pt>
                <c:pt idx="5">
                  <c:v>69.86666666666666</c:v>
                </c:pt>
                <c:pt idx="6">
                  <c:v>128.89333333333335</c:v>
                </c:pt>
                <c:pt idx="7">
                  <c:v>181.95999999999998</c:v>
                </c:pt>
                <c:pt idx="8">
                  <c:v>316.25333333333339</c:v>
                </c:pt>
                <c:pt idx="9">
                  <c:v>413.50666666666666</c:v>
                </c:pt>
                <c:pt idx="10">
                  <c:v>465.23999999999995</c:v>
                </c:pt>
                <c:pt idx="11">
                  <c:v>523.9666666666667</c:v>
                </c:pt>
                <c:pt idx="12">
                  <c:v>540.23333333333335</c:v>
                </c:pt>
                <c:pt idx="13">
                  <c:v>550.57333333333338</c:v>
                </c:pt>
                <c:pt idx="14">
                  <c:v>525.62</c:v>
                </c:pt>
                <c:pt idx="15">
                  <c:v>502.5533333333334</c:v>
                </c:pt>
                <c:pt idx="16">
                  <c:v>508.16666666666663</c:v>
                </c:pt>
                <c:pt idx="17">
                  <c:v>490.98</c:v>
                </c:pt>
                <c:pt idx="18">
                  <c:v>495.56000000000006</c:v>
                </c:pt>
                <c:pt idx="19">
                  <c:v>403.71999999999997</c:v>
                </c:pt>
                <c:pt idx="20">
                  <c:v>348.98666666666668</c:v>
                </c:pt>
                <c:pt idx="21">
                  <c:v>281.07333333333338</c:v>
                </c:pt>
                <c:pt idx="22">
                  <c:v>277.53333333333336</c:v>
                </c:pt>
                <c:pt idx="23">
                  <c:v>256.52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41-4067-A226-31241BBCC3EB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ATC1015_Northbound!$C$8:$C$31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ATC1015_Northbound!$J$8:$J$31</c:f>
              <c:numCache>
                <c:formatCode>0</c:formatCode>
                <c:ptCount val="24"/>
                <c:pt idx="0">
                  <c:v>227.6</c:v>
                </c:pt>
                <c:pt idx="1">
                  <c:v>174.05</c:v>
                </c:pt>
                <c:pt idx="2">
                  <c:v>131</c:v>
                </c:pt>
                <c:pt idx="3">
                  <c:v>111.41666666666666</c:v>
                </c:pt>
                <c:pt idx="4">
                  <c:v>89.983333333333334</c:v>
                </c:pt>
                <c:pt idx="5">
                  <c:v>74.900000000000006</c:v>
                </c:pt>
                <c:pt idx="6">
                  <c:v>98.483333333333334</c:v>
                </c:pt>
                <c:pt idx="7">
                  <c:v>124.03333333333335</c:v>
                </c:pt>
                <c:pt idx="8">
                  <c:v>178.36666666666667</c:v>
                </c:pt>
                <c:pt idx="9">
                  <c:v>268.35000000000002</c:v>
                </c:pt>
                <c:pt idx="10">
                  <c:v>402.46666666666664</c:v>
                </c:pt>
                <c:pt idx="11">
                  <c:v>434.51666666666659</c:v>
                </c:pt>
                <c:pt idx="12">
                  <c:v>497.53333333333342</c:v>
                </c:pt>
                <c:pt idx="13">
                  <c:v>496.1</c:v>
                </c:pt>
                <c:pt idx="14">
                  <c:v>502.48333333333341</c:v>
                </c:pt>
                <c:pt idx="15">
                  <c:v>463.63333333333338</c:v>
                </c:pt>
                <c:pt idx="16">
                  <c:v>413.36666666666662</c:v>
                </c:pt>
                <c:pt idx="17">
                  <c:v>383.6</c:v>
                </c:pt>
                <c:pt idx="18">
                  <c:v>378.6</c:v>
                </c:pt>
                <c:pt idx="19">
                  <c:v>322.43333333333334</c:v>
                </c:pt>
                <c:pt idx="20">
                  <c:v>295.73333333333335</c:v>
                </c:pt>
                <c:pt idx="21">
                  <c:v>235.06666666666669</c:v>
                </c:pt>
                <c:pt idx="22">
                  <c:v>198.05</c:v>
                </c:pt>
                <c:pt idx="23">
                  <c:v>158.71666666666667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1-4067-A226-31241BBCC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3344"/>
        <c:axId val="346565312"/>
      </c:lineChart>
      <c:catAx>
        <c:axId val="42100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6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ACC2208_Southbound!$C$8:$C$31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ACC2208_Southbound!$L$8:$L$31</c:f>
              <c:numCache>
                <c:formatCode>0</c:formatCode>
                <c:ptCount val="24"/>
                <c:pt idx="0">
                  <c:v>4.7777777777777773E-2</c:v>
                </c:pt>
                <c:pt idx="1">
                  <c:v>7.4999999999999997E-3</c:v>
                </c:pt>
                <c:pt idx="2">
                  <c:v>9.7222222222222206E-3</c:v>
                </c:pt>
                <c:pt idx="3">
                  <c:v>0</c:v>
                </c:pt>
                <c:pt idx="4">
                  <c:v>0.95750000000000013</c:v>
                </c:pt>
                <c:pt idx="5">
                  <c:v>2.7272222222222218</c:v>
                </c:pt>
                <c:pt idx="6">
                  <c:v>4.5472222222222225</c:v>
                </c:pt>
                <c:pt idx="7">
                  <c:v>5.072222222222222</c:v>
                </c:pt>
                <c:pt idx="8">
                  <c:v>3.1566666666666667</c:v>
                </c:pt>
                <c:pt idx="9">
                  <c:v>2.1597222222222223</c:v>
                </c:pt>
                <c:pt idx="10">
                  <c:v>2.0038888888888886</c:v>
                </c:pt>
                <c:pt idx="11">
                  <c:v>1.9105555555555553</c:v>
                </c:pt>
                <c:pt idx="12">
                  <c:v>1.7441666666666671</c:v>
                </c:pt>
                <c:pt idx="13">
                  <c:v>1.5513888888888887</c:v>
                </c:pt>
                <c:pt idx="14">
                  <c:v>2.0661111111111112</c:v>
                </c:pt>
                <c:pt idx="15">
                  <c:v>1.3147222222222221</c:v>
                </c:pt>
                <c:pt idx="16">
                  <c:v>3.1213888888888892</c:v>
                </c:pt>
                <c:pt idx="17">
                  <c:v>4.2211111111111119</c:v>
                </c:pt>
                <c:pt idx="18">
                  <c:v>3.0072222222222225</c:v>
                </c:pt>
                <c:pt idx="19">
                  <c:v>1.5302777777777776</c:v>
                </c:pt>
                <c:pt idx="20">
                  <c:v>1.3813888888888888</c:v>
                </c:pt>
                <c:pt idx="21">
                  <c:v>0.86611111111111116</c:v>
                </c:pt>
                <c:pt idx="22">
                  <c:v>0.54583333333333328</c:v>
                </c:pt>
                <c:pt idx="23">
                  <c:v>0.1125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B-4CB4-9127-C9981B05A797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ACC2208_Southbound!$C$8:$C$31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ACC2208_Southbound!$I$8:$I$31</c:f>
              <c:numCache>
                <c:formatCode>0</c:formatCode>
                <c:ptCount val="24"/>
                <c:pt idx="0">
                  <c:v>0.3348484848484849</c:v>
                </c:pt>
                <c:pt idx="1">
                  <c:v>6.0606060606060601E-2</c:v>
                </c:pt>
                <c:pt idx="2">
                  <c:v>7.8787878787878796E-2</c:v>
                </c:pt>
                <c:pt idx="3">
                  <c:v>0</c:v>
                </c:pt>
                <c:pt idx="4">
                  <c:v>7.8787878787878796E-2</c:v>
                </c:pt>
                <c:pt idx="5">
                  <c:v>5.3030303030303025E-2</c:v>
                </c:pt>
                <c:pt idx="6">
                  <c:v>3.213636363636363</c:v>
                </c:pt>
                <c:pt idx="7">
                  <c:v>2.4969696969696971</c:v>
                </c:pt>
                <c:pt idx="8">
                  <c:v>4.3151515151515154</c:v>
                </c:pt>
                <c:pt idx="9">
                  <c:v>5.6969696969696964</c:v>
                </c:pt>
                <c:pt idx="10">
                  <c:v>2.3060606060606066</c:v>
                </c:pt>
                <c:pt idx="11">
                  <c:v>3.2712121212121215</c:v>
                </c:pt>
                <c:pt idx="12">
                  <c:v>3.15</c:v>
                </c:pt>
                <c:pt idx="13">
                  <c:v>2.6742424242424239</c:v>
                </c:pt>
                <c:pt idx="14">
                  <c:v>2.9121212121212121</c:v>
                </c:pt>
                <c:pt idx="15">
                  <c:v>2.0727272727272723</c:v>
                </c:pt>
                <c:pt idx="16">
                  <c:v>1.8545454545454545</c:v>
                </c:pt>
                <c:pt idx="17">
                  <c:v>1.2469696969696971</c:v>
                </c:pt>
                <c:pt idx="18">
                  <c:v>0.94393939393939386</c:v>
                </c:pt>
                <c:pt idx="19">
                  <c:v>0.32424242424242428</c:v>
                </c:pt>
                <c:pt idx="20">
                  <c:v>0.35303030303030303</c:v>
                </c:pt>
                <c:pt idx="21">
                  <c:v>0.55454545454545456</c:v>
                </c:pt>
                <c:pt idx="22">
                  <c:v>0.2484848484848485</c:v>
                </c:pt>
                <c:pt idx="23">
                  <c:v>0.13484848484848486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B-4CB4-9127-C9981B05A797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ACC2208_Southbound!$C$8:$C$31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ACC2208_Southbound!$J$8:$J$31</c:f>
              <c:numCache>
                <c:formatCode>0</c:formatCode>
                <c:ptCount val="24"/>
                <c:pt idx="0">
                  <c:v>8.3333333333333329E-2</c:v>
                </c:pt>
                <c:pt idx="1">
                  <c:v>0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0</c:v>
                </c:pt>
                <c:pt idx="5">
                  <c:v>0.1111111111111111</c:v>
                </c:pt>
                <c:pt idx="6">
                  <c:v>1.5763888888888891</c:v>
                </c:pt>
                <c:pt idx="7">
                  <c:v>2.6666666666666665</c:v>
                </c:pt>
                <c:pt idx="8">
                  <c:v>5.5</c:v>
                </c:pt>
                <c:pt idx="9">
                  <c:v>10.722222222222221</c:v>
                </c:pt>
                <c:pt idx="10">
                  <c:v>4.8611111111111107</c:v>
                </c:pt>
                <c:pt idx="11">
                  <c:v>3.9097222222222219</c:v>
                </c:pt>
                <c:pt idx="12">
                  <c:v>2.3541666666666665</c:v>
                </c:pt>
                <c:pt idx="13">
                  <c:v>2.875</c:v>
                </c:pt>
                <c:pt idx="14">
                  <c:v>2.5625000000000004</c:v>
                </c:pt>
                <c:pt idx="15">
                  <c:v>2.0138888888888888</c:v>
                </c:pt>
                <c:pt idx="16">
                  <c:v>1.7013888888888891</c:v>
                </c:pt>
                <c:pt idx="17">
                  <c:v>1.0277777777777777</c:v>
                </c:pt>
                <c:pt idx="18">
                  <c:v>0.91666666666666663</c:v>
                </c:pt>
                <c:pt idx="19">
                  <c:v>0.82638888888888884</c:v>
                </c:pt>
                <c:pt idx="20">
                  <c:v>0.64583333333333326</c:v>
                </c:pt>
                <c:pt idx="21">
                  <c:v>1.0555555555555556</c:v>
                </c:pt>
                <c:pt idx="22">
                  <c:v>0.2638888888888889</c:v>
                </c:pt>
                <c:pt idx="23">
                  <c:v>0.23611111111111113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B-4CB4-9127-C9981B05A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570504"/>
        <c:axId val="671565800"/>
      </c:lineChart>
      <c:catAx>
        <c:axId val="671570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565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5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5705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ACC2210_graphs!$P$5:$V$5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ACC2210_graphs!$P$8:$V$8</c:f>
              <c:numCache>
                <c:formatCode>0</c:formatCode>
                <c:ptCount val="7"/>
                <c:pt idx="0">
                  <c:v>111.4848484848485</c:v>
                </c:pt>
                <c:pt idx="1">
                  <c:v>106.06818181818183</c:v>
                </c:pt>
                <c:pt idx="2">
                  <c:v>103.15909090909092</c:v>
                </c:pt>
                <c:pt idx="3">
                  <c:v>96.219696969696969</c:v>
                </c:pt>
                <c:pt idx="4">
                  <c:v>96.153030303030306</c:v>
                </c:pt>
                <c:pt idx="5">
                  <c:v>121.29393939393938</c:v>
                </c:pt>
                <c:pt idx="6">
                  <c:v>170.58333333333334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2-4BF3-AC43-C1F9D7D62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570112"/>
        <c:axId val="671569328"/>
      </c:barChart>
      <c:catAx>
        <c:axId val="6715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701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EFBE-46B9-B087-44414E5DD101}"/>
              </c:ext>
            </c:extLst>
          </c:dPt>
          <c:cat>
            <c:strRef>
              <c:f>ACC2210_graphs!$P$9:$AA$9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ACC2210_graphs!$P$12:$AA$12</c:f>
              <c:numCache>
                <c:formatCode>0</c:formatCode>
                <c:ptCount val="12"/>
                <c:pt idx="1">
                  <c:v>84.700000000000017</c:v>
                </c:pt>
                <c:pt idx="2">
                  <c:v>78.05</c:v>
                </c:pt>
                <c:pt idx="3">
                  <c:v>94.4</c:v>
                </c:pt>
                <c:pt idx="4">
                  <c:v>134.4666666666667</c:v>
                </c:pt>
                <c:pt idx="5">
                  <c:v>122.73333333333333</c:v>
                </c:pt>
                <c:pt idx="6">
                  <c:v>162.71666666666667</c:v>
                </c:pt>
                <c:pt idx="7">
                  <c:v>129.89999999999998</c:v>
                </c:pt>
                <c:pt idx="8">
                  <c:v>109.86666666666667</c:v>
                </c:pt>
                <c:pt idx="9">
                  <c:v>92.216666666666669</c:v>
                </c:pt>
                <c:pt idx="10">
                  <c:v>65.669999999999987</c:v>
                </c:pt>
                <c:pt idx="11">
                  <c:v>54.066666666666663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BE-46B9-B087-44414E5D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4624"/>
        <c:axId val="671565016"/>
      </c:lineChart>
      <c:catAx>
        <c:axId val="67156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5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5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4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ACC2210_graphs!$P$13:$Y$13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ACC2210_graphs!$P$16:$Y$16</c:f>
              <c:numCache>
                <c:formatCode>0</c:formatCode>
                <c:ptCount val="10"/>
                <c:pt idx="0">
                  <c:v>71.7</c:v>
                </c:pt>
                <c:pt idx="1">
                  <c:v>88.694722222222225</c:v>
                </c:pt>
                <c:pt idx="2">
                  <c:v>65.753333333333302</c:v>
                </c:pt>
                <c:pt idx="3">
                  <c:v>107.03380952380951</c:v>
                </c:pt>
                <c:pt idx="4">
                  <c:v>88.569325396825377</c:v>
                </c:pt>
                <c:pt idx="5">
                  <c:v>89.429393939393947</c:v>
                </c:pt>
                <c:pt idx="6">
                  <c:v>92.35055555555553</c:v>
                </c:pt>
                <c:pt idx="7">
                  <c:v>84.93972222222223</c:v>
                </c:pt>
                <c:pt idx="8">
                  <c:v>96.698611111111106</c:v>
                </c:pt>
                <c:pt idx="9">
                  <c:v>102.6169696969697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2-4A78-82A5-CFB026359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5408"/>
        <c:axId val="671565800"/>
      </c:lineChart>
      <c:catAx>
        <c:axId val="6715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5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5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54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ACC2210_Bothdirections!$C$8:$C$31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ACC2210_Bothdirections!$L$8:$L$31</c:f>
              <c:numCache>
                <c:formatCode>0</c:formatCode>
                <c:ptCount val="24"/>
                <c:pt idx="0">
                  <c:v>7.6969696969696966E-2</c:v>
                </c:pt>
                <c:pt idx="1">
                  <c:v>1.5151515151515152E-2</c:v>
                </c:pt>
                <c:pt idx="2">
                  <c:v>1.6666666666666666E-2</c:v>
                </c:pt>
                <c:pt idx="3">
                  <c:v>0</c:v>
                </c:pt>
                <c:pt idx="4">
                  <c:v>1.0606060606060605E-2</c:v>
                </c:pt>
                <c:pt idx="5">
                  <c:v>0.21272727272727271</c:v>
                </c:pt>
                <c:pt idx="6">
                  <c:v>4.3854545454545457</c:v>
                </c:pt>
                <c:pt idx="7">
                  <c:v>7.6984848484848483</c:v>
                </c:pt>
                <c:pt idx="8">
                  <c:v>8.2951515151515149</c:v>
                </c:pt>
                <c:pt idx="9">
                  <c:v>3.9757575757575752</c:v>
                </c:pt>
                <c:pt idx="10">
                  <c:v>6.2363636363636363</c:v>
                </c:pt>
                <c:pt idx="11">
                  <c:v>6.7145454545454539</c:v>
                </c:pt>
                <c:pt idx="12">
                  <c:v>6.1315151515151518</c:v>
                </c:pt>
                <c:pt idx="13">
                  <c:v>6.4530303030303031</c:v>
                </c:pt>
                <c:pt idx="14">
                  <c:v>6.9451515151515153</c:v>
                </c:pt>
                <c:pt idx="15">
                  <c:v>9.6518181818181823</c:v>
                </c:pt>
                <c:pt idx="16">
                  <c:v>8.581515151515152</c:v>
                </c:pt>
                <c:pt idx="17">
                  <c:v>8.9630303030303029</c:v>
                </c:pt>
                <c:pt idx="18">
                  <c:v>7.8921212121212108</c:v>
                </c:pt>
                <c:pt idx="19">
                  <c:v>5.4057575757575744</c:v>
                </c:pt>
                <c:pt idx="20">
                  <c:v>2.9321212121212117</c:v>
                </c:pt>
                <c:pt idx="21">
                  <c:v>1.6033333333333335</c:v>
                </c:pt>
                <c:pt idx="22">
                  <c:v>0.34696969696969693</c:v>
                </c:pt>
                <c:pt idx="23">
                  <c:v>7.2727272727272724E-2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E-408C-A097-F8505AC69C92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ACC2210_Bothdirections!$C$8:$C$31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ACC2210_Bothdirections!$I$8:$I$31</c:f>
              <c:numCache>
                <c:formatCode>0</c:formatCode>
                <c:ptCount val="24"/>
                <c:pt idx="0">
                  <c:v>0.34545454545454546</c:v>
                </c:pt>
                <c:pt idx="1">
                  <c:v>3.03030303030303E-2</c:v>
                </c:pt>
                <c:pt idx="2">
                  <c:v>1.8181818181818184E-2</c:v>
                </c:pt>
                <c:pt idx="3">
                  <c:v>0</c:v>
                </c:pt>
                <c:pt idx="4">
                  <c:v>3.03030303030303E-2</c:v>
                </c:pt>
                <c:pt idx="5">
                  <c:v>0.24848484848484848</c:v>
                </c:pt>
                <c:pt idx="6">
                  <c:v>1.7409090909090907</c:v>
                </c:pt>
                <c:pt idx="7">
                  <c:v>3.3924242424242421</c:v>
                </c:pt>
                <c:pt idx="8">
                  <c:v>3.8424242424242427</c:v>
                </c:pt>
                <c:pt idx="9">
                  <c:v>6.4909090909090903</c:v>
                </c:pt>
                <c:pt idx="10">
                  <c:v>9.9484848484848474</c:v>
                </c:pt>
                <c:pt idx="11">
                  <c:v>14.7</c:v>
                </c:pt>
                <c:pt idx="12">
                  <c:v>12.421212121212122</c:v>
                </c:pt>
                <c:pt idx="13">
                  <c:v>12.066666666666666</c:v>
                </c:pt>
                <c:pt idx="14">
                  <c:v>15.598484848484848</c:v>
                </c:pt>
                <c:pt idx="15">
                  <c:v>12.959090909090909</c:v>
                </c:pt>
                <c:pt idx="16">
                  <c:v>11.554545454545455</c:v>
                </c:pt>
                <c:pt idx="17">
                  <c:v>6.8</c:v>
                </c:pt>
                <c:pt idx="18">
                  <c:v>4.4257575757575758</c:v>
                </c:pt>
                <c:pt idx="19">
                  <c:v>2.581818181818182</c:v>
                </c:pt>
                <c:pt idx="20">
                  <c:v>1.2075757575757575</c:v>
                </c:pt>
                <c:pt idx="21">
                  <c:v>0.49393939393939384</c:v>
                </c:pt>
                <c:pt idx="22">
                  <c:v>0.22272727272727275</c:v>
                </c:pt>
                <c:pt idx="23">
                  <c:v>0.17424242424242423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E-408C-A097-F8505AC69C92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ACC2210_Bothdirections!$C$8:$C$31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ACC2210_Bothdirections!$J$8:$J$31</c:f>
              <c:numCache>
                <c:formatCode>0</c:formatCode>
                <c:ptCount val="24"/>
                <c:pt idx="0">
                  <c:v>0.38636363636363635</c:v>
                </c:pt>
                <c:pt idx="1">
                  <c:v>5.3030303030303025E-2</c:v>
                </c:pt>
                <c:pt idx="2">
                  <c:v>3.03030303030303E-2</c:v>
                </c:pt>
                <c:pt idx="3">
                  <c:v>2.2727272727272728E-2</c:v>
                </c:pt>
                <c:pt idx="4">
                  <c:v>0</c:v>
                </c:pt>
                <c:pt idx="5">
                  <c:v>8.3333333333333315E-2</c:v>
                </c:pt>
                <c:pt idx="6">
                  <c:v>1.4318181818181819</c:v>
                </c:pt>
                <c:pt idx="7">
                  <c:v>3.5303030303030303</c:v>
                </c:pt>
                <c:pt idx="8">
                  <c:v>6.9924242424242422</c:v>
                </c:pt>
                <c:pt idx="9">
                  <c:v>14.75</c:v>
                </c:pt>
                <c:pt idx="10">
                  <c:v>16.848484848484848</c:v>
                </c:pt>
                <c:pt idx="11">
                  <c:v>21.159090909090914</c:v>
                </c:pt>
                <c:pt idx="12">
                  <c:v>21.212121212121211</c:v>
                </c:pt>
                <c:pt idx="13">
                  <c:v>17.590909090909093</c:v>
                </c:pt>
                <c:pt idx="14">
                  <c:v>19.537878787878789</c:v>
                </c:pt>
                <c:pt idx="15">
                  <c:v>15.719696969696969</c:v>
                </c:pt>
                <c:pt idx="16">
                  <c:v>11.825757575757576</c:v>
                </c:pt>
                <c:pt idx="17">
                  <c:v>8.4393939393939394</c:v>
                </c:pt>
                <c:pt idx="18">
                  <c:v>3.9621212121212119</c:v>
                </c:pt>
                <c:pt idx="19">
                  <c:v>3.4696969696969688</c:v>
                </c:pt>
                <c:pt idx="20">
                  <c:v>2.8712121212121211</c:v>
                </c:pt>
                <c:pt idx="21">
                  <c:v>0.53030303030303028</c:v>
                </c:pt>
                <c:pt idx="22">
                  <c:v>9.0909090909090912E-2</c:v>
                </c:pt>
                <c:pt idx="23">
                  <c:v>4.5454545454545456E-2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E-408C-A097-F8505AC6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154912"/>
        <c:axId val="383158440"/>
      </c:lineChart>
      <c:catAx>
        <c:axId val="38315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3158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3158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3154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ACC2405_graphs!$P$5:$V$5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ACC2405_graphs!$P$8:$V$8</c:f>
              <c:numCache>
                <c:formatCode>0</c:formatCode>
                <c:ptCount val="7"/>
                <c:pt idx="0">
                  <c:v>40.606944444444444</c:v>
                </c:pt>
                <c:pt idx="1">
                  <c:v>39.812500000000007</c:v>
                </c:pt>
                <c:pt idx="2">
                  <c:v>40.666666666666664</c:v>
                </c:pt>
                <c:pt idx="3">
                  <c:v>35.68472222222222</c:v>
                </c:pt>
                <c:pt idx="4">
                  <c:v>32.980555555555554</c:v>
                </c:pt>
                <c:pt idx="5">
                  <c:v>34.781060606060606</c:v>
                </c:pt>
                <c:pt idx="6">
                  <c:v>41.458333333333329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03-AEDF-38DE4A829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022144"/>
        <c:axId val="383017440"/>
      </c:barChart>
      <c:catAx>
        <c:axId val="3830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8301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301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830221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1E76-4EE1-BFC2-6888EB43D56A}"/>
              </c:ext>
            </c:extLst>
          </c:dPt>
          <c:cat>
            <c:strRef>
              <c:f>ACC2405_graphs!$P$9:$AA$9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ACC2405_graphs!$P$12:$AA$12</c:f>
              <c:numCache>
                <c:formatCode>0</c:formatCode>
                <c:ptCount val="12"/>
                <c:pt idx="0">
                  <c:v>20.483333333333334</c:v>
                </c:pt>
                <c:pt idx="1">
                  <c:v>33.5</c:v>
                </c:pt>
                <c:pt idx="2">
                  <c:v>32.093333333333334</c:v>
                </c:pt>
                <c:pt idx="3">
                  <c:v>40.900000000000006</c:v>
                </c:pt>
                <c:pt idx="4">
                  <c:v>57.633333333333333</c:v>
                </c:pt>
                <c:pt idx="5">
                  <c:v>43.400000000000006</c:v>
                </c:pt>
                <c:pt idx="6">
                  <c:v>59.88333333333334</c:v>
                </c:pt>
                <c:pt idx="7">
                  <c:v>45.036666666666669</c:v>
                </c:pt>
                <c:pt idx="8">
                  <c:v>43.39</c:v>
                </c:pt>
                <c:pt idx="9">
                  <c:v>34.733333333333341</c:v>
                </c:pt>
                <c:pt idx="10">
                  <c:v>23.450000000000003</c:v>
                </c:pt>
                <c:pt idx="11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6-4EE1-BFC2-6888EB43D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66192"/>
        <c:axId val="671569328"/>
      </c:lineChart>
      <c:catAx>
        <c:axId val="67156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6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ACC2405_graphs!$P$13:$Y$13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ACC2405_graphs!$P$16:$Y$16</c:f>
              <c:numCache>
                <c:formatCode>General</c:formatCode>
                <c:ptCount val="10"/>
                <c:pt idx="2" formatCode="0">
                  <c:v>22.68333333333333</c:v>
                </c:pt>
                <c:pt idx="3" formatCode="0">
                  <c:v>29.359999999999996</c:v>
                </c:pt>
                <c:pt idx="4" formatCode="0">
                  <c:v>25.562579365079365</c:v>
                </c:pt>
                <c:pt idx="5" formatCode="0">
                  <c:v>27.011944444444445</c:v>
                </c:pt>
                <c:pt idx="6" formatCode="0">
                  <c:v>26.569444444444443</c:v>
                </c:pt>
                <c:pt idx="7" formatCode="0">
                  <c:v>28.887803030303033</c:v>
                </c:pt>
                <c:pt idx="8" formatCode="0">
                  <c:v>36.104444444444439</c:v>
                </c:pt>
                <c:pt idx="9" formatCode="0">
                  <c:v>37.950277777777785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E-42CE-881B-7D261F669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571288"/>
        <c:axId val="671563840"/>
      </c:lineChart>
      <c:catAx>
        <c:axId val="67157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3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712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ACC2405_Bothdirections!$C$8:$C$31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ACC2405_Bothdirections!$L$8:$L$31</c:f>
              <c:numCache>
                <c:formatCode>0</c:formatCode>
                <c:ptCount val="24"/>
                <c:pt idx="0">
                  <c:v>1.3055555555555553E-2</c:v>
                </c:pt>
                <c:pt idx="1">
                  <c:v>5.5555555555555549E-3</c:v>
                </c:pt>
                <c:pt idx="2">
                  <c:v>3.3333333333333331E-3</c:v>
                </c:pt>
                <c:pt idx="3">
                  <c:v>0</c:v>
                </c:pt>
                <c:pt idx="4">
                  <c:v>5.5555555555555549E-3</c:v>
                </c:pt>
                <c:pt idx="5">
                  <c:v>3.0555555555555551E-2</c:v>
                </c:pt>
                <c:pt idx="6">
                  <c:v>0.79055555555555546</c:v>
                </c:pt>
                <c:pt idx="7">
                  <c:v>4.9924999999999988</c:v>
                </c:pt>
                <c:pt idx="8">
                  <c:v>4.0083333333333337</c:v>
                </c:pt>
                <c:pt idx="9">
                  <c:v>1.5669444444444445</c:v>
                </c:pt>
                <c:pt idx="10">
                  <c:v>1.5655555555555556</c:v>
                </c:pt>
                <c:pt idx="11">
                  <c:v>1.6202777777777775</c:v>
                </c:pt>
                <c:pt idx="12">
                  <c:v>1.7836111111111108</c:v>
                </c:pt>
                <c:pt idx="13">
                  <c:v>2.2891666666666666</c:v>
                </c:pt>
                <c:pt idx="14">
                  <c:v>1.7927777777777778</c:v>
                </c:pt>
                <c:pt idx="15">
                  <c:v>1.8977777777777778</c:v>
                </c:pt>
                <c:pt idx="16">
                  <c:v>3.4816666666666669</c:v>
                </c:pt>
                <c:pt idx="17">
                  <c:v>5.0149999999999997</c:v>
                </c:pt>
                <c:pt idx="18">
                  <c:v>3.4780555555555557</c:v>
                </c:pt>
                <c:pt idx="19">
                  <c:v>2.029722222222222</c:v>
                </c:pt>
                <c:pt idx="20">
                  <c:v>0.73638888888888887</c:v>
                </c:pt>
                <c:pt idx="21">
                  <c:v>0.71694444444444438</c:v>
                </c:pt>
                <c:pt idx="22">
                  <c:v>0.1088888888888889</c:v>
                </c:pt>
                <c:pt idx="23">
                  <c:v>1.8055555555555554E-2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D-4713-AB7F-0E1E299D6B5C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ACC2405_Bothdirections!$C$8:$C$31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ACC2405_Bothdirections!$I$8:$I$31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0.43560606060606061</c:v>
                </c:pt>
                <c:pt idx="7">
                  <c:v>0.8051767676767676</c:v>
                </c:pt>
                <c:pt idx="8">
                  <c:v>2.0838383838383838</c:v>
                </c:pt>
                <c:pt idx="9">
                  <c:v>2.9287878787878787</c:v>
                </c:pt>
                <c:pt idx="10">
                  <c:v>3.3840909090909088</c:v>
                </c:pt>
                <c:pt idx="11">
                  <c:v>3.4111111111111114</c:v>
                </c:pt>
                <c:pt idx="12">
                  <c:v>4.4820707070707071</c:v>
                </c:pt>
                <c:pt idx="13">
                  <c:v>3.5228535353535353</c:v>
                </c:pt>
                <c:pt idx="14">
                  <c:v>3.7709595959595958</c:v>
                </c:pt>
                <c:pt idx="15">
                  <c:v>3.0776515151515151</c:v>
                </c:pt>
                <c:pt idx="16">
                  <c:v>2.4987373737373737</c:v>
                </c:pt>
                <c:pt idx="17">
                  <c:v>1.6045454545454545</c:v>
                </c:pt>
                <c:pt idx="18">
                  <c:v>1.4362373737373739</c:v>
                </c:pt>
                <c:pt idx="19">
                  <c:v>0.81957070707070712</c:v>
                </c:pt>
                <c:pt idx="20">
                  <c:v>0.28143939393939393</c:v>
                </c:pt>
                <c:pt idx="21">
                  <c:v>8.3333333333333329E-2</c:v>
                </c:pt>
                <c:pt idx="22">
                  <c:v>0.15505050505050505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D-4713-AB7F-0E1E299D6B5C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ACC2405_Bothdirections!$C$8:$C$31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ACC2405_Bothdirections!$J$8:$J$31</c:f>
              <c:numCache>
                <c:formatCode>0</c:formatCode>
                <c:ptCount val="24"/>
                <c:pt idx="0">
                  <c:v>2.7777777777777776E-2</c:v>
                </c:pt>
                <c:pt idx="1">
                  <c:v>0</c:v>
                </c:pt>
                <c:pt idx="2">
                  <c:v>2.7777777777777776E-2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0.31944444444444442</c:v>
                </c:pt>
                <c:pt idx="7">
                  <c:v>0.94444444444444431</c:v>
                </c:pt>
                <c:pt idx="8">
                  <c:v>1.8611111111111112</c:v>
                </c:pt>
                <c:pt idx="9">
                  <c:v>3.645833333333333</c:v>
                </c:pt>
                <c:pt idx="10">
                  <c:v>4.666666666666667</c:v>
                </c:pt>
                <c:pt idx="11">
                  <c:v>5.5</c:v>
                </c:pt>
                <c:pt idx="12">
                  <c:v>4.7638888888888893</c:v>
                </c:pt>
                <c:pt idx="13">
                  <c:v>4.9027777777777777</c:v>
                </c:pt>
                <c:pt idx="14">
                  <c:v>4.3125</c:v>
                </c:pt>
                <c:pt idx="15">
                  <c:v>3.291666666666667</c:v>
                </c:pt>
                <c:pt idx="16">
                  <c:v>2.625</c:v>
                </c:pt>
                <c:pt idx="17">
                  <c:v>1.8263888888888888</c:v>
                </c:pt>
                <c:pt idx="18">
                  <c:v>1.3402777777777777</c:v>
                </c:pt>
                <c:pt idx="19">
                  <c:v>0.54166666666666674</c:v>
                </c:pt>
                <c:pt idx="20">
                  <c:v>0.52777777777777779</c:v>
                </c:pt>
                <c:pt idx="21">
                  <c:v>0.22916666666666663</c:v>
                </c:pt>
                <c:pt idx="22">
                  <c:v>0</c:v>
                </c:pt>
                <c:pt idx="23">
                  <c:v>0.10416666666666667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D-4713-AB7F-0E1E299D6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566584"/>
        <c:axId val="671570112"/>
      </c:lineChart>
      <c:catAx>
        <c:axId val="671566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57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7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5665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ACC2411_graphs!$P$5:$V$5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ACC2411_graphs!$P$8:$V$8</c:f>
              <c:numCache>
                <c:formatCode>0</c:formatCode>
                <c:ptCount val="7"/>
                <c:pt idx="0">
                  <c:v>22.738888888888887</c:v>
                </c:pt>
                <c:pt idx="1">
                  <c:v>22.270833333333336</c:v>
                </c:pt>
                <c:pt idx="2">
                  <c:v>21.208333333333329</c:v>
                </c:pt>
                <c:pt idx="3">
                  <c:v>20.218055555555555</c:v>
                </c:pt>
                <c:pt idx="4">
                  <c:v>20.741666666666667</c:v>
                </c:pt>
                <c:pt idx="5">
                  <c:v>21.216287878787885</c:v>
                </c:pt>
                <c:pt idx="6">
                  <c:v>22.576388888888886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1-4971-BE94-3F78CF933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571288"/>
        <c:axId val="671568152"/>
      </c:barChart>
      <c:catAx>
        <c:axId val="67157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68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568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715712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591706</xdr:colOff>
      <xdr:row>39</xdr:row>
      <xdr:rowOff>20320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64224E-C0C4-40F7-A5AE-D81C777C6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79546" cy="71526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CF03D7-9FC2-499F-9832-8A08F1456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ED773D4A-8959-4B55-8435-A2D4A063E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869E4DD-09A9-4125-AE1E-2E1506E8D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DB83103-E44D-4108-9DED-D6AC53587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7B2D3FED-E21D-4CB8-B48C-9927D8C998F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7AFA52CA-D92D-44E9-92A8-D9845613F61E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85FC2BAB-C860-428E-82CC-E1B1A786CD23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39556F66-83A5-47BF-8310-7E1B3A7299BC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E43FFFA7-739E-4AFC-89FB-A9650DFB676F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78DC79DF-718A-43ED-BFEF-6E52189D3CBE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26ADDA55-DCBB-4DAD-A6DE-0F52DE852DE1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60A671-652B-476C-B671-17BDAC6AC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F875F9-CA17-446C-847D-A17F68954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0610A2C-B322-482D-8895-7450806E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32CD1E5-E617-45CC-ADE6-7DF32C4E7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9FD43F2-C220-4A2B-A6D0-A75E690B9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B0751F02-CE13-4D45-9B17-6217D91B8833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6D2E52DF-610A-4D10-B224-A64510CB9F5D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D1483160-2700-4D95-B16D-747590BE59E4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B109C019-E05C-4DDD-A11B-1DA678A71DF9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0BDB9489-DAD2-4476-A7FD-E1FF28FC503B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E07A4F3F-11C5-41C7-A94F-62A163DFE76E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98D4B958-0A1D-451D-A284-CA87DB3E59F8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D64849-BA79-4490-B53F-4B148B3F4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8E1193-279D-4AF7-BA60-5851A6ACD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16977B7-05E3-4EBC-A9A1-C12384E0F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CB5C82E-A8DA-472C-86B8-1BC98F05F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6BF8BB9-7EFF-4DCE-89D3-7E7023D39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6CC834BD-63C8-4A7F-A8CF-61CD7DA760DC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C0B25AB8-ED02-41FE-B5A5-2F5F124CD81C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7197678A-7B36-46D4-BB72-3C237C353778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7806FDDA-A2C1-48F7-A4BA-6EE6113416C1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9D312050-9335-4680-8A16-1D649E69B87D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3CEF825D-A18C-488A-8D29-982503C52273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BDCFCEAD-0A26-44B0-A311-36A029FB8F3C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F492DE-4F16-45F9-8F26-F3FC1C7D3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EB2B71-F14F-45F7-A679-0CC5D765B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2784533-7659-4D6D-B5C7-F86388D83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A9753A7-345D-408B-BCC1-B66D2B3D7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8CE30E9-C7E1-4FFE-9E93-EFCD8BEE6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E74E5D1A-A105-4C89-943F-F951148950FB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1D522346-1C26-4D58-849B-2F6FE560F35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B384CDA6-A7B7-43F4-A308-566B7743C028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C794AFCD-DF4F-4320-86EE-706D0E9F73FC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B92DDE91-E96C-48AD-8019-7AFE43416954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5E25D66A-4B07-445A-BB17-5B42AB5B5B1C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939527B5-5FAE-40A9-B689-EC1C477DF52A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ED659024-6B82-4F33-BAC1-1F7962241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50CED0E-10E3-472F-98A7-80084029D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D75731A-8FFE-4647-8523-62CEF6107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FB4402FD-6D06-416A-87EF-AC3CFA146160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28E17257-DE89-40F7-AE61-6FDCD4E45F99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DD553CBA-FB0D-4761-90F1-9AC8C56C7EC3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EA78DE5B-073C-4B4D-ADC6-47BC828DD1B4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7E122FD5-CDC5-4D17-9DD1-A31ACFDEC6CF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4255023A-B52C-4808-B0AC-B74D99A13AD1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B793E8BB-6566-4D4A-9EC7-52E072346D55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677B59-2250-4DCD-9089-377BEA99F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129B26-1186-4461-B5C3-AB338A27E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89CB69F-18D0-4C38-AA3B-FD0F21C37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482FC43-395E-4EB8-BC88-CD7808A73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8EC07D6-394E-4563-BC11-3CE5C9B8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18CFC481-D00B-40F2-A4AC-7A11CF827559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0F9BF190-4A63-4A7B-A371-0ACF91F1A51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23532746-2E03-4264-80B8-13B27F80FF49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1B069D5A-7E46-450A-9126-7B7ED6D8835E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026D764A-EBD9-4939-ACFA-1E73FE7A085E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760DB715-D895-4F64-8467-87767149C3DE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96B15C4E-51E8-43F2-99EA-745A623702BC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2CB941-716A-4F89-BAE6-8F57AAADB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1B4896-3CC0-4E3F-981A-165FC7442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D133FA7-676A-4AF3-9CDD-86C258E84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E1E328C-2915-4C36-B549-EFC8C331F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9CB52CF-976E-4D15-A841-51616A5E2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13C80817-1F29-4FAB-A4C2-06642E9C67D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6057FDE2-197C-43B9-A65A-3BC0A63163DA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F1739023-1D7F-4D8D-BC52-4B9F8821A2D3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41E9CEE5-4314-45A9-9657-4939E0021AF4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2A8860E2-9CFE-402A-BD38-5B6FD14098A7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F7CDAA66-CC94-4E0F-87D6-B4CC66077F8D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877C1B7D-7793-4254-BF27-500043CCAB38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10</xdr:col>
      <xdr:colOff>177800</xdr:colOff>
      <xdr:row>58</xdr:row>
      <xdr:rowOff>101600</xdr:rowOff>
    </xdr:from>
    <xdr:to>
      <xdr:col>12</xdr:col>
      <xdr:colOff>220133</xdr:colOff>
      <xdr:row>62</xdr:row>
      <xdr:rowOff>50800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64629FC-7DE7-4D77-8F5F-BA4D87CBC9ED}"/>
            </a:ext>
          </a:extLst>
        </xdr:cNvPr>
        <xdr:cNvSpPr txBox="1"/>
      </xdr:nvSpPr>
      <xdr:spPr>
        <a:xfrm>
          <a:off x="5298440" y="7340600"/>
          <a:ext cx="1048173" cy="406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600"/>
            <a:t>Correction of Issues with flooding may account for doubling of traffic</a:t>
          </a:r>
          <a:r>
            <a:rPr lang="en-GB" sz="600" baseline="0"/>
            <a:t> flows</a:t>
          </a:r>
          <a:endParaRPr lang="en-GB" sz="6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FD6580-C31C-417F-844A-539AAE196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CE4B3-8DE7-4BFB-B772-28174B606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039BFD4-17FF-4C59-9E58-BA4F88836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85067DA-2775-4231-9611-D62711C49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48B8B96-A3F5-44CA-BDD2-9721E9AD3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A9AED386-53C0-453A-9A0B-995870871E91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3F95245A-B24C-4E10-8D77-F57F53110C9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6E468C47-20E9-4A58-8D74-C4D300939428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556A498F-1C92-466E-8326-C28CA585A76D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20565039-473B-418F-8621-11030085F503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D6DB5BFE-2670-45A6-A28E-0019380A9F80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B20E54BE-3785-4FD0-98EB-CD187EC4F41A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F48FA9-E881-4611-AEAD-DDE3E0ED2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B5F5B9-34EE-4855-890F-F60BB39B1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50F9B1-D2CB-43DC-83B4-1EFD01281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E01DB931-9013-4C60-A279-F1E5A1299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34AEA55-C056-461D-80F6-DAB24DBA7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0DDBA54-EF82-453B-BCAB-0598F088D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F76D0AAE-8AC1-461F-B730-A5C1A49089A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55056CC5-FDC4-41B2-AA8E-F6523E47F71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2F9DCA98-67E1-4155-B117-97FD9633A494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7EFCE30E-A613-4D06-AD32-0012334FE3B8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98F7C1BB-E5F3-4096-B7B2-47BBC53EB670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C7366123-81A3-478B-AADD-713A3585F3E5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75D169FD-5AE1-45A0-BAC7-09F0827DB52A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431B89-AD12-4023-9888-89A08C8D7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A0A5AE-6182-4DA1-9B5D-62281DE6F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F9CFFEB-A7B1-4B34-ABB1-8708096AD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933D33-D959-40DB-A75E-1FC3D2423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A09D58B-82F1-47F7-ADA4-44DC20751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4C45B401-932F-41CE-B66C-A698C03139AE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78E8AEEB-5893-4881-AD32-A82A91FB9389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C7D54EAB-CF50-4916-B86F-F3EF3A67F17D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5AEE4D5F-3EE4-421F-BD34-9A6C8B54D284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0A9B86A0-7849-4F92-8A1B-006966308969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6AFB8A30-7C5A-45AA-B2E2-37C363AC10E0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0C557A68-2EB9-4854-8F83-68CB0B365F37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939DA3-F1F8-46B9-8B00-7AE27E29B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E0621D-32CE-438E-8500-449FA724B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B386D26-FC63-4348-9900-C2CE7261D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86E8CDF-8C59-4C70-9E3D-DD6D56DD8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AAB49FB-2A5B-4F02-9BEE-61F2FBD9C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019D81F1-6B9B-4445-A099-48A5392BDFF9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7AC00C74-3059-428E-A0D0-83051B275D7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BC26C8EA-D891-40D2-8815-490D6E03520B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A2D035BA-75B4-41C3-8AE8-7802B8954949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F831873C-ACD2-4F6E-A026-B319312E238A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D3667304-C761-4C0D-99D0-7C6B1DB23951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F932FA4F-4153-4F08-84A7-6A29BA328A94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F512BD-A16F-4590-AFA7-BC30F1554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ADB6D4-0C50-4285-897B-D78306EEB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65B10C-0024-4ED8-A7EA-E38AE2EB7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41A9B227-C87E-498C-A600-72EB2380D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403CC21-37D3-449B-BA4D-DAF795C41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1396177-0941-4D90-844C-F08E8A5A2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3E8213A0-B4AF-418D-8890-DCD9CB959313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CEDC3E13-D374-43E8-9E42-65AE3BE1B9AA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CF267EB9-838C-4D6B-B478-0AEFE913B28F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B7E5521E-CABA-4D84-9F20-DC6D6F8890C6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3956D285-4B6B-4ABB-834F-699ED12781AC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3B1374F8-999D-4794-B67E-EFB3304479B7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F2C69FE6-9F41-4948-9AD6-50C7ECFB7941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03E19A-E215-4FF1-A1A6-74B8F74D7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445E78-3B09-4B45-BE58-16DA702FD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EA4F95F-6CE4-4C48-9BA4-9D9BF74D3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95B770A-C81D-4F19-A28C-40A836C82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654853A-344E-479E-AFEC-AE32DA653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A3CAEBAD-ACF8-444E-8A6F-494D4168D2B2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80785479-4E1D-4FB3-93AB-5EA954119748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5507B1D7-C918-47E0-9806-96CBB59D08AA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9F40FC04-EABF-4F8F-B523-76D8EDD38804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9BD23CE5-2845-46FB-993B-45342BAF2A02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393DD3-5044-428C-9C63-25A433E28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6D47CED-5CD0-4872-B2A8-C6D1EA8DE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9689424-E46C-4ACA-8412-32230EF44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3979E78-DB7D-4F41-AD32-07211EFAC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8F05AF80-6BB8-44EC-852B-AB268EA44C4C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45460B54-935B-4F4F-A1B8-8BD6549B0708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088B5D94-B582-4B19-827D-5599FD327C4F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DF99E8DD-751E-4E57-91B5-9E6064818A62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36174815-BE39-4E65-A0E4-9B1FE8310CE0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9C4920-6FE7-4422-8EE3-0A1D7DBF0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7718299-CA39-4DF3-9EEC-96AA02A12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A08F6DD-D62F-4251-9874-EE73035F8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28DEFE2-0B7D-4DE7-BF9E-BF6F3B233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E407FF8B-11C4-4F2F-8048-1BF2F9294359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91198D35-E670-4B2B-95AC-0E5C373DFD2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616F6F85-375F-4C31-B530-4D6AFC5BF945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4C17D1EE-327B-4DB9-B951-AC68F39CF02A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600CBF3F-9C1E-470E-9914-75F68BB18443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FEA78A-5ABD-42DD-97D0-D342D687E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2D45C1E-71EA-4B6C-AD9D-40A043C63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F9D6F48-A4E7-41FA-A60D-2F49707CA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BA889D2-75B1-4C18-A1B8-CFA828D7F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BE106DD6-1CCA-4F55-B3F2-796E68F425F9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C1330A5B-574B-4C73-8511-4E31D8A788CA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A7E1F918-F758-470F-A10C-6D7DD2218106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3F522AA7-20FB-448D-8AA9-FE645E3DDE3E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FC4D0E87-1D74-4B6E-BC42-1F23859EBA2F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9786FFBC-419B-4CD6-B570-35ABFA00BE61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1C26FBE4-BD49-4C4B-80C3-C2588B6CFB76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908F627-4564-4316-8A7D-3D795C09F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4AA3605-1A75-4BC8-B929-AC3ED6F73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FD641C5-9730-4F47-80F8-9F214E8B6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8C23AE43-E35E-47F8-ACC3-7010231AF170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D08B58A1-F54A-4B08-8125-291862051C82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5531B132-D4A0-421C-8CB9-4E9D6A70CFC7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013CE857-5055-460A-8ADD-57F75788C104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AC60CDB8-E0B8-4ED8-9B81-A014B83D33CA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CC3B03-CAE2-4C05-B91F-99FDBFD6D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82AA4A4-9B8B-4E1C-AA82-E2AA2E335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ED0DB0-EB99-43C4-82B2-795E98D76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9838AE1-4F39-451D-8541-1C81E014F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7CA240A8-D3CF-4F97-942E-F0668BE2BC73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A9CB82D5-0382-447D-80BA-4850B0B25998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3D7F8556-9019-425B-B3C6-AB793266F019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6E8C66C9-F436-4521-9310-821E0215782F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DADEAAD9-245A-4C7D-A21E-F9A8C52FF2CB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1EC271-0A2E-42BD-8460-C93F039A0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073B399-FE36-4C8B-B12E-244B82D92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357E99-DD61-486A-AF8B-DEDA43534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F6F2E0B-2CEA-47C6-89C5-2EF0A600A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BACAF1E5-D9D7-4C96-8663-3C2EB0643B41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28A73AC7-DF96-4AA8-A625-666699B962B0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6F782FA4-3DEE-4E3F-B6D6-8A75D3ED3B07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BA910707-416E-4DF6-B2DC-01C7B0A0FBA3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40A5B677-ECC9-44F0-8631-6981370A3C15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F8E2F7-718C-49E7-9DD3-593EB614B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2DE42DF-C8C4-42D4-9F51-E14EF5FA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FFD6C34-73ED-40D2-A187-105F0329A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79EE9F0-0C87-43F2-901E-D07214FB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BE05CA3A-FCE2-4508-8408-8880C5B7F5AD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564BB970-9C1D-4D33-8AB7-85AEFE82DB6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2681F60D-5316-41DC-B3E4-9752CA539A2A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7F2AE10B-3C66-46AB-90F1-32E164D3D65D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551F09FE-AE5F-4930-9A06-A8416AEC3224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FDFADC-629B-40CA-BEFB-5C2DD2AAE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A1D3CDE-6A89-4146-81E5-71CBFE6FE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4E8385F-1C6E-46F1-BAE2-DCD6C7231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B4B40EA-6EC2-485E-BD4B-73B8D914E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0C55CC72-A7A5-4945-A840-E28A1E4B83B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8B40992C-9EDA-4273-AD34-4FA8B0799E9E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593C1588-F859-426A-9AEB-2D783BB0FF2F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A89983A6-AF2D-4642-AF3B-66C15C2FFEA1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D7D0ACFE-1A30-45BC-AC1F-B13F46DA660F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AEC29-570C-4DFD-9A8F-21B339790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E99529-FC97-497E-8464-1C5AC4504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6B410F1-B5C8-42F8-95CE-8DE1B22D0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615C9B1-5223-468F-B262-A59D5FDBE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88BAB6C-A6FD-41EB-A353-9CCE528A5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1E9321D4-A113-4F16-A62D-885398F7C752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BEF4105D-0FE7-43BA-A944-794F5F4F8783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42E7AC8B-61DF-47AB-8ECA-B27BDF84F5AF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353B7627-E02F-47E3-8C1D-81D15747CC46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F8517C9B-0E28-4497-AE73-EAEC07EF654B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21BD7D-B9DB-45FD-A757-725E3FCEA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BB7244F-8884-4084-A962-98036756B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B96B140-2327-4B9D-99F2-D8A5415DC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1A92362-1A11-41B6-825D-DDF75F2C7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85F4CE84-79AA-40A7-96BA-89E15DBE52D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532542E8-1B1F-4D92-B055-45B374868AF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9B2FBD64-330F-4309-96B1-F2D347DC8EBD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7642D70B-E4B8-4CAA-9CE6-F61C87CAFBEB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9AEE4602-C20B-44D6-BFC5-C3B4CE9D0B9C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5FB4E4-7F61-43FC-9527-BF71EEE10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8FA738E-EEC4-44C6-A22B-828A3BDA1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DD7CF3C-D945-4E27-A1ED-87D768764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BE28B9F-124B-4BB9-B5CB-617E41DA4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9ABDEE99-099F-4FD6-A336-ECA093A3F67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40F4A13C-9F08-457B-BC12-DD2B57C9148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71F90DC2-C304-42A3-B12B-9BB924CF558B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7BF57F1C-A6ED-44C7-949D-D4E50E0A512C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96281E80-41A2-4584-9E4B-8B3E6E145F44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17FC86-A812-4A4F-A00D-A9827988B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E95B1449-5341-4DD5-816F-DD1184276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C2C111-DF94-4BFE-88CB-3ACC9E80C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AE6A78F-09A4-4744-8154-072CC252E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D28B56E1-AB23-4268-A692-A0D912002DDD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C62DD9DE-C021-4AC7-A611-A42BC5BECFC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5FCE547D-5817-416E-A4AC-D4283BD1EAAE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DC84CBBE-BEE7-4CF7-86A9-C19E1ABD634E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7C6A5B27-05D7-48DB-BEEA-71B6E0060DA6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CE2258-56F4-4C97-87A0-74914133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2D021FE-1C65-487B-A6BB-4C9CF62C0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414A956-778B-40FF-9284-AF9D75F4D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9B66B97-FD20-4C29-AAB1-50434AD8E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4EBBE389-FBFB-4427-B247-45C2B3E7707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AA829A97-5E0B-4FDA-85DC-C04003E423B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3DB9172C-A00F-4FCE-9E46-6F58309A0255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1D71DCF3-182F-4F78-B901-2B512F861CFD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C5A35193-EDA1-4F19-868D-6C1AD032133C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35F3A5-7CDB-46E8-B173-1DC6CD359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DBB43B-905C-40CA-9C38-7081E5BF9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A25EE92-5257-4715-BD69-A07E666EB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A592C2C-A002-48C5-85EC-967653F69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9E910DD-7CF7-43FD-8389-93DEFAF7F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A48ED3B1-3D9E-49FF-B542-9BAAA7F7BB5B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F369FE0E-7184-4537-8DC2-4D0753BC473B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6E4D299B-9846-467A-B19D-60B432C1C8CF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9CDF8208-F143-45E2-83A1-375B962FA2C6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82445896-CF19-41F1-9C71-3AB346EC4300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0391B2-2F95-474C-84F6-7F7DEF84C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004D7E1-6B9C-4B92-86E1-EB8C2418C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7A02FA8-274C-42D9-A859-F404E0B44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EFD4F96-A669-43CB-8349-C10CDD474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54DDC266-6BA7-40C3-A85D-81D0477C39F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E9F9B202-3BA4-41EE-84A3-1BDC85F33C2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4FB7B999-863F-4003-89F4-72A6E52A7BC8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BDE74965-8784-448F-B884-E48B2C81D20F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0BE9B979-FB46-4096-9E22-62101497C14A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9629B042-34CB-4B00-962C-4750ACDD2838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2C0245C1-E2A2-4E11-B8E4-1DB8492F3079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23CB61-DD3E-40EF-AD0C-4C8871F60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135"/>
  <sheetViews>
    <sheetView showGridLines="0" tabSelected="1" zoomScaleNormal="100" workbookViewId="0"/>
  </sheetViews>
  <sheetFormatPr defaultRowHeight="14.4" x14ac:dyDescent="0.3"/>
  <cols>
    <col min="2" max="2" width="12.44140625" customWidth="1"/>
    <col min="3" max="3" width="46.5546875" bestFit="1" customWidth="1"/>
  </cols>
  <sheetData>
    <row r="1" spans="1:3" x14ac:dyDescent="0.3">
      <c r="A1" s="1" t="s">
        <v>0</v>
      </c>
    </row>
    <row r="3" spans="1:3" x14ac:dyDescent="0.3">
      <c r="A3" t="s">
        <v>1</v>
      </c>
    </row>
    <row r="4" spans="1:3" x14ac:dyDescent="0.3">
      <c r="A4" t="s">
        <v>2</v>
      </c>
    </row>
    <row r="6" spans="1:3" x14ac:dyDescent="0.3">
      <c r="A6" s="1" t="s">
        <v>3</v>
      </c>
    </row>
    <row r="8" spans="1:3" x14ac:dyDescent="0.3">
      <c r="A8" t="s">
        <v>57</v>
      </c>
    </row>
    <row r="10" spans="1:3" x14ac:dyDescent="0.3">
      <c r="B10" s="1" t="s">
        <v>4</v>
      </c>
      <c r="C10" s="1" t="s">
        <v>5</v>
      </c>
    </row>
    <row r="11" spans="1:3" x14ac:dyDescent="0.3">
      <c r="C11" s="35" t="s">
        <v>6</v>
      </c>
    </row>
    <row r="12" spans="1:3" x14ac:dyDescent="0.3">
      <c r="C12" s="35" t="s">
        <v>12</v>
      </c>
    </row>
    <row r="13" spans="1:3" x14ac:dyDescent="0.3">
      <c r="C13" s="35" t="s">
        <v>11</v>
      </c>
    </row>
    <row r="14" spans="1:3" x14ac:dyDescent="0.3">
      <c r="B14" s="1" t="s">
        <v>9</v>
      </c>
      <c r="C14" s="1" t="s">
        <v>10</v>
      </c>
    </row>
    <row r="15" spans="1:3" x14ac:dyDescent="0.3">
      <c r="C15" s="35" t="s">
        <v>6</v>
      </c>
    </row>
    <row r="16" spans="1:3" x14ac:dyDescent="0.3">
      <c r="C16" s="35" t="s">
        <v>11</v>
      </c>
    </row>
    <row r="17" spans="2:4" x14ac:dyDescent="0.3">
      <c r="C17" s="35" t="s">
        <v>12</v>
      </c>
    </row>
    <row r="18" spans="2:4" x14ac:dyDescent="0.3">
      <c r="B18" s="1" t="s">
        <v>37</v>
      </c>
      <c r="C18" s="1" t="s">
        <v>38</v>
      </c>
      <c r="D18" s="3"/>
    </row>
    <row r="19" spans="2:4" x14ac:dyDescent="0.3">
      <c r="C19" s="35" t="s">
        <v>6</v>
      </c>
    </row>
    <row r="20" spans="2:4" x14ac:dyDescent="0.3">
      <c r="C20" s="35" t="s">
        <v>8</v>
      </c>
    </row>
    <row r="21" spans="2:4" x14ac:dyDescent="0.3">
      <c r="C21" s="35" t="s">
        <v>7</v>
      </c>
    </row>
    <row r="22" spans="2:4" x14ac:dyDescent="0.3">
      <c r="B22" s="1" t="s">
        <v>13</v>
      </c>
      <c r="C22" s="1" t="s">
        <v>14</v>
      </c>
      <c r="D22" s="3"/>
    </row>
    <row r="23" spans="2:4" x14ac:dyDescent="0.3">
      <c r="C23" s="35" t="s">
        <v>6</v>
      </c>
    </row>
    <row r="24" spans="2:4" x14ac:dyDescent="0.3">
      <c r="C24" s="35" t="s">
        <v>11</v>
      </c>
    </row>
    <row r="25" spans="2:4" x14ac:dyDescent="0.3">
      <c r="C25" s="35" t="s">
        <v>12</v>
      </c>
    </row>
    <row r="26" spans="2:4" x14ac:dyDescent="0.3">
      <c r="B26" s="1" t="s">
        <v>39</v>
      </c>
      <c r="C26" s="1" t="s">
        <v>40</v>
      </c>
      <c r="D26" s="3"/>
    </row>
    <row r="27" spans="2:4" x14ac:dyDescent="0.3">
      <c r="C27" s="35" t="s">
        <v>6</v>
      </c>
    </row>
    <row r="28" spans="2:4" x14ac:dyDescent="0.3">
      <c r="C28" s="35" t="s">
        <v>41</v>
      </c>
    </row>
    <row r="29" spans="2:4" x14ac:dyDescent="0.3">
      <c r="C29" s="35" t="s">
        <v>42</v>
      </c>
    </row>
    <row r="30" spans="2:4" x14ac:dyDescent="0.3">
      <c r="B30" s="1" t="s">
        <v>15</v>
      </c>
      <c r="C30" s="1" t="s">
        <v>16</v>
      </c>
    </row>
    <row r="31" spans="2:4" x14ac:dyDescent="0.3">
      <c r="C31" s="35" t="s">
        <v>6</v>
      </c>
    </row>
    <row r="32" spans="2:4" x14ac:dyDescent="0.3">
      <c r="C32" s="35" t="s">
        <v>11</v>
      </c>
    </row>
    <row r="33" spans="2:4" x14ac:dyDescent="0.3">
      <c r="C33" s="35" t="s">
        <v>12</v>
      </c>
    </row>
    <row r="34" spans="2:4" x14ac:dyDescent="0.3">
      <c r="B34" s="1" t="s">
        <v>19</v>
      </c>
      <c r="C34" s="1" t="s">
        <v>20</v>
      </c>
      <c r="D34" s="2"/>
    </row>
    <row r="35" spans="2:4" x14ac:dyDescent="0.3">
      <c r="B35" s="1"/>
      <c r="C35" s="35" t="s">
        <v>6</v>
      </c>
      <c r="D35" s="2"/>
    </row>
    <row r="36" spans="2:4" x14ac:dyDescent="0.3">
      <c r="B36" s="1"/>
      <c r="C36" s="35" t="s">
        <v>8</v>
      </c>
      <c r="D36" s="2"/>
    </row>
    <row r="37" spans="2:4" x14ac:dyDescent="0.3">
      <c r="B37" s="1"/>
      <c r="C37" s="35" t="s">
        <v>7</v>
      </c>
      <c r="D37" s="2"/>
    </row>
    <row r="38" spans="2:4" x14ac:dyDescent="0.3">
      <c r="B38" s="1" t="s">
        <v>45</v>
      </c>
      <c r="C38" s="1" t="s">
        <v>46</v>
      </c>
      <c r="D38" s="2"/>
    </row>
    <row r="39" spans="2:4" x14ac:dyDescent="0.3">
      <c r="B39" s="1"/>
      <c r="C39" s="35" t="s">
        <v>6</v>
      </c>
      <c r="D39" s="2"/>
    </row>
    <row r="40" spans="2:4" x14ac:dyDescent="0.3">
      <c r="B40" s="1"/>
      <c r="C40" s="35" t="s">
        <v>7</v>
      </c>
      <c r="D40" s="2"/>
    </row>
    <row r="41" spans="2:4" x14ac:dyDescent="0.3">
      <c r="B41" s="1"/>
      <c r="C41" s="35" t="s">
        <v>8</v>
      </c>
      <c r="D41" s="2"/>
    </row>
    <row r="42" spans="2:4" x14ac:dyDescent="0.3">
      <c r="B42" s="1" t="s">
        <v>47</v>
      </c>
      <c r="C42" s="1" t="s">
        <v>48</v>
      </c>
      <c r="D42" s="2"/>
    </row>
    <row r="43" spans="2:4" x14ac:dyDescent="0.3">
      <c r="B43" s="1"/>
      <c r="C43" s="35" t="s">
        <v>6</v>
      </c>
      <c r="D43" s="2"/>
    </row>
    <row r="44" spans="2:4" x14ac:dyDescent="0.3">
      <c r="B44" s="1"/>
      <c r="C44" s="35" t="s">
        <v>59</v>
      </c>
      <c r="D44" s="2"/>
    </row>
    <row r="45" spans="2:4" x14ac:dyDescent="0.3">
      <c r="B45" s="1"/>
      <c r="C45" s="35" t="s">
        <v>60</v>
      </c>
      <c r="D45" s="2"/>
    </row>
    <row r="46" spans="2:4" x14ac:dyDescent="0.3">
      <c r="B46" s="1" t="s">
        <v>61</v>
      </c>
      <c r="C46" s="1" t="s">
        <v>62</v>
      </c>
      <c r="D46" s="2"/>
    </row>
    <row r="47" spans="2:4" x14ac:dyDescent="0.3">
      <c r="B47" s="1"/>
      <c r="C47" s="35" t="s">
        <v>6</v>
      </c>
      <c r="D47" s="2"/>
    </row>
    <row r="48" spans="2:4" x14ac:dyDescent="0.3">
      <c r="B48" s="1"/>
      <c r="C48" s="35" t="s">
        <v>59</v>
      </c>
      <c r="D48" s="2"/>
    </row>
    <row r="49" spans="2:4" x14ac:dyDescent="0.3">
      <c r="B49" s="1"/>
      <c r="C49" s="35" t="s">
        <v>60</v>
      </c>
      <c r="D49" s="2"/>
    </row>
    <row r="50" spans="2:4" x14ac:dyDescent="0.3">
      <c r="B50" s="1" t="s">
        <v>63</v>
      </c>
      <c r="C50" s="1" t="s">
        <v>64</v>
      </c>
      <c r="D50" s="2"/>
    </row>
    <row r="51" spans="2:4" x14ac:dyDescent="0.3">
      <c r="B51" s="1"/>
      <c r="C51" s="35" t="s">
        <v>6</v>
      </c>
      <c r="D51" s="2"/>
    </row>
    <row r="52" spans="2:4" x14ac:dyDescent="0.3">
      <c r="B52" s="1"/>
      <c r="C52" s="35" t="s">
        <v>59</v>
      </c>
      <c r="D52" s="2"/>
    </row>
    <row r="53" spans="2:4" x14ac:dyDescent="0.3">
      <c r="B53" s="1"/>
      <c r="C53" s="35" t="s">
        <v>60</v>
      </c>
      <c r="D53" s="2"/>
    </row>
    <row r="54" spans="2:4" x14ac:dyDescent="0.3">
      <c r="B54" s="1" t="s">
        <v>65</v>
      </c>
      <c r="C54" s="1" t="s">
        <v>66</v>
      </c>
      <c r="D54" s="2"/>
    </row>
    <row r="55" spans="2:4" x14ac:dyDescent="0.3">
      <c r="B55" s="1"/>
      <c r="C55" s="35" t="s">
        <v>6</v>
      </c>
      <c r="D55" s="2"/>
    </row>
    <row r="56" spans="2:4" x14ac:dyDescent="0.3">
      <c r="B56" s="1"/>
      <c r="C56" s="35" t="s">
        <v>41</v>
      </c>
      <c r="D56" s="2"/>
    </row>
    <row r="57" spans="2:4" x14ac:dyDescent="0.3">
      <c r="B57" s="1"/>
      <c r="C57" s="35" t="s">
        <v>42</v>
      </c>
      <c r="D57" s="2"/>
    </row>
    <row r="58" spans="2:4" x14ac:dyDescent="0.3">
      <c r="B58" s="1" t="s">
        <v>67</v>
      </c>
      <c r="C58" s="1" t="s">
        <v>68</v>
      </c>
      <c r="D58" s="2"/>
    </row>
    <row r="59" spans="2:4" x14ac:dyDescent="0.3">
      <c r="B59" s="1"/>
      <c r="C59" s="35" t="s">
        <v>6</v>
      </c>
      <c r="D59" s="2"/>
    </row>
    <row r="60" spans="2:4" x14ac:dyDescent="0.3">
      <c r="B60" s="1"/>
      <c r="C60" s="35" t="s">
        <v>41</v>
      </c>
      <c r="D60" s="2"/>
    </row>
    <row r="61" spans="2:4" x14ac:dyDescent="0.3">
      <c r="B61" s="1"/>
      <c r="C61" s="35" t="s">
        <v>42</v>
      </c>
      <c r="D61" s="2"/>
    </row>
    <row r="62" spans="2:4" x14ac:dyDescent="0.3">
      <c r="B62" s="1" t="s">
        <v>51</v>
      </c>
      <c r="C62" s="1" t="s">
        <v>52</v>
      </c>
      <c r="D62" s="2"/>
    </row>
    <row r="63" spans="2:4" x14ac:dyDescent="0.3">
      <c r="B63" s="1"/>
      <c r="C63" s="35" t="s">
        <v>6</v>
      </c>
      <c r="D63" s="2"/>
    </row>
    <row r="64" spans="2:4" x14ac:dyDescent="0.3">
      <c r="B64" s="1"/>
      <c r="C64" s="35" t="s">
        <v>11</v>
      </c>
      <c r="D64" s="2"/>
    </row>
    <row r="65" spans="1:4" x14ac:dyDescent="0.3">
      <c r="B65" s="1"/>
      <c r="C65" s="35" t="s">
        <v>12</v>
      </c>
      <c r="D65" s="2"/>
    </row>
    <row r="66" spans="1:4" x14ac:dyDescent="0.3">
      <c r="B66" s="1"/>
      <c r="D66" s="2"/>
    </row>
    <row r="67" spans="1:4" x14ac:dyDescent="0.3">
      <c r="A67" t="s">
        <v>58</v>
      </c>
      <c r="B67" s="1"/>
      <c r="D67" s="2"/>
    </row>
    <row r="68" spans="1:4" x14ac:dyDescent="0.3">
      <c r="B68" s="1"/>
      <c r="D68" s="2"/>
    </row>
    <row r="69" spans="1:4" x14ac:dyDescent="0.3">
      <c r="B69" s="4" t="s">
        <v>17</v>
      </c>
      <c r="C69" s="4" t="s">
        <v>18</v>
      </c>
      <c r="D69" s="2"/>
    </row>
    <row r="70" spans="1:4" x14ac:dyDescent="0.3">
      <c r="B70" s="4" t="s">
        <v>35</v>
      </c>
      <c r="C70" s="4" t="s">
        <v>36</v>
      </c>
      <c r="D70" s="2"/>
    </row>
    <row r="71" spans="1:4" x14ac:dyDescent="0.3">
      <c r="B71" s="4" t="s">
        <v>43</v>
      </c>
      <c r="C71" s="4" t="s">
        <v>44</v>
      </c>
      <c r="D71" s="2"/>
    </row>
    <row r="72" spans="1:4" x14ac:dyDescent="0.3">
      <c r="B72" t="s">
        <v>47</v>
      </c>
      <c r="C72" t="s">
        <v>48</v>
      </c>
      <c r="D72" s="2"/>
    </row>
    <row r="74" spans="1:4" x14ac:dyDescent="0.3">
      <c r="A74" s="1" t="s">
        <v>21</v>
      </c>
    </row>
    <row r="76" spans="1:4" x14ac:dyDescent="0.3">
      <c r="A76" t="s">
        <v>57</v>
      </c>
    </row>
    <row r="78" spans="1:4" x14ac:dyDescent="0.3">
      <c r="B78" s="1" t="s">
        <v>61</v>
      </c>
      <c r="C78" s="1" t="s">
        <v>62</v>
      </c>
    </row>
    <row r="79" spans="1:4" x14ac:dyDescent="0.3">
      <c r="C79" s="35" t="s">
        <v>6</v>
      </c>
    </row>
    <row r="80" spans="1:4" x14ac:dyDescent="0.3">
      <c r="C80" s="35" t="s">
        <v>34</v>
      </c>
    </row>
    <row r="81" spans="2:3" x14ac:dyDescent="0.3">
      <c r="B81" s="1" t="s">
        <v>65</v>
      </c>
      <c r="C81" s="1" t="s">
        <v>66</v>
      </c>
    </row>
    <row r="82" spans="2:3" x14ac:dyDescent="0.3">
      <c r="C82" s="35" t="s">
        <v>6</v>
      </c>
    </row>
    <row r="83" spans="2:3" x14ac:dyDescent="0.3">
      <c r="C83" s="35" t="s">
        <v>34</v>
      </c>
    </row>
    <row r="84" spans="2:3" x14ac:dyDescent="0.3">
      <c r="B84" s="1" t="s">
        <v>67</v>
      </c>
      <c r="C84" s="1" t="s">
        <v>68</v>
      </c>
    </row>
    <row r="85" spans="2:3" x14ac:dyDescent="0.3">
      <c r="C85" s="35" t="s">
        <v>6</v>
      </c>
    </row>
    <row r="86" spans="2:3" x14ac:dyDescent="0.3">
      <c r="C86" s="35" t="s">
        <v>34</v>
      </c>
    </row>
    <row r="87" spans="2:3" x14ac:dyDescent="0.3">
      <c r="B87" s="1" t="s">
        <v>23</v>
      </c>
      <c r="C87" s="1" t="s">
        <v>32</v>
      </c>
    </row>
    <row r="88" spans="2:3" x14ac:dyDescent="0.3">
      <c r="C88" s="35" t="s">
        <v>6</v>
      </c>
    </row>
    <row r="89" spans="2:3" x14ac:dyDescent="0.3">
      <c r="C89" s="35" t="s">
        <v>34</v>
      </c>
    </row>
    <row r="90" spans="2:3" x14ac:dyDescent="0.3">
      <c r="B90" s="1" t="s">
        <v>24</v>
      </c>
      <c r="C90" s="1" t="s">
        <v>33</v>
      </c>
    </row>
    <row r="91" spans="2:3" x14ac:dyDescent="0.3">
      <c r="C91" s="35" t="s">
        <v>6</v>
      </c>
    </row>
    <row r="92" spans="2:3" x14ac:dyDescent="0.3">
      <c r="C92" s="35" t="s">
        <v>7</v>
      </c>
    </row>
    <row r="93" spans="2:3" x14ac:dyDescent="0.3">
      <c r="B93" s="1" t="s">
        <v>27</v>
      </c>
      <c r="C93" s="1" t="s">
        <v>30</v>
      </c>
    </row>
    <row r="94" spans="2:3" x14ac:dyDescent="0.3">
      <c r="B94" s="1"/>
      <c r="C94" s="35" t="s">
        <v>6</v>
      </c>
    </row>
    <row r="95" spans="2:3" x14ac:dyDescent="0.3">
      <c r="B95" s="1"/>
      <c r="C95" s="35" t="s">
        <v>34</v>
      </c>
    </row>
    <row r="96" spans="2:3" x14ac:dyDescent="0.3">
      <c r="B96" s="1" t="s">
        <v>28</v>
      </c>
      <c r="C96" s="1" t="s">
        <v>31</v>
      </c>
    </row>
    <row r="97" spans="1:3" x14ac:dyDescent="0.3">
      <c r="B97" s="1"/>
      <c r="C97" s="35" t="s">
        <v>6</v>
      </c>
    </row>
    <row r="98" spans="1:3" x14ac:dyDescent="0.3">
      <c r="B98" s="1"/>
      <c r="C98" s="35" t="s">
        <v>34</v>
      </c>
    </row>
    <row r="99" spans="1:3" x14ac:dyDescent="0.3">
      <c r="B99" s="1" t="s">
        <v>49</v>
      </c>
      <c r="C99" s="1" t="s">
        <v>50</v>
      </c>
    </row>
    <row r="100" spans="1:3" x14ac:dyDescent="0.3">
      <c r="B100" s="1"/>
      <c r="C100" s="35" t="s">
        <v>6</v>
      </c>
    </row>
    <row r="101" spans="1:3" x14ac:dyDescent="0.3">
      <c r="B101" s="1"/>
      <c r="C101" s="35" t="s">
        <v>34</v>
      </c>
    </row>
    <row r="102" spans="1:3" x14ac:dyDescent="0.3">
      <c r="B102" s="1" t="s">
        <v>53</v>
      </c>
      <c r="C102" s="1" t="s">
        <v>54</v>
      </c>
    </row>
    <row r="103" spans="1:3" x14ac:dyDescent="0.3">
      <c r="C103" s="35" t="s">
        <v>6</v>
      </c>
    </row>
    <row r="104" spans="1:3" x14ac:dyDescent="0.3">
      <c r="C104" s="35" t="s">
        <v>34</v>
      </c>
    </row>
    <row r="105" spans="1:3" x14ac:dyDescent="0.3">
      <c r="B105" s="1" t="s">
        <v>69</v>
      </c>
      <c r="C105" s="1" t="s">
        <v>70</v>
      </c>
    </row>
    <row r="106" spans="1:3" x14ac:dyDescent="0.3">
      <c r="C106" s="35" t="s">
        <v>6</v>
      </c>
    </row>
    <row r="107" spans="1:3" x14ac:dyDescent="0.3">
      <c r="C107" s="35" t="s">
        <v>34</v>
      </c>
    </row>
    <row r="108" spans="1:3" x14ac:dyDescent="0.3">
      <c r="B108" s="1" t="s">
        <v>71</v>
      </c>
      <c r="C108" s="1" t="s">
        <v>72</v>
      </c>
    </row>
    <row r="109" spans="1:3" x14ac:dyDescent="0.3">
      <c r="C109" s="35" t="s">
        <v>6</v>
      </c>
    </row>
    <row r="110" spans="1:3" x14ac:dyDescent="0.3">
      <c r="C110" s="35" t="s">
        <v>34</v>
      </c>
    </row>
    <row r="112" spans="1:3" x14ac:dyDescent="0.3">
      <c r="A112" t="s">
        <v>58</v>
      </c>
    </row>
    <row r="114" spans="1:3" x14ac:dyDescent="0.3">
      <c r="B114" t="s">
        <v>22</v>
      </c>
      <c r="C114" t="s">
        <v>18</v>
      </c>
    </row>
    <row r="115" spans="1:3" x14ac:dyDescent="0.3">
      <c r="B115" t="s">
        <v>26</v>
      </c>
      <c r="C115" t="s">
        <v>29</v>
      </c>
    </row>
    <row r="116" spans="1:3" x14ac:dyDescent="0.3">
      <c r="B116" t="s">
        <v>25</v>
      </c>
      <c r="C116" t="s">
        <v>20</v>
      </c>
    </row>
    <row r="118" spans="1:3" x14ac:dyDescent="0.3">
      <c r="A118" s="1" t="s">
        <v>55</v>
      </c>
    </row>
    <row r="120" spans="1:3" x14ac:dyDescent="0.3">
      <c r="A120" t="s">
        <v>57</v>
      </c>
    </row>
    <row r="122" spans="1:3" x14ac:dyDescent="0.3">
      <c r="B122" s="1" t="s">
        <v>53</v>
      </c>
      <c r="C122" s="1" t="s">
        <v>54</v>
      </c>
    </row>
    <row r="123" spans="1:3" x14ac:dyDescent="0.3">
      <c r="C123" s="35" t="s">
        <v>6</v>
      </c>
    </row>
    <row r="124" spans="1:3" x14ac:dyDescent="0.3">
      <c r="C124" s="35" t="s">
        <v>34</v>
      </c>
    </row>
    <row r="125" spans="1:3" x14ac:dyDescent="0.3">
      <c r="B125" s="1" t="s">
        <v>73</v>
      </c>
      <c r="C125" s="1" t="s">
        <v>70</v>
      </c>
    </row>
    <row r="126" spans="1:3" x14ac:dyDescent="0.3">
      <c r="C126" s="35" t="s">
        <v>6</v>
      </c>
    </row>
    <row r="127" spans="1:3" x14ac:dyDescent="0.3">
      <c r="C127" s="35" t="s">
        <v>34</v>
      </c>
    </row>
    <row r="129" spans="1:3" x14ac:dyDescent="0.3">
      <c r="A129" s="1" t="s">
        <v>56</v>
      </c>
    </row>
    <row r="131" spans="1:3" x14ac:dyDescent="0.3">
      <c r="A131" t="s">
        <v>57</v>
      </c>
    </row>
    <row r="133" spans="1:3" x14ac:dyDescent="0.3">
      <c r="B133" s="1" t="s">
        <v>53</v>
      </c>
      <c r="C133" s="1" t="s">
        <v>54</v>
      </c>
    </row>
    <row r="134" spans="1:3" x14ac:dyDescent="0.3">
      <c r="C134" s="35" t="s">
        <v>6</v>
      </c>
    </row>
    <row r="135" spans="1:3" x14ac:dyDescent="0.3">
      <c r="C135" s="35" t="s">
        <v>34</v>
      </c>
    </row>
  </sheetData>
  <hyperlinks>
    <hyperlink ref="C11" location="bkATC1013_graphs" display="Graphs" xr:uid="{44212640-B03D-491C-AFD7-CB83B413B0CE}"/>
    <hyperlink ref="C12" location="bkATC1013_Southbound" display="SouthEast bound" xr:uid="{29324587-A8A1-4125-A7C2-3E2EFA125450}"/>
    <hyperlink ref="C13" location="bkATC1013_Northbound" display="NorthWest bound" xr:uid="{2A2B65CF-BA8D-44A7-B356-3E5BFEE3B3E8}"/>
    <hyperlink ref="C15" location="bkATC1015_graphs" display="Graphs" xr:uid="{35E95F36-AB77-447D-B180-A63DF34B0F03}"/>
    <hyperlink ref="C16" location="bkATC1015_Northbound" display="NorthWest bound" xr:uid="{0A999F25-75FD-40B6-A4E2-665F6561DD20}"/>
    <hyperlink ref="C17" location="bkATC1015_Southbound" display="SouthEast bound" xr:uid="{E7382E90-1208-421C-9936-49B62DF2205B}"/>
    <hyperlink ref="C19" location="bkATC1104_graphs" display="Graphs" xr:uid="{3C01A165-5E7B-4901-94B6-9B153852E57A}"/>
    <hyperlink ref="C20" location="bkATC1104_Northbound" display="North bound" xr:uid="{E39A30D1-204A-400A-B084-7F004B517EAD}"/>
    <hyperlink ref="C21" location="bkATC1104_Southbound" display="South bound" xr:uid="{8F36C67B-8DBD-41E7-9EBD-A168EA3B63EE}"/>
    <hyperlink ref="C23" location="bkATC1106_graphs" display="Graphs" xr:uid="{25978A29-B5D1-40AF-910B-11A9D8ADD86E}"/>
    <hyperlink ref="C24" location="bkATC1106_NorthWestbound" display="NorthWest bound" xr:uid="{F149D883-8144-4C80-89BE-4E2EA86A248B}"/>
    <hyperlink ref="C25" location="bkATC1106_SouthEastbound" display="SouthEast bound" xr:uid="{AF390B75-7E1A-4E3C-9050-133DE050D310}"/>
    <hyperlink ref="C27" location="bkATC1135_graphs" display="Graphs" xr:uid="{3A3DBFB9-2FCC-45A8-AD67-160D5B03697A}"/>
    <hyperlink ref="C28" location="bkATC1135_NorthEastbound" display="NorthEast bound" xr:uid="{2F11BEDB-53F4-4ABB-B337-F79DEE1EFFDD}"/>
    <hyperlink ref="C29" location="bkATC1135_SouthWestbound" display="SouthWest bound" xr:uid="{77B44145-A3F6-4793-86B9-C792D0CA48E7}"/>
    <hyperlink ref="C31" location="bkATC1138_graphs" display="Graphs" xr:uid="{8E30736A-0407-4C04-A56D-2341AEDCEF26}"/>
    <hyperlink ref="C32" location="bkATC1138_NorthWestbound" display="NorthWest bound" xr:uid="{3C048092-D8A3-44C5-8D01-A6A7268617FB}"/>
    <hyperlink ref="C33" location="bkATC1138_SouthEastbound" display="SouthEast bound" xr:uid="{244A5A38-9B4A-49BA-9BCE-D32FFC60BEA7}"/>
    <hyperlink ref="C35" location="bkATC1284_graphs" display="Graphs" xr:uid="{D46F99D6-F3BD-4133-87E2-EC4AEB420646}"/>
    <hyperlink ref="C36" location="bkATC1284_Northbound" display="North bound" xr:uid="{596E6534-F54F-4A14-9285-E188A2C2ED7E}"/>
    <hyperlink ref="C37" location="bkATC1284_Southbound" display="South bound" xr:uid="{14E44368-3A28-4336-8488-F53478FFFF07}"/>
    <hyperlink ref="C39" location="bkATC1333_graphs" display="Graphs" xr:uid="{4518B0CF-715E-4641-B0D1-2EA741C25DEF}"/>
    <hyperlink ref="C40" location="bkATC1333_Southbound" display="South bound" xr:uid="{9577B7FB-1671-4D84-A0BF-8B31D2A9FCAF}"/>
    <hyperlink ref="C41" location="bkATC1333_Northbound" display="North bound" xr:uid="{C89269A2-68CE-471E-86AD-13FBD5CFC7C3}"/>
    <hyperlink ref="C43" location="bkATC1334_graphs" display="Graphs" xr:uid="{3E2BD761-9BDB-428A-B78C-5FD767300F74}"/>
    <hyperlink ref="C44" location="bkATC1334_Eastbound" display="East bound" xr:uid="{1CF90792-22BD-4ACC-AC6D-5172D5BE70D8}"/>
    <hyperlink ref="C45" location="bkATC1334_Westbound" display="West bound" xr:uid="{8D79FF38-9311-4BD4-AFCE-614748138442}"/>
    <hyperlink ref="C48" location="ATC1425_Eastbound!A1" display="East bound" xr:uid="{CC8972DF-CB5D-4E20-9E01-A2BB0A055DF0}"/>
    <hyperlink ref="C49" location="bkATC1425_Westbound" display="West bound" xr:uid="{32EC92F4-E344-4839-995D-64E353D16AD3}"/>
    <hyperlink ref="C52" location="bkATC1426_Eastbound" display="East bound" xr:uid="{F48F95A4-35A4-4D05-8179-0B9F0C8EF158}"/>
    <hyperlink ref="C53" location="bkATC1426_Westbound" display="West bound" xr:uid="{7DB7C07F-B635-4115-8047-8431A426F1EC}"/>
    <hyperlink ref="C55" location="ATC1427_graphs!A1" display="Graphs" xr:uid="{E8DB1A13-CFD6-42D6-8491-04D689B27E8C}"/>
    <hyperlink ref="C56" location="ATC1427_NorthEastbound!A1" display="NorthEast bound" xr:uid="{431C4814-81CD-448C-A6A3-8ABC4B52F510}"/>
    <hyperlink ref="C57" location="bkATC1427_SouthWestbound" display="SouthWest bound" xr:uid="{1F52737C-178D-4BE8-A4E8-C9343FA6258C}"/>
    <hyperlink ref="C59" location="ATC1428_graphs!A1" display="Graphs" xr:uid="{7DA31AFB-5DB2-419D-860B-0DBBFA4BAAFC}"/>
    <hyperlink ref="C60" location="ATC1428_NorthEastbound!A1" display="NorthEast bound" xr:uid="{DACB86D2-4572-469F-B454-D1355645EE2D}"/>
    <hyperlink ref="C61" location="bkATC1428_SouthWestbound" display="SouthWest bound" xr:uid="{32429A28-2E44-4B65-B7A4-B1BB7D8C8177}"/>
    <hyperlink ref="C63" location="bkATC1500_graphs" display="Graphs" xr:uid="{5004EBBF-0615-40BB-8D47-D2B74F37D87B}"/>
    <hyperlink ref="C64" location="bkATC1500_NorthWestbound" display="NorthWest bound" xr:uid="{1985B953-2026-4500-B2CB-CF7462C05C81}"/>
    <hyperlink ref="C65" location="bkATC1500_SouthEastbound" display="SouthEast bound" xr:uid="{264C73DE-D0D9-4178-97C7-BAA428731479}"/>
    <hyperlink ref="C88" location="bkACC2207_graphs" display="Graphs" xr:uid="{BDBC1E48-BDA0-4C7D-AA8C-B33666FE8B76}"/>
    <hyperlink ref="C89" location="bkACC2207_Bothdirections" display="Both directions" xr:uid="{E505CC0D-B62D-494D-BBA9-923C27C7CE63}"/>
    <hyperlink ref="C91" location="bkACC2208_graphs" display="Graphs" xr:uid="{ECB3D7F7-590F-4B0C-957C-9BD39E16696A}"/>
    <hyperlink ref="C92" location="bkACC2208_Southbound" display="South bound" xr:uid="{187B1C87-0D0A-4136-9259-44D230822DB9}"/>
    <hyperlink ref="C94" location="bkACC2210_graphs" display="Graphs" xr:uid="{3730677B-35F7-4FD9-8476-90E8AE2D4C63}"/>
    <hyperlink ref="C95" location="bkACC2210_Bothdirections" display="Both directions" xr:uid="{E7590624-771B-4114-AF97-CFA5CD579898}"/>
    <hyperlink ref="C97" location="bkACC2405_graphs" display="Graphs" xr:uid="{56B05F11-BC29-4374-BCCA-353653C61355}"/>
    <hyperlink ref="C98" location="bkACC2405_Bothdirections" display="Both directions" xr:uid="{EB90DC1B-5696-42A6-82ED-95D845A7A943}"/>
    <hyperlink ref="C100" location="bkACC2411_graphs" display="Graphs" xr:uid="{1DD7A600-8E43-40D3-8D20-867B56BD5512}"/>
    <hyperlink ref="C101" location="bkACC2411_Bothdirections" display="Both directions" xr:uid="{7FF1BB2C-A4B3-4019-AA30-89BEAEC69D9D}"/>
    <hyperlink ref="C103" location="bkACC2434_graphs" display="Graphs" xr:uid="{F860A682-FB6F-499E-A84C-8328C9762ED1}"/>
    <hyperlink ref="C104" location="bkACC2434_Bothdirections" display="Both directions" xr:uid="{4DBCABFE-55E5-4F6A-A80C-B9DD33E30F81}"/>
    <hyperlink ref="C106" location="bkACC2446_graphs" display="Graphs" xr:uid="{7A5271B9-A6A0-4714-8AA4-00D25390177B}"/>
    <hyperlink ref="C107" location="bkACC2446_Bothdirections" display="Both directions" xr:uid="{28088D4A-5E15-4265-BED7-42A2A3B12923}"/>
    <hyperlink ref="C109" location="bkACC2448_graphs" display="Graphs" xr:uid="{FCC51D24-88B0-4619-BAE0-B7572E7E2CD4}"/>
    <hyperlink ref="C110" location="bkACC2448_Bothdirections" display="Both directions" xr:uid="{D702F3F8-6671-4D2C-928F-3985ADBB508E}"/>
    <hyperlink ref="C79" location="bkACC1425_graphs" display="Graphs" xr:uid="{D211B25A-29FD-4C0B-8C7F-4B52BFF91FBF}"/>
    <hyperlink ref="C80" location="bkACC1425_Bothdirections" display="Both directions" xr:uid="{DCF20D7E-42E5-42FC-8C90-B59E2795A165}"/>
    <hyperlink ref="C82" location="bkACC1427_graphs" display="Graphs" xr:uid="{967C1CBB-DE27-48D8-82A3-115483BD9F76}"/>
    <hyperlink ref="C83" location="bkACC1427_Bothdirections" display="Both directions" xr:uid="{AC556DE3-790F-4A84-8FA2-D77DEFB57243}"/>
    <hyperlink ref="C85" location="bkACC1428_graphs" display="Graphs" xr:uid="{6F158EA5-FDA2-4702-9DC8-4145B7DD5728}"/>
    <hyperlink ref="C86" location="bkACC1428_Bothdirections" display="Both directions" xr:uid="{53AE8264-9C6F-449F-9235-52E6B658200B}"/>
    <hyperlink ref="C123" location="bkAPC2434_graphs" display="Graphs" xr:uid="{01BBAC8F-757A-4384-82E5-5953B53E68DB}"/>
    <hyperlink ref="C124" location="bkAPC2434_Bothdirections" display="Both directions" xr:uid="{D74EAD50-430F-443B-87D8-ACE3D438BA94}"/>
    <hyperlink ref="C126" location="bkAPC2447_graphs" display="Graphs" xr:uid="{467F4E92-9C13-4554-8489-F4ABEE345DB2}"/>
    <hyperlink ref="C127" location="bkAPC2447_Bothdirections" display="Both directions" xr:uid="{982FFCBA-CF07-4B44-8B72-1ABD70E15F17}"/>
    <hyperlink ref="C134" location="bkAHC2434_graphs" display="Graphs" xr:uid="{577519FF-FDF4-4BC6-8F2A-2F8C1B2A4D33}"/>
    <hyperlink ref="C135" location="bkAHC2434_Bothdirections" display="Both directions" xr:uid="{F83015BB-1468-49A7-B0E2-45AC9ECABEE6}"/>
    <hyperlink ref="C51" location="bkATC1426_graphs" display="Graphs" xr:uid="{95A49EF4-A8C1-406F-8607-88F0DEDBC64B}"/>
    <hyperlink ref="C47" location="ATC1425_graphs!A1" display="Graphs" xr:uid="{E436142F-A137-451D-9CFA-C7CD673CFDAA}"/>
  </hyperlinks>
  <pageMargins left="0.7" right="0.7" top="0.75" bottom="0.75" header="0.3" footer="0.3"/>
  <pageSetup paperSize="9" fitToHeight="0" orientation="portrait" r:id="rId1"/>
  <rowBreaks count="1" manualBreakCount="1">
    <brk id="128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80C45-148D-4ADC-BE49-DF585CF33237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126</v>
      </c>
      <c r="E3" s="51"/>
      <c r="F3" s="51"/>
      <c r="G3" s="6"/>
      <c r="H3" s="53" t="s">
        <v>127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8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74.2361111111111</v>
      </c>
      <c r="E8" s="39">
        <v>77.048611111111114</v>
      </c>
      <c r="F8" s="39">
        <v>80.0763888888889</v>
      </c>
      <c r="G8" s="39">
        <v>81.86944444444444</v>
      </c>
      <c r="H8" s="39">
        <v>92.483333333333334</v>
      </c>
      <c r="I8" s="39">
        <v>173.24305555555557</v>
      </c>
      <c r="J8" s="39">
        <v>193.0972222222222</v>
      </c>
      <c r="L8" s="39">
        <f>AVERAGE(D8:H8)</f>
        <v>81.142777777777795</v>
      </c>
      <c r="M8" s="39">
        <f>AVERAGE(D8:J8)</f>
        <v>110.29345238095239</v>
      </c>
      <c r="O8" s="28"/>
    </row>
    <row r="9" spans="1:15" ht="9.4499999999999993" customHeight="1" x14ac:dyDescent="0.15">
      <c r="C9" s="18">
        <v>1</v>
      </c>
      <c r="D9" s="39">
        <v>45.86805555555555</v>
      </c>
      <c r="E9" s="39">
        <v>44.541666666666664</v>
      </c>
      <c r="F9" s="39">
        <v>46.270833333333336</v>
      </c>
      <c r="G9" s="39">
        <v>48.165277777777781</v>
      </c>
      <c r="H9" s="39">
        <v>56.040277777777781</v>
      </c>
      <c r="I9" s="39">
        <v>107.21666666666665</v>
      </c>
      <c r="J9" s="39">
        <v>125.30555555555556</v>
      </c>
      <c r="L9" s="39">
        <f t="shared" ref="L9:L31" si="0">AVERAGE(D9:H9)</f>
        <v>48.177222222222227</v>
      </c>
      <c r="M9" s="39">
        <f t="shared" ref="M9:M31" si="1">AVERAGE(D9:J9)</f>
        <v>67.629761904761907</v>
      </c>
      <c r="O9" s="28"/>
    </row>
    <row r="10" spans="1:15" ht="9.4499999999999993" customHeight="1" x14ac:dyDescent="0.15">
      <c r="C10" s="18">
        <v>2</v>
      </c>
      <c r="D10" s="39">
        <v>38.027777777777779</v>
      </c>
      <c r="E10" s="39">
        <v>38.097222222222221</v>
      </c>
      <c r="F10" s="39">
        <v>35.972222222222221</v>
      </c>
      <c r="G10" s="39">
        <v>40.486111111111107</v>
      </c>
      <c r="H10" s="39">
        <v>43.274999999999999</v>
      </c>
      <c r="I10" s="39">
        <v>75.17916666666666</v>
      </c>
      <c r="J10" s="39">
        <v>83.541666666666657</v>
      </c>
      <c r="L10" s="39">
        <f t="shared" si="0"/>
        <v>39.171666666666667</v>
      </c>
      <c r="M10" s="39">
        <f t="shared" si="1"/>
        <v>50.654166666666661</v>
      </c>
      <c r="O10" s="28"/>
    </row>
    <row r="11" spans="1:15" ht="9.4499999999999993" customHeight="1" x14ac:dyDescent="0.15">
      <c r="C11" s="18">
        <v>3</v>
      </c>
      <c r="D11" s="39">
        <v>44.097222222222221</v>
      </c>
      <c r="E11" s="39">
        <v>42.041666666666664</v>
      </c>
      <c r="F11" s="39">
        <v>41.958333333333336</v>
      </c>
      <c r="G11" s="39">
        <v>44.172222222222217</v>
      </c>
      <c r="H11" s="39">
        <v>49.451388888888886</v>
      </c>
      <c r="I11" s="39">
        <v>65.556944444444454</v>
      </c>
      <c r="J11" s="39">
        <v>71.798611111111114</v>
      </c>
      <c r="L11" s="39">
        <f t="shared" si="0"/>
        <v>44.344166666666666</v>
      </c>
      <c r="M11" s="39">
        <f t="shared" si="1"/>
        <v>51.296626984126988</v>
      </c>
      <c r="O11" s="28"/>
    </row>
    <row r="12" spans="1:15" ht="9.4499999999999993" customHeight="1" x14ac:dyDescent="0.15">
      <c r="C12" s="18">
        <v>4</v>
      </c>
      <c r="D12" s="39">
        <v>79.194444444444443</v>
      </c>
      <c r="E12" s="39">
        <v>76.847222222222214</v>
      </c>
      <c r="F12" s="39">
        <v>78.618055555555557</v>
      </c>
      <c r="G12" s="39">
        <v>81.648611111111123</v>
      </c>
      <c r="H12" s="39">
        <v>82.156944444444449</v>
      </c>
      <c r="I12" s="39">
        <v>69.959722222222226</v>
      </c>
      <c r="J12" s="39">
        <v>64.326388888888886</v>
      </c>
      <c r="L12" s="39">
        <f t="shared" si="0"/>
        <v>79.69305555555556</v>
      </c>
      <c r="M12" s="39">
        <f t="shared" si="1"/>
        <v>76.107341269841271</v>
      </c>
    </row>
    <row r="13" spans="1:15" ht="9.4499999999999993" customHeight="1" x14ac:dyDescent="0.15">
      <c r="C13" s="18">
        <v>5</v>
      </c>
      <c r="D13" s="39">
        <v>268.45833333333331</v>
      </c>
      <c r="E13" s="39">
        <v>272.09027777777777</v>
      </c>
      <c r="F13" s="39">
        <v>263.82638888888886</v>
      </c>
      <c r="G13" s="39">
        <v>267.11527777777775</v>
      </c>
      <c r="H13" s="39">
        <v>254.38055555555556</v>
      </c>
      <c r="I13" s="39">
        <v>126.89861111111111</v>
      </c>
      <c r="J13" s="39">
        <v>84.194444444444443</v>
      </c>
      <c r="L13" s="39">
        <f t="shared" si="0"/>
        <v>265.17416666666662</v>
      </c>
      <c r="M13" s="39">
        <f t="shared" si="1"/>
        <v>219.56626984126979</v>
      </c>
    </row>
    <row r="14" spans="1:15" ht="9.4499999999999993" customHeight="1" x14ac:dyDescent="0.15">
      <c r="C14" s="18">
        <v>6</v>
      </c>
      <c r="D14" s="39">
        <v>821.59722222222217</v>
      </c>
      <c r="E14" s="39">
        <v>848.23611111111097</v>
      </c>
      <c r="F14" s="39">
        <v>853.68055555555566</v>
      </c>
      <c r="G14" s="39">
        <v>844.93611111111113</v>
      </c>
      <c r="H14" s="39">
        <v>771.50555555555547</v>
      </c>
      <c r="I14" s="39">
        <v>229.28611111111113</v>
      </c>
      <c r="J14" s="39">
        <v>136.13888888888889</v>
      </c>
      <c r="L14" s="39">
        <f t="shared" si="0"/>
        <v>827.99111111111108</v>
      </c>
      <c r="M14" s="39">
        <f t="shared" si="1"/>
        <v>643.62579365079364</v>
      </c>
    </row>
    <row r="15" spans="1:15" ht="9.4499999999999993" customHeight="1" x14ac:dyDescent="0.15">
      <c r="C15" s="18">
        <v>7</v>
      </c>
      <c r="D15" s="39">
        <v>1341.8263888888889</v>
      </c>
      <c r="E15" s="39">
        <v>1334.7152777777778</v>
      </c>
      <c r="F15" s="39">
        <v>1343.1458333333333</v>
      </c>
      <c r="G15" s="39">
        <v>1293.2430555555557</v>
      </c>
      <c r="H15" s="39">
        <v>1251.9499999999998</v>
      </c>
      <c r="I15" s="39">
        <v>411.40555555555557</v>
      </c>
      <c r="J15" s="39">
        <v>229.87499999999997</v>
      </c>
      <c r="L15" s="39">
        <f t="shared" si="0"/>
        <v>1312.9761111111111</v>
      </c>
      <c r="M15" s="39">
        <f t="shared" si="1"/>
        <v>1029.4515873015873</v>
      </c>
    </row>
    <row r="16" spans="1:15" ht="9.4499999999999993" customHeight="1" x14ac:dyDescent="0.15">
      <c r="C16" s="18">
        <v>8</v>
      </c>
      <c r="D16" s="39">
        <v>1181.5833333333333</v>
      </c>
      <c r="E16" s="39">
        <v>1219.8263888888889</v>
      </c>
      <c r="F16" s="39">
        <v>1193.5902777777778</v>
      </c>
      <c r="G16" s="39">
        <v>1186.5194444444444</v>
      </c>
      <c r="H16" s="39">
        <v>1133.5666666666668</v>
      </c>
      <c r="I16" s="39">
        <v>700.95833333333337</v>
      </c>
      <c r="J16" s="39">
        <v>337.96527777777777</v>
      </c>
      <c r="L16" s="39">
        <f t="shared" si="0"/>
        <v>1183.0172222222222</v>
      </c>
      <c r="M16" s="39">
        <f t="shared" si="1"/>
        <v>993.4299603174602</v>
      </c>
    </row>
    <row r="17" spans="3:13" ht="9.4499999999999993" customHeight="1" x14ac:dyDescent="0.15">
      <c r="C17" s="18">
        <v>9</v>
      </c>
      <c r="D17" s="39">
        <v>1098.0277777777778</v>
      </c>
      <c r="E17" s="39">
        <v>1093.9930555555554</v>
      </c>
      <c r="F17" s="39">
        <v>1109.5</v>
      </c>
      <c r="G17" s="39">
        <v>1121.0555555555557</v>
      </c>
      <c r="H17" s="39">
        <v>1108.413888888889</v>
      </c>
      <c r="I17" s="39">
        <v>937.46944444444455</v>
      </c>
      <c r="J17" s="39">
        <v>557.40972222222217</v>
      </c>
      <c r="L17" s="39">
        <f t="shared" si="0"/>
        <v>1106.1980555555556</v>
      </c>
      <c r="M17" s="39">
        <f t="shared" si="1"/>
        <v>1003.6956349206349</v>
      </c>
    </row>
    <row r="18" spans="3:13" ht="9.4499999999999993" customHeight="1" x14ac:dyDescent="0.15">
      <c r="C18" s="18">
        <v>10</v>
      </c>
      <c r="D18" s="39">
        <v>1026.9166666666665</v>
      </c>
      <c r="E18" s="39">
        <v>1004.9166666666666</v>
      </c>
      <c r="F18" s="39">
        <v>1013.625</v>
      </c>
      <c r="G18" s="39">
        <v>1020.1027777777778</v>
      </c>
      <c r="H18" s="39">
        <v>1055.8736111111109</v>
      </c>
      <c r="I18" s="39">
        <v>1101.2680555555555</v>
      </c>
      <c r="J18" s="39">
        <v>885.31944444444446</v>
      </c>
      <c r="L18" s="39">
        <f t="shared" si="0"/>
        <v>1024.2869444444443</v>
      </c>
      <c r="M18" s="39">
        <f t="shared" si="1"/>
        <v>1015.4317460317459</v>
      </c>
    </row>
    <row r="19" spans="3:13" ht="9.4499999999999993" customHeight="1" x14ac:dyDescent="0.15">
      <c r="C19" s="18">
        <v>11</v>
      </c>
      <c r="D19" s="39">
        <v>1032.2083333333333</v>
      </c>
      <c r="E19" s="39">
        <v>1025.8125</v>
      </c>
      <c r="F19" s="39">
        <v>1048.9166666666667</v>
      </c>
      <c r="G19" s="39">
        <v>1041.5958333333335</v>
      </c>
      <c r="H19" s="39">
        <v>1103.7611111111112</v>
      </c>
      <c r="I19" s="39">
        <v>1212.2750000000001</v>
      </c>
      <c r="J19" s="39">
        <v>1135.9791666666667</v>
      </c>
      <c r="L19" s="39">
        <f t="shared" si="0"/>
        <v>1050.4588888888889</v>
      </c>
      <c r="M19" s="39">
        <f t="shared" si="1"/>
        <v>1085.7926587301588</v>
      </c>
    </row>
    <row r="20" spans="3:13" ht="9.4499999999999993" customHeight="1" x14ac:dyDescent="0.15">
      <c r="C20" s="18">
        <v>12</v>
      </c>
      <c r="D20" s="39">
        <v>1090.1041666666667</v>
      </c>
      <c r="E20" s="39">
        <v>1082.0347222222222</v>
      </c>
      <c r="F20" s="39">
        <v>1113.5972222222222</v>
      </c>
      <c r="G20" s="39">
        <v>1107.0430555555556</v>
      </c>
      <c r="H20" s="39">
        <v>1185.5777777777778</v>
      </c>
      <c r="I20" s="39">
        <v>1272.9930555555554</v>
      </c>
      <c r="J20" s="39">
        <v>1218.0347222222222</v>
      </c>
      <c r="L20" s="39">
        <f t="shared" si="0"/>
        <v>1115.6713888888887</v>
      </c>
      <c r="M20" s="39">
        <f t="shared" si="1"/>
        <v>1152.769246031746</v>
      </c>
    </row>
    <row r="21" spans="3:13" ht="9.4499999999999993" customHeight="1" x14ac:dyDescent="0.15">
      <c r="C21" s="18">
        <v>13</v>
      </c>
      <c r="D21" s="39">
        <v>1087.7916666666665</v>
      </c>
      <c r="E21" s="39">
        <v>1077.0694444444446</v>
      </c>
      <c r="F21" s="39">
        <v>1113.4791666666667</v>
      </c>
      <c r="G21" s="39">
        <v>1105.223611111111</v>
      </c>
      <c r="H21" s="39">
        <v>1180.0055555555557</v>
      </c>
      <c r="I21" s="39">
        <v>1267.8277777777776</v>
      </c>
      <c r="J21" s="39">
        <v>1217.1527777777778</v>
      </c>
      <c r="L21" s="39">
        <f t="shared" si="0"/>
        <v>1112.713888888889</v>
      </c>
      <c r="M21" s="39">
        <f t="shared" si="1"/>
        <v>1149.7928571428572</v>
      </c>
    </row>
    <row r="22" spans="3:13" ht="9.4499999999999993" customHeight="1" x14ac:dyDescent="0.15">
      <c r="C22" s="18">
        <v>14</v>
      </c>
      <c r="D22" s="39">
        <v>1114.8263888888889</v>
      </c>
      <c r="E22" s="39">
        <v>1129.5555555555554</v>
      </c>
      <c r="F22" s="39">
        <v>1136.3333333333333</v>
      </c>
      <c r="G22" s="39">
        <v>1129.413888888889</v>
      </c>
      <c r="H22" s="39">
        <v>1211.0902777777776</v>
      </c>
      <c r="I22" s="39">
        <v>1185.2166666666667</v>
      </c>
      <c r="J22" s="39">
        <v>1145.75</v>
      </c>
      <c r="L22" s="39">
        <f t="shared" si="0"/>
        <v>1144.2438888888887</v>
      </c>
      <c r="M22" s="39">
        <f t="shared" si="1"/>
        <v>1150.3123015873014</v>
      </c>
    </row>
    <row r="23" spans="3:13" ht="9.4499999999999993" customHeight="1" x14ac:dyDescent="0.15">
      <c r="C23" s="18">
        <v>15</v>
      </c>
      <c r="D23" s="39">
        <v>1209.1527777777781</v>
      </c>
      <c r="E23" s="39">
        <v>1237.4652777777778</v>
      </c>
      <c r="F23" s="39">
        <v>1244.0972222222224</v>
      </c>
      <c r="G23" s="39">
        <v>1246.3013888888891</v>
      </c>
      <c r="H23" s="39">
        <v>1291.1208333333334</v>
      </c>
      <c r="I23" s="39">
        <v>1131.9833333333333</v>
      </c>
      <c r="J23" s="39">
        <v>1051.8472222222224</v>
      </c>
      <c r="L23" s="39">
        <f t="shared" si="0"/>
        <v>1245.6275000000001</v>
      </c>
      <c r="M23" s="39">
        <f t="shared" si="1"/>
        <v>1201.7097222222224</v>
      </c>
    </row>
    <row r="24" spans="3:13" ht="9.4499999999999993" customHeight="1" x14ac:dyDescent="0.15">
      <c r="C24" s="18">
        <v>16</v>
      </c>
      <c r="D24" s="39">
        <v>1383.9236111111113</v>
      </c>
      <c r="E24" s="39">
        <v>1388.4930555555554</v>
      </c>
      <c r="F24" s="39">
        <v>1400.7222222222224</v>
      </c>
      <c r="G24" s="39">
        <v>1380.1111111111111</v>
      </c>
      <c r="H24" s="39">
        <v>1348.8666666666666</v>
      </c>
      <c r="I24" s="39">
        <v>1050.1166666666666</v>
      </c>
      <c r="J24" s="39">
        <v>907.0486111111112</v>
      </c>
      <c r="L24" s="39">
        <f t="shared" si="0"/>
        <v>1380.4233333333336</v>
      </c>
      <c r="M24" s="39">
        <f t="shared" si="1"/>
        <v>1265.6117063492063</v>
      </c>
    </row>
    <row r="25" spans="3:13" ht="9.4499999999999993" customHeight="1" x14ac:dyDescent="0.15">
      <c r="C25" s="18">
        <v>17</v>
      </c>
      <c r="D25" s="39">
        <v>1291.6319444444446</v>
      </c>
      <c r="E25" s="39">
        <v>1287.4027777777778</v>
      </c>
      <c r="F25" s="39">
        <v>1299.9375</v>
      </c>
      <c r="G25" s="39">
        <v>1254.0375000000001</v>
      </c>
      <c r="H25" s="39">
        <v>1226.1875</v>
      </c>
      <c r="I25" s="39">
        <v>957.45277777777767</v>
      </c>
      <c r="J25" s="39">
        <v>677.59027777777771</v>
      </c>
      <c r="L25" s="39">
        <f t="shared" si="0"/>
        <v>1271.8394444444446</v>
      </c>
      <c r="M25" s="39">
        <f t="shared" si="1"/>
        <v>1142.0343253968254</v>
      </c>
    </row>
    <row r="26" spans="3:13" ht="9.4499999999999993" customHeight="1" x14ac:dyDescent="0.15">
      <c r="C26" s="18">
        <v>18</v>
      </c>
      <c r="D26" s="39">
        <v>1039.125</v>
      </c>
      <c r="E26" s="39">
        <v>1088.2013888888889</v>
      </c>
      <c r="F26" s="39">
        <v>1120.2430555555554</v>
      </c>
      <c r="G26" s="39">
        <v>1103.627777777778</v>
      </c>
      <c r="H26" s="39">
        <v>1052.5138888888889</v>
      </c>
      <c r="I26" s="39">
        <v>760.40138888888885</v>
      </c>
      <c r="J26" s="39">
        <v>594.21527777777771</v>
      </c>
      <c r="L26" s="39">
        <f t="shared" si="0"/>
        <v>1080.7422222222222</v>
      </c>
      <c r="M26" s="39">
        <f t="shared" si="1"/>
        <v>965.47539682539661</v>
      </c>
    </row>
    <row r="27" spans="3:13" ht="9.4499999999999993" customHeight="1" x14ac:dyDescent="0.15">
      <c r="C27" s="18">
        <v>19</v>
      </c>
      <c r="D27" s="39">
        <v>769.25694444444446</v>
      </c>
      <c r="E27" s="39">
        <v>796.0138888888888</v>
      </c>
      <c r="F27" s="39">
        <v>824.4513888888888</v>
      </c>
      <c r="G27" s="39">
        <v>838.3902777777779</v>
      </c>
      <c r="H27" s="39">
        <v>828.1583333333333</v>
      </c>
      <c r="I27" s="39">
        <v>607.18611111111102</v>
      </c>
      <c r="J27" s="39">
        <v>518.97916666666674</v>
      </c>
      <c r="L27" s="39">
        <f t="shared" si="0"/>
        <v>811.25416666666672</v>
      </c>
      <c r="M27" s="39">
        <f t="shared" si="1"/>
        <v>740.34801587301592</v>
      </c>
    </row>
    <row r="28" spans="3:13" ht="9.4499999999999993" customHeight="1" x14ac:dyDescent="0.15">
      <c r="C28" s="18">
        <v>20</v>
      </c>
      <c r="D28" s="39">
        <v>561.77777777777771</v>
      </c>
      <c r="E28" s="39">
        <v>602.9236111111112</v>
      </c>
      <c r="F28" s="39">
        <v>593.38194444444446</v>
      </c>
      <c r="G28" s="39">
        <v>620.5819444444445</v>
      </c>
      <c r="H28" s="39">
        <v>557.93055555555554</v>
      </c>
      <c r="I28" s="39">
        <v>453.27222222222218</v>
      </c>
      <c r="J28" s="39">
        <v>418.84722222222217</v>
      </c>
      <c r="L28" s="39">
        <f t="shared" si="0"/>
        <v>587.31916666666677</v>
      </c>
      <c r="M28" s="39">
        <f t="shared" si="1"/>
        <v>544.10218253968264</v>
      </c>
    </row>
    <row r="29" spans="3:13" ht="9.4499999999999993" customHeight="1" x14ac:dyDescent="0.15">
      <c r="C29" s="18">
        <v>21</v>
      </c>
      <c r="D29" s="39">
        <v>411.6319444444444</v>
      </c>
      <c r="E29" s="39">
        <v>437.22916666666669</v>
      </c>
      <c r="F29" s="39">
        <v>454.3194444444444</v>
      </c>
      <c r="G29" s="39">
        <v>454.4041666666667</v>
      </c>
      <c r="H29" s="39">
        <v>400.70694444444439</v>
      </c>
      <c r="I29" s="39">
        <v>353.36111111111114</v>
      </c>
      <c r="J29" s="39">
        <v>301.58333333333331</v>
      </c>
      <c r="L29" s="39">
        <f t="shared" si="0"/>
        <v>431.6583333333333</v>
      </c>
      <c r="M29" s="39">
        <f t="shared" si="1"/>
        <v>401.89087301587307</v>
      </c>
    </row>
    <row r="30" spans="3:13" ht="9.4499999999999993" customHeight="1" x14ac:dyDescent="0.15">
      <c r="C30" s="18">
        <v>22</v>
      </c>
      <c r="D30" s="39">
        <v>247.66666666666671</v>
      </c>
      <c r="E30" s="39">
        <v>287.59722222222223</v>
      </c>
      <c r="F30" s="39">
        <v>304.1805555555556</v>
      </c>
      <c r="G30" s="39">
        <v>307.42916666666667</v>
      </c>
      <c r="H30" s="39">
        <v>318.66944444444442</v>
      </c>
      <c r="I30" s="39">
        <v>297.52916666666664</v>
      </c>
      <c r="J30" s="39">
        <v>213.02083333333334</v>
      </c>
      <c r="L30" s="39">
        <f t="shared" si="0"/>
        <v>293.10861111111114</v>
      </c>
      <c r="M30" s="39">
        <f t="shared" si="1"/>
        <v>282.29900793650796</v>
      </c>
    </row>
    <row r="31" spans="3:13" ht="9.4499999999999993" customHeight="1" x14ac:dyDescent="0.15">
      <c r="C31" s="18">
        <v>23</v>
      </c>
      <c r="D31" s="39">
        <v>142.93055555555554</v>
      </c>
      <c r="E31" s="39">
        <v>167.15277777777777</v>
      </c>
      <c r="F31" s="39">
        <v>174.02083333333334</v>
      </c>
      <c r="G31" s="39">
        <v>183.89861111111111</v>
      </c>
      <c r="H31" s="39">
        <v>238.17638888888885</v>
      </c>
      <c r="I31" s="39">
        <v>250.75972222222222</v>
      </c>
      <c r="J31" s="39">
        <v>142.22916666666669</v>
      </c>
      <c r="L31" s="39">
        <f t="shared" si="0"/>
        <v>181.23583333333332</v>
      </c>
      <c r="M31" s="39">
        <f t="shared" si="1"/>
        <v>185.59543650793651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13897.118055555555</v>
      </c>
      <c r="E33" s="39">
        <f t="shared" ref="E33:J33" si="2">SUM(E15:E26)</f>
        <v>13969.486111111109</v>
      </c>
      <c r="F33" s="39">
        <f t="shared" si="2"/>
        <v>14137.1875</v>
      </c>
      <c r="G33" s="39">
        <f t="shared" si="2"/>
        <v>13988.275000000001</v>
      </c>
      <c r="H33" s="39">
        <f t="shared" si="2"/>
        <v>14148.927777777779</v>
      </c>
      <c r="I33" s="39">
        <f t="shared" si="2"/>
        <v>11989.368055555558</v>
      </c>
      <c r="J33" s="39">
        <f t="shared" si="2"/>
        <v>9958.1875</v>
      </c>
      <c r="L33" s="39">
        <f>SUM(L15:L26)</f>
        <v>14028.198888888888</v>
      </c>
      <c r="M33" s="39">
        <f>SUM(M15:M26)</f>
        <v>13155.507142857143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3621.4375</v>
      </c>
      <c r="E34" s="39">
        <f t="shared" ref="E34:J34" si="3">SUM(E15:E17)</f>
        <v>3648.5347222222226</v>
      </c>
      <c r="F34" s="39">
        <f t="shared" si="3"/>
        <v>3646.2361111111113</v>
      </c>
      <c r="G34" s="39">
        <f t="shared" si="3"/>
        <v>3600.8180555555555</v>
      </c>
      <c r="H34" s="39">
        <f t="shared" si="3"/>
        <v>3493.9305555555557</v>
      </c>
      <c r="I34" s="39">
        <f t="shared" si="3"/>
        <v>2049.8333333333335</v>
      </c>
      <c r="J34" s="39">
        <f t="shared" si="3"/>
        <v>1125.25</v>
      </c>
      <c r="L34" s="39">
        <f>SUM(L15:L17)</f>
        <v>3602.1913888888889</v>
      </c>
      <c r="M34" s="39">
        <f>SUM(M15:M17)</f>
        <v>3026.5771825396823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6561.0000000000009</v>
      </c>
      <c r="E35" s="39">
        <f t="shared" ref="E35:J35" si="4">SUM(E18:E23)</f>
        <v>6556.8541666666661</v>
      </c>
      <c r="F35" s="39">
        <f t="shared" si="4"/>
        <v>6670.0486111111113</v>
      </c>
      <c r="G35" s="39">
        <f t="shared" si="4"/>
        <v>6649.6805555555557</v>
      </c>
      <c r="H35" s="39">
        <f t="shared" si="4"/>
        <v>7027.4291666666659</v>
      </c>
      <c r="I35" s="39">
        <f t="shared" si="4"/>
        <v>7171.5638888888898</v>
      </c>
      <c r="J35" s="39">
        <f t="shared" si="4"/>
        <v>6654.0833333333339</v>
      </c>
      <c r="L35" s="39">
        <f>SUM(L18:L23)</f>
        <v>6693.0025000000005</v>
      </c>
      <c r="M35" s="39">
        <f>SUM(M18:M23)</f>
        <v>6755.8085317460318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3714.6805555555557</v>
      </c>
      <c r="E36" s="39">
        <f t="shared" ref="E36:J36" si="5">SUM(E24:E26)</f>
        <v>3764.0972222222217</v>
      </c>
      <c r="F36" s="39">
        <f t="shared" si="5"/>
        <v>3820.9027777777783</v>
      </c>
      <c r="G36" s="39">
        <f t="shared" si="5"/>
        <v>3737.7763888888894</v>
      </c>
      <c r="H36" s="39">
        <f t="shared" si="5"/>
        <v>3627.5680555555555</v>
      </c>
      <c r="I36" s="39">
        <f t="shared" si="5"/>
        <v>2767.9708333333333</v>
      </c>
      <c r="J36" s="39">
        <f t="shared" si="5"/>
        <v>2178.8541666666665</v>
      </c>
      <c r="L36" s="39">
        <f>SUM(L24:L26)</f>
        <v>3733.0050000000001</v>
      </c>
      <c r="M36" s="39">
        <f>SUM(M24:M26)</f>
        <v>3373.1214285714282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17401.861111111113</v>
      </c>
      <c r="E37" s="39">
        <f t="shared" ref="E37:J37" si="6">SUM(E8:E31)</f>
        <v>17659.305555555555</v>
      </c>
      <c r="F37" s="39">
        <f t="shared" si="6"/>
        <v>17887.944444444442</v>
      </c>
      <c r="G37" s="39">
        <f t="shared" si="6"/>
        <v>17801.372222222224</v>
      </c>
      <c r="H37" s="39">
        <f t="shared" si="6"/>
        <v>17841.862499999999</v>
      </c>
      <c r="I37" s="39">
        <f t="shared" si="6"/>
        <v>14798.816666666669</v>
      </c>
      <c r="J37" s="39">
        <f t="shared" si="6"/>
        <v>12311.25</v>
      </c>
      <c r="L37" s="39">
        <f>SUM(L8:L31)</f>
        <v>17718.469166666666</v>
      </c>
      <c r="M37" s="39">
        <f>SUM(M8:M31)</f>
        <v>16528.916071428572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13563.483333333334</v>
      </c>
      <c r="D43" s="34">
        <v>14329.233333333334</v>
      </c>
      <c r="E43" s="34">
        <v>15404</v>
      </c>
      <c r="F43" s="34">
        <v>14267.1</v>
      </c>
      <c r="G43" s="34">
        <v>14020.766666666666</v>
      </c>
      <c r="H43" s="34">
        <v>13883.066666666666</v>
      </c>
      <c r="I43" s="34">
        <v>13891.233333333332</v>
      </c>
      <c r="J43" s="34">
        <v>13719.606666666667</v>
      </c>
      <c r="K43" s="34">
        <v>13886.699999999999</v>
      </c>
      <c r="L43" s="34">
        <v>13826.400000000001</v>
      </c>
      <c r="M43" s="34">
        <v>13771.730000000001</v>
      </c>
      <c r="N43" s="34">
        <v>13775.066666666668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16995.816666666666</v>
      </c>
      <c r="D44" s="34">
        <v>17947.366666666669</v>
      </c>
      <c r="E44" s="34">
        <v>19399.199999999997</v>
      </c>
      <c r="F44" s="34">
        <v>17976.5</v>
      </c>
      <c r="G44" s="34">
        <v>17788.416666666668</v>
      </c>
      <c r="H44" s="34">
        <v>17679.533333333333</v>
      </c>
      <c r="I44" s="34">
        <v>17677.349999999999</v>
      </c>
      <c r="J44" s="34">
        <v>17398.733333333334</v>
      </c>
      <c r="K44" s="34">
        <v>17531.3</v>
      </c>
      <c r="L44" s="34">
        <v>17418.066666666669</v>
      </c>
      <c r="M44" s="34">
        <v>17366.080000000002</v>
      </c>
      <c r="N44" s="34">
        <v>17443.26666666667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12175.333333333332</v>
      </c>
      <c r="D47" s="34">
        <v>11932.5</v>
      </c>
      <c r="E47" s="34">
        <v>13121.25</v>
      </c>
      <c r="F47" s="34">
        <v>11977</v>
      </c>
      <c r="G47" s="34">
        <v>12030</v>
      </c>
      <c r="H47" s="34">
        <v>11406</v>
      </c>
      <c r="I47" s="34">
        <v>11676.333333333336</v>
      </c>
      <c r="J47" s="34">
        <v>11316</v>
      </c>
      <c r="K47" s="34">
        <v>12023</v>
      </c>
      <c r="L47" s="34">
        <v>12317.5</v>
      </c>
      <c r="M47" s="34">
        <v>12119.999999999998</v>
      </c>
      <c r="N47" s="34">
        <v>11777.5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14713.666666666666</v>
      </c>
      <c r="D48" s="34">
        <v>14441</v>
      </c>
      <c r="E48" s="34">
        <v>16080</v>
      </c>
      <c r="F48" s="34">
        <v>14782</v>
      </c>
      <c r="G48" s="34">
        <v>14798.333333333336</v>
      </c>
      <c r="H48" s="34">
        <v>14431.333333333334</v>
      </c>
      <c r="I48" s="34">
        <v>14681.66666666667</v>
      </c>
      <c r="J48" s="34">
        <v>14172.800000000001</v>
      </c>
      <c r="K48" s="34">
        <v>14869</v>
      </c>
      <c r="L48" s="34">
        <v>15014.5</v>
      </c>
      <c r="M48" s="34">
        <v>14895</v>
      </c>
      <c r="N48" s="34">
        <v>14706.5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9735.6666666666679</v>
      </c>
      <c r="D51" s="34">
        <v>9694</v>
      </c>
      <c r="E51" s="34">
        <v>10856.66666666667</v>
      </c>
      <c r="F51" s="34">
        <v>10024</v>
      </c>
      <c r="G51" s="34">
        <v>9583.6666666666661</v>
      </c>
      <c r="H51" s="34">
        <v>9861.5</v>
      </c>
      <c r="I51" s="34">
        <v>9498.5</v>
      </c>
      <c r="J51" s="34">
        <v>9275.25</v>
      </c>
      <c r="K51" s="34">
        <v>10325.5</v>
      </c>
      <c r="L51" s="34">
        <v>10282</v>
      </c>
      <c r="M51" s="34">
        <v>10188.5</v>
      </c>
      <c r="N51" s="34">
        <v>10173.000000000002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11797.000000000002</v>
      </c>
      <c r="D52" s="34">
        <v>11861</v>
      </c>
      <c r="E52" s="34">
        <v>13289.000000000002</v>
      </c>
      <c r="F52" s="34">
        <v>12329</v>
      </c>
      <c r="G52" s="34">
        <v>12016.666666666666</v>
      </c>
      <c r="H52" s="34">
        <v>12367.25</v>
      </c>
      <c r="I52" s="34">
        <v>12050</v>
      </c>
      <c r="J52" s="34">
        <v>11723.75</v>
      </c>
      <c r="K52" s="34">
        <v>12643</v>
      </c>
      <c r="L52" s="34">
        <v>12615.5</v>
      </c>
      <c r="M52" s="34">
        <v>12475.5</v>
      </c>
      <c r="N52" s="34">
        <v>12567.333333333332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04" display="Index" xr:uid="{4CAB174D-5052-4D9A-88E3-BE62E79FC27D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64A1A-1F86-4C20-B997-8BFA3C45062F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126</v>
      </c>
      <c r="E3" s="51"/>
      <c r="F3" s="51"/>
      <c r="G3" s="6"/>
      <c r="H3" s="53" t="s">
        <v>127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7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76.729166666666671</v>
      </c>
      <c r="E8" s="39">
        <v>78.6736111111111</v>
      </c>
      <c r="F8" s="39">
        <v>85.305555555555557</v>
      </c>
      <c r="G8" s="39">
        <v>85.534722222222214</v>
      </c>
      <c r="H8" s="39">
        <v>92.698611111111106</v>
      </c>
      <c r="I8" s="39">
        <v>162.42361111111111</v>
      </c>
      <c r="J8" s="39">
        <v>195.6527777777778</v>
      </c>
      <c r="L8" s="39">
        <f>AVERAGE(D8:H8)</f>
        <v>83.788333333333327</v>
      </c>
      <c r="M8" s="39">
        <f>AVERAGE(D8:J8)</f>
        <v>111.00257936507937</v>
      </c>
      <c r="O8" s="28"/>
    </row>
    <row r="9" spans="1:15" ht="9.4499999999999993" customHeight="1" x14ac:dyDescent="0.15">
      <c r="C9" s="18">
        <v>1</v>
      </c>
      <c r="D9" s="39">
        <v>45.527777777777771</v>
      </c>
      <c r="E9" s="39">
        <v>44.75</v>
      </c>
      <c r="F9" s="39">
        <v>45.402777777777779</v>
      </c>
      <c r="G9" s="39">
        <v>50.623611111111103</v>
      </c>
      <c r="H9" s="39">
        <v>56.005555555555553</v>
      </c>
      <c r="I9" s="39">
        <v>107.07361111111112</v>
      </c>
      <c r="J9" s="39">
        <v>126.40972222222221</v>
      </c>
      <c r="L9" s="39">
        <f t="shared" ref="L9:L31" si="0">AVERAGE(D9:H9)</f>
        <v>48.461944444444441</v>
      </c>
      <c r="M9" s="39">
        <f t="shared" ref="M9:M31" si="1">AVERAGE(D9:J9)</f>
        <v>67.970436507936512</v>
      </c>
      <c r="O9" s="28"/>
    </row>
    <row r="10" spans="1:15" ht="9.4499999999999993" customHeight="1" x14ac:dyDescent="0.15">
      <c r="C10" s="18">
        <v>2</v>
      </c>
      <c r="D10" s="39">
        <v>32.083333333333329</v>
      </c>
      <c r="E10" s="39">
        <v>32.236111111111107</v>
      </c>
      <c r="F10" s="39">
        <v>30.236111111111111</v>
      </c>
      <c r="G10" s="39">
        <v>34.866666666666667</v>
      </c>
      <c r="H10" s="39">
        <v>41.947222222222223</v>
      </c>
      <c r="I10" s="39">
        <v>72.047222222222217</v>
      </c>
      <c r="J10" s="39">
        <v>80.819444444444443</v>
      </c>
      <c r="L10" s="39">
        <f t="shared" si="0"/>
        <v>34.273888888888891</v>
      </c>
      <c r="M10" s="39">
        <f t="shared" si="1"/>
        <v>46.319444444444443</v>
      </c>
      <c r="O10" s="28"/>
    </row>
    <row r="11" spans="1:15" ht="9.4499999999999993" customHeight="1" x14ac:dyDescent="0.15">
      <c r="C11" s="18">
        <v>3</v>
      </c>
      <c r="D11" s="39">
        <v>33.826388888888893</v>
      </c>
      <c r="E11" s="39">
        <v>31.784722222222225</v>
      </c>
      <c r="F11" s="39">
        <v>33.798611111111107</v>
      </c>
      <c r="G11" s="39">
        <v>35.113888888888887</v>
      </c>
      <c r="H11" s="39">
        <v>38.290277777777781</v>
      </c>
      <c r="I11" s="39">
        <v>57.647222222222219</v>
      </c>
      <c r="J11" s="39">
        <v>62.854166666666664</v>
      </c>
      <c r="L11" s="39">
        <f t="shared" si="0"/>
        <v>34.562777777777782</v>
      </c>
      <c r="M11" s="39">
        <f t="shared" si="1"/>
        <v>41.902182539682542</v>
      </c>
      <c r="O11" s="28"/>
    </row>
    <row r="12" spans="1:15" ht="9.4499999999999993" customHeight="1" x14ac:dyDescent="0.15">
      <c r="C12" s="18">
        <v>4</v>
      </c>
      <c r="D12" s="39">
        <v>57.569444444444436</v>
      </c>
      <c r="E12" s="39">
        <v>54.43055555555555</v>
      </c>
      <c r="F12" s="39">
        <v>55.590277777777771</v>
      </c>
      <c r="G12" s="39">
        <v>58.169444444444444</v>
      </c>
      <c r="H12" s="39">
        <v>58.206944444444446</v>
      </c>
      <c r="I12" s="39">
        <v>57.183333333333337</v>
      </c>
      <c r="J12" s="39">
        <v>51.111111111111114</v>
      </c>
      <c r="L12" s="39">
        <f t="shared" si="0"/>
        <v>56.793333333333337</v>
      </c>
      <c r="M12" s="39">
        <f t="shared" si="1"/>
        <v>56.037301587301599</v>
      </c>
    </row>
    <row r="13" spans="1:15" ht="9.4499999999999993" customHeight="1" x14ac:dyDescent="0.15">
      <c r="C13" s="18">
        <v>5</v>
      </c>
      <c r="D13" s="39">
        <v>164.89583333333334</v>
      </c>
      <c r="E13" s="39">
        <v>178.09722222222226</v>
      </c>
      <c r="F13" s="39">
        <v>173.2847222222222</v>
      </c>
      <c r="G13" s="39">
        <v>180.21666666666667</v>
      </c>
      <c r="H13" s="39">
        <v>172.1875</v>
      </c>
      <c r="I13" s="39">
        <v>94.231944444444437</v>
      </c>
      <c r="J13" s="39">
        <v>60.465277777777779</v>
      </c>
      <c r="L13" s="39">
        <f t="shared" si="0"/>
        <v>173.73638888888891</v>
      </c>
      <c r="M13" s="39">
        <f t="shared" si="1"/>
        <v>146.19702380952384</v>
      </c>
    </row>
    <row r="14" spans="1:15" ht="9.4499999999999993" customHeight="1" x14ac:dyDescent="0.15">
      <c r="C14" s="18">
        <v>6</v>
      </c>
      <c r="D14" s="39">
        <v>705.39583333333337</v>
      </c>
      <c r="E14" s="39">
        <v>738.2013888888888</v>
      </c>
      <c r="F14" s="39">
        <v>744.52777777777783</v>
      </c>
      <c r="G14" s="39">
        <v>736.63611111111106</v>
      </c>
      <c r="H14" s="39">
        <v>706.28750000000002</v>
      </c>
      <c r="I14" s="39">
        <v>243.78194444444446</v>
      </c>
      <c r="J14" s="39">
        <v>162.82638888888889</v>
      </c>
      <c r="L14" s="39">
        <f t="shared" si="0"/>
        <v>726.20972222222213</v>
      </c>
      <c r="M14" s="39">
        <f t="shared" si="1"/>
        <v>576.80813492063487</v>
      </c>
    </row>
    <row r="15" spans="1:15" ht="9.4499999999999993" customHeight="1" x14ac:dyDescent="0.15">
      <c r="C15" s="18">
        <v>7</v>
      </c>
      <c r="D15" s="39">
        <v>1338.7986111111111</v>
      </c>
      <c r="E15" s="39">
        <v>1336.8333333333333</v>
      </c>
      <c r="F15" s="39">
        <v>1370.0486111111113</v>
      </c>
      <c r="G15" s="39">
        <v>1357.1208333333334</v>
      </c>
      <c r="H15" s="39">
        <v>1331.0263888888887</v>
      </c>
      <c r="I15" s="39">
        <v>414.76249999999999</v>
      </c>
      <c r="J15" s="39">
        <v>220.68055555555554</v>
      </c>
      <c r="L15" s="39">
        <f t="shared" si="0"/>
        <v>1346.7655555555555</v>
      </c>
      <c r="M15" s="39">
        <f t="shared" si="1"/>
        <v>1052.7529761904761</v>
      </c>
    </row>
    <row r="16" spans="1:15" ht="9.4499999999999993" customHeight="1" x14ac:dyDescent="0.15">
      <c r="C16" s="18">
        <v>8</v>
      </c>
      <c r="D16" s="39">
        <v>1449.4097222222219</v>
      </c>
      <c r="E16" s="39">
        <v>1398.4444444444446</v>
      </c>
      <c r="F16" s="39">
        <v>1381.1041666666667</v>
      </c>
      <c r="G16" s="39">
        <v>1409.2027777777778</v>
      </c>
      <c r="H16" s="39">
        <v>1399.684722222222</v>
      </c>
      <c r="I16" s="39">
        <v>696.40416666666658</v>
      </c>
      <c r="J16" s="39">
        <v>277.14583333333337</v>
      </c>
      <c r="L16" s="39">
        <f t="shared" si="0"/>
        <v>1407.5691666666667</v>
      </c>
      <c r="M16" s="39">
        <f t="shared" si="1"/>
        <v>1144.4851190476188</v>
      </c>
    </row>
    <row r="17" spans="3:13" ht="9.4499999999999993" customHeight="1" x14ac:dyDescent="0.15">
      <c r="C17" s="18">
        <v>9</v>
      </c>
      <c r="D17" s="39">
        <v>1183.8194444444443</v>
      </c>
      <c r="E17" s="39">
        <v>1240.5624999999998</v>
      </c>
      <c r="F17" s="39">
        <v>1216.0069444444446</v>
      </c>
      <c r="G17" s="39">
        <v>1246.4180555555556</v>
      </c>
      <c r="H17" s="39">
        <v>1167.0097222222221</v>
      </c>
      <c r="I17" s="39">
        <v>804.67638888888894</v>
      </c>
      <c r="J17" s="39">
        <v>503.95833333333331</v>
      </c>
      <c r="L17" s="39">
        <f t="shared" si="0"/>
        <v>1210.7633333333333</v>
      </c>
      <c r="M17" s="39">
        <f t="shared" si="1"/>
        <v>1051.7787698412699</v>
      </c>
    </row>
    <row r="18" spans="3:13" ht="9.4499999999999993" customHeight="1" x14ac:dyDescent="0.15">
      <c r="C18" s="18">
        <v>10</v>
      </c>
      <c r="D18" s="39">
        <v>988.40277777777783</v>
      </c>
      <c r="E18" s="39">
        <v>1007.7847222222222</v>
      </c>
      <c r="F18" s="39">
        <v>1027.4236111111111</v>
      </c>
      <c r="G18" s="39">
        <v>1033.9722222222222</v>
      </c>
      <c r="H18" s="39">
        <v>1030.9069444444447</v>
      </c>
      <c r="I18" s="39">
        <v>977.52499999999998</v>
      </c>
      <c r="J18" s="39">
        <v>706.45833333333337</v>
      </c>
      <c r="L18" s="39">
        <f t="shared" si="0"/>
        <v>1017.6980555555556</v>
      </c>
      <c r="M18" s="39">
        <f t="shared" si="1"/>
        <v>967.4962301587301</v>
      </c>
    </row>
    <row r="19" spans="3:13" ht="9.4499999999999993" customHeight="1" x14ac:dyDescent="0.15">
      <c r="C19" s="18">
        <v>11</v>
      </c>
      <c r="D19" s="39">
        <v>997.11805555555554</v>
      </c>
      <c r="E19" s="39">
        <v>1002.8958333333331</v>
      </c>
      <c r="F19" s="39">
        <v>1022</v>
      </c>
      <c r="G19" s="39">
        <v>1037.6166666666666</v>
      </c>
      <c r="H19" s="39">
        <v>1081.3736111111111</v>
      </c>
      <c r="I19" s="39">
        <v>1134.2805555555556</v>
      </c>
      <c r="J19" s="39">
        <v>950.05555555555566</v>
      </c>
      <c r="L19" s="39">
        <f t="shared" si="0"/>
        <v>1028.2008333333333</v>
      </c>
      <c r="M19" s="39">
        <f t="shared" si="1"/>
        <v>1032.1914682539684</v>
      </c>
    </row>
    <row r="20" spans="3:13" ht="9.4499999999999993" customHeight="1" x14ac:dyDescent="0.15">
      <c r="C20" s="18">
        <v>12</v>
      </c>
      <c r="D20" s="39">
        <v>1091.9861111111111</v>
      </c>
      <c r="E20" s="39">
        <v>1077.6180555555554</v>
      </c>
      <c r="F20" s="39">
        <v>1102.6944444444446</v>
      </c>
      <c r="G20" s="39">
        <v>1119.5166666666667</v>
      </c>
      <c r="H20" s="39">
        <v>1193.3222222222221</v>
      </c>
      <c r="I20" s="39">
        <v>1209.8652777777779</v>
      </c>
      <c r="J20" s="39">
        <v>1155.0138888888889</v>
      </c>
      <c r="L20" s="39">
        <f t="shared" si="0"/>
        <v>1117.0274999999999</v>
      </c>
      <c r="M20" s="39">
        <f t="shared" si="1"/>
        <v>1135.7166666666667</v>
      </c>
    </row>
    <row r="21" spans="3:13" ht="9.4499999999999993" customHeight="1" x14ac:dyDescent="0.15">
      <c r="C21" s="18">
        <v>13</v>
      </c>
      <c r="D21" s="39">
        <v>1099.5902777777781</v>
      </c>
      <c r="E21" s="39">
        <v>1088.8402777777778</v>
      </c>
      <c r="F21" s="39">
        <v>1090.2291666666667</v>
      </c>
      <c r="G21" s="39">
        <v>1104.7388888888888</v>
      </c>
      <c r="H21" s="39">
        <v>1214.3736111111114</v>
      </c>
      <c r="I21" s="39">
        <v>1219.8152777777777</v>
      </c>
      <c r="J21" s="39">
        <v>1203.8333333333333</v>
      </c>
      <c r="L21" s="39">
        <f t="shared" si="0"/>
        <v>1119.5544444444445</v>
      </c>
      <c r="M21" s="39">
        <f t="shared" si="1"/>
        <v>1145.917261904762</v>
      </c>
    </row>
    <row r="22" spans="3:13" ht="9.4499999999999993" customHeight="1" x14ac:dyDescent="0.15">
      <c r="C22" s="18">
        <v>14</v>
      </c>
      <c r="D22" s="39">
        <v>1165.9305555555554</v>
      </c>
      <c r="E22" s="39">
        <v>1164.7013888888889</v>
      </c>
      <c r="F22" s="39">
        <v>1190.0416666666667</v>
      </c>
      <c r="G22" s="39">
        <v>1181.0874999999999</v>
      </c>
      <c r="H22" s="39">
        <v>1272.7874999999999</v>
      </c>
      <c r="I22" s="39">
        <v>1168.2583333333334</v>
      </c>
      <c r="J22" s="39">
        <v>1133.1180555555557</v>
      </c>
      <c r="L22" s="39">
        <f t="shared" si="0"/>
        <v>1194.9097222222222</v>
      </c>
      <c r="M22" s="39">
        <f t="shared" si="1"/>
        <v>1182.2749999999999</v>
      </c>
    </row>
    <row r="23" spans="3:13" ht="9.4499999999999993" customHeight="1" x14ac:dyDescent="0.15">
      <c r="C23" s="18">
        <v>15</v>
      </c>
      <c r="D23" s="39">
        <v>1217.3541666666665</v>
      </c>
      <c r="E23" s="39">
        <v>1192.4444444444443</v>
      </c>
      <c r="F23" s="39">
        <v>1207.9583333333335</v>
      </c>
      <c r="G23" s="39">
        <v>1209.3680555555554</v>
      </c>
      <c r="H23" s="39">
        <v>1272.4472222222223</v>
      </c>
      <c r="I23" s="39">
        <v>1103.9194444444445</v>
      </c>
      <c r="J23" s="39">
        <v>1086.2013888888889</v>
      </c>
      <c r="L23" s="39">
        <f t="shared" si="0"/>
        <v>1219.9144444444444</v>
      </c>
      <c r="M23" s="39">
        <f t="shared" si="1"/>
        <v>1184.241865079365</v>
      </c>
    </row>
    <row r="24" spans="3:13" ht="9.4499999999999993" customHeight="1" x14ac:dyDescent="0.15">
      <c r="C24" s="18">
        <v>16</v>
      </c>
      <c r="D24" s="39">
        <v>1331.9097222222224</v>
      </c>
      <c r="E24" s="39">
        <v>1342.7291666666667</v>
      </c>
      <c r="F24" s="39">
        <v>1336.7708333333333</v>
      </c>
      <c r="G24" s="39">
        <v>1329.0333333333331</v>
      </c>
      <c r="H24" s="39">
        <v>1354.7027777777778</v>
      </c>
      <c r="I24" s="39">
        <v>1084.0194444444444</v>
      </c>
      <c r="J24" s="39">
        <v>1030.1874999999998</v>
      </c>
      <c r="L24" s="39">
        <f t="shared" si="0"/>
        <v>1339.0291666666667</v>
      </c>
      <c r="M24" s="39">
        <f t="shared" si="1"/>
        <v>1258.4789682539681</v>
      </c>
    </row>
    <row r="25" spans="3:13" ht="9.4499999999999993" customHeight="1" x14ac:dyDescent="0.15">
      <c r="C25" s="18">
        <v>17</v>
      </c>
      <c r="D25" s="39">
        <v>1357.1458333333333</v>
      </c>
      <c r="E25" s="39">
        <v>1364.8194444444446</v>
      </c>
      <c r="F25" s="39">
        <v>1355.6249999999998</v>
      </c>
      <c r="G25" s="39">
        <v>1301.6541666666667</v>
      </c>
      <c r="H25" s="39">
        <v>1300.1013888888888</v>
      </c>
      <c r="I25" s="39">
        <v>984.29444444444459</v>
      </c>
      <c r="J25" s="39">
        <v>815.22222222222217</v>
      </c>
      <c r="L25" s="39">
        <f t="shared" si="0"/>
        <v>1335.8691666666666</v>
      </c>
      <c r="M25" s="39">
        <f t="shared" si="1"/>
        <v>1211.2660714285714</v>
      </c>
    </row>
    <row r="26" spans="3:13" ht="9.4499999999999993" customHeight="1" x14ac:dyDescent="0.15">
      <c r="C26" s="18">
        <v>18</v>
      </c>
      <c r="D26" s="39">
        <v>1207.1458333333333</v>
      </c>
      <c r="E26" s="39">
        <v>1237.7777777777778</v>
      </c>
      <c r="F26" s="39">
        <v>1234.4930555555554</v>
      </c>
      <c r="G26" s="39">
        <v>1208.565277777778</v>
      </c>
      <c r="H26" s="39">
        <v>1117.0055555555557</v>
      </c>
      <c r="I26" s="39">
        <v>843.41111111111115</v>
      </c>
      <c r="J26" s="39">
        <v>695.84722222222217</v>
      </c>
      <c r="L26" s="39">
        <f t="shared" si="0"/>
        <v>1200.9974999999999</v>
      </c>
      <c r="M26" s="39">
        <f t="shared" si="1"/>
        <v>1077.749404761905</v>
      </c>
    </row>
    <row r="27" spans="3:13" ht="9.4499999999999993" customHeight="1" x14ac:dyDescent="0.15">
      <c r="C27" s="18">
        <v>19</v>
      </c>
      <c r="D27" s="39">
        <v>887.96527777777783</v>
      </c>
      <c r="E27" s="39">
        <v>908.96527777777783</v>
      </c>
      <c r="F27" s="39">
        <v>952.09722222222217</v>
      </c>
      <c r="G27" s="39">
        <v>948.16805555555572</v>
      </c>
      <c r="H27" s="39">
        <v>883.68888888888887</v>
      </c>
      <c r="I27" s="39">
        <v>688.89166666666677</v>
      </c>
      <c r="J27" s="39">
        <v>602.15277777777783</v>
      </c>
      <c r="L27" s="39">
        <f t="shared" si="0"/>
        <v>916.17694444444464</v>
      </c>
      <c r="M27" s="39">
        <f t="shared" si="1"/>
        <v>838.84702380952388</v>
      </c>
    </row>
    <row r="28" spans="3:13" ht="9.4499999999999993" customHeight="1" x14ac:dyDescent="0.15">
      <c r="C28" s="18">
        <v>20</v>
      </c>
      <c r="D28" s="39">
        <v>583.89583333333337</v>
      </c>
      <c r="E28" s="39">
        <v>593.63194444444446</v>
      </c>
      <c r="F28" s="39">
        <v>616.65277777777771</v>
      </c>
      <c r="G28" s="39">
        <v>656.50277777777785</v>
      </c>
      <c r="H28" s="39">
        <v>619.66527777777776</v>
      </c>
      <c r="I28" s="39">
        <v>514.7361111111112</v>
      </c>
      <c r="J28" s="39">
        <v>440.95833333333331</v>
      </c>
      <c r="L28" s="39">
        <f t="shared" si="0"/>
        <v>614.06972222222225</v>
      </c>
      <c r="M28" s="39">
        <f t="shared" si="1"/>
        <v>575.14900793650793</v>
      </c>
    </row>
    <row r="29" spans="3:13" ht="9.4499999999999993" customHeight="1" x14ac:dyDescent="0.15">
      <c r="C29" s="18">
        <v>21</v>
      </c>
      <c r="D29" s="39">
        <v>417.36111111111114</v>
      </c>
      <c r="E29" s="39">
        <v>446.14583333333326</v>
      </c>
      <c r="F29" s="39">
        <v>453.60416666666657</v>
      </c>
      <c r="G29" s="39">
        <v>484.58611111111105</v>
      </c>
      <c r="H29" s="39">
        <v>446.80416666666673</v>
      </c>
      <c r="I29" s="39">
        <v>386.57638888888891</v>
      </c>
      <c r="J29" s="39">
        <v>325.25</v>
      </c>
      <c r="L29" s="39">
        <f t="shared" si="0"/>
        <v>449.70027777777767</v>
      </c>
      <c r="M29" s="39">
        <f t="shared" si="1"/>
        <v>422.90396825396823</v>
      </c>
    </row>
    <row r="30" spans="3:13" ht="9.4499999999999993" customHeight="1" x14ac:dyDescent="0.15">
      <c r="C30" s="18">
        <v>22</v>
      </c>
      <c r="D30" s="39">
        <v>296.78472222222223</v>
      </c>
      <c r="E30" s="39">
        <v>344.25</v>
      </c>
      <c r="F30" s="39">
        <v>367.875</v>
      </c>
      <c r="G30" s="39">
        <v>358.50416666666666</v>
      </c>
      <c r="H30" s="39">
        <v>366.67499999999995</v>
      </c>
      <c r="I30" s="39">
        <v>339.11944444444447</v>
      </c>
      <c r="J30" s="39">
        <v>221.05555555555554</v>
      </c>
      <c r="L30" s="39">
        <f t="shared" si="0"/>
        <v>346.81777777777774</v>
      </c>
      <c r="M30" s="39">
        <f t="shared" si="1"/>
        <v>327.7519841269841</v>
      </c>
    </row>
    <row r="31" spans="3:13" ht="9.4499999999999993" customHeight="1" x14ac:dyDescent="0.15">
      <c r="C31" s="18">
        <v>23</v>
      </c>
      <c r="D31" s="39">
        <v>146.93055555555554</v>
      </c>
      <c r="E31" s="39">
        <v>170.61805555555557</v>
      </c>
      <c r="F31" s="39">
        <v>185.01388888888891</v>
      </c>
      <c r="G31" s="39">
        <v>194.26944444444442</v>
      </c>
      <c r="H31" s="39">
        <v>256.57777777777773</v>
      </c>
      <c r="I31" s="39">
        <v>282.875</v>
      </c>
      <c r="J31" s="39">
        <v>136.79861111111111</v>
      </c>
      <c r="L31" s="39">
        <f t="shared" si="0"/>
        <v>190.68194444444444</v>
      </c>
      <c r="M31" s="39">
        <f t="shared" si="1"/>
        <v>196.1547619047619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14428.611111111111</v>
      </c>
      <c r="E33" s="39">
        <f t="shared" ref="E33:J33" si="2">SUM(E15:E26)</f>
        <v>14455.451388888889</v>
      </c>
      <c r="F33" s="39">
        <f t="shared" si="2"/>
        <v>14534.395833333334</v>
      </c>
      <c r="G33" s="39">
        <f t="shared" si="2"/>
        <v>14538.294444444444</v>
      </c>
      <c r="H33" s="39">
        <f t="shared" si="2"/>
        <v>14734.741666666669</v>
      </c>
      <c r="I33" s="39">
        <f t="shared" si="2"/>
        <v>11641.231944444442</v>
      </c>
      <c r="J33" s="39">
        <f t="shared" si="2"/>
        <v>9777.7222222222226</v>
      </c>
      <c r="L33" s="39">
        <f>SUM(L15:L26)</f>
        <v>14538.29888888889</v>
      </c>
      <c r="M33" s="39">
        <f>SUM(M15:M26)</f>
        <v>13444.349801587303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3972.0277777777774</v>
      </c>
      <c r="E34" s="39">
        <f t="shared" ref="E34:J34" si="3">SUM(E15:E17)</f>
        <v>3975.8402777777774</v>
      </c>
      <c r="F34" s="39">
        <f t="shared" si="3"/>
        <v>3967.1597222222226</v>
      </c>
      <c r="G34" s="39">
        <f t="shared" si="3"/>
        <v>4012.7416666666668</v>
      </c>
      <c r="H34" s="39">
        <f t="shared" si="3"/>
        <v>3897.7208333333328</v>
      </c>
      <c r="I34" s="39">
        <f t="shared" si="3"/>
        <v>1915.8430555555556</v>
      </c>
      <c r="J34" s="39">
        <f t="shared" si="3"/>
        <v>1001.7847222222222</v>
      </c>
      <c r="L34" s="39">
        <f>SUM(L15:L17)</f>
        <v>3965.0980555555552</v>
      </c>
      <c r="M34" s="39">
        <f>SUM(M15:M17)</f>
        <v>3249.0168650793648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6560.3819444444453</v>
      </c>
      <c r="E35" s="39">
        <f t="shared" ref="E35:J35" si="4">SUM(E18:E23)</f>
        <v>6534.2847222222217</v>
      </c>
      <c r="F35" s="39">
        <f t="shared" si="4"/>
        <v>6640.3472222222226</v>
      </c>
      <c r="G35" s="39">
        <f t="shared" si="4"/>
        <v>6686.2999999999993</v>
      </c>
      <c r="H35" s="39">
        <f t="shared" si="4"/>
        <v>7065.2111111111108</v>
      </c>
      <c r="I35" s="39">
        <f t="shared" si="4"/>
        <v>6813.6638888888892</v>
      </c>
      <c r="J35" s="39">
        <f t="shared" si="4"/>
        <v>6234.6805555555557</v>
      </c>
      <c r="L35" s="39">
        <f>SUM(L18:L23)</f>
        <v>6697.3050000000003</v>
      </c>
      <c r="M35" s="39">
        <f>SUM(M18:M23)</f>
        <v>6647.8384920634917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3896.2013888888887</v>
      </c>
      <c r="E36" s="39">
        <f t="shared" ref="E36:J36" si="5">SUM(E24:E26)</f>
        <v>3945.3263888888891</v>
      </c>
      <c r="F36" s="39">
        <f t="shared" si="5"/>
        <v>3926.8888888888887</v>
      </c>
      <c r="G36" s="39">
        <f t="shared" si="5"/>
        <v>3839.2527777777777</v>
      </c>
      <c r="H36" s="39">
        <f t="shared" si="5"/>
        <v>3771.8097222222223</v>
      </c>
      <c r="I36" s="39">
        <f t="shared" si="5"/>
        <v>2911.7249999999999</v>
      </c>
      <c r="J36" s="39">
        <f t="shared" si="5"/>
        <v>2541.2569444444443</v>
      </c>
      <c r="L36" s="39">
        <f>SUM(L24:L26)</f>
        <v>3875.8958333333335</v>
      </c>
      <c r="M36" s="39">
        <f>SUM(M24:M26)</f>
        <v>3547.4944444444445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17877.576388888887</v>
      </c>
      <c r="E37" s="39">
        <f t="shared" ref="E37:J37" si="6">SUM(E8:E31)</f>
        <v>18077.236111111109</v>
      </c>
      <c r="F37" s="39">
        <f t="shared" si="6"/>
        <v>18277.784722222223</v>
      </c>
      <c r="G37" s="39">
        <f t="shared" si="6"/>
        <v>18361.486111111113</v>
      </c>
      <c r="H37" s="39">
        <f t="shared" si="6"/>
        <v>18473.776388888888</v>
      </c>
      <c r="I37" s="39">
        <f t="shared" si="6"/>
        <v>14647.819444444443</v>
      </c>
      <c r="J37" s="39">
        <f t="shared" si="6"/>
        <v>12244.076388888889</v>
      </c>
      <c r="L37" s="39">
        <f>SUM(L8:L31)</f>
        <v>18213.571944444448</v>
      </c>
      <c r="M37" s="39">
        <f>SUM(M8:M31)</f>
        <v>16851.393650793652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14489.833333333334</v>
      </c>
      <c r="D43" s="34">
        <v>14946.466666666667</v>
      </c>
      <c r="E43" s="34">
        <v>15043.4</v>
      </c>
      <c r="F43" s="34">
        <v>14918.599999999999</v>
      </c>
      <c r="G43" s="34">
        <v>14714.25</v>
      </c>
      <c r="H43" s="34">
        <v>14561.066666666668</v>
      </c>
      <c r="I43" s="34">
        <v>14405.233333333332</v>
      </c>
      <c r="J43" s="34">
        <v>13846.416666666668</v>
      </c>
      <c r="K43" s="34">
        <v>14126.55</v>
      </c>
      <c r="L43" s="34">
        <v>14411.099999999999</v>
      </c>
      <c r="M43" s="34">
        <v>14476.47</v>
      </c>
      <c r="N43" s="34">
        <v>14520.2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17879.316666666669</v>
      </c>
      <c r="D44" s="34">
        <v>18449.066666666669</v>
      </c>
      <c r="E44" s="34">
        <v>18684.5</v>
      </c>
      <c r="F44" s="34">
        <v>18653.100000000006</v>
      </c>
      <c r="G44" s="34">
        <v>18453.500000000004</v>
      </c>
      <c r="H44" s="34">
        <v>18285.199999999993</v>
      </c>
      <c r="I44" s="34">
        <v>18149.266666666666</v>
      </c>
      <c r="J44" s="34">
        <v>17544.52</v>
      </c>
      <c r="K44" s="34">
        <v>17819.899999999994</v>
      </c>
      <c r="L44" s="34">
        <v>18124.883333333331</v>
      </c>
      <c r="M44" s="34">
        <v>18168.009999999995</v>
      </c>
      <c r="N44" s="34">
        <v>18351.599999999999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11757.333333333334</v>
      </c>
      <c r="D47" s="34">
        <v>11862</v>
      </c>
      <c r="E47" s="34">
        <v>12362.75</v>
      </c>
      <c r="F47" s="34">
        <v>11462</v>
      </c>
      <c r="G47" s="34">
        <v>11732</v>
      </c>
      <c r="H47" s="34">
        <v>11347.333333333334</v>
      </c>
      <c r="I47" s="34">
        <v>10956.666666666668</v>
      </c>
      <c r="J47" s="34">
        <v>10811.399999999998</v>
      </c>
      <c r="K47" s="34">
        <v>11954</v>
      </c>
      <c r="L47" s="34">
        <v>12056.5</v>
      </c>
      <c r="M47" s="34">
        <v>11853.800000000001</v>
      </c>
      <c r="N47" s="34">
        <v>11539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14399</v>
      </c>
      <c r="D48" s="34">
        <v>14540</v>
      </c>
      <c r="E48" s="34">
        <v>15436.5</v>
      </c>
      <c r="F48" s="34">
        <v>14503</v>
      </c>
      <c r="G48" s="34">
        <v>14748.333333333332</v>
      </c>
      <c r="H48" s="34">
        <v>14451</v>
      </c>
      <c r="I48" s="34">
        <v>14060.000000000002</v>
      </c>
      <c r="J48" s="34">
        <v>13850.599999999999</v>
      </c>
      <c r="K48" s="34">
        <v>15021</v>
      </c>
      <c r="L48" s="34">
        <v>15048</v>
      </c>
      <c r="M48" s="34">
        <v>14899.399999999998</v>
      </c>
      <c r="N48" s="34">
        <v>14817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9895.6666666666679</v>
      </c>
      <c r="D51" s="34">
        <v>9509</v>
      </c>
      <c r="E51" s="34">
        <v>10209.333333333334</v>
      </c>
      <c r="F51" s="34">
        <v>9873</v>
      </c>
      <c r="G51" s="34">
        <v>9615</v>
      </c>
      <c r="H51" s="34">
        <v>9690.75</v>
      </c>
      <c r="I51" s="34">
        <v>9474.5</v>
      </c>
      <c r="J51" s="34">
        <v>9015</v>
      </c>
      <c r="K51" s="34">
        <v>10006.5</v>
      </c>
      <c r="L51" s="34">
        <v>10058.5</v>
      </c>
      <c r="M51" s="34">
        <v>10092.75</v>
      </c>
      <c r="N51" s="34">
        <v>9892.6666666666661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12021.333333333336</v>
      </c>
      <c r="D52" s="34">
        <v>11909</v>
      </c>
      <c r="E52" s="34">
        <v>12590.333333333334</v>
      </c>
      <c r="F52" s="34">
        <v>12432</v>
      </c>
      <c r="G52" s="34">
        <v>12153.666666666668</v>
      </c>
      <c r="H52" s="34">
        <v>12315</v>
      </c>
      <c r="I52" s="34">
        <v>12021</v>
      </c>
      <c r="J52" s="34">
        <v>11598</v>
      </c>
      <c r="K52" s="34">
        <v>12442</v>
      </c>
      <c r="L52" s="34">
        <v>12511</v>
      </c>
      <c r="M52" s="34">
        <v>12488.25</v>
      </c>
      <c r="N52" s="34">
        <v>12447.333333333332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04" display="Index" xr:uid="{E3FF4FC4-4BEA-4EBE-9F18-48C45E8EBF6C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D1C1A-3DA0-4D5C-8B01-2A8E53E38B2D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128</v>
      </c>
      <c r="E3" s="51"/>
      <c r="F3" s="51"/>
      <c r="G3" s="6"/>
      <c r="H3" s="53" t="s">
        <v>14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10565.368055555555</v>
      </c>
      <c r="Q6" s="16">
        <v>10734.298611111113</v>
      </c>
      <c r="R6" s="16">
        <v>10954.729166666666</v>
      </c>
      <c r="S6" s="16">
        <v>11123.131944444443</v>
      </c>
      <c r="T6" s="16">
        <v>11216.315277777778</v>
      </c>
      <c r="U6" s="16">
        <v>9396.6930555555537</v>
      </c>
      <c r="V6" s="16">
        <v>7823.0416666666652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9918.2486111111102</v>
      </c>
      <c r="Q7" s="16">
        <v>10145.201388888891</v>
      </c>
      <c r="R7" s="16">
        <v>10312.569444444445</v>
      </c>
      <c r="S7" s="16">
        <v>10420.513888888889</v>
      </c>
      <c r="T7" s="16">
        <v>10468.851388888888</v>
      </c>
      <c r="U7" s="16">
        <v>8822.5666666666675</v>
      </c>
      <c r="V7" s="16">
        <v>7400.6249999999991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20483.616666666665</v>
      </c>
      <c r="Q8" s="16">
        <f t="shared" ref="Q8:V8" si="0">SUM(Q6:Q7)</f>
        <v>20879.500000000004</v>
      </c>
      <c r="R8" s="16">
        <f t="shared" si="0"/>
        <v>21267.298611111109</v>
      </c>
      <c r="S8" s="16">
        <f t="shared" si="0"/>
        <v>21543.645833333332</v>
      </c>
      <c r="T8" s="16">
        <f t="shared" si="0"/>
        <v>21685.166666666664</v>
      </c>
      <c r="U8" s="16">
        <f t="shared" si="0"/>
        <v>18219.259722222221</v>
      </c>
      <c r="V8" s="16">
        <f t="shared" si="0"/>
        <v>15223.666666666664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10655.983333333334</v>
      </c>
      <c r="Q10" s="16">
        <v>10953.266666666665</v>
      </c>
      <c r="R10" s="16">
        <v>11161.039999999999</v>
      </c>
      <c r="S10" s="16">
        <v>11260.3</v>
      </c>
      <c r="T10" s="16">
        <v>11155.483333333332</v>
      </c>
      <c r="U10" s="16">
        <v>10928.866666666665</v>
      </c>
      <c r="V10" s="16">
        <v>10858.983333333332</v>
      </c>
      <c r="W10" s="16">
        <v>10194.816666666668</v>
      </c>
      <c r="X10" s="16">
        <v>10750.55</v>
      </c>
      <c r="Y10" s="16">
        <v>10899.999999999998</v>
      </c>
      <c r="Z10" s="16">
        <v>10940.800000000001</v>
      </c>
      <c r="AA10" s="16">
        <v>11265.133333333335</v>
      </c>
    </row>
    <row r="11" spans="1:27" ht="9.4499999999999993" customHeight="1" x14ac:dyDescent="0.15">
      <c r="C11" s="18"/>
      <c r="O11" s="15" t="s">
        <v>100</v>
      </c>
      <c r="P11" s="16">
        <v>10149.449999999999</v>
      </c>
      <c r="Q11" s="16">
        <v>10481.133333333333</v>
      </c>
      <c r="R11" s="16">
        <v>10625.8</v>
      </c>
      <c r="S11" s="16">
        <v>10624.900000000003</v>
      </c>
      <c r="T11" s="16">
        <v>10621.566666666668</v>
      </c>
      <c r="U11" s="16">
        <v>10500.866666666665</v>
      </c>
      <c r="V11" s="16">
        <v>10435.299999999997</v>
      </c>
      <c r="W11" s="16">
        <v>9393.4833333333336</v>
      </c>
      <c r="X11" s="16">
        <v>9855.1799999999985</v>
      </c>
      <c r="Y11" s="16">
        <v>10084.416666666666</v>
      </c>
      <c r="Z11" s="16">
        <v>10098.159999999998</v>
      </c>
      <c r="AA11" s="16">
        <v>10166.666666666668</v>
      </c>
    </row>
    <row r="12" spans="1:27" ht="9.4499999999999993" customHeight="1" x14ac:dyDescent="0.15">
      <c r="C12" s="18"/>
      <c r="O12" s="15" t="s">
        <v>101</v>
      </c>
      <c r="P12" s="16">
        <f>SUM(P10:P11)</f>
        <v>20805.433333333334</v>
      </c>
      <c r="Q12" s="16">
        <f t="shared" ref="Q12:AA12" si="1">SUM(Q10:Q11)</f>
        <v>21434.399999999998</v>
      </c>
      <c r="R12" s="16">
        <f t="shared" si="1"/>
        <v>21786.839999999997</v>
      </c>
      <c r="S12" s="16">
        <f t="shared" si="1"/>
        <v>21885.200000000004</v>
      </c>
      <c r="T12" s="16">
        <f t="shared" si="1"/>
        <v>21777.05</v>
      </c>
      <c r="U12" s="16">
        <f t="shared" si="1"/>
        <v>21429.73333333333</v>
      </c>
      <c r="V12" s="16">
        <f t="shared" si="1"/>
        <v>21294.283333333329</v>
      </c>
      <c r="W12" s="16">
        <f t="shared" si="1"/>
        <v>19588.300000000003</v>
      </c>
      <c r="X12" s="16">
        <f t="shared" si="1"/>
        <v>20605.729999999996</v>
      </c>
      <c r="Y12" s="16">
        <f t="shared" si="1"/>
        <v>20984.416666666664</v>
      </c>
      <c r="Z12" s="16">
        <f t="shared" si="1"/>
        <v>21038.959999999999</v>
      </c>
      <c r="AA12" s="16">
        <f t="shared" si="1"/>
        <v>21431.800000000003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>
        <v>11333</v>
      </c>
      <c r="Q14" s="21">
        <v>10950.694385287545</v>
      </c>
      <c r="R14" s="21">
        <v>11154.819152400001</v>
      </c>
      <c r="S14" s="21">
        <v>11117.673984999999</v>
      </c>
      <c r="T14" s="22">
        <v>11621.482488999998</v>
      </c>
      <c r="U14" s="22">
        <v>11604.5445306</v>
      </c>
      <c r="V14" s="22">
        <v>11844.197324199999</v>
      </c>
      <c r="W14" s="22">
        <v>11638.449707199999</v>
      </c>
      <c r="X14" s="22">
        <v>11605.045333333332</v>
      </c>
      <c r="Y14" s="16">
        <v>10918.768611111112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>
        <v>10921</v>
      </c>
      <c r="Q15" s="21">
        <v>10609.404737971054</v>
      </c>
      <c r="R15" s="22">
        <v>10640.481653199999</v>
      </c>
      <c r="S15" s="22">
        <v>10559.355318400001</v>
      </c>
      <c r="T15" s="22">
        <v>11042.142766799998</v>
      </c>
      <c r="U15" s="22">
        <v>10904.153621800002</v>
      </c>
      <c r="V15" s="22">
        <v>11039.1939914</v>
      </c>
      <c r="W15" s="24">
        <v>10892.667763199999</v>
      </c>
      <c r="X15" s="24">
        <v>10887.039999999999</v>
      </c>
      <c r="Y15" s="16">
        <v>10253.076944444445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>
        <f t="shared" ref="P16:X16" si="3">SUM(P14:P15)</f>
        <v>22254</v>
      </c>
      <c r="Q16" s="13">
        <f t="shared" si="3"/>
        <v>21560.099123258598</v>
      </c>
      <c r="R16" s="16">
        <f t="shared" si="3"/>
        <v>21795.3008056</v>
      </c>
      <c r="S16" s="16">
        <f t="shared" si="3"/>
        <v>21677.029303399999</v>
      </c>
      <c r="T16" s="16">
        <f t="shared" si="3"/>
        <v>22663.625255799998</v>
      </c>
      <c r="U16" s="16">
        <f t="shared" si="3"/>
        <v>22508.6981524</v>
      </c>
      <c r="V16" s="16">
        <f t="shared" si="3"/>
        <v>22883.391315599998</v>
      </c>
      <c r="W16" s="16">
        <f t="shared" si="3"/>
        <v>22531.1174704</v>
      </c>
      <c r="X16" s="16">
        <f t="shared" si="3"/>
        <v>22492.085333333329</v>
      </c>
      <c r="Y16" s="16">
        <f>SUM(Y14:Y15)</f>
        <v>21171.845555555556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11</v>
      </c>
      <c r="I83" s="34" t="s">
        <v>12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106" display="Index" xr:uid="{D129DF21-8928-4DDA-AC3B-CAD24A682EF1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D5D5A-0181-4923-A13F-23A0E33C518B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128</v>
      </c>
      <c r="E3" s="51"/>
      <c r="F3" s="51"/>
      <c r="G3" s="6"/>
      <c r="H3" s="53" t="s">
        <v>14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11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32.358333333333341</v>
      </c>
      <c r="E8" s="39">
        <v>28.979166666666671</v>
      </c>
      <c r="F8" s="39">
        <v>31.333333333333332</v>
      </c>
      <c r="G8" s="39">
        <v>31.034722222222225</v>
      </c>
      <c r="H8" s="39">
        <v>40.587500000000006</v>
      </c>
      <c r="I8" s="39">
        <v>90.304166666666674</v>
      </c>
      <c r="J8" s="39">
        <v>104.40972222222221</v>
      </c>
      <c r="L8" s="39">
        <f>AVERAGE(D8:H8)</f>
        <v>32.858611111111117</v>
      </c>
      <c r="M8" s="39">
        <f>AVERAGE(D8:J8)</f>
        <v>51.286706349206348</v>
      </c>
      <c r="O8" s="28"/>
    </row>
    <row r="9" spans="1:15" ht="9.4499999999999993" customHeight="1" x14ac:dyDescent="0.15">
      <c r="C9" s="18">
        <v>1</v>
      </c>
      <c r="D9" s="39">
        <v>14.888888888888891</v>
      </c>
      <c r="E9" s="39">
        <v>15.243055555555555</v>
      </c>
      <c r="F9" s="39">
        <v>12.9375</v>
      </c>
      <c r="G9" s="39">
        <v>14.479166666666666</v>
      </c>
      <c r="H9" s="39">
        <v>19.75</v>
      </c>
      <c r="I9" s="39">
        <v>50.408333333333331</v>
      </c>
      <c r="J9" s="39">
        <v>65.909722222222214</v>
      </c>
      <c r="L9" s="39">
        <f t="shared" ref="L9:L31" si="0">AVERAGE(D9:H9)</f>
        <v>15.459722222222222</v>
      </c>
      <c r="M9" s="39">
        <f t="shared" ref="M9:M31" si="1">AVERAGE(D9:J9)</f>
        <v>27.659523809523812</v>
      </c>
      <c r="O9" s="28"/>
    </row>
    <row r="10" spans="1:15" ht="9.4499999999999993" customHeight="1" x14ac:dyDescent="0.15">
      <c r="C10" s="18">
        <v>2</v>
      </c>
      <c r="D10" s="39">
        <v>11.85</v>
      </c>
      <c r="E10" s="39">
        <v>10.138888888888888</v>
      </c>
      <c r="F10" s="39">
        <v>9.3888888888888893</v>
      </c>
      <c r="G10" s="39">
        <v>11.055555555555555</v>
      </c>
      <c r="H10" s="39">
        <v>15.502777777777778</v>
      </c>
      <c r="I10" s="39">
        <v>28.566666666666663</v>
      </c>
      <c r="J10" s="39">
        <v>36.326388888888893</v>
      </c>
      <c r="L10" s="39">
        <f t="shared" si="0"/>
        <v>11.587222222222222</v>
      </c>
      <c r="M10" s="39">
        <f t="shared" si="1"/>
        <v>17.547023809523807</v>
      </c>
      <c r="O10" s="28"/>
    </row>
    <row r="11" spans="1:15" ht="9.4499999999999993" customHeight="1" x14ac:dyDescent="0.15">
      <c r="C11" s="18">
        <v>3</v>
      </c>
      <c r="D11" s="39">
        <v>12.16388888888889</v>
      </c>
      <c r="E11" s="39">
        <v>11.173611111111112</v>
      </c>
      <c r="F11" s="39">
        <v>10.666666666666666</v>
      </c>
      <c r="G11" s="39">
        <v>12.8125</v>
      </c>
      <c r="H11" s="39">
        <v>14.191666666666668</v>
      </c>
      <c r="I11" s="39">
        <v>23.74722222222222</v>
      </c>
      <c r="J11" s="39">
        <v>31.680555555555554</v>
      </c>
      <c r="L11" s="39">
        <f t="shared" si="0"/>
        <v>12.201666666666668</v>
      </c>
      <c r="M11" s="39">
        <f t="shared" si="1"/>
        <v>16.63373015873016</v>
      </c>
      <c r="O11" s="28"/>
    </row>
    <row r="12" spans="1:15" ht="9.4499999999999993" customHeight="1" x14ac:dyDescent="0.15">
      <c r="C12" s="18">
        <v>4</v>
      </c>
      <c r="D12" s="39">
        <v>34.831944444444446</v>
      </c>
      <c r="E12" s="39">
        <v>34.9375</v>
      </c>
      <c r="F12" s="39">
        <v>34.11805555555555</v>
      </c>
      <c r="G12" s="39">
        <v>35.701388888888886</v>
      </c>
      <c r="H12" s="39">
        <v>33.777777777777779</v>
      </c>
      <c r="I12" s="39">
        <v>26.933333333333337</v>
      </c>
      <c r="J12" s="39">
        <v>25.388888888888889</v>
      </c>
      <c r="L12" s="39">
        <f t="shared" si="0"/>
        <v>34.673333333333332</v>
      </c>
      <c r="M12" s="39">
        <f t="shared" si="1"/>
        <v>32.24126984126984</v>
      </c>
    </row>
    <row r="13" spans="1:15" ht="9.4499999999999993" customHeight="1" x14ac:dyDescent="0.15">
      <c r="C13" s="18">
        <v>5</v>
      </c>
      <c r="D13" s="39">
        <v>129.4097222222222</v>
      </c>
      <c r="E13" s="39">
        <v>128.75694444444443</v>
      </c>
      <c r="F13" s="39">
        <v>128.17361111111111</v>
      </c>
      <c r="G13" s="39">
        <v>123.97222222222221</v>
      </c>
      <c r="H13" s="39">
        <v>116.01388888888891</v>
      </c>
      <c r="I13" s="39">
        <v>52.591666666666669</v>
      </c>
      <c r="J13" s="39">
        <v>34.659722222222221</v>
      </c>
      <c r="L13" s="39">
        <f t="shared" si="0"/>
        <v>125.26527777777778</v>
      </c>
      <c r="M13" s="39">
        <f t="shared" si="1"/>
        <v>101.93968253968254</v>
      </c>
    </row>
    <row r="14" spans="1:15" ht="9.4499999999999993" customHeight="1" x14ac:dyDescent="0.15">
      <c r="C14" s="18">
        <v>6</v>
      </c>
      <c r="D14" s="39">
        <v>548.58888888888885</v>
      </c>
      <c r="E14" s="39">
        <v>583.71527777777783</v>
      </c>
      <c r="F14" s="39">
        <v>578.00694444444446</v>
      </c>
      <c r="G14" s="39">
        <v>567.94444444444446</v>
      </c>
      <c r="H14" s="39">
        <v>503.99166666666662</v>
      </c>
      <c r="I14" s="39">
        <v>118.4736111111111</v>
      </c>
      <c r="J14" s="39">
        <v>73.5763888888889</v>
      </c>
      <c r="L14" s="39">
        <f t="shared" si="0"/>
        <v>556.44944444444445</v>
      </c>
      <c r="M14" s="39">
        <f t="shared" si="1"/>
        <v>424.89960317460316</v>
      </c>
    </row>
    <row r="15" spans="1:15" ht="9.4499999999999993" customHeight="1" x14ac:dyDescent="0.15">
      <c r="C15" s="18">
        <v>7</v>
      </c>
      <c r="D15" s="39">
        <v>1038.8416666666669</v>
      </c>
      <c r="E15" s="39">
        <v>1047.0972222222224</v>
      </c>
      <c r="F15" s="39">
        <v>1037.0972222222224</v>
      </c>
      <c r="G15" s="39">
        <v>1047.9236111111111</v>
      </c>
      <c r="H15" s="39">
        <v>979.86527777777781</v>
      </c>
      <c r="I15" s="39">
        <v>231.68333333333331</v>
      </c>
      <c r="J15" s="39">
        <v>120.11805555555554</v>
      </c>
      <c r="L15" s="39">
        <f t="shared" si="0"/>
        <v>1030.1650000000002</v>
      </c>
      <c r="M15" s="39">
        <f t="shared" si="1"/>
        <v>786.0894841269843</v>
      </c>
    </row>
    <row r="16" spans="1:15" ht="9.4499999999999993" customHeight="1" x14ac:dyDescent="0.15">
      <c r="C16" s="18">
        <v>8</v>
      </c>
      <c r="D16" s="39">
        <v>796.80416666666667</v>
      </c>
      <c r="E16" s="39">
        <v>789.8263888888888</v>
      </c>
      <c r="F16" s="39">
        <v>808.27777777777771</v>
      </c>
      <c r="G16" s="39">
        <v>804.80555555555554</v>
      </c>
      <c r="H16" s="39">
        <v>839.65694444444443</v>
      </c>
      <c r="I16" s="39">
        <v>491.89166666666659</v>
      </c>
      <c r="J16" s="39">
        <v>198.17361111111109</v>
      </c>
      <c r="L16" s="39">
        <f t="shared" si="0"/>
        <v>807.87416666666672</v>
      </c>
      <c r="M16" s="39">
        <f t="shared" si="1"/>
        <v>675.63373015873015</v>
      </c>
    </row>
    <row r="17" spans="3:13" ht="9.4499999999999993" customHeight="1" x14ac:dyDescent="0.15">
      <c r="C17" s="18">
        <v>9</v>
      </c>
      <c r="D17" s="39">
        <v>799.87777777777774</v>
      </c>
      <c r="E17" s="39">
        <v>833.31944444444434</v>
      </c>
      <c r="F17" s="39">
        <v>839.68749999999989</v>
      </c>
      <c r="G17" s="39">
        <v>849.28472222222217</v>
      </c>
      <c r="H17" s="39">
        <v>831.98472222222233</v>
      </c>
      <c r="I17" s="39">
        <v>712.6055555555555</v>
      </c>
      <c r="J17" s="39">
        <v>394.72916666666657</v>
      </c>
      <c r="L17" s="39">
        <f t="shared" si="0"/>
        <v>830.8308333333332</v>
      </c>
      <c r="M17" s="39">
        <f t="shared" si="1"/>
        <v>751.64126984126983</v>
      </c>
    </row>
    <row r="18" spans="3:13" ht="9.4499999999999993" customHeight="1" x14ac:dyDescent="0.15">
      <c r="C18" s="18">
        <v>10</v>
      </c>
      <c r="D18" s="39">
        <v>735.83055555555563</v>
      </c>
      <c r="E18" s="39">
        <v>720.125</v>
      </c>
      <c r="F18" s="39">
        <v>747.13888888888903</v>
      </c>
      <c r="G18" s="39">
        <v>776.50694444444446</v>
      </c>
      <c r="H18" s="39">
        <v>797.18333333333328</v>
      </c>
      <c r="I18" s="39">
        <v>805.86388888888894</v>
      </c>
      <c r="J18" s="39">
        <v>670.97916666666663</v>
      </c>
      <c r="L18" s="39">
        <f t="shared" si="0"/>
        <v>755.35694444444448</v>
      </c>
      <c r="M18" s="39">
        <f t="shared" si="1"/>
        <v>750.51825396825404</v>
      </c>
    </row>
    <row r="19" spans="3:13" ht="9.4499999999999993" customHeight="1" x14ac:dyDescent="0.15">
      <c r="C19" s="18">
        <v>11</v>
      </c>
      <c r="D19" s="39">
        <v>690.65972222222217</v>
      </c>
      <c r="E19" s="39">
        <v>701.59722222222229</v>
      </c>
      <c r="F19" s="39">
        <v>713.625</v>
      </c>
      <c r="G19" s="39">
        <v>717.3263888888888</v>
      </c>
      <c r="H19" s="39">
        <v>783.78472222222217</v>
      </c>
      <c r="I19" s="39">
        <v>848.58055555555541</v>
      </c>
      <c r="J19" s="39">
        <v>750.30555555555554</v>
      </c>
      <c r="L19" s="39">
        <f t="shared" si="0"/>
        <v>721.39861111111099</v>
      </c>
      <c r="M19" s="39">
        <f t="shared" si="1"/>
        <v>743.69702380952378</v>
      </c>
    </row>
    <row r="20" spans="3:13" ht="9.4499999999999993" customHeight="1" x14ac:dyDescent="0.15">
      <c r="C20" s="18">
        <v>12</v>
      </c>
      <c r="D20" s="39">
        <v>677.7791666666667</v>
      </c>
      <c r="E20" s="39">
        <v>683.17361111111097</v>
      </c>
      <c r="F20" s="39">
        <v>698.84722222222229</v>
      </c>
      <c r="G20" s="39">
        <v>713.0625</v>
      </c>
      <c r="H20" s="39">
        <v>745.79027777777776</v>
      </c>
      <c r="I20" s="39">
        <v>825.23888888888905</v>
      </c>
      <c r="J20" s="39">
        <v>799.50694444444446</v>
      </c>
      <c r="L20" s="39">
        <f t="shared" si="0"/>
        <v>703.7305555555555</v>
      </c>
      <c r="M20" s="39">
        <f t="shared" si="1"/>
        <v>734.77123015873008</v>
      </c>
    </row>
    <row r="21" spans="3:13" ht="9.4499999999999993" customHeight="1" x14ac:dyDescent="0.15">
      <c r="C21" s="18">
        <v>13</v>
      </c>
      <c r="D21" s="39">
        <v>657.26111111111118</v>
      </c>
      <c r="E21" s="39">
        <v>670.00694444444446</v>
      </c>
      <c r="F21" s="39">
        <v>671.11805555555554</v>
      </c>
      <c r="G21" s="39">
        <v>686.84027777777771</v>
      </c>
      <c r="H21" s="39">
        <v>735.08333333333337</v>
      </c>
      <c r="I21" s="39">
        <v>797.46388888888896</v>
      </c>
      <c r="J21" s="39">
        <v>783.34722222222217</v>
      </c>
      <c r="L21" s="39">
        <f t="shared" si="0"/>
        <v>684.06194444444452</v>
      </c>
      <c r="M21" s="39">
        <f t="shared" si="1"/>
        <v>714.44583333333344</v>
      </c>
    </row>
    <row r="22" spans="3:13" ht="9.4499999999999993" customHeight="1" x14ac:dyDescent="0.15">
      <c r="C22" s="18">
        <v>14</v>
      </c>
      <c r="D22" s="39">
        <v>699.50138888888887</v>
      </c>
      <c r="E22" s="39">
        <v>671.84027777777771</v>
      </c>
      <c r="F22" s="39">
        <v>686.52083333333337</v>
      </c>
      <c r="G22" s="39">
        <v>702.69444444444446</v>
      </c>
      <c r="H22" s="39">
        <v>738.65277777777771</v>
      </c>
      <c r="I22" s="39">
        <v>759.4513888888888</v>
      </c>
      <c r="J22" s="39">
        <v>707.29166666666663</v>
      </c>
      <c r="L22" s="39">
        <f t="shared" si="0"/>
        <v>699.84194444444449</v>
      </c>
      <c r="M22" s="39">
        <f t="shared" si="1"/>
        <v>709.42182539682551</v>
      </c>
    </row>
    <row r="23" spans="3:13" ht="9.4499999999999993" customHeight="1" x14ac:dyDescent="0.15">
      <c r="C23" s="18">
        <v>15</v>
      </c>
      <c r="D23" s="39">
        <v>694.30694444444453</v>
      </c>
      <c r="E23" s="39">
        <v>699.4236111111112</v>
      </c>
      <c r="F23" s="39">
        <v>725.8263888888888</v>
      </c>
      <c r="G23" s="39">
        <v>717.5486111111112</v>
      </c>
      <c r="H23" s="39">
        <v>757.78194444444443</v>
      </c>
      <c r="I23" s="39">
        <v>673.32916666666665</v>
      </c>
      <c r="J23" s="39">
        <v>604.39583333333337</v>
      </c>
      <c r="L23" s="39">
        <f t="shared" si="0"/>
        <v>718.97750000000008</v>
      </c>
      <c r="M23" s="39">
        <f t="shared" si="1"/>
        <v>696.08749999999998</v>
      </c>
    </row>
    <row r="24" spans="3:13" ht="9.4499999999999993" customHeight="1" x14ac:dyDescent="0.15">
      <c r="C24" s="18">
        <v>16</v>
      </c>
      <c r="D24" s="39">
        <v>656.41527777777776</v>
      </c>
      <c r="E24" s="39">
        <v>660.81944444444446</v>
      </c>
      <c r="F24" s="39">
        <v>682.55555555555554</v>
      </c>
      <c r="G24" s="39">
        <v>682.4513888888888</v>
      </c>
      <c r="H24" s="39">
        <v>663.92083333333323</v>
      </c>
      <c r="I24" s="39">
        <v>632.23750000000007</v>
      </c>
      <c r="J24" s="39">
        <v>538.31944444444446</v>
      </c>
      <c r="L24" s="39">
        <f t="shared" si="0"/>
        <v>669.23249999999985</v>
      </c>
      <c r="M24" s="39">
        <f t="shared" si="1"/>
        <v>645.24563492063487</v>
      </c>
    </row>
    <row r="25" spans="3:13" ht="9.4499999999999993" customHeight="1" x14ac:dyDescent="0.15">
      <c r="C25" s="18">
        <v>17</v>
      </c>
      <c r="D25" s="39">
        <v>646.625</v>
      </c>
      <c r="E25" s="39">
        <v>642.6388888888888</v>
      </c>
      <c r="F25" s="39">
        <v>657.75694444444446</v>
      </c>
      <c r="G25" s="39">
        <v>655.30555555555554</v>
      </c>
      <c r="H25" s="39">
        <v>635.00694444444446</v>
      </c>
      <c r="I25" s="39">
        <v>546.94166666666672</v>
      </c>
      <c r="J25" s="39">
        <v>467.45138888888891</v>
      </c>
      <c r="L25" s="39">
        <f t="shared" si="0"/>
        <v>647.46666666666658</v>
      </c>
      <c r="M25" s="39">
        <f t="shared" si="1"/>
        <v>607.38948412698403</v>
      </c>
    </row>
    <row r="26" spans="3:13" ht="9.4499999999999993" customHeight="1" x14ac:dyDescent="0.15">
      <c r="C26" s="18">
        <v>18</v>
      </c>
      <c r="D26" s="39">
        <v>564.96111111111111</v>
      </c>
      <c r="E26" s="39">
        <v>598.66666666666674</v>
      </c>
      <c r="F26" s="39">
        <v>601.67361111111097</v>
      </c>
      <c r="G26" s="39">
        <v>620.92361111111109</v>
      </c>
      <c r="H26" s="39">
        <v>608.64583333333337</v>
      </c>
      <c r="I26" s="39">
        <v>479.8486111111111</v>
      </c>
      <c r="J26" s="39">
        <v>430.7430555555556</v>
      </c>
      <c r="L26" s="39">
        <f t="shared" si="0"/>
        <v>598.97416666666663</v>
      </c>
      <c r="M26" s="39">
        <f t="shared" si="1"/>
        <v>557.92321428571427</v>
      </c>
    </row>
    <row r="27" spans="3:13" ht="9.4499999999999993" customHeight="1" x14ac:dyDescent="0.15">
      <c r="C27" s="18">
        <v>19</v>
      </c>
      <c r="D27" s="39">
        <v>440.85694444444442</v>
      </c>
      <c r="E27" s="39">
        <v>459.73611111111109</v>
      </c>
      <c r="F27" s="39">
        <v>488.3680555555556</v>
      </c>
      <c r="G27" s="39">
        <v>512.13888888888891</v>
      </c>
      <c r="H27" s="39">
        <v>478.51388888888891</v>
      </c>
      <c r="I27" s="39">
        <v>389.47361111111121</v>
      </c>
      <c r="J27" s="39">
        <v>360.38888888888886</v>
      </c>
      <c r="L27" s="39">
        <f t="shared" si="0"/>
        <v>475.92277777777781</v>
      </c>
      <c r="M27" s="39">
        <f t="shared" si="1"/>
        <v>447.06805555555553</v>
      </c>
    </row>
    <row r="28" spans="3:13" ht="9.4499999999999993" customHeight="1" x14ac:dyDescent="0.15">
      <c r="C28" s="18">
        <v>20</v>
      </c>
      <c r="D28" s="39">
        <v>294.70416666666659</v>
      </c>
      <c r="E28" s="39">
        <v>314.33333333333331</v>
      </c>
      <c r="F28" s="39">
        <v>324.16666666666669</v>
      </c>
      <c r="G28" s="39">
        <v>345.27083333333331</v>
      </c>
      <c r="H28" s="39">
        <v>330.1875</v>
      </c>
      <c r="I28" s="39">
        <v>274.51527777777778</v>
      </c>
      <c r="J28" s="39">
        <v>278.52777777777777</v>
      </c>
      <c r="L28" s="39">
        <f t="shared" si="0"/>
        <v>321.73249999999996</v>
      </c>
      <c r="M28" s="39">
        <f t="shared" si="1"/>
        <v>308.81507936507933</v>
      </c>
    </row>
    <row r="29" spans="3:13" ht="9.4499999999999993" customHeight="1" x14ac:dyDescent="0.15">
      <c r="C29" s="18">
        <v>21</v>
      </c>
      <c r="D29" s="39">
        <v>202.08333333333334</v>
      </c>
      <c r="E29" s="39">
        <v>210.73611111111111</v>
      </c>
      <c r="F29" s="39">
        <v>233.1875</v>
      </c>
      <c r="G29" s="39">
        <v>235.9375</v>
      </c>
      <c r="H29" s="39">
        <v>230.86527777777778</v>
      </c>
      <c r="I29" s="39">
        <v>204.49861111111105</v>
      </c>
      <c r="J29" s="39">
        <v>174.89583333333334</v>
      </c>
      <c r="L29" s="39">
        <f t="shared" si="0"/>
        <v>222.56194444444446</v>
      </c>
      <c r="M29" s="39">
        <f t="shared" si="1"/>
        <v>213.17202380952381</v>
      </c>
    </row>
    <row r="30" spans="3:13" ht="9.4499999999999993" customHeight="1" x14ac:dyDescent="0.15">
      <c r="C30" s="18">
        <v>22</v>
      </c>
      <c r="D30" s="39">
        <v>124.30833333333332</v>
      </c>
      <c r="E30" s="39">
        <v>146.63194444444443</v>
      </c>
      <c r="F30" s="39">
        <v>159.6875</v>
      </c>
      <c r="G30" s="39">
        <v>169.73611111111111</v>
      </c>
      <c r="H30" s="39">
        <v>186.47222222222226</v>
      </c>
      <c r="I30" s="39">
        <v>185.73611111111109</v>
      </c>
      <c r="J30" s="39">
        <v>108.1875</v>
      </c>
      <c r="L30" s="39">
        <f t="shared" si="0"/>
        <v>157.36722222222221</v>
      </c>
      <c r="M30" s="39">
        <f t="shared" si="1"/>
        <v>154.39424603174601</v>
      </c>
    </row>
    <row r="31" spans="3:13" ht="9.4499999999999993" customHeight="1" x14ac:dyDescent="0.15">
      <c r="C31" s="18">
        <v>23</v>
      </c>
      <c r="D31" s="39">
        <v>60.459722222222219</v>
      </c>
      <c r="E31" s="39">
        <v>71.381944444444443</v>
      </c>
      <c r="F31" s="39">
        <v>74.569444444444443</v>
      </c>
      <c r="G31" s="39">
        <v>88.375</v>
      </c>
      <c r="H31" s="39">
        <v>129.10416666666666</v>
      </c>
      <c r="I31" s="39">
        <v>146.30833333333337</v>
      </c>
      <c r="J31" s="39">
        <v>63.729166666666664</v>
      </c>
      <c r="L31" s="39">
        <f t="shared" si="0"/>
        <v>84.778055555555554</v>
      </c>
      <c r="M31" s="39">
        <f t="shared" si="1"/>
        <v>90.561111111111117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8658.8638888888891</v>
      </c>
      <c r="E33" s="39">
        <f t="shared" ref="E33:J33" si="2">SUM(E15:E26)</f>
        <v>8718.5347222222208</v>
      </c>
      <c r="F33" s="39">
        <f t="shared" si="2"/>
        <v>8870.125</v>
      </c>
      <c r="G33" s="39">
        <f t="shared" si="2"/>
        <v>8974.6736111111095</v>
      </c>
      <c r="H33" s="39">
        <f t="shared" si="2"/>
        <v>9117.3569444444456</v>
      </c>
      <c r="I33" s="39">
        <f t="shared" si="2"/>
        <v>7805.1361111111109</v>
      </c>
      <c r="J33" s="39">
        <f t="shared" si="2"/>
        <v>6465.3611111111104</v>
      </c>
      <c r="L33" s="39">
        <f>SUM(L15:L26)</f>
        <v>8867.9108333333334</v>
      </c>
      <c r="M33" s="39">
        <f>SUM(M15:M26)</f>
        <v>8372.8644841269834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2635.5236111111112</v>
      </c>
      <c r="E34" s="39">
        <f t="shared" ref="E34:J34" si="3">SUM(E15:E17)</f>
        <v>2670.2430555555557</v>
      </c>
      <c r="F34" s="39">
        <f t="shared" si="3"/>
        <v>2685.0625</v>
      </c>
      <c r="G34" s="39">
        <f t="shared" si="3"/>
        <v>2702.0138888888887</v>
      </c>
      <c r="H34" s="39">
        <f t="shared" si="3"/>
        <v>2651.5069444444448</v>
      </c>
      <c r="I34" s="39">
        <f t="shared" si="3"/>
        <v>1436.1805555555554</v>
      </c>
      <c r="J34" s="39">
        <f t="shared" si="3"/>
        <v>713.02083333333326</v>
      </c>
      <c r="L34" s="39">
        <f>SUM(L15:L17)</f>
        <v>2668.87</v>
      </c>
      <c r="M34" s="39">
        <f>SUM(M15:M17)</f>
        <v>2213.3644841269843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4155.3388888888894</v>
      </c>
      <c r="E35" s="39">
        <f t="shared" ref="E35:J35" si="4">SUM(E18:E23)</f>
        <v>4146.1666666666661</v>
      </c>
      <c r="F35" s="39">
        <f t="shared" si="4"/>
        <v>4243.0763888888896</v>
      </c>
      <c r="G35" s="39">
        <f t="shared" si="4"/>
        <v>4313.9791666666661</v>
      </c>
      <c r="H35" s="39">
        <f t="shared" si="4"/>
        <v>4558.2763888888894</v>
      </c>
      <c r="I35" s="39">
        <f t="shared" si="4"/>
        <v>4709.9277777777779</v>
      </c>
      <c r="J35" s="39">
        <f t="shared" si="4"/>
        <v>4315.8263888888887</v>
      </c>
      <c r="L35" s="39">
        <f>SUM(L18:L23)</f>
        <v>4283.3675000000003</v>
      </c>
      <c r="M35" s="39">
        <f>SUM(M18:M23)</f>
        <v>4348.9416666666666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1868.0013888888889</v>
      </c>
      <c r="E36" s="39">
        <f t="shared" ref="E36:J36" si="5">SUM(E24:E26)</f>
        <v>1902.125</v>
      </c>
      <c r="F36" s="39">
        <f t="shared" si="5"/>
        <v>1941.9861111111109</v>
      </c>
      <c r="G36" s="39">
        <f t="shared" si="5"/>
        <v>1958.6805555555554</v>
      </c>
      <c r="H36" s="39">
        <f t="shared" si="5"/>
        <v>1907.5736111111109</v>
      </c>
      <c r="I36" s="39">
        <f t="shared" si="5"/>
        <v>1659.0277777777778</v>
      </c>
      <c r="J36" s="39">
        <f t="shared" si="5"/>
        <v>1436.5138888888889</v>
      </c>
      <c r="L36" s="39">
        <f>SUM(L24:L26)</f>
        <v>1915.6733333333329</v>
      </c>
      <c r="M36" s="39">
        <f>SUM(M24:M26)</f>
        <v>1810.5583333333332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10565.368055555555</v>
      </c>
      <c r="E37" s="39">
        <f t="shared" ref="E37:J37" si="6">SUM(E8:E31)</f>
        <v>10734.298611111113</v>
      </c>
      <c r="F37" s="39">
        <f t="shared" si="6"/>
        <v>10954.729166666666</v>
      </c>
      <c r="G37" s="39">
        <f t="shared" si="6"/>
        <v>11123.131944444443</v>
      </c>
      <c r="H37" s="39">
        <f t="shared" si="6"/>
        <v>11216.315277777778</v>
      </c>
      <c r="I37" s="39">
        <f t="shared" si="6"/>
        <v>9396.6930555555537</v>
      </c>
      <c r="J37" s="39">
        <f t="shared" si="6"/>
        <v>7823.0416666666652</v>
      </c>
      <c r="L37" s="39">
        <f>SUM(L8:L31)</f>
        <v>10918.768611111112</v>
      </c>
      <c r="M37" s="39">
        <f>SUM(M8:M31)</f>
        <v>10259.082539682538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8738.0499999999993</v>
      </c>
      <c r="D43" s="34">
        <v>8955.9333333333325</v>
      </c>
      <c r="E43" s="34">
        <v>9066.2999999999993</v>
      </c>
      <c r="F43" s="34">
        <v>9164.1</v>
      </c>
      <c r="G43" s="34">
        <v>8994.7999999999993</v>
      </c>
      <c r="H43" s="34">
        <v>8814.3333333333321</v>
      </c>
      <c r="I43" s="34">
        <v>8706.0666666666657</v>
      </c>
      <c r="J43" s="34">
        <v>8187.6666666666661</v>
      </c>
      <c r="K43" s="34">
        <v>8713.59</v>
      </c>
      <c r="L43" s="34">
        <v>8861.3666666666668</v>
      </c>
      <c r="M43" s="34">
        <v>8953.7899999999991</v>
      </c>
      <c r="N43" s="34">
        <v>9258.9333333333343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10655.983333333334</v>
      </c>
      <c r="D44" s="34">
        <v>10953.266666666665</v>
      </c>
      <c r="E44" s="34">
        <v>11161.039999999999</v>
      </c>
      <c r="F44" s="34">
        <v>11260.3</v>
      </c>
      <c r="G44" s="34">
        <v>11155.483333333332</v>
      </c>
      <c r="H44" s="34">
        <v>10928.866666666665</v>
      </c>
      <c r="I44" s="34">
        <v>10858.983333333332</v>
      </c>
      <c r="J44" s="34">
        <v>10194.816666666668</v>
      </c>
      <c r="K44" s="34">
        <v>10750.55</v>
      </c>
      <c r="L44" s="34">
        <v>10899.999999999998</v>
      </c>
      <c r="M44" s="34">
        <v>10940.800000000001</v>
      </c>
      <c r="N44" s="34">
        <v>11265.133333333335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7962.9999999999991</v>
      </c>
      <c r="D47" s="34">
        <v>7887</v>
      </c>
      <c r="E47" s="34">
        <v>8145.6</v>
      </c>
      <c r="F47" s="34">
        <v>7841</v>
      </c>
      <c r="G47" s="34">
        <v>7915.9999999999991</v>
      </c>
      <c r="H47" s="34">
        <v>7594</v>
      </c>
      <c r="I47" s="34">
        <v>7676.333333333333</v>
      </c>
      <c r="J47" s="34">
        <v>7175.4</v>
      </c>
      <c r="K47" s="34">
        <v>7696</v>
      </c>
      <c r="L47" s="34">
        <v>8063</v>
      </c>
      <c r="M47" s="34">
        <v>7756.8000000000011</v>
      </c>
      <c r="N47" s="34">
        <v>7947.5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9450.6666666666642</v>
      </c>
      <c r="D48" s="34">
        <v>9372.5</v>
      </c>
      <c r="E48" s="34">
        <v>9708.7999999999993</v>
      </c>
      <c r="F48" s="34">
        <v>9366</v>
      </c>
      <c r="G48" s="34">
        <v>9504.3333333333339</v>
      </c>
      <c r="H48" s="34">
        <v>9336</v>
      </c>
      <c r="I48" s="34">
        <v>9398.6666666666679</v>
      </c>
      <c r="J48" s="34">
        <v>8803.4</v>
      </c>
      <c r="K48" s="34">
        <v>9309.25</v>
      </c>
      <c r="L48" s="34">
        <v>9593.5</v>
      </c>
      <c r="M48" s="34">
        <v>9332.2000000000025</v>
      </c>
      <c r="N48" s="34">
        <v>9585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6271.6666666666661</v>
      </c>
      <c r="D51" s="34">
        <v>6337.5</v>
      </c>
      <c r="E51" s="34">
        <v>6541.75</v>
      </c>
      <c r="F51" s="34">
        <v>6532</v>
      </c>
      <c r="G51" s="34">
        <v>6534</v>
      </c>
      <c r="H51" s="34">
        <v>6439</v>
      </c>
      <c r="I51" s="34">
        <v>6407.6666666666661</v>
      </c>
      <c r="J51" s="34">
        <v>5984.5</v>
      </c>
      <c r="K51" s="34">
        <v>6479</v>
      </c>
      <c r="L51" s="34">
        <v>6484.5</v>
      </c>
      <c r="M51" s="34">
        <v>6769.75</v>
      </c>
      <c r="N51" s="34">
        <v>6803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7420.9999999999982</v>
      </c>
      <c r="D52" s="34">
        <v>7532.5</v>
      </c>
      <c r="E52" s="34">
        <v>7850</v>
      </c>
      <c r="F52" s="34">
        <v>7962</v>
      </c>
      <c r="G52" s="34">
        <v>8024.6666666666661</v>
      </c>
      <c r="H52" s="34">
        <v>7878.75</v>
      </c>
      <c r="I52" s="34">
        <v>7966.666666666667</v>
      </c>
      <c r="J52" s="34">
        <v>7463.75</v>
      </c>
      <c r="K52" s="34">
        <v>7792.75</v>
      </c>
      <c r="L52" s="34">
        <v>7804.5</v>
      </c>
      <c r="M52" s="34">
        <v>8050.25</v>
      </c>
      <c r="N52" s="34">
        <v>8129.6666666666661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06" display="Index" xr:uid="{2062888F-72A2-4EA4-B38F-CD96B899573F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FB0FC-197A-46E4-86EB-B4C44D738E1C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128</v>
      </c>
      <c r="E3" s="51"/>
      <c r="F3" s="51"/>
      <c r="G3" s="6"/>
      <c r="H3" s="53" t="s">
        <v>14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12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35.166666666666664</v>
      </c>
      <c r="E8" s="39">
        <v>34.347222222222221</v>
      </c>
      <c r="F8" s="39">
        <v>37.173611111111107</v>
      </c>
      <c r="G8" s="39">
        <v>39.361111111111114</v>
      </c>
      <c r="H8" s="39">
        <v>46.601388888888891</v>
      </c>
      <c r="I8" s="39">
        <v>102.42916666666666</v>
      </c>
      <c r="J8" s="39">
        <v>117.03472222222223</v>
      </c>
      <c r="L8" s="39">
        <f>AVERAGE(D8:H8)</f>
        <v>38.53</v>
      </c>
      <c r="M8" s="39">
        <f>AVERAGE(D8:J8)</f>
        <v>58.8734126984127</v>
      </c>
      <c r="O8" s="28"/>
    </row>
    <row r="9" spans="1:15" ht="9.4499999999999993" customHeight="1" x14ac:dyDescent="0.15">
      <c r="C9" s="18">
        <v>1</v>
      </c>
      <c r="D9" s="39">
        <v>15.819444444444445</v>
      </c>
      <c r="E9" s="39">
        <v>15.229166666666664</v>
      </c>
      <c r="F9" s="39">
        <v>16.833333333333332</v>
      </c>
      <c r="G9" s="39">
        <v>18.326388888888889</v>
      </c>
      <c r="H9" s="39">
        <v>23.493055555555554</v>
      </c>
      <c r="I9" s="39">
        <v>52.918055555555561</v>
      </c>
      <c r="J9" s="39">
        <v>62.479166666666679</v>
      </c>
      <c r="L9" s="39">
        <f t="shared" ref="L9:L31" si="0">AVERAGE(D9:H9)</f>
        <v>17.940277777777776</v>
      </c>
      <c r="M9" s="39">
        <f t="shared" ref="M9:M31" si="1">AVERAGE(D9:J9)</f>
        <v>29.299801587301591</v>
      </c>
      <c r="O9" s="28"/>
    </row>
    <row r="10" spans="1:15" ht="9.4499999999999993" customHeight="1" x14ac:dyDescent="0.15">
      <c r="C10" s="18">
        <v>2</v>
      </c>
      <c r="D10" s="39">
        <v>11.606944444444444</v>
      </c>
      <c r="E10" s="39">
        <v>12.993055555555557</v>
      </c>
      <c r="F10" s="39">
        <v>12.319444444444445</v>
      </c>
      <c r="G10" s="39">
        <v>13.583333333333334</v>
      </c>
      <c r="H10" s="39">
        <v>17.430555555555557</v>
      </c>
      <c r="I10" s="39">
        <v>31.701388888888889</v>
      </c>
      <c r="J10" s="39">
        <v>38.270833333333336</v>
      </c>
      <c r="L10" s="39">
        <f t="shared" si="0"/>
        <v>13.586666666666668</v>
      </c>
      <c r="M10" s="39">
        <f t="shared" si="1"/>
        <v>19.700793650793653</v>
      </c>
      <c r="O10" s="28"/>
    </row>
    <row r="11" spans="1:15" ht="9.4499999999999993" customHeight="1" x14ac:dyDescent="0.15">
      <c r="C11" s="18">
        <v>3</v>
      </c>
      <c r="D11" s="39">
        <v>13.304166666666667</v>
      </c>
      <c r="E11" s="39">
        <v>11.486111111111112</v>
      </c>
      <c r="F11" s="39">
        <v>12.027777777777779</v>
      </c>
      <c r="G11" s="39">
        <v>14.54166666666667</v>
      </c>
      <c r="H11" s="39">
        <v>14.875</v>
      </c>
      <c r="I11" s="39">
        <v>24.504166666666663</v>
      </c>
      <c r="J11" s="39">
        <v>30.305555555555557</v>
      </c>
      <c r="L11" s="39">
        <f t="shared" si="0"/>
        <v>13.246944444444447</v>
      </c>
      <c r="M11" s="39">
        <f t="shared" si="1"/>
        <v>17.292063492063495</v>
      </c>
      <c r="O11" s="28"/>
    </row>
    <row r="12" spans="1:15" ht="9.4499999999999993" customHeight="1" x14ac:dyDescent="0.15">
      <c r="C12" s="18">
        <v>4</v>
      </c>
      <c r="D12" s="39">
        <v>21.230555555555554</v>
      </c>
      <c r="E12" s="39">
        <v>19.048611111111111</v>
      </c>
      <c r="F12" s="39">
        <v>19.423611111111111</v>
      </c>
      <c r="G12" s="39">
        <v>19.340277777777779</v>
      </c>
      <c r="H12" s="39">
        <v>22.016666666666666</v>
      </c>
      <c r="I12" s="39">
        <v>21.247222222222224</v>
      </c>
      <c r="J12" s="39">
        <v>22.340277777777775</v>
      </c>
      <c r="L12" s="39">
        <f t="shared" si="0"/>
        <v>20.211944444444445</v>
      </c>
      <c r="M12" s="39">
        <f t="shared" si="1"/>
        <v>20.663888888888888</v>
      </c>
    </row>
    <row r="13" spans="1:15" ht="9.4499999999999993" customHeight="1" x14ac:dyDescent="0.15">
      <c r="C13" s="18">
        <v>5</v>
      </c>
      <c r="D13" s="39">
        <v>63.12083333333333</v>
      </c>
      <c r="E13" s="39">
        <v>60.625</v>
      </c>
      <c r="F13" s="39">
        <v>64.333333333333329</v>
      </c>
      <c r="G13" s="39">
        <v>63.472222222222221</v>
      </c>
      <c r="H13" s="39">
        <v>61.775000000000006</v>
      </c>
      <c r="I13" s="39">
        <v>40.488888888888894</v>
      </c>
      <c r="J13" s="39">
        <v>30.368055555555557</v>
      </c>
      <c r="L13" s="39">
        <f t="shared" si="0"/>
        <v>62.665277777777781</v>
      </c>
      <c r="M13" s="39">
        <f t="shared" si="1"/>
        <v>54.883333333333333</v>
      </c>
    </row>
    <row r="14" spans="1:15" ht="9.4499999999999993" customHeight="1" x14ac:dyDescent="0.15">
      <c r="C14" s="18">
        <v>6</v>
      </c>
      <c r="D14" s="39">
        <v>154.45000000000002</v>
      </c>
      <c r="E14" s="39">
        <v>158.26388888888889</v>
      </c>
      <c r="F14" s="39">
        <v>164.39583333333334</v>
      </c>
      <c r="G14" s="39">
        <v>167.02083333333334</v>
      </c>
      <c r="H14" s="39">
        <v>153.9375</v>
      </c>
      <c r="I14" s="39">
        <v>58.847222222222221</v>
      </c>
      <c r="J14" s="39">
        <v>41.597222222222221</v>
      </c>
      <c r="L14" s="39">
        <f t="shared" si="0"/>
        <v>159.61361111111111</v>
      </c>
      <c r="M14" s="39">
        <f t="shared" si="1"/>
        <v>128.35892857142855</v>
      </c>
    </row>
    <row r="15" spans="1:15" ht="9.4499999999999993" customHeight="1" x14ac:dyDescent="0.15">
      <c r="C15" s="18">
        <v>7</v>
      </c>
      <c r="D15" s="39">
        <v>483.41527777777782</v>
      </c>
      <c r="E15" s="39">
        <v>508.20138888888891</v>
      </c>
      <c r="F15" s="39">
        <v>504.4305555555556</v>
      </c>
      <c r="G15" s="39">
        <v>506.53472222222217</v>
      </c>
      <c r="H15" s="39">
        <v>490.31388888888893</v>
      </c>
      <c r="I15" s="39">
        <v>174.7583333333333</v>
      </c>
      <c r="J15" s="39">
        <v>110.4236111111111</v>
      </c>
      <c r="L15" s="39">
        <f t="shared" si="0"/>
        <v>498.57916666666671</v>
      </c>
      <c r="M15" s="39">
        <f t="shared" si="1"/>
        <v>396.86825396825401</v>
      </c>
    </row>
    <row r="16" spans="1:15" ht="9.4499999999999993" customHeight="1" x14ac:dyDescent="0.15">
      <c r="C16" s="18">
        <v>8</v>
      </c>
      <c r="D16" s="39">
        <v>667.77638888888885</v>
      </c>
      <c r="E16" s="39">
        <v>687.84722222222217</v>
      </c>
      <c r="F16" s="39">
        <v>715.85416666666663</v>
      </c>
      <c r="G16" s="39">
        <v>696.47916666666663</v>
      </c>
      <c r="H16" s="39">
        <v>687.09305555555557</v>
      </c>
      <c r="I16" s="39">
        <v>313.06250000000006</v>
      </c>
      <c r="J16" s="39">
        <v>167.25</v>
      </c>
      <c r="L16" s="39">
        <f t="shared" si="0"/>
        <v>691.01</v>
      </c>
      <c r="M16" s="39">
        <f t="shared" si="1"/>
        <v>562.19464285714287</v>
      </c>
    </row>
    <row r="17" spans="3:13" ht="9.4499999999999993" customHeight="1" x14ac:dyDescent="0.15">
      <c r="C17" s="18">
        <v>9</v>
      </c>
      <c r="D17" s="39">
        <v>503.10972222222216</v>
      </c>
      <c r="E17" s="39">
        <v>532.30555555555554</v>
      </c>
      <c r="F17" s="39">
        <v>531.95138888888891</v>
      </c>
      <c r="G17" s="39">
        <v>546.22222222222217</v>
      </c>
      <c r="H17" s="39">
        <v>536.67916666666667</v>
      </c>
      <c r="I17" s="39">
        <v>475.00416666666666</v>
      </c>
      <c r="J17" s="39">
        <v>315.45138888888886</v>
      </c>
      <c r="L17" s="39">
        <f t="shared" si="0"/>
        <v>530.05361111111108</v>
      </c>
      <c r="M17" s="39">
        <f t="shared" si="1"/>
        <v>491.53194444444438</v>
      </c>
    </row>
    <row r="18" spans="3:13" ht="9.4499999999999993" customHeight="1" x14ac:dyDescent="0.15">
      <c r="C18" s="18">
        <v>10</v>
      </c>
      <c r="D18" s="39">
        <v>529.90694444444443</v>
      </c>
      <c r="E18" s="39">
        <v>532.01388888888891</v>
      </c>
      <c r="F18" s="39">
        <v>542.11111111111109</v>
      </c>
      <c r="G18" s="39">
        <v>551.20833333333326</v>
      </c>
      <c r="H18" s="39">
        <v>555.33888888888885</v>
      </c>
      <c r="I18" s="39">
        <v>597.9569444444445</v>
      </c>
      <c r="J18" s="39">
        <v>436.59722222222217</v>
      </c>
      <c r="L18" s="39">
        <f t="shared" si="0"/>
        <v>542.1158333333334</v>
      </c>
      <c r="M18" s="39">
        <f t="shared" si="1"/>
        <v>535.01904761904768</v>
      </c>
    </row>
    <row r="19" spans="3:13" ht="9.4499999999999993" customHeight="1" x14ac:dyDescent="0.15">
      <c r="C19" s="18">
        <v>11</v>
      </c>
      <c r="D19" s="39">
        <v>583.99583333333328</v>
      </c>
      <c r="E19" s="39">
        <v>586.55555555555554</v>
      </c>
      <c r="F19" s="39">
        <v>593.71527777777783</v>
      </c>
      <c r="G19" s="39">
        <v>606.0625</v>
      </c>
      <c r="H19" s="39">
        <v>636.38333333333333</v>
      </c>
      <c r="I19" s="39">
        <v>717.77916666666658</v>
      </c>
      <c r="J19" s="39">
        <v>570.74305555555554</v>
      </c>
      <c r="L19" s="39">
        <f t="shared" si="0"/>
        <v>601.34249999999997</v>
      </c>
      <c r="M19" s="39">
        <f t="shared" si="1"/>
        <v>613.60496031746027</v>
      </c>
    </row>
    <row r="20" spans="3:13" ht="9.4499999999999993" customHeight="1" x14ac:dyDescent="0.15">
      <c r="C20" s="18">
        <v>12</v>
      </c>
      <c r="D20" s="39">
        <v>651.87361111111102</v>
      </c>
      <c r="E20" s="39">
        <v>637.62500000000011</v>
      </c>
      <c r="F20" s="39">
        <v>648.78472222222217</v>
      </c>
      <c r="G20" s="39">
        <v>665.63888888888891</v>
      </c>
      <c r="H20" s="39">
        <v>709.90694444444443</v>
      </c>
      <c r="I20" s="39">
        <v>798.22638888888889</v>
      </c>
      <c r="J20" s="39">
        <v>716.19444444444434</v>
      </c>
      <c r="L20" s="39">
        <f t="shared" si="0"/>
        <v>662.76583333333338</v>
      </c>
      <c r="M20" s="39">
        <f t="shared" si="1"/>
        <v>689.75</v>
      </c>
    </row>
    <row r="21" spans="3:13" ht="9.4499999999999993" customHeight="1" x14ac:dyDescent="0.15">
      <c r="C21" s="18">
        <v>13</v>
      </c>
      <c r="D21" s="39">
        <v>657.59305555555545</v>
      </c>
      <c r="E21" s="39">
        <v>639.26388888888891</v>
      </c>
      <c r="F21" s="39">
        <v>646.89583333333337</v>
      </c>
      <c r="G21" s="39">
        <v>671.66666666666663</v>
      </c>
      <c r="H21" s="39">
        <v>722.46944444444443</v>
      </c>
      <c r="I21" s="39">
        <v>775.69444444444434</v>
      </c>
      <c r="J21" s="39">
        <v>736.1736111111112</v>
      </c>
      <c r="L21" s="39">
        <f t="shared" si="0"/>
        <v>667.57777777777778</v>
      </c>
      <c r="M21" s="39">
        <f t="shared" si="1"/>
        <v>692.8224206349206</v>
      </c>
    </row>
    <row r="22" spans="3:13" ht="9.4499999999999993" customHeight="1" x14ac:dyDescent="0.15">
      <c r="C22" s="18">
        <v>14</v>
      </c>
      <c r="D22" s="39">
        <v>713.94444444444446</v>
      </c>
      <c r="E22" s="39">
        <v>733.84722222222217</v>
      </c>
      <c r="F22" s="39">
        <v>750.88194444444446</v>
      </c>
      <c r="G22" s="39">
        <v>757.6875</v>
      </c>
      <c r="H22" s="39">
        <v>809.8902777777779</v>
      </c>
      <c r="I22" s="39">
        <v>719.17083333333323</v>
      </c>
      <c r="J22" s="39">
        <v>694.00694444444446</v>
      </c>
      <c r="L22" s="39">
        <f t="shared" si="0"/>
        <v>753.2502777777778</v>
      </c>
      <c r="M22" s="39">
        <f t="shared" si="1"/>
        <v>739.91845238095243</v>
      </c>
    </row>
    <row r="23" spans="3:13" ht="9.4499999999999993" customHeight="1" x14ac:dyDescent="0.15">
      <c r="C23" s="18">
        <v>15</v>
      </c>
      <c r="D23" s="39">
        <v>837.67083333333323</v>
      </c>
      <c r="E23" s="39">
        <v>857.54166666666663</v>
      </c>
      <c r="F23" s="39">
        <v>869.55555555555554</v>
      </c>
      <c r="G23" s="39">
        <v>866.16666666666663</v>
      </c>
      <c r="H23" s="39">
        <v>912.84999999999991</v>
      </c>
      <c r="I23" s="39">
        <v>710.13055555555547</v>
      </c>
      <c r="J23" s="39">
        <v>693.79166666666663</v>
      </c>
      <c r="L23" s="39">
        <f t="shared" si="0"/>
        <v>868.75694444444434</v>
      </c>
      <c r="M23" s="39">
        <f t="shared" si="1"/>
        <v>821.10099206349207</v>
      </c>
    </row>
    <row r="24" spans="3:13" ht="9.4499999999999993" customHeight="1" x14ac:dyDescent="0.15">
      <c r="C24" s="18">
        <v>16</v>
      </c>
      <c r="D24" s="39">
        <v>901.88611111111095</v>
      </c>
      <c r="E24" s="39">
        <v>913.5763888888888</v>
      </c>
      <c r="F24" s="39">
        <v>907.6111111111112</v>
      </c>
      <c r="G24" s="39">
        <v>890.54166666666663</v>
      </c>
      <c r="H24" s="39">
        <v>883.27499999999998</v>
      </c>
      <c r="I24" s="39">
        <v>681.41666666666663</v>
      </c>
      <c r="J24" s="39">
        <v>626.22222222222229</v>
      </c>
      <c r="L24" s="39">
        <f t="shared" si="0"/>
        <v>899.37805555555553</v>
      </c>
      <c r="M24" s="39">
        <f t="shared" si="1"/>
        <v>829.2184523809525</v>
      </c>
    </row>
    <row r="25" spans="3:13" ht="9.4499999999999993" customHeight="1" x14ac:dyDescent="0.15">
      <c r="C25" s="18">
        <v>17</v>
      </c>
      <c r="D25" s="39">
        <v>847.33611111111088</v>
      </c>
      <c r="E25" s="39">
        <v>837.21527777777783</v>
      </c>
      <c r="F25" s="39">
        <v>832.77083333333337</v>
      </c>
      <c r="G25" s="39">
        <v>808.66666666666686</v>
      </c>
      <c r="H25" s="39">
        <v>857.6875</v>
      </c>
      <c r="I25" s="39">
        <v>645.95694444444439</v>
      </c>
      <c r="J25" s="39">
        <v>507.5694444444444</v>
      </c>
      <c r="L25" s="39">
        <f t="shared" si="0"/>
        <v>836.73527777777781</v>
      </c>
      <c r="M25" s="39">
        <f t="shared" si="1"/>
        <v>762.45753968253962</v>
      </c>
    </row>
    <row r="26" spans="3:13" ht="9.4499999999999993" customHeight="1" x14ac:dyDescent="0.15">
      <c r="C26" s="18">
        <v>18</v>
      </c>
      <c r="D26" s="39">
        <v>724.24444444444453</v>
      </c>
      <c r="E26" s="39">
        <v>757.77777777777783</v>
      </c>
      <c r="F26" s="39">
        <v>780.22916666666663</v>
      </c>
      <c r="G26" s="39">
        <v>770.77777777777783</v>
      </c>
      <c r="H26" s="39">
        <v>701.17638888888894</v>
      </c>
      <c r="I26" s="39">
        <v>520.13194444444446</v>
      </c>
      <c r="J26" s="39">
        <v>415.27083333333343</v>
      </c>
      <c r="L26" s="39">
        <f t="shared" si="0"/>
        <v>746.8411111111111</v>
      </c>
      <c r="M26" s="39">
        <f t="shared" si="1"/>
        <v>667.08690476190475</v>
      </c>
    </row>
    <row r="27" spans="3:13" ht="9.4499999999999993" customHeight="1" x14ac:dyDescent="0.15">
      <c r="C27" s="18">
        <v>19</v>
      </c>
      <c r="D27" s="39">
        <v>574.43333333333328</v>
      </c>
      <c r="E27" s="39">
        <v>549.3611111111112</v>
      </c>
      <c r="F27" s="39">
        <v>596.14583333333326</v>
      </c>
      <c r="G27" s="39">
        <v>608.95138888888891</v>
      </c>
      <c r="H27" s="39">
        <v>553.6875</v>
      </c>
      <c r="I27" s="39">
        <v>433.24027777777775</v>
      </c>
      <c r="J27" s="39">
        <v>376.07638888888886</v>
      </c>
      <c r="L27" s="39">
        <f t="shared" si="0"/>
        <v>576.51583333333326</v>
      </c>
      <c r="M27" s="39">
        <f t="shared" si="1"/>
        <v>527.41369047619048</v>
      </c>
    </row>
    <row r="28" spans="3:13" ht="9.4499999999999993" customHeight="1" x14ac:dyDescent="0.15">
      <c r="C28" s="18">
        <v>20</v>
      </c>
      <c r="D28" s="39">
        <v>401.70694444444456</v>
      </c>
      <c r="E28" s="39">
        <v>444.6875</v>
      </c>
      <c r="F28" s="39">
        <v>429.79166666666674</v>
      </c>
      <c r="G28" s="39">
        <v>468.26388888888891</v>
      </c>
      <c r="H28" s="39">
        <v>391.43055555555549</v>
      </c>
      <c r="I28" s="39">
        <v>320.29166666666669</v>
      </c>
      <c r="J28" s="39">
        <v>294.02777777777777</v>
      </c>
      <c r="L28" s="39">
        <f t="shared" si="0"/>
        <v>427.1761111111112</v>
      </c>
      <c r="M28" s="39">
        <f t="shared" si="1"/>
        <v>392.8857142857143</v>
      </c>
    </row>
    <row r="29" spans="3:13" ht="9.4499999999999993" customHeight="1" x14ac:dyDescent="0.15">
      <c r="C29" s="18">
        <v>21</v>
      </c>
      <c r="D29" s="39">
        <v>280.20555555555558</v>
      </c>
      <c r="E29" s="39">
        <v>311.33333333333331</v>
      </c>
      <c r="F29" s="39">
        <v>306.13888888888886</v>
      </c>
      <c r="G29" s="39">
        <v>335.51388888888891</v>
      </c>
      <c r="H29" s="39">
        <v>289.03333333333336</v>
      </c>
      <c r="I29" s="39">
        <v>232.45833333333337</v>
      </c>
      <c r="J29" s="39">
        <v>193.3402777777778</v>
      </c>
      <c r="L29" s="39">
        <f t="shared" si="0"/>
        <v>304.44499999999999</v>
      </c>
      <c r="M29" s="39">
        <f t="shared" si="1"/>
        <v>278.2890873015873</v>
      </c>
    </row>
    <row r="30" spans="3:13" ht="9.4499999999999993" customHeight="1" x14ac:dyDescent="0.15">
      <c r="C30" s="18">
        <v>22</v>
      </c>
      <c r="D30" s="39">
        <v>167.86944444444444</v>
      </c>
      <c r="E30" s="39">
        <v>204.95833333333334</v>
      </c>
      <c r="F30" s="39">
        <v>221.625</v>
      </c>
      <c r="G30" s="39">
        <v>216.97916666666666</v>
      </c>
      <c r="H30" s="39">
        <v>226.72777777777779</v>
      </c>
      <c r="I30" s="39">
        <v>209.50555555555559</v>
      </c>
      <c r="J30" s="39">
        <v>128.22916666666666</v>
      </c>
      <c r="L30" s="39">
        <f t="shared" si="0"/>
        <v>207.63194444444443</v>
      </c>
      <c r="M30" s="39">
        <f t="shared" si="1"/>
        <v>196.55634920634921</v>
      </c>
    </row>
    <row r="31" spans="3:13" ht="9.4499999999999993" customHeight="1" x14ac:dyDescent="0.15">
      <c r="C31" s="18">
        <v>23</v>
      </c>
      <c r="D31" s="39">
        <v>76.581944444444431</v>
      </c>
      <c r="E31" s="39">
        <v>99.097222222222229</v>
      </c>
      <c r="F31" s="39">
        <v>107.56944444444446</v>
      </c>
      <c r="G31" s="39">
        <v>117.50694444444444</v>
      </c>
      <c r="H31" s="39">
        <v>164.77916666666667</v>
      </c>
      <c r="I31" s="39">
        <v>165.64583333333331</v>
      </c>
      <c r="J31" s="39">
        <v>76.861111111111114</v>
      </c>
      <c r="L31" s="39">
        <f t="shared" si="0"/>
        <v>113.10694444444445</v>
      </c>
      <c r="M31" s="39">
        <f t="shared" si="1"/>
        <v>115.43452380952382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8102.7527777777777</v>
      </c>
      <c r="E33" s="39">
        <f t="shared" ref="E33:J33" si="2">SUM(E15:E26)</f>
        <v>8223.7708333333339</v>
      </c>
      <c r="F33" s="39">
        <f t="shared" si="2"/>
        <v>8324.7916666666661</v>
      </c>
      <c r="G33" s="39">
        <f t="shared" si="2"/>
        <v>8337.6527777777792</v>
      </c>
      <c r="H33" s="39">
        <f t="shared" si="2"/>
        <v>8503.063888888888</v>
      </c>
      <c r="I33" s="39">
        <f t="shared" si="2"/>
        <v>7129.2888888888883</v>
      </c>
      <c r="J33" s="39">
        <f t="shared" si="2"/>
        <v>5989.6944444444443</v>
      </c>
      <c r="L33" s="39">
        <f>SUM(L15:L26)</f>
        <v>8298.4063888888904</v>
      </c>
      <c r="M33" s="39">
        <f>SUM(M15:M26)</f>
        <v>7801.5736111111109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1654.3013888888888</v>
      </c>
      <c r="E34" s="39">
        <f t="shared" ref="E34:J34" si="3">SUM(E15:E17)</f>
        <v>1728.3541666666665</v>
      </c>
      <c r="F34" s="39">
        <f t="shared" si="3"/>
        <v>1752.2361111111111</v>
      </c>
      <c r="G34" s="39">
        <f t="shared" si="3"/>
        <v>1749.2361111111109</v>
      </c>
      <c r="H34" s="39">
        <f t="shared" si="3"/>
        <v>1714.0861111111112</v>
      </c>
      <c r="I34" s="39">
        <f t="shared" si="3"/>
        <v>962.82500000000005</v>
      </c>
      <c r="J34" s="39">
        <f t="shared" si="3"/>
        <v>593.125</v>
      </c>
      <c r="L34" s="39">
        <f>SUM(L15:L17)</f>
        <v>1719.6427777777776</v>
      </c>
      <c r="M34" s="39">
        <f>SUM(M15:M17)</f>
        <v>1450.5948412698413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3974.984722222222</v>
      </c>
      <c r="E35" s="39">
        <f t="shared" ref="E35:J35" si="4">SUM(E18:E23)</f>
        <v>3986.8472222222217</v>
      </c>
      <c r="F35" s="39">
        <f t="shared" si="4"/>
        <v>4051.9444444444443</v>
      </c>
      <c r="G35" s="39">
        <f t="shared" si="4"/>
        <v>4118.4305555555557</v>
      </c>
      <c r="H35" s="39">
        <f t="shared" si="4"/>
        <v>4346.8388888888894</v>
      </c>
      <c r="I35" s="39">
        <f t="shared" si="4"/>
        <v>4318.958333333333</v>
      </c>
      <c r="J35" s="39">
        <f t="shared" si="4"/>
        <v>3847.5069444444443</v>
      </c>
      <c r="L35" s="39">
        <f>SUM(L18:L23)</f>
        <v>4095.8091666666664</v>
      </c>
      <c r="M35" s="39">
        <f>SUM(M18:M23)</f>
        <v>4092.2158730158731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2473.4666666666662</v>
      </c>
      <c r="E36" s="39">
        <f t="shared" ref="E36:J36" si="5">SUM(E24:E26)</f>
        <v>2508.5694444444443</v>
      </c>
      <c r="F36" s="39">
        <f t="shared" si="5"/>
        <v>2520.6111111111113</v>
      </c>
      <c r="G36" s="39">
        <f t="shared" si="5"/>
        <v>2469.9861111111113</v>
      </c>
      <c r="H36" s="39">
        <f t="shared" si="5"/>
        <v>2442.1388888888891</v>
      </c>
      <c r="I36" s="39">
        <f t="shared" si="5"/>
        <v>1847.5055555555555</v>
      </c>
      <c r="J36" s="39">
        <f t="shared" si="5"/>
        <v>1549.0625000000002</v>
      </c>
      <c r="L36" s="39">
        <f>SUM(L24:L26)</f>
        <v>2482.9544444444446</v>
      </c>
      <c r="M36" s="39">
        <f>SUM(M24:M26)</f>
        <v>2258.7628968253971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9918.2486111111102</v>
      </c>
      <c r="E37" s="39">
        <f t="shared" ref="E37:J37" si="6">SUM(E8:E31)</f>
        <v>10145.201388888891</v>
      </c>
      <c r="F37" s="39">
        <f t="shared" si="6"/>
        <v>10312.569444444445</v>
      </c>
      <c r="G37" s="39">
        <f t="shared" si="6"/>
        <v>10420.513888888889</v>
      </c>
      <c r="H37" s="39">
        <f t="shared" si="6"/>
        <v>10468.851388888888</v>
      </c>
      <c r="I37" s="39">
        <f t="shared" si="6"/>
        <v>8822.5666666666675</v>
      </c>
      <c r="J37" s="39">
        <f t="shared" si="6"/>
        <v>7400.6249999999991</v>
      </c>
      <c r="L37" s="39">
        <f>SUM(L8:L31)</f>
        <v>10253.076944444445</v>
      </c>
      <c r="M37" s="39">
        <f>SUM(M8:M31)</f>
        <v>9641.2251984126979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8343.8000000000011</v>
      </c>
      <c r="D43" s="34">
        <v>8592.9333333333343</v>
      </c>
      <c r="E43" s="34">
        <v>8650.08</v>
      </c>
      <c r="F43" s="34">
        <v>8640.7000000000007</v>
      </c>
      <c r="G43" s="34">
        <v>8605.0500000000011</v>
      </c>
      <c r="H43" s="34">
        <v>8466.0666666666657</v>
      </c>
      <c r="I43" s="34">
        <v>8403.65</v>
      </c>
      <c r="J43" s="34">
        <v>7496.2833333333338</v>
      </c>
      <c r="K43" s="34">
        <v>7926.0899999999992</v>
      </c>
      <c r="L43" s="34">
        <v>8106.8833333333332</v>
      </c>
      <c r="M43" s="34">
        <v>8166.5399999999991</v>
      </c>
      <c r="N43" s="34">
        <v>8182.8000000000011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10149.449999999999</v>
      </c>
      <c r="D44" s="34">
        <v>10481.133333333333</v>
      </c>
      <c r="E44" s="34">
        <v>10625.8</v>
      </c>
      <c r="F44" s="34">
        <v>10624.900000000003</v>
      </c>
      <c r="G44" s="34">
        <v>10621.566666666668</v>
      </c>
      <c r="H44" s="34">
        <v>10500.866666666665</v>
      </c>
      <c r="I44" s="34">
        <v>10435.299999999997</v>
      </c>
      <c r="J44" s="34">
        <v>9393.4833333333336</v>
      </c>
      <c r="K44" s="34">
        <v>9855.1799999999985</v>
      </c>
      <c r="L44" s="34">
        <v>10084.416666666666</v>
      </c>
      <c r="M44" s="34">
        <v>10098.159999999998</v>
      </c>
      <c r="N44" s="34">
        <v>10166.666666666668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7497.6666666666661</v>
      </c>
      <c r="D47" s="34">
        <v>7149.5</v>
      </c>
      <c r="E47" s="34">
        <v>7350</v>
      </c>
      <c r="F47" s="34">
        <v>6916</v>
      </c>
      <c r="G47" s="34">
        <v>7319.3333333333339</v>
      </c>
      <c r="H47" s="34">
        <v>7048</v>
      </c>
      <c r="I47" s="34">
        <v>7264.666666666667</v>
      </c>
      <c r="J47" s="34">
        <v>6403.4</v>
      </c>
      <c r="K47" s="34">
        <v>6965.5</v>
      </c>
      <c r="L47" s="34">
        <v>7554.5</v>
      </c>
      <c r="M47" s="34">
        <v>7042.3999999999987</v>
      </c>
      <c r="N47" s="34">
        <v>7040.5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9050.3333333333321</v>
      </c>
      <c r="D48" s="34">
        <v>8767.5</v>
      </c>
      <c r="E48" s="34">
        <v>9070.1999999999989</v>
      </c>
      <c r="F48" s="34">
        <v>8690</v>
      </c>
      <c r="G48" s="34">
        <v>8989.6666666666661</v>
      </c>
      <c r="H48" s="34">
        <v>8825</v>
      </c>
      <c r="I48" s="34">
        <v>9013.9999999999982</v>
      </c>
      <c r="J48" s="34">
        <v>8071.5999999999995</v>
      </c>
      <c r="K48" s="34">
        <v>8610</v>
      </c>
      <c r="L48" s="34">
        <v>9256</v>
      </c>
      <c r="M48" s="34">
        <v>8689</v>
      </c>
      <c r="N48" s="34">
        <v>8837.5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5985.6666666666661</v>
      </c>
      <c r="D51" s="34">
        <v>5797</v>
      </c>
      <c r="E51" s="34">
        <v>6234.5</v>
      </c>
      <c r="F51" s="34">
        <v>6001</v>
      </c>
      <c r="G51" s="34">
        <v>6166.6666666666661</v>
      </c>
      <c r="H51" s="34">
        <v>6060.75</v>
      </c>
      <c r="I51" s="34">
        <v>6052.9999999999991</v>
      </c>
      <c r="J51" s="34">
        <v>5540</v>
      </c>
      <c r="K51" s="34">
        <v>5886.25</v>
      </c>
      <c r="L51" s="34">
        <v>5957.5</v>
      </c>
      <c r="M51" s="34">
        <v>6143</v>
      </c>
      <c r="N51" s="34">
        <v>6051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7213.333333333333</v>
      </c>
      <c r="D52" s="34">
        <v>7087.5</v>
      </c>
      <c r="E52" s="34">
        <v>7587.5</v>
      </c>
      <c r="F52" s="34">
        <v>7560</v>
      </c>
      <c r="G52" s="34">
        <v>7634.3333333333339</v>
      </c>
      <c r="H52" s="34">
        <v>7546.5</v>
      </c>
      <c r="I52" s="34">
        <v>7544.666666666667</v>
      </c>
      <c r="J52" s="34">
        <v>7035.75</v>
      </c>
      <c r="K52" s="34">
        <v>7233</v>
      </c>
      <c r="L52" s="34">
        <v>7387.5</v>
      </c>
      <c r="M52" s="34">
        <v>7508.75</v>
      </c>
      <c r="N52" s="34">
        <v>7468.666666666667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06" display="Index" xr:uid="{070A336B-8913-441C-A591-17B3BA98CCA0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049E9-E4BC-474B-8820-6103682E96DB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129</v>
      </c>
      <c r="E3" s="51"/>
      <c r="F3" s="51"/>
      <c r="G3" s="6"/>
      <c r="H3" s="53" t="s">
        <v>40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4736.8319444444451</v>
      </c>
      <c r="Q6" s="16">
        <v>4995.8680555555557</v>
      </c>
      <c r="R6" s="16">
        <v>5037.9444444444453</v>
      </c>
      <c r="S6" s="16">
        <v>5155.8680555555547</v>
      </c>
      <c r="T6" s="16">
        <v>5096.8972222222237</v>
      </c>
      <c r="U6" s="16">
        <v>4085.1361111111109</v>
      </c>
      <c r="V6" s="16">
        <v>3422.7222222222231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4575.8305555555562</v>
      </c>
      <c r="Q7" s="16">
        <v>4824.1527777777774</v>
      </c>
      <c r="R7" s="16">
        <v>4810.8750000000018</v>
      </c>
      <c r="S7" s="16">
        <v>4926.0416666666679</v>
      </c>
      <c r="T7" s="16">
        <v>4891.8888888888869</v>
      </c>
      <c r="U7" s="16">
        <v>4108.4847222222215</v>
      </c>
      <c r="V7" s="16">
        <v>3477.5763888888891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9312.6625000000022</v>
      </c>
      <c r="Q8" s="16">
        <f t="shared" ref="Q8:V8" si="0">SUM(Q6:Q7)</f>
        <v>9820.0208333333321</v>
      </c>
      <c r="R8" s="16">
        <f t="shared" si="0"/>
        <v>9848.8194444444471</v>
      </c>
      <c r="S8" s="16">
        <f t="shared" si="0"/>
        <v>10081.909722222223</v>
      </c>
      <c r="T8" s="16">
        <f t="shared" si="0"/>
        <v>9988.7861111111106</v>
      </c>
      <c r="U8" s="16">
        <f t="shared" si="0"/>
        <v>8193.6208333333325</v>
      </c>
      <c r="V8" s="16">
        <f t="shared" si="0"/>
        <v>6900.2986111111122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4913.4333333333343</v>
      </c>
      <c r="Q10" s="16">
        <v>4926.666666666667</v>
      </c>
      <c r="R10" s="16">
        <v>5117.9300000000012</v>
      </c>
      <c r="S10" s="16">
        <v>5369.7000000000007</v>
      </c>
      <c r="T10" s="16">
        <v>5376.0666666666657</v>
      </c>
      <c r="U10" s="16">
        <v>5157.666666666667</v>
      </c>
      <c r="V10" s="16">
        <v>4974.3666666666668</v>
      </c>
      <c r="W10" s="16">
        <v>4128.7999999999993</v>
      </c>
      <c r="X10" s="16">
        <v>4825.4299999999994</v>
      </c>
      <c r="Y10" s="16">
        <v>4992.6833333333334</v>
      </c>
      <c r="Z10" s="16">
        <v>4938.6400000000003</v>
      </c>
      <c r="AA10" s="16">
        <v>5334.7999999999993</v>
      </c>
    </row>
    <row r="11" spans="1:27" ht="9.4499999999999993" customHeight="1" x14ac:dyDescent="0.15">
      <c r="C11" s="18"/>
      <c r="O11" s="15" t="s">
        <v>100</v>
      </c>
      <c r="P11" s="16">
        <v>4751.1500000000005</v>
      </c>
      <c r="Q11" s="16">
        <v>4702.6666666666652</v>
      </c>
      <c r="R11" s="16">
        <v>4913.873333333333</v>
      </c>
      <c r="S11" s="16">
        <v>5070.8</v>
      </c>
      <c r="T11" s="16">
        <v>5140.3</v>
      </c>
      <c r="U11" s="16">
        <v>4922.3333333333339</v>
      </c>
      <c r="V11" s="16">
        <v>4837.6499999999996</v>
      </c>
      <c r="W11" s="16">
        <v>4330.6499999999996</v>
      </c>
      <c r="X11" s="16">
        <v>4670.2599999999993</v>
      </c>
      <c r="Y11" s="16">
        <v>4814.9666666666672</v>
      </c>
      <c r="Z11" s="16">
        <v>4587.5099999999993</v>
      </c>
      <c r="AA11" s="16">
        <v>4926.9333333333334</v>
      </c>
    </row>
    <row r="12" spans="1:27" ht="9.4499999999999993" customHeight="1" x14ac:dyDescent="0.15">
      <c r="C12" s="18"/>
      <c r="O12" s="15" t="s">
        <v>101</v>
      </c>
      <c r="P12" s="16">
        <f>SUM(P10:P11)</f>
        <v>9664.5833333333358</v>
      </c>
      <c r="Q12" s="16">
        <f t="shared" ref="Q12:AA12" si="1">SUM(Q10:Q11)</f>
        <v>9629.3333333333321</v>
      </c>
      <c r="R12" s="16">
        <f t="shared" si="1"/>
        <v>10031.803333333333</v>
      </c>
      <c r="S12" s="16">
        <f t="shared" si="1"/>
        <v>10440.5</v>
      </c>
      <c r="T12" s="16">
        <f t="shared" si="1"/>
        <v>10516.366666666665</v>
      </c>
      <c r="U12" s="16">
        <f t="shared" si="1"/>
        <v>10080</v>
      </c>
      <c r="V12" s="16">
        <f t="shared" si="1"/>
        <v>9812.0166666666664</v>
      </c>
      <c r="W12" s="16">
        <f t="shared" si="1"/>
        <v>8459.4499999999989</v>
      </c>
      <c r="X12" s="16">
        <f t="shared" si="1"/>
        <v>9495.6899999999987</v>
      </c>
      <c r="Y12" s="16">
        <f t="shared" si="1"/>
        <v>9807.6500000000015</v>
      </c>
      <c r="Z12" s="16">
        <f t="shared" si="1"/>
        <v>9526.15</v>
      </c>
      <c r="AA12" s="16">
        <f t="shared" si="1"/>
        <v>10261.733333333334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>
        <v>11375</v>
      </c>
      <c r="R14" s="21">
        <v>11132.294708600002</v>
      </c>
      <c r="S14" s="21">
        <v>11470.692207800001</v>
      </c>
      <c r="T14" s="22">
        <v>11615.469711800002</v>
      </c>
      <c r="U14" s="22">
        <v>11389.823041200003</v>
      </c>
      <c r="V14" s="22">
        <v>11336.6393804</v>
      </c>
      <c r="W14" s="22">
        <v>10690.034152400001</v>
      </c>
      <c r="X14" s="22">
        <v>9389.8812121212104</v>
      </c>
      <c r="Y14" s="16">
        <v>5004.6819444444436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1">
        <v>10678</v>
      </c>
      <c r="R15" s="22">
        <v>10650.664153600001</v>
      </c>
      <c r="S15" s="22">
        <v>11008.758875000001</v>
      </c>
      <c r="T15" s="22">
        <v>11046.802765800003</v>
      </c>
      <c r="U15" s="22">
        <v>10830.284152400001</v>
      </c>
      <c r="V15" s="22">
        <v>10769.531805399998</v>
      </c>
      <c r="W15" s="24">
        <v>12222.4402632</v>
      </c>
      <c r="X15" s="24">
        <v>10871.557575757581</v>
      </c>
      <c r="Y15" s="16">
        <v>4805.7577777777788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>
        <f t="shared" ref="Q16:X16" si="3">SUM(Q14:Q15)</f>
        <v>22053</v>
      </c>
      <c r="R16" s="16">
        <f t="shared" si="3"/>
        <v>21782.958862200001</v>
      </c>
      <c r="S16" s="16">
        <f t="shared" si="3"/>
        <v>22479.451082800002</v>
      </c>
      <c r="T16" s="16">
        <f t="shared" si="3"/>
        <v>22662.272477600003</v>
      </c>
      <c r="U16" s="16">
        <f t="shared" si="3"/>
        <v>22220.107193600004</v>
      </c>
      <c r="V16" s="16">
        <f t="shared" si="3"/>
        <v>22106.171185799998</v>
      </c>
      <c r="W16" s="16">
        <f t="shared" si="3"/>
        <v>22912.474415600002</v>
      </c>
      <c r="X16" s="16">
        <f t="shared" si="3"/>
        <v>20261.438787878789</v>
      </c>
      <c r="Y16" s="16">
        <f>SUM(Y14:Y15)</f>
        <v>9810.4397222222215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41</v>
      </c>
      <c r="I83" s="34" t="s">
        <v>42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135" display="Index" xr:uid="{B5B29458-DFB6-4470-9144-0E10061A72CB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2EC44-DE22-4E68-A50E-848BE74A52D5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129</v>
      </c>
      <c r="E3" s="51"/>
      <c r="F3" s="51"/>
      <c r="G3" s="6"/>
      <c r="H3" s="53" t="s">
        <v>40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41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7.1472222222222221</v>
      </c>
      <c r="E8" s="39">
        <v>6.8472222222222214</v>
      </c>
      <c r="F8" s="39">
        <v>8.0833333333333339</v>
      </c>
      <c r="G8" s="39">
        <v>8.7430555555555554</v>
      </c>
      <c r="H8" s="39">
        <v>13.130555555555555</v>
      </c>
      <c r="I8" s="39">
        <v>33.951388888888886</v>
      </c>
      <c r="J8" s="39">
        <v>42.979166666666664</v>
      </c>
      <c r="L8" s="39">
        <f>AVERAGE(D8:H8)</f>
        <v>8.7902777777777779</v>
      </c>
      <c r="M8" s="39">
        <f>AVERAGE(D8:J8)</f>
        <v>17.268849206349206</v>
      </c>
      <c r="O8" s="28"/>
    </row>
    <row r="9" spans="1:15" ht="9.4499999999999993" customHeight="1" x14ac:dyDescent="0.15">
      <c r="C9" s="18">
        <v>1</v>
      </c>
      <c r="D9" s="39">
        <v>3.8861111111111106</v>
      </c>
      <c r="E9" s="39">
        <v>3.6458333333333335</v>
      </c>
      <c r="F9" s="39">
        <v>2.9236111111111107</v>
      </c>
      <c r="G9" s="39">
        <v>3.7916666666666665</v>
      </c>
      <c r="H9" s="39">
        <v>4.9194444444444452</v>
      </c>
      <c r="I9" s="39">
        <v>14.18888888888889</v>
      </c>
      <c r="J9" s="39">
        <v>23.840277777777782</v>
      </c>
      <c r="L9" s="39">
        <f t="shared" ref="L9:L31" si="0">AVERAGE(D9:H9)</f>
        <v>3.8333333333333335</v>
      </c>
      <c r="M9" s="39">
        <f t="shared" ref="M9:M31" si="1">AVERAGE(D9:J9)</f>
        <v>8.1708333333333343</v>
      </c>
      <c r="O9" s="28"/>
    </row>
    <row r="10" spans="1:15" ht="9.4499999999999993" customHeight="1" x14ac:dyDescent="0.15">
      <c r="C10" s="18">
        <v>2</v>
      </c>
      <c r="D10" s="39">
        <v>2.9722222222222219</v>
      </c>
      <c r="E10" s="39">
        <v>3.2777777777777781</v>
      </c>
      <c r="F10" s="39">
        <v>2.3333333333333335</v>
      </c>
      <c r="G10" s="39">
        <v>2.8125</v>
      </c>
      <c r="H10" s="39">
        <v>4.3041666666666663</v>
      </c>
      <c r="I10" s="39">
        <v>9.1111111111111125</v>
      </c>
      <c r="J10" s="39">
        <v>13.756944444444448</v>
      </c>
      <c r="L10" s="39">
        <f t="shared" si="0"/>
        <v>3.1399999999999997</v>
      </c>
      <c r="M10" s="39">
        <f t="shared" si="1"/>
        <v>5.5097222222222229</v>
      </c>
      <c r="O10" s="28"/>
    </row>
    <row r="11" spans="1:15" ht="9.4499999999999993" customHeight="1" x14ac:dyDescent="0.15">
      <c r="C11" s="18">
        <v>3</v>
      </c>
      <c r="D11" s="39">
        <v>3.5333333333333332</v>
      </c>
      <c r="E11" s="39">
        <v>3.2361111111111107</v>
      </c>
      <c r="F11" s="39">
        <v>4.2569444444444446</v>
      </c>
      <c r="G11" s="39">
        <v>3.4513888888888888</v>
      </c>
      <c r="H11" s="39">
        <v>4.895833333333333</v>
      </c>
      <c r="I11" s="39">
        <v>7.7305555555555543</v>
      </c>
      <c r="J11" s="39">
        <v>10.048611111111111</v>
      </c>
      <c r="L11" s="39">
        <f t="shared" si="0"/>
        <v>3.8747222222222222</v>
      </c>
      <c r="M11" s="39">
        <f t="shared" si="1"/>
        <v>5.3075396825396819</v>
      </c>
      <c r="O11" s="28"/>
    </row>
    <row r="12" spans="1:15" ht="9.4499999999999993" customHeight="1" x14ac:dyDescent="0.15">
      <c r="C12" s="18">
        <v>4</v>
      </c>
      <c r="D12" s="39">
        <v>8.2166666666666668</v>
      </c>
      <c r="E12" s="39">
        <v>6.5972222222222214</v>
      </c>
      <c r="F12" s="39">
        <v>7.6319444444444455</v>
      </c>
      <c r="G12" s="39">
        <v>6.6805555555555562</v>
      </c>
      <c r="H12" s="39">
        <v>7.5208333333333348</v>
      </c>
      <c r="I12" s="39">
        <v>5.418055555555557</v>
      </c>
      <c r="J12" s="39">
        <v>5.9236111111111116</v>
      </c>
      <c r="L12" s="39">
        <f t="shared" si="0"/>
        <v>7.3294444444444453</v>
      </c>
      <c r="M12" s="39">
        <f t="shared" si="1"/>
        <v>6.8555555555555561</v>
      </c>
    </row>
    <row r="13" spans="1:15" ht="9.4499999999999993" customHeight="1" x14ac:dyDescent="0.15">
      <c r="C13" s="18">
        <v>5</v>
      </c>
      <c r="D13" s="39">
        <v>19.115277777777781</v>
      </c>
      <c r="E13" s="39">
        <v>18.395833333333332</v>
      </c>
      <c r="F13" s="39">
        <v>17.673611111111111</v>
      </c>
      <c r="G13" s="39">
        <v>17.875</v>
      </c>
      <c r="H13" s="39">
        <v>17.602777777777778</v>
      </c>
      <c r="I13" s="39">
        <v>11.405555555555557</v>
      </c>
      <c r="J13" s="39">
        <v>7.25</v>
      </c>
      <c r="L13" s="39">
        <f t="shared" si="0"/>
        <v>18.1325</v>
      </c>
      <c r="M13" s="39">
        <f t="shared" si="1"/>
        <v>15.616865079365079</v>
      </c>
    </row>
    <row r="14" spans="1:15" ht="9.4499999999999993" customHeight="1" x14ac:dyDescent="0.15">
      <c r="C14" s="18">
        <v>6</v>
      </c>
      <c r="D14" s="39">
        <v>57.430555555555564</v>
      </c>
      <c r="E14" s="39">
        <v>56.715277777777779</v>
      </c>
      <c r="F14" s="39">
        <v>57.076388888888893</v>
      </c>
      <c r="G14" s="39">
        <v>60.56944444444445</v>
      </c>
      <c r="H14" s="39">
        <v>56.986111111111114</v>
      </c>
      <c r="I14" s="39">
        <v>18.74861111111111</v>
      </c>
      <c r="J14" s="39">
        <v>12.35416666666667</v>
      </c>
      <c r="L14" s="39">
        <f t="shared" si="0"/>
        <v>57.755555555555567</v>
      </c>
      <c r="M14" s="39">
        <f t="shared" si="1"/>
        <v>45.697222222222237</v>
      </c>
    </row>
    <row r="15" spans="1:15" ht="9.4499999999999993" customHeight="1" x14ac:dyDescent="0.15">
      <c r="C15" s="18">
        <v>7</v>
      </c>
      <c r="D15" s="39">
        <v>217.70138888888889</v>
      </c>
      <c r="E15" s="39">
        <v>223.2152777777778</v>
      </c>
      <c r="F15" s="39">
        <v>211.5277777777778</v>
      </c>
      <c r="G15" s="39">
        <v>217.80555555555554</v>
      </c>
      <c r="H15" s="39">
        <v>199.0972222222222</v>
      </c>
      <c r="I15" s="39">
        <v>66.80694444444444</v>
      </c>
      <c r="J15" s="39">
        <v>39.75</v>
      </c>
      <c r="L15" s="39">
        <f t="shared" si="0"/>
        <v>213.86944444444444</v>
      </c>
      <c r="M15" s="39">
        <f t="shared" si="1"/>
        <v>167.98630952380952</v>
      </c>
    </row>
    <row r="16" spans="1:15" ht="9.4499999999999993" customHeight="1" x14ac:dyDescent="0.15">
      <c r="C16" s="18">
        <v>8</v>
      </c>
      <c r="D16" s="39">
        <v>311.60833333333329</v>
      </c>
      <c r="E16" s="39">
        <v>317.20833333333337</v>
      </c>
      <c r="F16" s="39">
        <v>316.84722222222223</v>
      </c>
      <c r="G16" s="39">
        <v>330.04861111111109</v>
      </c>
      <c r="H16" s="39">
        <v>300.40694444444443</v>
      </c>
      <c r="I16" s="39">
        <v>161.0986111111111</v>
      </c>
      <c r="J16" s="39">
        <v>72.104166666666671</v>
      </c>
      <c r="L16" s="39">
        <f t="shared" si="0"/>
        <v>315.22388888888884</v>
      </c>
      <c r="M16" s="39">
        <f t="shared" si="1"/>
        <v>258.47460317460315</v>
      </c>
    </row>
    <row r="17" spans="3:13" ht="9.4499999999999993" customHeight="1" x14ac:dyDescent="0.15">
      <c r="C17" s="18">
        <v>9</v>
      </c>
      <c r="D17" s="39">
        <v>263.71805555555551</v>
      </c>
      <c r="E17" s="39">
        <v>289.52777777777777</v>
      </c>
      <c r="F17" s="39">
        <v>278.4930555555556</v>
      </c>
      <c r="G17" s="39">
        <v>276.39583333333331</v>
      </c>
      <c r="H17" s="39">
        <v>289.40416666666664</v>
      </c>
      <c r="I17" s="39">
        <v>243.17361111111109</v>
      </c>
      <c r="J17" s="39">
        <v>161.47916666666666</v>
      </c>
      <c r="L17" s="39">
        <f t="shared" si="0"/>
        <v>279.50777777777773</v>
      </c>
      <c r="M17" s="39">
        <f t="shared" si="1"/>
        <v>257.4559523809524</v>
      </c>
    </row>
    <row r="18" spans="3:13" ht="9.4499999999999993" customHeight="1" x14ac:dyDescent="0.15">
      <c r="C18" s="18">
        <v>10</v>
      </c>
      <c r="D18" s="39">
        <v>281.38888888888886</v>
      </c>
      <c r="E18" s="39">
        <v>283.14583333333337</v>
      </c>
      <c r="F18" s="39">
        <v>283.46527777777777</v>
      </c>
      <c r="G18" s="39">
        <v>294.68055555555554</v>
      </c>
      <c r="H18" s="39">
        <v>307.56250000000006</v>
      </c>
      <c r="I18" s="39">
        <v>315.55833333333334</v>
      </c>
      <c r="J18" s="39">
        <v>242.92361111111111</v>
      </c>
      <c r="L18" s="39">
        <f t="shared" si="0"/>
        <v>290.04861111111114</v>
      </c>
      <c r="M18" s="39">
        <f t="shared" si="1"/>
        <v>286.96071428571429</v>
      </c>
    </row>
    <row r="19" spans="3:13" ht="9.4499999999999993" customHeight="1" x14ac:dyDescent="0.15">
      <c r="C19" s="18">
        <v>11</v>
      </c>
      <c r="D19" s="39">
        <v>301.38888888888886</v>
      </c>
      <c r="E19" s="39">
        <v>323.49305555555554</v>
      </c>
      <c r="F19" s="39">
        <v>323.10416666666669</v>
      </c>
      <c r="G19" s="39">
        <v>332.89583333333331</v>
      </c>
      <c r="H19" s="39">
        <v>350.84722222222217</v>
      </c>
      <c r="I19" s="39">
        <v>364.30138888888888</v>
      </c>
      <c r="J19" s="39">
        <v>316.4444444444444</v>
      </c>
      <c r="L19" s="39">
        <f t="shared" si="0"/>
        <v>326.3458333333333</v>
      </c>
      <c r="M19" s="39">
        <f t="shared" si="1"/>
        <v>330.3535714285714</v>
      </c>
    </row>
    <row r="20" spans="3:13" ht="9.4499999999999993" customHeight="1" x14ac:dyDescent="0.15">
      <c r="C20" s="18">
        <v>12</v>
      </c>
      <c r="D20" s="39">
        <v>336.65</v>
      </c>
      <c r="E20" s="39">
        <v>333.36805555555554</v>
      </c>
      <c r="F20" s="39">
        <v>351.23611111111114</v>
      </c>
      <c r="G20" s="39">
        <v>355.6319444444444</v>
      </c>
      <c r="H20" s="39">
        <v>376.83194444444445</v>
      </c>
      <c r="I20" s="39">
        <v>385.19861111111112</v>
      </c>
      <c r="J20" s="39">
        <v>360.40277777777777</v>
      </c>
      <c r="L20" s="39">
        <f t="shared" si="0"/>
        <v>350.74361111111108</v>
      </c>
      <c r="M20" s="39">
        <f t="shared" si="1"/>
        <v>357.04563492063488</v>
      </c>
    </row>
    <row r="21" spans="3:13" ht="9.4499999999999993" customHeight="1" x14ac:dyDescent="0.15">
      <c r="C21" s="18">
        <v>13</v>
      </c>
      <c r="D21" s="39">
        <v>324.85138888888889</v>
      </c>
      <c r="E21" s="39">
        <v>334.00694444444446</v>
      </c>
      <c r="F21" s="39">
        <v>340.61111111111114</v>
      </c>
      <c r="G21" s="39">
        <v>341.1944444444444</v>
      </c>
      <c r="H21" s="39">
        <v>379.10972222222227</v>
      </c>
      <c r="I21" s="39">
        <v>365.25277777777774</v>
      </c>
      <c r="J21" s="39">
        <v>354.32638888888886</v>
      </c>
      <c r="L21" s="39">
        <f t="shared" si="0"/>
        <v>343.95472222222219</v>
      </c>
      <c r="M21" s="39">
        <f t="shared" si="1"/>
        <v>348.47896825396816</v>
      </c>
    </row>
    <row r="22" spans="3:13" ht="9.4499999999999993" customHeight="1" x14ac:dyDescent="0.15">
      <c r="C22" s="18">
        <v>14</v>
      </c>
      <c r="D22" s="39">
        <v>376.89166666666665</v>
      </c>
      <c r="E22" s="39">
        <v>392.77777777777777</v>
      </c>
      <c r="F22" s="39">
        <v>392.52777777777777</v>
      </c>
      <c r="G22" s="39">
        <v>406.5069444444444</v>
      </c>
      <c r="H22" s="39">
        <v>434.3416666666667</v>
      </c>
      <c r="I22" s="39">
        <v>365.37083333333334</v>
      </c>
      <c r="J22" s="39">
        <v>365.56944444444451</v>
      </c>
      <c r="L22" s="39">
        <f t="shared" si="0"/>
        <v>400.60916666666668</v>
      </c>
      <c r="M22" s="39">
        <f t="shared" si="1"/>
        <v>390.5694444444444</v>
      </c>
    </row>
    <row r="23" spans="3:13" ht="9.4499999999999993" customHeight="1" x14ac:dyDescent="0.15">
      <c r="C23" s="18">
        <v>15</v>
      </c>
      <c r="D23" s="39">
        <v>428.5222222222223</v>
      </c>
      <c r="E23" s="39">
        <v>438.4930555555556</v>
      </c>
      <c r="F23" s="39">
        <v>443.88888888888891</v>
      </c>
      <c r="G23" s="39">
        <v>448.48611111111109</v>
      </c>
      <c r="H23" s="39">
        <v>478.0222222222223</v>
      </c>
      <c r="I23" s="39">
        <v>367.93055555555549</v>
      </c>
      <c r="J23" s="39">
        <v>347.34027777777783</v>
      </c>
      <c r="L23" s="39">
        <f t="shared" si="0"/>
        <v>447.48249999999996</v>
      </c>
      <c r="M23" s="39">
        <f t="shared" si="1"/>
        <v>421.81190476190477</v>
      </c>
    </row>
    <row r="24" spans="3:13" ht="9.4499999999999993" customHeight="1" x14ac:dyDescent="0.15">
      <c r="C24" s="18">
        <v>16</v>
      </c>
      <c r="D24" s="39">
        <v>500.55833333333339</v>
      </c>
      <c r="E24" s="39">
        <v>528.66666666666663</v>
      </c>
      <c r="F24" s="39">
        <v>526.54166666666674</v>
      </c>
      <c r="G24" s="39">
        <v>541.625</v>
      </c>
      <c r="H24" s="39">
        <v>514.24861111111102</v>
      </c>
      <c r="I24" s="39">
        <v>347.46250000000003</v>
      </c>
      <c r="J24" s="39">
        <v>312.27083333333331</v>
      </c>
      <c r="L24" s="39">
        <f t="shared" si="0"/>
        <v>522.32805555555547</v>
      </c>
      <c r="M24" s="39">
        <f t="shared" si="1"/>
        <v>467.33908730158731</v>
      </c>
    </row>
    <row r="25" spans="3:13" ht="9.4499999999999993" customHeight="1" x14ac:dyDescent="0.15">
      <c r="C25" s="18">
        <v>17</v>
      </c>
      <c r="D25" s="39">
        <v>480.21666666666664</v>
      </c>
      <c r="E25" s="39">
        <v>510.50694444444451</v>
      </c>
      <c r="F25" s="39">
        <v>522.86111111111109</v>
      </c>
      <c r="G25" s="39">
        <v>510.5694444444444</v>
      </c>
      <c r="H25" s="39">
        <v>452.4708333333333</v>
      </c>
      <c r="I25" s="39">
        <v>289.51527777777773</v>
      </c>
      <c r="J25" s="39">
        <v>207.96527777777774</v>
      </c>
      <c r="L25" s="39">
        <f t="shared" si="0"/>
        <v>495.32499999999999</v>
      </c>
      <c r="M25" s="39">
        <f t="shared" si="1"/>
        <v>424.87222222222221</v>
      </c>
    </row>
    <row r="26" spans="3:13" ht="9.4499999999999993" customHeight="1" x14ac:dyDescent="0.15">
      <c r="C26" s="18">
        <v>18</v>
      </c>
      <c r="D26" s="39">
        <v>311.28194444444449</v>
      </c>
      <c r="E26" s="39">
        <v>339.5625</v>
      </c>
      <c r="F26" s="39">
        <v>352.31944444444451</v>
      </c>
      <c r="G26" s="39">
        <v>361.20138888888891</v>
      </c>
      <c r="H26" s="39">
        <v>301.17777777777781</v>
      </c>
      <c r="I26" s="39">
        <v>211.41944444444445</v>
      </c>
      <c r="J26" s="39">
        <v>162.24305555555557</v>
      </c>
      <c r="L26" s="39">
        <f t="shared" si="0"/>
        <v>333.10861111111114</v>
      </c>
      <c r="M26" s="39">
        <f t="shared" si="1"/>
        <v>291.31507936507944</v>
      </c>
    </row>
    <row r="27" spans="3:13" ht="9.4499999999999993" customHeight="1" x14ac:dyDescent="0.15">
      <c r="C27" s="18">
        <v>19</v>
      </c>
      <c r="D27" s="39">
        <v>201.25694444444446</v>
      </c>
      <c r="E27" s="39">
        <v>229.49305555555554</v>
      </c>
      <c r="F27" s="39">
        <v>232.05555555555554</v>
      </c>
      <c r="G27" s="39">
        <v>240.58333333333334</v>
      </c>
      <c r="H27" s="39">
        <v>225.85277777777776</v>
      </c>
      <c r="I27" s="39">
        <v>166.60277777777779</v>
      </c>
      <c r="J27" s="39">
        <v>140.75694444444446</v>
      </c>
      <c r="L27" s="39">
        <f t="shared" si="0"/>
        <v>225.84833333333336</v>
      </c>
      <c r="M27" s="39">
        <f t="shared" si="1"/>
        <v>205.22876984126989</v>
      </c>
    </row>
    <row r="28" spans="3:13" ht="9.4499999999999993" customHeight="1" x14ac:dyDescent="0.15">
      <c r="C28" s="18">
        <v>20</v>
      </c>
      <c r="D28" s="39">
        <v>125.32361111111112</v>
      </c>
      <c r="E28" s="39">
        <v>142.09722222222223</v>
      </c>
      <c r="F28" s="39">
        <v>141.09027777777777</v>
      </c>
      <c r="G28" s="39">
        <v>154.84722222222223</v>
      </c>
      <c r="H28" s="39">
        <v>131.86388888888891</v>
      </c>
      <c r="I28" s="39">
        <v>106.25416666666666</v>
      </c>
      <c r="J28" s="39">
        <v>97.9861111111111</v>
      </c>
      <c r="L28" s="39">
        <f t="shared" si="0"/>
        <v>139.04444444444445</v>
      </c>
      <c r="M28" s="39">
        <f t="shared" si="1"/>
        <v>128.49464285714288</v>
      </c>
    </row>
    <row r="29" spans="3:13" ht="9.4499999999999993" customHeight="1" x14ac:dyDescent="0.15">
      <c r="C29" s="18">
        <v>21</v>
      </c>
      <c r="D29" s="39">
        <v>91.4375</v>
      </c>
      <c r="E29" s="39">
        <v>112.70833333333336</v>
      </c>
      <c r="F29" s="39">
        <v>108.80555555555554</v>
      </c>
      <c r="G29" s="39">
        <v>116.40277777777777</v>
      </c>
      <c r="H29" s="39">
        <v>98.279166666666654</v>
      </c>
      <c r="I29" s="39">
        <v>80.841666666666669</v>
      </c>
      <c r="J29" s="39">
        <v>66.111111111111114</v>
      </c>
      <c r="L29" s="39">
        <f t="shared" si="0"/>
        <v>105.52666666666667</v>
      </c>
      <c r="M29" s="39">
        <f t="shared" si="1"/>
        <v>96.36944444444444</v>
      </c>
    </row>
    <row r="30" spans="3:13" ht="9.4499999999999993" customHeight="1" x14ac:dyDescent="0.15">
      <c r="C30" s="18">
        <v>22</v>
      </c>
      <c r="D30" s="39">
        <v>61.69305555555556</v>
      </c>
      <c r="E30" s="39">
        <v>70.624999999999986</v>
      </c>
      <c r="F30" s="39">
        <v>82.555555555555557</v>
      </c>
      <c r="G30" s="39">
        <v>82.152777777777771</v>
      </c>
      <c r="H30" s="39">
        <v>83.851388888888891</v>
      </c>
      <c r="I30" s="39">
        <v>79.243055555555557</v>
      </c>
      <c r="J30" s="39">
        <v>38.284722222222221</v>
      </c>
      <c r="L30" s="39">
        <f t="shared" si="0"/>
        <v>76.175555555555547</v>
      </c>
      <c r="M30" s="39">
        <f t="shared" si="1"/>
        <v>71.200793650793642</v>
      </c>
    </row>
    <row r="31" spans="3:13" ht="9.4499999999999993" customHeight="1" x14ac:dyDescent="0.15">
      <c r="C31" s="18">
        <v>23</v>
      </c>
      <c r="D31" s="39">
        <v>20.041666666666664</v>
      </c>
      <c r="E31" s="39">
        <v>28.256944444444443</v>
      </c>
      <c r="F31" s="39">
        <v>30.034722222222218</v>
      </c>
      <c r="G31" s="39">
        <v>40.916666666666664</v>
      </c>
      <c r="H31" s="39">
        <v>64.169444444444451</v>
      </c>
      <c r="I31" s="39">
        <v>68.551388888888894</v>
      </c>
      <c r="J31" s="39">
        <v>20.611111111111111</v>
      </c>
      <c r="L31" s="39">
        <f t="shared" si="0"/>
        <v>36.683888888888887</v>
      </c>
      <c r="M31" s="39">
        <f t="shared" si="1"/>
        <v>38.94027777777778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4134.7777777777783</v>
      </c>
      <c r="E33" s="39">
        <f t="shared" ref="E33:J33" si="2">SUM(E15:E26)</f>
        <v>4313.9722222222226</v>
      </c>
      <c r="F33" s="39">
        <f t="shared" si="2"/>
        <v>4343.4236111111122</v>
      </c>
      <c r="G33" s="39">
        <f t="shared" si="2"/>
        <v>4417.0416666666661</v>
      </c>
      <c r="H33" s="39">
        <f t="shared" si="2"/>
        <v>4383.520833333333</v>
      </c>
      <c r="I33" s="39">
        <f t="shared" si="2"/>
        <v>3483.0888888888885</v>
      </c>
      <c r="J33" s="39">
        <f t="shared" si="2"/>
        <v>2942.8194444444453</v>
      </c>
      <c r="L33" s="39">
        <f>SUM(L15:L26)</f>
        <v>4318.5472222222215</v>
      </c>
      <c r="M33" s="39">
        <f>SUM(M15:M26)</f>
        <v>4002.663492063492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793.0277777777776</v>
      </c>
      <c r="E34" s="39">
        <f t="shared" ref="E34:J34" si="3">SUM(E15:E17)</f>
        <v>829.95138888888891</v>
      </c>
      <c r="F34" s="39">
        <f t="shared" si="3"/>
        <v>806.86805555555566</v>
      </c>
      <c r="G34" s="39">
        <f t="shared" si="3"/>
        <v>824.25</v>
      </c>
      <c r="H34" s="39">
        <f t="shared" si="3"/>
        <v>788.9083333333333</v>
      </c>
      <c r="I34" s="39">
        <f t="shared" si="3"/>
        <v>471.07916666666665</v>
      </c>
      <c r="J34" s="39">
        <f t="shared" si="3"/>
        <v>273.33333333333331</v>
      </c>
      <c r="L34" s="39">
        <f>SUM(L15:L17)</f>
        <v>808.60111111111098</v>
      </c>
      <c r="M34" s="39">
        <f>SUM(M15:M17)</f>
        <v>683.91686507936515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2049.6930555555555</v>
      </c>
      <c r="E35" s="39">
        <f t="shared" ref="E35:J35" si="4">SUM(E18:E23)</f>
        <v>2105.2847222222222</v>
      </c>
      <c r="F35" s="39">
        <f t="shared" si="4"/>
        <v>2134.8333333333335</v>
      </c>
      <c r="G35" s="39">
        <f t="shared" si="4"/>
        <v>2179.395833333333</v>
      </c>
      <c r="H35" s="39">
        <f t="shared" si="4"/>
        <v>2326.7152777777778</v>
      </c>
      <c r="I35" s="39">
        <f t="shared" si="4"/>
        <v>2163.6125000000002</v>
      </c>
      <c r="J35" s="39">
        <f t="shared" si="4"/>
        <v>1987.0069444444446</v>
      </c>
      <c r="L35" s="39">
        <f>SUM(L18:L23)</f>
        <v>2159.1844444444441</v>
      </c>
      <c r="M35" s="39">
        <f>SUM(M18:M23)</f>
        <v>2135.2202380952376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1292.0569444444445</v>
      </c>
      <c r="E36" s="39">
        <f t="shared" ref="E36:J36" si="5">SUM(E24:E26)</f>
        <v>1378.7361111111111</v>
      </c>
      <c r="F36" s="39">
        <f t="shared" si="5"/>
        <v>1401.7222222222224</v>
      </c>
      <c r="G36" s="39">
        <f t="shared" si="5"/>
        <v>1413.3958333333333</v>
      </c>
      <c r="H36" s="39">
        <f t="shared" si="5"/>
        <v>1267.8972222222221</v>
      </c>
      <c r="I36" s="39">
        <f t="shared" si="5"/>
        <v>848.39722222222224</v>
      </c>
      <c r="J36" s="39">
        <f t="shared" si="5"/>
        <v>682.47916666666663</v>
      </c>
      <c r="L36" s="39">
        <f>SUM(L24:L26)</f>
        <v>1350.7616666666668</v>
      </c>
      <c r="M36" s="39">
        <f>SUM(M24:M26)</f>
        <v>1183.526388888889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4736.8319444444451</v>
      </c>
      <c r="E37" s="39">
        <f t="shared" ref="E37:J37" si="6">SUM(E8:E31)</f>
        <v>4995.8680555555557</v>
      </c>
      <c r="F37" s="39">
        <f t="shared" si="6"/>
        <v>5037.9444444444453</v>
      </c>
      <c r="G37" s="39">
        <f t="shared" si="6"/>
        <v>5155.8680555555547</v>
      </c>
      <c r="H37" s="39">
        <f t="shared" si="6"/>
        <v>5096.8972222222237</v>
      </c>
      <c r="I37" s="39">
        <f t="shared" si="6"/>
        <v>4085.1361111111109</v>
      </c>
      <c r="J37" s="39">
        <f t="shared" si="6"/>
        <v>3422.7222222222231</v>
      </c>
      <c r="L37" s="39">
        <f>SUM(L8:L31)</f>
        <v>5004.6819444444436</v>
      </c>
      <c r="M37" s="39">
        <f>SUM(M8:M31)</f>
        <v>4647.3240079365087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4266.8499999999995</v>
      </c>
      <c r="D43" s="34">
        <v>4275.8666666666668</v>
      </c>
      <c r="E43" s="34">
        <v>4432.6866666666665</v>
      </c>
      <c r="F43" s="34">
        <v>4637.6000000000004</v>
      </c>
      <c r="G43" s="34">
        <v>4633.1166666666659</v>
      </c>
      <c r="H43" s="34">
        <v>4411.7999999999993</v>
      </c>
      <c r="I43" s="34">
        <v>4240.2166666666662</v>
      </c>
      <c r="J43" s="34">
        <v>3531.8999999999996</v>
      </c>
      <c r="K43" s="34">
        <v>4164.7999999999993</v>
      </c>
      <c r="L43" s="34">
        <v>4272.7166666666672</v>
      </c>
      <c r="M43" s="34">
        <v>4284.88</v>
      </c>
      <c r="N43" s="34">
        <v>4670.1333333333332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4913.4333333333343</v>
      </c>
      <c r="D44" s="34">
        <v>4926.666666666667</v>
      </c>
      <c r="E44" s="34">
        <v>5117.9300000000012</v>
      </c>
      <c r="F44" s="34">
        <v>5369.7000000000007</v>
      </c>
      <c r="G44" s="34">
        <v>5376.0666666666657</v>
      </c>
      <c r="H44" s="34">
        <v>5157.666666666667</v>
      </c>
      <c r="I44" s="34">
        <v>4974.3666666666668</v>
      </c>
      <c r="J44" s="34">
        <v>4128.7999999999993</v>
      </c>
      <c r="K44" s="34">
        <v>4825.4299999999994</v>
      </c>
      <c r="L44" s="34">
        <v>4992.6833333333334</v>
      </c>
      <c r="M44" s="34">
        <v>4938.6400000000003</v>
      </c>
      <c r="N44" s="34">
        <v>5334.7999999999993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3495.0000000000005</v>
      </c>
      <c r="D47" s="34">
        <v>3373.5</v>
      </c>
      <c r="E47" s="34">
        <v>3709.5</v>
      </c>
      <c r="F47" s="34">
        <v>3446</v>
      </c>
      <c r="G47" s="34">
        <v>3705.333333333333</v>
      </c>
      <c r="H47" s="34">
        <v>3575</v>
      </c>
      <c r="I47" s="34">
        <v>3369.333333333333</v>
      </c>
      <c r="J47" s="34">
        <v>2938</v>
      </c>
      <c r="K47" s="34">
        <v>3387.5</v>
      </c>
      <c r="L47" s="34">
        <v>3578.5</v>
      </c>
      <c r="M47" s="34">
        <v>3525.3999999999996</v>
      </c>
      <c r="N47" s="34">
        <v>3694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4051.0000000000005</v>
      </c>
      <c r="D48" s="34">
        <v>3944</v>
      </c>
      <c r="E48" s="34">
        <v>4318.75</v>
      </c>
      <c r="F48" s="34">
        <v>4080</v>
      </c>
      <c r="G48" s="34">
        <v>4359.666666666667</v>
      </c>
      <c r="H48" s="34">
        <v>4257.666666666667</v>
      </c>
      <c r="I48" s="34">
        <v>3993</v>
      </c>
      <c r="J48" s="34">
        <v>3454</v>
      </c>
      <c r="K48" s="34">
        <v>3959.25</v>
      </c>
      <c r="L48" s="34">
        <v>4163</v>
      </c>
      <c r="M48" s="34">
        <v>4094.7999999999997</v>
      </c>
      <c r="N48" s="34">
        <v>4346.5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2876.3333333333335</v>
      </c>
      <c r="D51" s="34">
        <v>2756</v>
      </c>
      <c r="E51" s="34">
        <v>3027</v>
      </c>
      <c r="F51" s="34">
        <v>3073</v>
      </c>
      <c r="G51" s="34">
        <v>3024.333333333333</v>
      </c>
      <c r="H51" s="34">
        <v>3056</v>
      </c>
      <c r="I51" s="34">
        <v>2891.3333333333335</v>
      </c>
      <c r="J51" s="34">
        <v>2750.75</v>
      </c>
      <c r="K51" s="34">
        <v>2914.75</v>
      </c>
      <c r="L51" s="34">
        <v>2887</v>
      </c>
      <c r="M51" s="34">
        <v>2977.666666666667</v>
      </c>
      <c r="N51" s="34">
        <v>3079.666666666667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3325</v>
      </c>
      <c r="D52" s="34">
        <v>3176</v>
      </c>
      <c r="E52" s="34">
        <v>3471</v>
      </c>
      <c r="F52" s="34">
        <v>3588</v>
      </c>
      <c r="G52" s="34">
        <v>3589.666666666667</v>
      </c>
      <c r="H52" s="34">
        <v>3577.75</v>
      </c>
      <c r="I52" s="34">
        <v>3432.3333333333335</v>
      </c>
      <c r="J52" s="34">
        <v>3261.25</v>
      </c>
      <c r="K52" s="34">
        <v>3356.5</v>
      </c>
      <c r="L52" s="34">
        <v>3344.5</v>
      </c>
      <c r="M52" s="34">
        <v>3391.3333333333339</v>
      </c>
      <c r="N52" s="34">
        <v>3559.333333333333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35" display="Index" xr:uid="{5506488B-E30C-437B-B255-978F310FA46B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019E9-3F4B-4FEB-86B3-1F73D8FC5EA0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129</v>
      </c>
      <c r="E3" s="51"/>
      <c r="F3" s="51"/>
      <c r="G3" s="6"/>
      <c r="H3" s="53" t="s">
        <v>40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42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7.155555555555555</v>
      </c>
      <c r="E8" s="39">
        <v>6.6736111111111107</v>
      </c>
      <c r="F8" s="39">
        <v>8.9097222222222214</v>
      </c>
      <c r="G8" s="39">
        <v>8.3819444444444446</v>
      </c>
      <c r="H8" s="39">
        <v>10.466666666666667</v>
      </c>
      <c r="I8" s="39">
        <v>31.756944444444446</v>
      </c>
      <c r="J8" s="39">
        <v>42.861111111111114</v>
      </c>
      <c r="L8" s="39">
        <f>AVERAGE(D8:H8)</f>
        <v>8.317499999999999</v>
      </c>
      <c r="M8" s="39">
        <f>AVERAGE(D8:J8)</f>
        <v>16.600793650793651</v>
      </c>
      <c r="O8" s="28"/>
    </row>
    <row r="9" spans="1:15" ht="9.4499999999999993" customHeight="1" x14ac:dyDescent="0.15">
      <c r="C9" s="18">
        <v>1</v>
      </c>
      <c r="D9" s="39">
        <v>3.5041666666666669</v>
      </c>
      <c r="E9" s="39">
        <v>3.6388888888888893</v>
      </c>
      <c r="F9" s="39">
        <v>4.729166666666667</v>
      </c>
      <c r="G9" s="39">
        <v>3.4236111111111112</v>
      </c>
      <c r="H9" s="39">
        <v>5.0472222222222234</v>
      </c>
      <c r="I9" s="39">
        <v>15.652777777777777</v>
      </c>
      <c r="J9" s="39">
        <v>23.916666666666668</v>
      </c>
      <c r="L9" s="39">
        <f t="shared" ref="L9:L31" si="0">AVERAGE(D9:H9)</f>
        <v>4.0686111111111121</v>
      </c>
      <c r="M9" s="39">
        <f t="shared" ref="M9:M31" si="1">AVERAGE(D9:J9)</f>
        <v>8.5589285714285719</v>
      </c>
      <c r="O9" s="28"/>
    </row>
    <row r="10" spans="1:15" ht="9.4499999999999993" customHeight="1" x14ac:dyDescent="0.15">
      <c r="C10" s="18">
        <v>2</v>
      </c>
      <c r="D10" s="39">
        <v>3.9652777777777786</v>
      </c>
      <c r="E10" s="39">
        <v>2.4513888888888888</v>
      </c>
      <c r="F10" s="39">
        <v>3.5</v>
      </c>
      <c r="G10" s="39">
        <v>2.3680555555555558</v>
      </c>
      <c r="H10" s="39">
        <v>3.9888888888888889</v>
      </c>
      <c r="I10" s="39">
        <v>9.0958333333333332</v>
      </c>
      <c r="J10" s="39">
        <v>13.055555555555555</v>
      </c>
      <c r="L10" s="39">
        <f t="shared" si="0"/>
        <v>3.2547222222222225</v>
      </c>
      <c r="M10" s="39">
        <f t="shared" si="1"/>
        <v>5.4892857142857148</v>
      </c>
      <c r="O10" s="28"/>
    </row>
    <row r="11" spans="1:15" ht="9.4499999999999993" customHeight="1" x14ac:dyDescent="0.15">
      <c r="C11" s="18">
        <v>3</v>
      </c>
      <c r="D11" s="39">
        <v>5.4833333333333334</v>
      </c>
      <c r="E11" s="39">
        <v>4.1111111111111116</v>
      </c>
      <c r="F11" s="39">
        <v>5.854166666666667</v>
      </c>
      <c r="G11" s="39">
        <v>4.6388888888888884</v>
      </c>
      <c r="H11" s="39">
        <v>6.719444444444445</v>
      </c>
      <c r="I11" s="39">
        <v>6.9375</v>
      </c>
      <c r="J11" s="39">
        <v>10.215277777777777</v>
      </c>
      <c r="L11" s="39">
        <f t="shared" si="0"/>
        <v>5.3613888888888894</v>
      </c>
      <c r="M11" s="39">
        <f t="shared" si="1"/>
        <v>6.2799603174603176</v>
      </c>
      <c r="O11" s="28"/>
    </row>
    <row r="12" spans="1:15" ht="9.4499999999999993" customHeight="1" x14ac:dyDescent="0.15">
      <c r="C12" s="18">
        <v>4</v>
      </c>
      <c r="D12" s="39">
        <v>11.411111111111111</v>
      </c>
      <c r="E12" s="39">
        <v>11.854166666666664</v>
      </c>
      <c r="F12" s="39">
        <v>10.354166666666666</v>
      </c>
      <c r="G12" s="39">
        <v>11.527777777777779</v>
      </c>
      <c r="H12" s="39">
        <v>11.573611111111111</v>
      </c>
      <c r="I12" s="39">
        <v>8.5611111111111118</v>
      </c>
      <c r="J12" s="39">
        <v>6.9027777777777786</v>
      </c>
      <c r="L12" s="39">
        <f t="shared" si="0"/>
        <v>11.344166666666666</v>
      </c>
      <c r="M12" s="39">
        <f t="shared" si="1"/>
        <v>10.312103174603177</v>
      </c>
    </row>
    <row r="13" spans="1:15" ht="9.4499999999999993" customHeight="1" x14ac:dyDescent="0.15">
      <c r="C13" s="18">
        <v>5</v>
      </c>
      <c r="D13" s="39">
        <v>25.163888888888891</v>
      </c>
      <c r="E13" s="39">
        <v>26.194444444444443</v>
      </c>
      <c r="F13" s="39">
        <v>26.604166666666671</v>
      </c>
      <c r="G13" s="39">
        <v>25.666666666666668</v>
      </c>
      <c r="H13" s="39">
        <v>26.197222222222219</v>
      </c>
      <c r="I13" s="39">
        <v>14.450000000000001</v>
      </c>
      <c r="J13" s="39">
        <v>10.451388888888888</v>
      </c>
      <c r="L13" s="39">
        <f t="shared" si="0"/>
        <v>25.965277777777779</v>
      </c>
      <c r="M13" s="39">
        <f t="shared" si="1"/>
        <v>22.103968253968251</v>
      </c>
    </row>
    <row r="14" spans="1:15" ht="9.4499999999999993" customHeight="1" x14ac:dyDescent="0.15">
      <c r="C14" s="18">
        <v>6</v>
      </c>
      <c r="D14" s="39">
        <v>120.00277777777778</v>
      </c>
      <c r="E14" s="39">
        <v>129.8402777777778</v>
      </c>
      <c r="F14" s="39">
        <v>123.38888888888887</v>
      </c>
      <c r="G14" s="39">
        <v>119.71527777777777</v>
      </c>
      <c r="H14" s="39">
        <v>109.08333333333333</v>
      </c>
      <c r="I14" s="39">
        <v>34.541666666666664</v>
      </c>
      <c r="J14" s="39">
        <v>24.020833333333332</v>
      </c>
      <c r="L14" s="39">
        <f t="shared" si="0"/>
        <v>120.40611111111112</v>
      </c>
      <c r="M14" s="39">
        <f t="shared" si="1"/>
        <v>94.370436507936503</v>
      </c>
    </row>
    <row r="15" spans="1:15" ht="9.4499999999999993" customHeight="1" x14ac:dyDescent="0.15">
      <c r="C15" s="18">
        <v>7</v>
      </c>
      <c r="D15" s="39">
        <v>359.49861111111113</v>
      </c>
      <c r="E15" s="39">
        <v>371.8055555555556</v>
      </c>
      <c r="F15" s="39">
        <v>370.84027777777783</v>
      </c>
      <c r="G15" s="39">
        <v>378.96527777777777</v>
      </c>
      <c r="H15" s="39">
        <v>337.70138888888886</v>
      </c>
      <c r="I15" s="39">
        <v>91.526388888888889</v>
      </c>
      <c r="J15" s="39">
        <v>52.986111111111114</v>
      </c>
      <c r="L15" s="39">
        <f t="shared" si="0"/>
        <v>363.76222222222225</v>
      </c>
      <c r="M15" s="39">
        <f t="shared" si="1"/>
        <v>280.47480158730161</v>
      </c>
    </row>
    <row r="16" spans="1:15" ht="9.4499999999999993" customHeight="1" x14ac:dyDescent="0.15">
      <c r="C16" s="18">
        <v>8</v>
      </c>
      <c r="D16" s="39">
        <v>441.46527777777777</v>
      </c>
      <c r="E16" s="39">
        <v>465.47916666666669</v>
      </c>
      <c r="F16" s="39">
        <v>457.8819444444444</v>
      </c>
      <c r="G16" s="39">
        <v>448.10416666666669</v>
      </c>
      <c r="H16" s="39">
        <v>429.23888888888888</v>
      </c>
      <c r="I16" s="39">
        <v>211.97638888888889</v>
      </c>
      <c r="J16" s="39">
        <v>101.75694444444444</v>
      </c>
      <c r="L16" s="39">
        <f t="shared" si="0"/>
        <v>448.43388888888893</v>
      </c>
      <c r="M16" s="39">
        <f t="shared" si="1"/>
        <v>365.12896825396825</v>
      </c>
    </row>
    <row r="17" spans="3:13" ht="9.4499999999999993" customHeight="1" x14ac:dyDescent="0.15">
      <c r="C17" s="18">
        <v>9</v>
      </c>
      <c r="D17" s="39">
        <v>350.74583333333334</v>
      </c>
      <c r="E17" s="39">
        <v>402.11111111111109</v>
      </c>
      <c r="F17" s="39">
        <v>375.30555555555549</v>
      </c>
      <c r="G17" s="39">
        <v>396.6944444444444</v>
      </c>
      <c r="H17" s="39">
        <v>371.11250000000001</v>
      </c>
      <c r="I17" s="39">
        <v>296.22916666666669</v>
      </c>
      <c r="J17" s="39">
        <v>197.60416666666666</v>
      </c>
      <c r="L17" s="39">
        <f t="shared" si="0"/>
        <v>379.19388888888886</v>
      </c>
      <c r="M17" s="39">
        <f t="shared" si="1"/>
        <v>341.4003968253968</v>
      </c>
    </row>
    <row r="18" spans="3:13" ht="9.4499999999999993" customHeight="1" x14ac:dyDescent="0.15">
      <c r="C18" s="18">
        <v>10</v>
      </c>
      <c r="D18" s="39">
        <v>331.03194444444449</v>
      </c>
      <c r="E18" s="39">
        <v>343.79861111111109</v>
      </c>
      <c r="F18" s="39">
        <v>333.48611111111114</v>
      </c>
      <c r="G18" s="39">
        <v>356.20138888888891</v>
      </c>
      <c r="H18" s="39">
        <v>362.45833333333331</v>
      </c>
      <c r="I18" s="39">
        <v>354.4638888888889</v>
      </c>
      <c r="J18" s="39">
        <v>295.50694444444446</v>
      </c>
      <c r="L18" s="39">
        <f t="shared" si="0"/>
        <v>345.39527777777778</v>
      </c>
      <c r="M18" s="39">
        <f t="shared" si="1"/>
        <v>339.56388888888887</v>
      </c>
    </row>
    <row r="19" spans="3:13" ht="9.4499999999999993" customHeight="1" x14ac:dyDescent="0.15">
      <c r="C19" s="18">
        <v>11</v>
      </c>
      <c r="D19" s="39">
        <v>326.49166666666667</v>
      </c>
      <c r="E19" s="39">
        <v>332.14583333333331</v>
      </c>
      <c r="F19" s="39">
        <v>326.36805555555554</v>
      </c>
      <c r="G19" s="39">
        <v>340.61111111111114</v>
      </c>
      <c r="H19" s="39">
        <v>362.74027777777775</v>
      </c>
      <c r="I19" s="39">
        <v>372.11666666666662</v>
      </c>
      <c r="J19" s="39">
        <v>333.62499999999994</v>
      </c>
      <c r="L19" s="39">
        <f t="shared" si="0"/>
        <v>337.67138888888888</v>
      </c>
      <c r="M19" s="39">
        <f t="shared" si="1"/>
        <v>342.01408730158727</v>
      </c>
    </row>
    <row r="20" spans="3:13" ht="9.4499999999999993" customHeight="1" x14ac:dyDescent="0.15">
      <c r="C20" s="18">
        <v>12</v>
      </c>
      <c r="D20" s="39">
        <v>339.86250000000001</v>
      </c>
      <c r="E20" s="39">
        <v>343.98611111111114</v>
      </c>
      <c r="F20" s="39">
        <v>340.45138888888886</v>
      </c>
      <c r="G20" s="39">
        <v>356.90972222222223</v>
      </c>
      <c r="H20" s="39">
        <v>373.06944444444451</v>
      </c>
      <c r="I20" s="39">
        <v>392.37916666666666</v>
      </c>
      <c r="J20" s="39">
        <v>382.01388888888891</v>
      </c>
      <c r="L20" s="39">
        <f t="shared" si="0"/>
        <v>350.85583333333335</v>
      </c>
      <c r="M20" s="39">
        <f t="shared" si="1"/>
        <v>361.23888888888894</v>
      </c>
    </row>
    <row r="21" spans="3:13" ht="9.4499999999999993" customHeight="1" x14ac:dyDescent="0.15">
      <c r="C21" s="18">
        <v>13</v>
      </c>
      <c r="D21" s="39">
        <v>310.43611111111107</v>
      </c>
      <c r="E21" s="39">
        <v>316.63194444444446</v>
      </c>
      <c r="F21" s="39">
        <v>316.45833333333331</v>
      </c>
      <c r="G21" s="39">
        <v>329.74305555555554</v>
      </c>
      <c r="H21" s="39">
        <v>342.16666666666669</v>
      </c>
      <c r="I21" s="39">
        <v>367.72361111111104</v>
      </c>
      <c r="J21" s="39">
        <v>369.03472222222223</v>
      </c>
      <c r="L21" s="39">
        <f t="shared" si="0"/>
        <v>323.08722222222218</v>
      </c>
      <c r="M21" s="39">
        <f t="shared" si="1"/>
        <v>336.02777777777777</v>
      </c>
    </row>
    <row r="22" spans="3:13" ht="9.4499999999999993" customHeight="1" x14ac:dyDescent="0.15">
      <c r="C22" s="18">
        <v>14</v>
      </c>
      <c r="D22" s="39">
        <v>321.46111111111111</v>
      </c>
      <c r="E22" s="39">
        <v>314.54166666666669</v>
      </c>
      <c r="F22" s="39">
        <v>323.9444444444444</v>
      </c>
      <c r="G22" s="39">
        <v>327.125</v>
      </c>
      <c r="H22" s="39">
        <v>353.42361111111109</v>
      </c>
      <c r="I22" s="39">
        <v>359.63333333333338</v>
      </c>
      <c r="J22" s="39">
        <v>347.57638888888886</v>
      </c>
      <c r="L22" s="39">
        <f t="shared" si="0"/>
        <v>328.09916666666663</v>
      </c>
      <c r="M22" s="39">
        <f t="shared" si="1"/>
        <v>335.38650793650788</v>
      </c>
    </row>
    <row r="23" spans="3:13" ht="9.4499999999999993" customHeight="1" x14ac:dyDescent="0.15">
      <c r="C23" s="18">
        <v>15</v>
      </c>
      <c r="D23" s="39">
        <v>324.62638888888893</v>
      </c>
      <c r="E23" s="39">
        <v>334.18750000000006</v>
      </c>
      <c r="F23" s="39">
        <v>345.02777777777783</v>
      </c>
      <c r="G23" s="39">
        <v>338.74999999999994</v>
      </c>
      <c r="H23" s="39">
        <v>355.17222222222222</v>
      </c>
      <c r="I23" s="39">
        <v>335.00555555555553</v>
      </c>
      <c r="J23" s="39">
        <v>299.63888888888886</v>
      </c>
      <c r="L23" s="39">
        <f t="shared" si="0"/>
        <v>339.55277777777781</v>
      </c>
      <c r="M23" s="39">
        <f t="shared" si="1"/>
        <v>333.20119047619045</v>
      </c>
    </row>
    <row r="24" spans="3:13" ht="9.4499999999999993" customHeight="1" x14ac:dyDescent="0.15">
      <c r="C24" s="18">
        <v>16</v>
      </c>
      <c r="D24" s="39">
        <v>304.11388888888888</v>
      </c>
      <c r="E24" s="39">
        <v>316.28472222222223</v>
      </c>
      <c r="F24" s="39">
        <v>324.71527777777777</v>
      </c>
      <c r="G24" s="39">
        <v>324.44444444444446</v>
      </c>
      <c r="H24" s="39">
        <v>332.73333333333329</v>
      </c>
      <c r="I24" s="39">
        <v>282.87222222222221</v>
      </c>
      <c r="J24" s="39">
        <v>255.2222222222222</v>
      </c>
      <c r="L24" s="39">
        <f t="shared" si="0"/>
        <v>320.45833333333337</v>
      </c>
      <c r="M24" s="39">
        <f t="shared" si="1"/>
        <v>305.7694444444445</v>
      </c>
    </row>
    <row r="25" spans="3:13" ht="9.4499999999999993" customHeight="1" x14ac:dyDescent="0.15">
      <c r="C25" s="18">
        <v>17</v>
      </c>
      <c r="D25" s="39">
        <v>306.9736111111111</v>
      </c>
      <c r="E25" s="39">
        <v>322.3680555555556</v>
      </c>
      <c r="F25" s="39">
        <v>323.05555555555554</v>
      </c>
      <c r="G25" s="39">
        <v>326.4375</v>
      </c>
      <c r="H25" s="39">
        <v>299.32083333333338</v>
      </c>
      <c r="I25" s="39">
        <v>236.07777777777775</v>
      </c>
      <c r="J25" s="39">
        <v>194.27083333333334</v>
      </c>
      <c r="L25" s="39">
        <f t="shared" si="0"/>
        <v>315.63111111111118</v>
      </c>
      <c r="M25" s="39">
        <f t="shared" si="1"/>
        <v>286.92916666666667</v>
      </c>
    </row>
    <row r="26" spans="3:13" ht="9.4499999999999993" customHeight="1" x14ac:dyDescent="0.15">
      <c r="C26" s="18">
        <v>18</v>
      </c>
      <c r="D26" s="39">
        <v>244.43333333333337</v>
      </c>
      <c r="E26" s="39">
        <v>271.7430555555556</v>
      </c>
      <c r="F26" s="39">
        <v>260.03472222222223</v>
      </c>
      <c r="G26" s="39">
        <v>269.625</v>
      </c>
      <c r="H26" s="39">
        <v>252.91250000000002</v>
      </c>
      <c r="I26" s="39">
        <v>194.06666666666669</v>
      </c>
      <c r="J26" s="39">
        <v>162.10416666666666</v>
      </c>
      <c r="L26" s="39">
        <f t="shared" si="0"/>
        <v>259.7497222222222</v>
      </c>
      <c r="M26" s="39">
        <f t="shared" si="1"/>
        <v>236.41706349206351</v>
      </c>
    </row>
    <row r="27" spans="3:13" ht="9.4499999999999993" customHeight="1" x14ac:dyDescent="0.15">
      <c r="C27" s="18">
        <v>19</v>
      </c>
      <c r="D27" s="39">
        <v>171.29166666666666</v>
      </c>
      <c r="E27" s="39">
        <v>189.45833333333334</v>
      </c>
      <c r="F27" s="39">
        <v>202.35416666666671</v>
      </c>
      <c r="G27" s="39">
        <v>210.65972222222226</v>
      </c>
      <c r="H27" s="39">
        <v>192.27222222222224</v>
      </c>
      <c r="I27" s="39">
        <v>163.94166666666666</v>
      </c>
      <c r="J27" s="39">
        <v>131.83333333333334</v>
      </c>
      <c r="L27" s="39">
        <f t="shared" si="0"/>
        <v>193.20722222222224</v>
      </c>
      <c r="M27" s="39">
        <f t="shared" si="1"/>
        <v>180.25873015873017</v>
      </c>
    </row>
    <row r="28" spans="3:13" ht="9.4499999999999993" customHeight="1" x14ac:dyDescent="0.15">
      <c r="C28" s="18">
        <v>20</v>
      </c>
      <c r="D28" s="39">
        <v>112.95277777777778</v>
      </c>
      <c r="E28" s="39">
        <v>125.63194444444444</v>
      </c>
      <c r="F28" s="39">
        <v>124.04166666666664</v>
      </c>
      <c r="G28" s="39">
        <v>134.30555555555557</v>
      </c>
      <c r="H28" s="39">
        <v>117.9513888888889</v>
      </c>
      <c r="I28" s="39">
        <v>109.00694444444444</v>
      </c>
      <c r="J28" s="39">
        <v>100.20833333333333</v>
      </c>
      <c r="L28" s="39">
        <f t="shared" si="0"/>
        <v>122.97666666666666</v>
      </c>
      <c r="M28" s="39">
        <f t="shared" si="1"/>
        <v>117.72837301587302</v>
      </c>
    </row>
    <row r="29" spans="3:13" ht="9.4499999999999993" customHeight="1" x14ac:dyDescent="0.15">
      <c r="C29" s="18">
        <v>21</v>
      </c>
      <c r="D29" s="39">
        <v>81.952777777777783</v>
      </c>
      <c r="E29" s="39">
        <v>85.368055555555543</v>
      </c>
      <c r="F29" s="39">
        <v>93.4861111111111</v>
      </c>
      <c r="G29" s="39">
        <v>93.493055555555557</v>
      </c>
      <c r="H29" s="39">
        <v>92.0138888888889</v>
      </c>
      <c r="I29" s="39">
        <v>72.425000000000011</v>
      </c>
      <c r="J29" s="39">
        <v>62.25</v>
      </c>
      <c r="L29" s="39">
        <f t="shared" si="0"/>
        <v>89.262777777777771</v>
      </c>
      <c r="M29" s="39">
        <f t="shared" si="1"/>
        <v>82.998412698412693</v>
      </c>
    </row>
    <row r="30" spans="3:13" ht="9.4499999999999993" customHeight="1" x14ac:dyDescent="0.15">
      <c r="C30" s="18">
        <v>22</v>
      </c>
      <c r="D30" s="39">
        <v>52.849999999999994</v>
      </c>
      <c r="E30" s="39">
        <v>75.652777777777786</v>
      </c>
      <c r="F30" s="39">
        <v>80.597222222222214</v>
      </c>
      <c r="G30" s="39">
        <v>82.527777777777786</v>
      </c>
      <c r="H30" s="39">
        <v>81.74722222222222</v>
      </c>
      <c r="I30" s="39">
        <v>77.790277777777774</v>
      </c>
      <c r="J30" s="39">
        <v>41.493055555555557</v>
      </c>
      <c r="L30" s="39">
        <f t="shared" si="0"/>
        <v>74.674999999999997</v>
      </c>
      <c r="M30" s="39">
        <f t="shared" si="1"/>
        <v>70.379761904761907</v>
      </c>
    </row>
    <row r="31" spans="3:13" ht="9.4499999999999993" customHeight="1" x14ac:dyDescent="0.15">
      <c r="C31" s="18">
        <v>23</v>
      </c>
      <c r="D31" s="39">
        <v>18.956944444444446</v>
      </c>
      <c r="E31" s="39">
        <v>28.194444444444443</v>
      </c>
      <c r="F31" s="39">
        <v>29.486111111111111</v>
      </c>
      <c r="G31" s="39">
        <v>35.722222222222221</v>
      </c>
      <c r="H31" s="39">
        <v>62.777777777777771</v>
      </c>
      <c r="I31" s="39">
        <v>70.254166666666663</v>
      </c>
      <c r="J31" s="39">
        <v>19.027777777777775</v>
      </c>
      <c r="L31" s="39">
        <f t="shared" si="0"/>
        <v>35.027499999999996</v>
      </c>
      <c r="M31" s="39">
        <f t="shared" si="1"/>
        <v>37.774206349206345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3961.1402777777785</v>
      </c>
      <c r="E33" s="39">
        <f t="shared" ref="E33:J33" si="2">SUM(E15:E26)</f>
        <v>4135.083333333333</v>
      </c>
      <c r="F33" s="39">
        <f t="shared" si="2"/>
        <v>4097.5694444444443</v>
      </c>
      <c r="G33" s="39">
        <f t="shared" si="2"/>
        <v>4193.6111111111113</v>
      </c>
      <c r="H33" s="39">
        <f t="shared" si="2"/>
        <v>4172.0499999999993</v>
      </c>
      <c r="I33" s="39">
        <f t="shared" si="2"/>
        <v>3494.0708333333328</v>
      </c>
      <c r="J33" s="39">
        <f t="shared" si="2"/>
        <v>2991.3402777777774</v>
      </c>
      <c r="L33" s="39">
        <f>SUM(L15:L26)</f>
        <v>4111.8908333333338</v>
      </c>
      <c r="M33" s="39">
        <f>SUM(M15:M26)</f>
        <v>3863.5521825396822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1151.7097222222224</v>
      </c>
      <c r="E34" s="39">
        <f t="shared" ref="E34:J34" si="3">SUM(E15:E17)</f>
        <v>1239.3958333333335</v>
      </c>
      <c r="F34" s="39">
        <f t="shared" si="3"/>
        <v>1204.0277777777776</v>
      </c>
      <c r="G34" s="39">
        <f t="shared" si="3"/>
        <v>1223.7638888888889</v>
      </c>
      <c r="H34" s="39">
        <f t="shared" si="3"/>
        <v>1138.0527777777777</v>
      </c>
      <c r="I34" s="39">
        <f t="shared" si="3"/>
        <v>599.73194444444448</v>
      </c>
      <c r="J34" s="39">
        <f t="shared" si="3"/>
        <v>352.34722222222217</v>
      </c>
      <c r="L34" s="39">
        <f>SUM(L15:L17)</f>
        <v>1191.3899999999999</v>
      </c>
      <c r="M34" s="39">
        <f>SUM(M15:M17)</f>
        <v>987.00416666666672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1953.9097222222222</v>
      </c>
      <c r="E35" s="39">
        <f t="shared" ref="E35:J35" si="4">SUM(E18:E23)</f>
        <v>1985.2916666666667</v>
      </c>
      <c r="F35" s="39">
        <f t="shared" si="4"/>
        <v>1985.7361111111111</v>
      </c>
      <c r="G35" s="39">
        <f t="shared" si="4"/>
        <v>2049.3402777777778</v>
      </c>
      <c r="H35" s="39">
        <f t="shared" si="4"/>
        <v>2149.0305555555556</v>
      </c>
      <c r="I35" s="39">
        <f t="shared" si="4"/>
        <v>2181.3222222222221</v>
      </c>
      <c r="J35" s="39">
        <f t="shared" si="4"/>
        <v>2027.3958333333333</v>
      </c>
      <c r="L35" s="39">
        <f>SUM(L18:L23)</f>
        <v>2024.6616666666664</v>
      </c>
      <c r="M35" s="39">
        <f>SUM(M18:M23)</f>
        <v>2047.4323412698411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855.52083333333337</v>
      </c>
      <c r="E36" s="39">
        <f t="shared" ref="E36:J36" si="5">SUM(E24:E26)</f>
        <v>910.39583333333348</v>
      </c>
      <c r="F36" s="39">
        <f t="shared" si="5"/>
        <v>907.80555555555543</v>
      </c>
      <c r="G36" s="39">
        <f t="shared" si="5"/>
        <v>920.50694444444446</v>
      </c>
      <c r="H36" s="39">
        <f t="shared" si="5"/>
        <v>884.9666666666667</v>
      </c>
      <c r="I36" s="39">
        <f t="shared" si="5"/>
        <v>713.01666666666665</v>
      </c>
      <c r="J36" s="39">
        <f t="shared" si="5"/>
        <v>611.59722222222217</v>
      </c>
      <c r="L36" s="39">
        <f>SUM(L24:L26)</f>
        <v>895.83916666666676</v>
      </c>
      <c r="M36" s="39">
        <f>SUM(M24:M26)</f>
        <v>829.11567460317474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4575.8305555555562</v>
      </c>
      <c r="E37" s="39">
        <f t="shared" ref="E37:J37" si="6">SUM(E8:E31)</f>
        <v>4824.1527777777774</v>
      </c>
      <c r="F37" s="39">
        <f t="shared" si="6"/>
        <v>4810.8750000000018</v>
      </c>
      <c r="G37" s="39">
        <f t="shared" si="6"/>
        <v>4926.0416666666679</v>
      </c>
      <c r="H37" s="39">
        <f t="shared" si="6"/>
        <v>4891.8888888888869</v>
      </c>
      <c r="I37" s="39">
        <f t="shared" si="6"/>
        <v>4108.4847222222215</v>
      </c>
      <c r="J37" s="39">
        <f t="shared" si="6"/>
        <v>3477.5763888888891</v>
      </c>
      <c r="L37" s="39">
        <f>SUM(L8:L31)</f>
        <v>4805.7577777777788</v>
      </c>
      <c r="M37" s="39">
        <f>SUM(M8:M31)</f>
        <v>4516.4071428571424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4124.5666666666666</v>
      </c>
      <c r="D43" s="34">
        <v>4057.2</v>
      </c>
      <c r="E43" s="34">
        <v>4228.93</v>
      </c>
      <c r="F43" s="34">
        <v>4338.3999999999996</v>
      </c>
      <c r="G43" s="34">
        <v>4401.2833333333347</v>
      </c>
      <c r="H43" s="34">
        <v>4173.7333333333327</v>
      </c>
      <c r="I43" s="34">
        <v>4105.8499999999995</v>
      </c>
      <c r="J43" s="34">
        <v>3684.6499999999996</v>
      </c>
      <c r="K43" s="34">
        <v>3984.3700000000003</v>
      </c>
      <c r="L43" s="34">
        <v>4072.5666666666662</v>
      </c>
      <c r="M43" s="34">
        <v>3929.34</v>
      </c>
      <c r="N43" s="34">
        <v>4241.8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4751.1500000000005</v>
      </c>
      <c r="D44" s="34">
        <v>4702.6666666666652</v>
      </c>
      <c r="E44" s="34">
        <v>4913.873333333333</v>
      </c>
      <c r="F44" s="34">
        <v>5070.8</v>
      </c>
      <c r="G44" s="34">
        <v>5140.3</v>
      </c>
      <c r="H44" s="34">
        <v>4922.3333333333339</v>
      </c>
      <c r="I44" s="34">
        <v>4837.6499999999996</v>
      </c>
      <c r="J44" s="34">
        <v>4330.6499999999996</v>
      </c>
      <c r="K44" s="34">
        <v>4670.2599999999993</v>
      </c>
      <c r="L44" s="34">
        <v>4814.9666666666672</v>
      </c>
      <c r="M44" s="34">
        <v>4587.5099999999993</v>
      </c>
      <c r="N44" s="34">
        <v>4926.9333333333334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3476.3333333333335</v>
      </c>
      <c r="D47" s="34">
        <v>3374.5</v>
      </c>
      <c r="E47" s="34">
        <v>3660.5</v>
      </c>
      <c r="F47" s="34">
        <v>3411</v>
      </c>
      <c r="G47" s="34">
        <v>3745.333333333333</v>
      </c>
      <c r="H47" s="34">
        <v>3590</v>
      </c>
      <c r="I47" s="34">
        <v>3458.3333333333339</v>
      </c>
      <c r="J47" s="34">
        <v>3099.5</v>
      </c>
      <c r="K47" s="34">
        <v>3402.25</v>
      </c>
      <c r="L47" s="34">
        <v>3583</v>
      </c>
      <c r="M47" s="34">
        <v>3447.6000000000004</v>
      </c>
      <c r="N47" s="34">
        <v>3680.5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4036.3333333333339</v>
      </c>
      <c r="D48" s="34">
        <v>3945</v>
      </c>
      <c r="E48" s="34">
        <v>4285.5</v>
      </c>
      <c r="F48" s="34">
        <v>4038</v>
      </c>
      <c r="G48" s="34">
        <v>4416.0000000000009</v>
      </c>
      <c r="H48" s="34">
        <v>4280</v>
      </c>
      <c r="I48" s="34">
        <v>4103.3333333333339</v>
      </c>
      <c r="J48" s="34">
        <v>3683.75</v>
      </c>
      <c r="K48" s="34">
        <v>4011</v>
      </c>
      <c r="L48" s="34">
        <v>4179.5</v>
      </c>
      <c r="M48" s="34">
        <v>4015.400000000001</v>
      </c>
      <c r="N48" s="34">
        <v>4308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2878.333333333333</v>
      </c>
      <c r="D51" s="34">
        <v>2792</v>
      </c>
      <c r="E51" s="34">
        <v>2997.3333333333335</v>
      </c>
      <c r="F51" s="34">
        <v>3076</v>
      </c>
      <c r="G51" s="34">
        <v>3049</v>
      </c>
      <c r="H51" s="34">
        <v>3115</v>
      </c>
      <c r="I51" s="34">
        <v>2927.6666666666665</v>
      </c>
      <c r="J51" s="34">
        <v>3461.25</v>
      </c>
      <c r="K51" s="34">
        <v>2913</v>
      </c>
      <c r="L51" s="34">
        <v>2787.5</v>
      </c>
      <c r="M51" s="34">
        <v>2898.3333333333335</v>
      </c>
      <c r="N51" s="34">
        <v>3000.6666666666665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3281.0000000000005</v>
      </c>
      <c r="D52" s="34">
        <v>3232.5</v>
      </c>
      <c r="E52" s="34">
        <v>3423.3333333333335</v>
      </c>
      <c r="F52" s="34">
        <v>3587</v>
      </c>
      <c r="G52" s="34">
        <v>3624.6666666666665</v>
      </c>
      <c r="H52" s="34">
        <v>3646.5</v>
      </c>
      <c r="I52" s="34">
        <v>3464.3333333333335</v>
      </c>
      <c r="J52" s="34">
        <v>4145.75</v>
      </c>
      <c r="K52" s="34">
        <v>3366.5</v>
      </c>
      <c r="L52" s="34">
        <v>3202</v>
      </c>
      <c r="M52" s="34">
        <v>3299.333333333333</v>
      </c>
      <c r="N52" s="34">
        <v>3457.9999999999995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35" display="Index" xr:uid="{A184222D-18BC-4582-A154-71FB6CDF9E40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7F314-CA24-4FD8-A232-37EF99A3F566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130</v>
      </c>
      <c r="E3" s="51"/>
      <c r="F3" s="51"/>
      <c r="G3" s="6"/>
      <c r="H3" s="53" t="s">
        <v>16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24916.212121212124</v>
      </c>
      <c r="Q6" s="16">
        <v>25596.992424242431</v>
      </c>
      <c r="R6" s="16">
        <v>26107.810606060611</v>
      </c>
      <c r="S6" s="16">
        <v>26261.993939393935</v>
      </c>
      <c r="T6" s="16">
        <v>26465.434848484845</v>
      </c>
      <c r="U6" s="16">
        <v>20782.596969696973</v>
      </c>
      <c r="V6" s="16">
        <v>17568.856060606064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23689.371212121208</v>
      </c>
      <c r="Q7" s="16">
        <v>24352.628787878788</v>
      </c>
      <c r="R7" s="16">
        <v>24777.409090909092</v>
      </c>
      <c r="S7" s="16">
        <v>24980.480303030305</v>
      </c>
      <c r="T7" s="16">
        <v>24958.477272727276</v>
      </c>
      <c r="U7" s="16">
        <v>20546.510606060609</v>
      </c>
      <c r="V7" s="16">
        <v>17354.727272727268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48605.583333333328</v>
      </c>
      <c r="Q8" s="16">
        <f t="shared" ref="Q8:V8" si="0">SUM(Q6:Q7)</f>
        <v>49949.621212121216</v>
      </c>
      <c r="R8" s="16">
        <f t="shared" si="0"/>
        <v>50885.219696969703</v>
      </c>
      <c r="S8" s="16">
        <f t="shared" si="0"/>
        <v>51242.474242424243</v>
      </c>
      <c r="T8" s="16">
        <f t="shared" si="0"/>
        <v>51423.912121212124</v>
      </c>
      <c r="U8" s="16">
        <f t="shared" si="0"/>
        <v>41329.107575757582</v>
      </c>
      <c r="V8" s="16">
        <f t="shared" si="0"/>
        <v>34923.583333333328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24653.850000000006</v>
      </c>
      <c r="Q10" s="16">
        <v>25105.8</v>
      </c>
      <c r="R10" s="16">
        <v>25312.289999999997</v>
      </c>
      <c r="S10" s="16">
        <v>25724</v>
      </c>
      <c r="T10" s="16">
        <v>25962.683333333331</v>
      </c>
      <c r="U10" s="16">
        <v>26368.2</v>
      </c>
      <c r="V10" s="16">
        <v>26472.45</v>
      </c>
      <c r="W10" s="16">
        <v>25304.236666666668</v>
      </c>
      <c r="X10" s="16">
        <v>26349.066666666666</v>
      </c>
      <c r="Y10" s="16"/>
      <c r="Z10" s="16">
        <v>26181.533333333333</v>
      </c>
      <c r="AA10" s="16">
        <v>27132.466666666664</v>
      </c>
    </row>
    <row r="11" spans="1:27" ht="9.4499999999999993" customHeight="1" x14ac:dyDescent="0.15">
      <c r="C11" s="18"/>
      <c r="O11" s="15" t="s">
        <v>100</v>
      </c>
      <c r="P11" s="16">
        <v>23451.316666666669</v>
      </c>
      <c r="Q11" s="16">
        <v>24310.133333333335</v>
      </c>
      <c r="R11" s="16">
        <v>24248.25</v>
      </c>
      <c r="S11" s="16">
        <v>24656.099999999995</v>
      </c>
      <c r="T11" s="16">
        <v>24104.083333333328</v>
      </c>
      <c r="U11" s="16">
        <v>24735</v>
      </c>
      <c r="V11" s="16">
        <v>24908.2</v>
      </c>
      <c r="W11" s="16">
        <v>24247.523333333331</v>
      </c>
      <c r="X11" s="16">
        <v>24897.533333333333</v>
      </c>
      <c r="Y11" s="16"/>
      <c r="Z11" s="16">
        <v>25062.600000000006</v>
      </c>
      <c r="AA11" s="16">
        <v>25447.666666666664</v>
      </c>
    </row>
    <row r="12" spans="1:27" ht="9.4499999999999993" customHeight="1" x14ac:dyDescent="0.15">
      <c r="C12" s="18"/>
      <c r="O12" s="15" t="s">
        <v>101</v>
      </c>
      <c r="P12" s="16">
        <f>SUM(P10:P11)</f>
        <v>48105.166666666672</v>
      </c>
      <c r="Q12" s="16">
        <f t="shared" ref="Q12:AA12" si="1">SUM(Q10:Q11)</f>
        <v>49415.933333333334</v>
      </c>
      <c r="R12" s="16">
        <f t="shared" si="1"/>
        <v>49560.539999999994</v>
      </c>
      <c r="S12" s="16">
        <f t="shared" si="1"/>
        <v>50380.099999999991</v>
      </c>
      <c r="T12" s="16">
        <f t="shared" si="1"/>
        <v>50066.766666666663</v>
      </c>
      <c r="U12" s="16">
        <f t="shared" si="1"/>
        <v>51103.199999999997</v>
      </c>
      <c r="V12" s="16">
        <f t="shared" si="1"/>
        <v>51380.65</v>
      </c>
      <c r="W12" s="16">
        <f t="shared" si="1"/>
        <v>49551.759999999995</v>
      </c>
      <c r="X12" s="16">
        <f t="shared" si="1"/>
        <v>51246.6</v>
      </c>
      <c r="Y12" s="16"/>
      <c r="Z12" s="16">
        <f t="shared" si="1"/>
        <v>51244.133333333339</v>
      </c>
      <c r="AA12" s="16">
        <f t="shared" si="1"/>
        <v>52580.133333333331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>
        <v>24749</v>
      </c>
      <c r="Q14" s="21">
        <v>24426.913700368259</v>
      </c>
      <c r="R14" s="21">
        <v>23653.714987399999</v>
      </c>
      <c r="S14" s="21">
        <v>23942.794651799999</v>
      </c>
      <c r="T14" s="22">
        <v>24552.3466558</v>
      </c>
      <c r="U14" s="22">
        <v>24793.942947799995</v>
      </c>
      <c r="V14" s="22">
        <v>24385.064339</v>
      </c>
      <c r="W14" s="22">
        <v>23861.253874999999</v>
      </c>
      <c r="X14" s="22">
        <v>23087.669444444447</v>
      </c>
      <c r="Y14" s="16">
        <v>25869.688787878786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>
        <v>25298</v>
      </c>
      <c r="Q15" s="21">
        <v>24635.143701431967</v>
      </c>
      <c r="R15" s="22">
        <v>24348.611931800006</v>
      </c>
      <c r="S15" s="22">
        <v>24092.508316800002</v>
      </c>
      <c r="T15" s="22">
        <v>24137.893324599994</v>
      </c>
      <c r="U15" s="22">
        <v>24246.076282200003</v>
      </c>
      <c r="V15" s="22">
        <v>23532.378228199996</v>
      </c>
      <c r="W15" s="24">
        <v>22336.215541400004</v>
      </c>
      <c r="X15" s="24">
        <v>20983.637500000001</v>
      </c>
      <c r="Y15" s="16">
        <v>24551.673333333332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>
        <f t="shared" ref="P16:X16" si="3">SUM(P14:P15)</f>
        <v>50047</v>
      </c>
      <c r="Q16" s="13">
        <f t="shared" si="3"/>
        <v>49062.057401800223</v>
      </c>
      <c r="R16" s="16">
        <f t="shared" si="3"/>
        <v>48002.326919200001</v>
      </c>
      <c r="S16" s="16">
        <f t="shared" si="3"/>
        <v>48035.302968600001</v>
      </c>
      <c r="T16" s="16">
        <f t="shared" si="3"/>
        <v>48690.239980399994</v>
      </c>
      <c r="U16" s="16">
        <f t="shared" si="3"/>
        <v>49040.019229999998</v>
      </c>
      <c r="V16" s="16">
        <f t="shared" si="3"/>
        <v>47917.442567199992</v>
      </c>
      <c r="W16" s="16">
        <f t="shared" si="3"/>
        <v>46197.469416400003</v>
      </c>
      <c r="X16" s="16">
        <f t="shared" si="3"/>
        <v>44071.306944444448</v>
      </c>
      <c r="Y16" s="16">
        <f>SUM(Y14:Y15)</f>
        <v>50421.362121212122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11</v>
      </c>
      <c r="I83" s="34" t="s">
        <v>12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138" display="Index" xr:uid="{916AF924-07F3-4602-9EA2-9BBBD61A9DEE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AAA4A-20D2-44A5-A876-8AC84DC687BB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130</v>
      </c>
      <c r="E3" s="51"/>
      <c r="F3" s="51"/>
      <c r="G3" s="6"/>
      <c r="H3" s="53" t="s">
        <v>16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11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83.068181818181827</v>
      </c>
      <c r="E8" s="39">
        <v>75.11363636363636</v>
      </c>
      <c r="F8" s="39">
        <v>88.598484848484844</v>
      </c>
      <c r="G8" s="39">
        <v>98.925757575757586</v>
      </c>
      <c r="H8" s="39">
        <v>125.28939393939392</v>
      </c>
      <c r="I8" s="39">
        <v>204.32272727272729</v>
      </c>
      <c r="J8" s="39">
        <v>260.32575757575756</v>
      </c>
      <c r="L8" s="39">
        <f>AVERAGE(D8:H8)</f>
        <v>94.199090909090913</v>
      </c>
      <c r="M8" s="39">
        <f>AVERAGE(D8:J8)</f>
        <v>133.66341991341992</v>
      </c>
      <c r="O8" s="28"/>
    </row>
    <row r="9" spans="1:15" ht="9.4499999999999993" customHeight="1" x14ac:dyDescent="0.15">
      <c r="C9" s="18">
        <v>1</v>
      </c>
      <c r="D9" s="39">
        <v>42.143939393939391</v>
      </c>
      <c r="E9" s="39">
        <v>41.621212121212125</v>
      </c>
      <c r="F9" s="39">
        <v>44.72727272727272</v>
      </c>
      <c r="G9" s="39">
        <v>47.636363636363633</v>
      </c>
      <c r="H9" s="39">
        <v>67.584848484848493</v>
      </c>
      <c r="I9" s="39">
        <v>130.95454545454547</v>
      </c>
      <c r="J9" s="39">
        <v>155.92424242424241</v>
      </c>
      <c r="L9" s="39">
        <f t="shared" ref="L9:L31" si="0">AVERAGE(D9:H9)</f>
        <v>48.742727272727272</v>
      </c>
      <c r="M9" s="39">
        <f t="shared" ref="M9:M31" si="1">AVERAGE(D9:J9)</f>
        <v>75.798917748917759</v>
      </c>
      <c r="O9" s="28"/>
    </row>
    <row r="10" spans="1:15" ht="9.4499999999999993" customHeight="1" x14ac:dyDescent="0.15">
      <c r="C10" s="18">
        <v>2</v>
      </c>
      <c r="D10" s="39">
        <v>28.378787878787879</v>
      </c>
      <c r="E10" s="39">
        <v>33.234848484848477</v>
      </c>
      <c r="F10" s="39">
        <v>35.303030303030305</v>
      </c>
      <c r="G10" s="39">
        <v>37.931818181818187</v>
      </c>
      <c r="H10" s="39">
        <v>47.009090909090908</v>
      </c>
      <c r="I10" s="39">
        <v>87.018181818181816</v>
      </c>
      <c r="J10" s="39">
        <v>100.24242424242425</v>
      </c>
      <c r="L10" s="39">
        <f t="shared" si="0"/>
        <v>36.371515151515148</v>
      </c>
      <c r="M10" s="39">
        <f t="shared" si="1"/>
        <v>52.73116883116883</v>
      </c>
      <c r="O10" s="28"/>
    </row>
    <row r="11" spans="1:15" ht="9.4499999999999993" customHeight="1" x14ac:dyDescent="0.15">
      <c r="C11" s="18">
        <v>3</v>
      </c>
      <c r="D11" s="39">
        <v>32.31818181818182</v>
      </c>
      <c r="E11" s="39">
        <v>31.053030303030301</v>
      </c>
      <c r="F11" s="39">
        <v>33.22727272727272</v>
      </c>
      <c r="G11" s="39">
        <v>39.45454545454546</v>
      </c>
      <c r="H11" s="39">
        <v>46.590909090909093</v>
      </c>
      <c r="I11" s="39">
        <v>74.853030303030309</v>
      </c>
      <c r="J11" s="39">
        <v>87.401515151515142</v>
      </c>
      <c r="L11" s="39">
        <f t="shared" si="0"/>
        <v>36.528787878787881</v>
      </c>
      <c r="M11" s="39">
        <f t="shared" si="1"/>
        <v>49.271212121212116</v>
      </c>
      <c r="O11" s="28"/>
    </row>
    <row r="12" spans="1:15" ht="9.4499999999999993" customHeight="1" x14ac:dyDescent="0.15">
      <c r="C12" s="18">
        <v>4</v>
      </c>
      <c r="D12" s="39">
        <v>65.712121212121204</v>
      </c>
      <c r="E12" s="39">
        <v>64.045454545454561</v>
      </c>
      <c r="F12" s="39">
        <v>67.553030303030312</v>
      </c>
      <c r="G12" s="39">
        <v>70.501515151515164</v>
      </c>
      <c r="H12" s="39">
        <v>72.469696969696983</v>
      </c>
      <c r="I12" s="39">
        <v>68.954545454545453</v>
      </c>
      <c r="J12" s="39">
        <v>67.704545454545453</v>
      </c>
      <c r="L12" s="39">
        <f t="shared" si="0"/>
        <v>68.056363636363642</v>
      </c>
      <c r="M12" s="39">
        <f t="shared" si="1"/>
        <v>68.134415584415578</v>
      </c>
    </row>
    <row r="13" spans="1:15" ht="9.4499999999999993" customHeight="1" x14ac:dyDescent="0.15">
      <c r="C13" s="18">
        <v>5</v>
      </c>
      <c r="D13" s="39">
        <v>259.37121212121212</v>
      </c>
      <c r="E13" s="39">
        <v>260.07575757575756</v>
      </c>
      <c r="F13" s="39">
        <v>260.15909090909093</v>
      </c>
      <c r="G13" s="39">
        <v>249.64696969696971</v>
      </c>
      <c r="H13" s="39">
        <v>243.95</v>
      </c>
      <c r="I13" s="39">
        <v>110.85303030303031</v>
      </c>
      <c r="J13" s="39">
        <v>92.439393939393938</v>
      </c>
      <c r="L13" s="39">
        <f t="shared" si="0"/>
        <v>254.6406060606061</v>
      </c>
      <c r="M13" s="39">
        <f t="shared" si="1"/>
        <v>210.92792207792212</v>
      </c>
    </row>
    <row r="14" spans="1:15" ht="9.4499999999999993" customHeight="1" x14ac:dyDescent="0.15">
      <c r="C14" s="18">
        <v>6</v>
      </c>
      <c r="D14" s="39">
        <v>1202.8712121212122</v>
      </c>
      <c r="E14" s="39">
        <v>1235.2727272727275</v>
      </c>
      <c r="F14" s="39">
        <v>1211.3030303030305</v>
      </c>
      <c r="G14" s="39">
        <v>1185.4515151515152</v>
      </c>
      <c r="H14" s="39">
        <v>1067.75</v>
      </c>
      <c r="I14" s="39">
        <v>236.77727272727273</v>
      </c>
      <c r="J14" s="39">
        <v>139.82575757575756</v>
      </c>
      <c r="L14" s="39">
        <f t="shared" si="0"/>
        <v>1180.5296969696969</v>
      </c>
      <c r="M14" s="39">
        <f t="shared" si="1"/>
        <v>897.03593073593095</v>
      </c>
    </row>
    <row r="15" spans="1:15" ht="9.4499999999999993" customHeight="1" x14ac:dyDescent="0.15">
      <c r="C15" s="18">
        <v>7</v>
      </c>
      <c r="D15" s="39">
        <v>2265.439393939394</v>
      </c>
      <c r="E15" s="39">
        <v>2279.4469696969695</v>
      </c>
      <c r="F15" s="39">
        <v>2294.0909090909095</v>
      </c>
      <c r="G15" s="39">
        <v>2274.6045454545456</v>
      </c>
      <c r="H15" s="39">
        <v>2094.0242424242424</v>
      </c>
      <c r="I15" s="39">
        <v>469.41363636363639</v>
      </c>
      <c r="J15" s="39">
        <v>273.14393939393943</v>
      </c>
      <c r="L15" s="39">
        <f t="shared" si="0"/>
        <v>2241.5212121212126</v>
      </c>
      <c r="M15" s="39">
        <f t="shared" si="1"/>
        <v>1707.1662337662342</v>
      </c>
    </row>
    <row r="16" spans="1:15" ht="9.4499999999999993" customHeight="1" x14ac:dyDescent="0.15">
      <c r="C16" s="18">
        <v>8</v>
      </c>
      <c r="D16" s="39">
        <v>1922.007575757576</v>
      </c>
      <c r="E16" s="39">
        <v>1957.9166666666663</v>
      </c>
      <c r="F16" s="39">
        <v>1990.75</v>
      </c>
      <c r="G16" s="39">
        <v>1985.9893939393937</v>
      </c>
      <c r="H16" s="39">
        <v>1926.1151515151514</v>
      </c>
      <c r="I16" s="39">
        <v>969.38787878787878</v>
      </c>
      <c r="J16" s="39">
        <v>465.87121212121201</v>
      </c>
      <c r="L16" s="39">
        <f t="shared" si="0"/>
        <v>1956.5557575757571</v>
      </c>
      <c r="M16" s="39">
        <f t="shared" si="1"/>
        <v>1602.5768398268394</v>
      </c>
    </row>
    <row r="17" spans="3:13" ht="9.4499999999999993" customHeight="1" x14ac:dyDescent="0.15">
      <c r="C17" s="18">
        <v>9</v>
      </c>
      <c r="D17" s="39">
        <v>1739.621212121212</v>
      </c>
      <c r="E17" s="39">
        <v>1867.9469696969697</v>
      </c>
      <c r="F17" s="39">
        <v>1863.5378787878792</v>
      </c>
      <c r="G17" s="39">
        <v>1847.0090909090907</v>
      </c>
      <c r="H17" s="39">
        <v>1772.4515151515152</v>
      </c>
      <c r="I17" s="39">
        <v>1365.0333333333333</v>
      </c>
      <c r="J17" s="39">
        <v>908.15909090909088</v>
      </c>
      <c r="L17" s="39">
        <f t="shared" si="0"/>
        <v>1818.1133333333332</v>
      </c>
      <c r="M17" s="39">
        <f t="shared" si="1"/>
        <v>1623.3941558441554</v>
      </c>
    </row>
    <row r="18" spans="3:13" ht="9.4499999999999993" customHeight="1" x14ac:dyDescent="0.15">
      <c r="C18" s="18">
        <v>10</v>
      </c>
      <c r="D18" s="39">
        <v>1525.7954545454545</v>
      </c>
      <c r="E18" s="39">
        <v>1524.916666666667</v>
      </c>
      <c r="F18" s="39">
        <v>1565.916666666667</v>
      </c>
      <c r="G18" s="39">
        <v>1586.8848484848486</v>
      </c>
      <c r="H18" s="39">
        <v>1656.237878787879</v>
      </c>
      <c r="I18" s="39">
        <v>1549.1363636363637</v>
      </c>
      <c r="J18" s="39">
        <v>1326.8257575757577</v>
      </c>
      <c r="L18" s="39">
        <f t="shared" si="0"/>
        <v>1571.9503030303031</v>
      </c>
      <c r="M18" s="39">
        <f t="shared" si="1"/>
        <v>1533.6733766233767</v>
      </c>
    </row>
    <row r="19" spans="3:13" ht="9.4499999999999993" customHeight="1" x14ac:dyDescent="0.15">
      <c r="C19" s="18">
        <v>11</v>
      </c>
      <c r="D19" s="39">
        <v>1508.5757575757575</v>
      </c>
      <c r="E19" s="39">
        <v>1506.6893939393942</v>
      </c>
      <c r="F19" s="39">
        <v>1545.0681818181818</v>
      </c>
      <c r="G19" s="39">
        <v>1574.1151515151514</v>
      </c>
      <c r="H19" s="39">
        <v>1707.7636363636361</v>
      </c>
      <c r="I19" s="39">
        <v>1677.2469696969697</v>
      </c>
      <c r="J19" s="39">
        <v>1658.6060606060603</v>
      </c>
      <c r="L19" s="39">
        <f t="shared" si="0"/>
        <v>1568.4424242424243</v>
      </c>
      <c r="M19" s="39">
        <f t="shared" si="1"/>
        <v>1596.8664502164502</v>
      </c>
    </row>
    <row r="20" spans="3:13" ht="9.4499999999999993" customHeight="1" x14ac:dyDescent="0.15">
      <c r="C20" s="18">
        <v>12</v>
      </c>
      <c r="D20" s="39">
        <v>1513.3106060606058</v>
      </c>
      <c r="E20" s="39">
        <v>1523.5530303030303</v>
      </c>
      <c r="F20" s="39">
        <v>1543.492424242424</v>
      </c>
      <c r="G20" s="39">
        <v>1590.9393939393938</v>
      </c>
      <c r="H20" s="39">
        <v>1747.8545454545456</v>
      </c>
      <c r="I20" s="39">
        <v>1814.6363636363637</v>
      </c>
      <c r="J20" s="39">
        <v>1764.8181818181818</v>
      </c>
      <c r="L20" s="39">
        <f t="shared" si="0"/>
        <v>1583.83</v>
      </c>
      <c r="M20" s="39">
        <f t="shared" si="1"/>
        <v>1642.6577922077922</v>
      </c>
    </row>
    <row r="21" spans="3:13" ht="9.4499999999999993" customHeight="1" x14ac:dyDescent="0.15">
      <c r="C21" s="18">
        <v>13</v>
      </c>
      <c r="D21" s="39">
        <v>1480.6136363636363</v>
      </c>
      <c r="E21" s="39">
        <v>1496.469696969697</v>
      </c>
      <c r="F21" s="39">
        <v>1533.378787878788</v>
      </c>
      <c r="G21" s="39">
        <v>1565.4242424242425</v>
      </c>
      <c r="H21" s="39">
        <v>1742.6196969696973</v>
      </c>
      <c r="I21" s="39">
        <v>1882.9909090909093</v>
      </c>
      <c r="J21" s="39">
        <v>1758.4848484848487</v>
      </c>
      <c r="L21" s="39">
        <f t="shared" si="0"/>
        <v>1563.7012121212124</v>
      </c>
      <c r="M21" s="39">
        <f t="shared" si="1"/>
        <v>1637.1402597402598</v>
      </c>
    </row>
    <row r="22" spans="3:13" ht="9.4499999999999993" customHeight="1" x14ac:dyDescent="0.15">
      <c r="C22" s="18">
        <v>14</v>
      </c>
      <c r="D22" s="39">
        <v>1570.492424242424</v>
      </c>
      <c r="E22" s="39">
        <v>1602.0757575757577</v>
      </c>
      <c r="F22" s="39">
        <v>1642.6060606060607</v>
      </c>
      <c r="G22" s="39">
        <v>1648.8893939393938</v>
      </c>
      <c r="H22" s="39">
        <v>1832.3075757575759</v>
      </c>
      <c r="I22" s="39">
        <v>1730.6575757575758</v>
      </c>
      <c r="J22" s="39">
        <v>1649.8484848484848</v>
      </c>
      <c r="L22" s="39">
        <f t="shared" si="0"/>
        <v>1659.2742424242424</v>
      </c>
      <c r="M22" s="39">
        <f t="shared" si="1"/>
        <v>1668.1253246753245</v>
      </c>
    </row>
    <row r="23" spans="3:13" ht="9.4499999999999993" customHeight="1" x14ac:dyDescent="0.15">
      <c r="C23" s="18">
        <v>15</v>
      </c>
      <c r="D23" s="39">
        <v>1828.6439393939397</v>
      </c>
      <c r="E23" s="39">
        <v>1875.8939393939397</v>
      </c>
      <c r="F23" s="39">
        <v>1906.9469696969697</v>
      </c>
      <c r="G23" s="39">
        <v>1886.0651515151515</v>
      </c>
      <c r="H23" s="39">
        <v>2018.9151515151514</v>
      </c>
      <c r="I23" s="39">
        <v>1679.3090909090911</v>
      </c>
      <c r="J23" s="39">
        <v>1526.1363636363637</v>
      </c>
      <c r="L23" s="39">
        <f t="shared" si="0"/>
        <v>1903.2930303030303</v>
      </c>
      <c r="M23" s="39">
        <f t="shared" si="1"/>
        <v>1817.415800865801</v>
      </c>
    </row>
    <row r="24" spans="3:13" ht="9.4499999999999993" customHeight="1" x14ac:dyDescent="0.15">
      <c r="C24" s="18">
        <v>16</v>
      </c>
      <c r="D24" s="39">
        <v>1978.7651515151513</v>
      </c>
      <c r="E24" s="39">
        <v>1987.166666666667</v>
      </c>
      <c r="F24" s="39">
        <v>2054.636363636364</v>
      </c>
      <c r="G24" s="39">
        <v>2024.401515151515</v>
      </c>
      <c r="H24" s="39">
        <v>2007.0621212121209</v>
      </c>
      <c r="I24" s="39">
        <v>1572.2606060606063</v>
      </c>
      <c r="J24" s="39">
        <v>1391.1893939393938</v>
      </c>
      <c r="L24" s="39">
        <f t="shared" si="0"/>
        <v>2010.4063636363637</v>
      </c>
      <c r="M24" s="39">
        <f t="shared" si="1"/>
        <v>1859.3545454545456</v>
      </c>
    </row>
    <row r="25" spans="3:13" ht="9.4499999999999993" customHeight="1" x14ac:dyDescent="0.15">
      <c r="C25" s="18">
        <v>17</v>
      </c>
      <c r="D25" s="39">
        <v>1845.757575757576</v>
      </c>
      <c r="E25" s="39">
        <v>1866.1742424242423</v>
      </c>
      <c r="F25" s="39">
        <v>1930.083333333333</v>
      </c>
      <c r="G25" s="39">
        <v>1856.0439393939391</v>
      </c>
      <c r="H25" s="39">
        <v>1838.3136363636365</v>
      </c>
      <c r="I25" s="39">
        <v>1419.8575757575759</v>
      </c>
      <c r="J25" s="39">
        <v>1055.3939393939395</v>
      </c>
      <c r="L25" s="39">
        <f t="shared" si="0"/>
        <v>1867.2745454545452</v>
      </c>
      <c r="M25" s="39">
        <f t="shared" si="1"/>
        <v>1687.3748917748919</v>
      </c>
    </row>
    <row r="26" spans="3:13" ht="9.4499999999999993" customHeight="1" x14ac:dyDescent="0.15">
      <c r="C26" s="18">
        <v>18</v>
      </c>
      <c r="D26" s="39">
        <v>1513.2348484848487</v>
      </c>
      <c r="E26" s="39">
        <v>1599.416666666667</v>
      </c>
      <c r="F26" s="39">
        <v>1621.9242424242423</v>
      </c>
      <c r="G26" s="39">
        <v>1624.9515151515152</v>
      </c>
      <c r="H26" s="39">
        <v>1537.8333333333335</v>
      </c>
      <c r="I26" s="39">
        <v>1154.421212121212</v>
      </c>
      <c r="J26" s="39">
        <v>855.33333333333326</v>
      </c>
      <c r="L26" s="39">
        <f t="shared" si="0"/>
        <v>1579.4721212121215</v>
      </c>
      <c r="M26" s="39">
        <f t="shared" si="1"/>
        <v>1415.3021645021647</v>
      </c>
    </row>
    <row r="27" spans="3:13" ht="9.4499999999999993" customHeight="1" x14ac:dyDescent="0.15">
      <c r="C27" s="18">
        <v>19</v>
      </c>
      <c r="D27" s="39">
        <v>965.52272727272725</v>
      </c>
      <c r="E27" s="39">
        <v>1047.8030303030303</v>
      </c>
      <c r="F27" s="39">
        <v>1077.4621212121212</v>
      </c>
      <c r="G27" s="39">
        <v>1133.0333333333335</v>
      </c>
      <c r="H27" s="39">
        <v>1052.3121212121212</v>
      </c>
      <c r="I27" s="39">
        <v>847.69090909090914</v>
      </c>
      <c r="J27" s="39">
        <v>694.60606060606062</v>
      </c>
      <c r="L27" s="39">
        <f t="shared" si="0"/>
        <v>1055.2266666666669</v>
      </c>
      <c r="M27" s="39">
        <f t="shared" si="1"/>
        <v>974.06147186147211</v>
      </c>
    </row>
    <row r="28" spans="3:13" ht="9.4499999999999993" customHeight="1" x14ac:dyDescent="0.15">
      <c r="C28" s="18">
        <v>20</v>
      </c>
      <c r="D28" s="39">
        <v>606.65909090909088</v>
      </c>
      <c r="E28" s="39">
        <v>666.68181818181813</v>
      </c>
      <c r="F28" s="39">
        <v>686.90909090909088</v>
      </c>
      <c r="G28" s="39">
        <v>735.60454545454547</v>
      </c>
      <c r="H28" s="39">
        <v>667.64090909090908</v>
      </c>
      <c r="I28" s="39">
        <v>547.9515151515152</v>
      </c>
      <c r="J28" s="39">
        <v>512.84848484848487</v>
      </c>
      <c r="L28" s="39">
        <f t="shared" si="0"/>
        <v>672.69909090909096</v>
      </c>
      <c r="M28" s="39">
        <f t="shared" si="1"/>
        <v>632.04220779220782</v>
      </c>
    </row>
    <row r="29" spans="3:13" ht="9.4499999999999993" customHeight="1" x14ac:dyDescent="0.15">
      <c r="C29" s="18">
        <v>21</v>
      </c>
      <c r="D29" s="39">
        <v>425.81818181818181</v>
      </c>
      <c r="E29" s="39">
        <v>462.780303030303</v>
      </c>
      <c r="F29" s="39">
        <v>476.04545454545456</v>
      </c>
      <c r="G29" s="39">
        <v>508.65909090909082</v>
      </c>
      <c r="H29" s="39">
        <v>457.95</v>
      </c>
      <c r="I29" s="39">
        <v>406.93484848484843</v>
      </c>
      <c r="J29" s="39">
        <v>367.67424242424244</v>
      </c>
      <c r="L29" s="39">
        <f t="shared" si="0"/>
        <v>466.25060606060595</v>
      </c>
      <c r="M29" s="39">
        <f t="shared" si="1"/>
        <v>443.69458874458866</v>
      </c>
    </row>
    <row r="30" spans="3:13" ht="9.4499999999999993" customHeight="1" x14ac:dyDescent="0.15">
      <c r="C30" s="18">
        <v>22</v>
      </c>
      <c r="D30" s="39">
        <v>341.67424242424244</v>
      </c>
      <c r="E30" s="39">
        <v>394.719696969697</v>
      </c>
      <c r="F30" s="39">
        <v>412.40909090909093</v>
      </c>
      <c r="G30" s="39">
        <v>428.70303030303035</v>
      </c>
      <c r="H30" s="39">
        <v>415.58939393939397</v>
      </c>
      <c r="I30" s="39">
        <v>420.98333333333335</v>
      </c>
      <c r="J30" s="39">
        <v>285.24242424242425</v>
      </c>
      <c r="L30" s="39">
        <f t="shared" si="0"/>
        <v>398.61909090909091</v>
      </c>
      <c r="M30" s="39">
        <f t="shared" si="1"/>
        <v>385.617316017316</v>
      </c>
    </row>
    <row r="31" spans="3:13" ht="9.4499999999999993" customHeight="1" x14ac:dyDescent="0.15">
      <c r="C31" s="18">
        <v>23</v>
      </c>
      <c r="D31" s="39">
        <v>170.41666666666663</v>
      </c>
      <c r="E31" s="39">
        <v>196.92424242424241</v>
      </c>
      <c r="F31" s="39">
        <v>221.68181818181819</v>
      </c>
      <c r="G31" s="39">
        <v>261.12727272727273</v>
      </c>
      <c r="H31" s="39">
        <v>319.8</v>
      </c>
      <c r="I31" s="39">
        <v>360.9515151515152</v>
      </c>
      <c r="J31" s="39">
        <v>170.81060606060603</v>
      </c>
      <c r="L31" s="39">
        <f t="shared" si="0"/>
        <v>233.99</v>
      </c>
      <c r="M31" s="39">
        <f t="shared" si="1"/>
        <v>243.10173160173161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20692.257575757576</v>
      </c>
      <c r="E33" s="39">
        <f t="shared" ref="E33:J33" si="2">SUM(E15:E26)</f>
        <v>21087.666666666672</v>
      </c>
      <c r="F33" s="39">
        <f t="shared" si="2"/>
        <v>21492.43181818182</v>
      </c>
      <c r="G33" s="39">
        <f t="shared" si="2"/>
        <v>21465.31818181818</v>
      </c>
      <c r="H33" s="39">
        <f t="shared" si="2"/>
        <v>21881.498484848486</v>
      </c>
      <c r="I33" s="39">
        <f t="shared" si="2"/>
        <v>17284.351515151517</v>
      </c>
      <c r="J33" s="39">
        <f t="shared" si="2"/>
        <v>14633.810606060608</v>
      </c>
      <c r="L33" s="39">
        <f>SUM(L15:L26)</f>
        <v>21323.834545454542</v>
      </c>
      <c r="M33" s="39">
        <f>SUM(M15:M26)</f>
        <v>19791.047835497837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5927.068181818182</v>
      </c>
      <c r="E34" s="39">
        <f t="shared" ref="E34:J34" si="3">SUM(E15:E17)</f>
        <v>6105.310606060606</v>
      </c>
      <c r="F34" s="39">
        <f t="shared" si="3"/>
        <v>6148.3787878787889</v>
      </c>
      <c r="G34" s="39">
        <f t="shared" si="3"/>
        <v>6107.6030303030293</v>
      </c>
      <c r="H34" s="39">
        <f t="shared" si="3"/>
        <v>5792.590909090909</v>
      </c>
      <c r="I34" s="39">
        <f t="shared" si="3"/>
        <v>2803.8348484848484</v>
      </c>
      <c r="J34" s="39">
        <f t="shared" si="3"/>
        <v>1647.1742424242425</v>
      </c>
      <c r="L34" s="39">
        <f>SUM(L15:L17)</f>
        <v>6016.1903030303019</v>
      </c>
      <c r="M34" s="39">
        <f>SUM(M15:M17)</f>
        <v>4933.1372294372295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9427.431818181818</v>
      </c>
      <c r="E35" s="39">
        <f t="shared" ref="E35:J35" si="4">SUM(E18:E23)</f>
        <v>9529.5984848484859</v>
      </c>
      <c r="F35" s="39">
        <f t="shared" si="4"/>
        <v>9737.4090909090919</v>
      </c>
      <c r="G35" s="39">
        <f t="shared" si="4"/>
        <v>9852.318181818182</v>
      </c>
      <c r="H35" s="39">
        <f t="shared" si="4"/>
        <v>10705.698484848486</v>
      </c>
      <c r="I35" s="39">
        <f t="shared" si="4"/>
        <v>10333.977272727274</v>
      </c>
      <c r="J35" s="39">
        <f t="shared" si="4"/>
        <v>9684.7196969696979</v>
      </c>
      <c r="L35" s="39">
        <f>SUM(L18:L23)</f>
        <v>9850.491212121211</v>
      </c>
      <c r="M35" s="39">
        <f>SUM(M18:M23)</f>
        <v>9895.8790043290046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5337.757575757576</v>
      </c>
      <c r="E36" s="39">
        <f t="shared" ref="E36:J36" si="5">SUM(E24:E26)</f>
        <v>5452.757575757576</v>
      </c>
      <c r="F36" s="39">
        <f t="shared" si="5"/>
        <v>5606.643939393939</v>
      </c>
      <c r="G36" s="39">
        <f t="shared" si="5"/>
        <v>5505.3969696969689</v>
      </c>
      <c r="H36" s="39">
        <f t="shared" si="5"/>
        <v>5383.2090909090912</v>
      </c>
      <c r="I36" s="39">
        <f t="shared" si="5"/>
        <v>4146.5393939393944</v>
      </c>
      <c r="J36" s="39">
        <f t="shared" si="5"/>
        <v>3301.9166666666661</v>
      </c>
      <c r="L36" s="39">
        <f>SUM(L24:L26)</f>
        <v>5457.1530303030304</v>
      </c>
      <c r="M36" s="39">
        <f>SUM(M24:M26)</f>
        <v>4962.0316017316018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24916.212121212124</v>
      </c>
      <c r="E37" s="39">
        <f t="shared" ref="E37:J37" si="6">SUM(E8:E31)</f>
        <v>25596.992424242431</v>
      </c>
      <c r="F37" s="39">
        <f t="shared" si="6"/>
        <v>26107.810606060611</v>
      </c>
      <c r="G37" s="39">
        <f t="shared" si="6"/>
        <v>26261.993939393935</v>
      </c>
      <c r="H37" s="39">
        <f t="shared" si="6"/>
        <v>26465.434848484845</v>
      </c>
      <c r="I37" s="39">
        <f t="shared" si="6"/>
        <v>20782.596969696973</v>
      </c>
      <c r="J37" s="39">
        <f t="shared" si="6"/>
        <v>17568.856060606064</v>
      </c>
      <c r="L37" s="39">
        <f>SUM(L8:L31)</f>
        <v>25869.688787878786</v>
      </c>
      <c r="M37" s="39">
        <f>SUM(M8:M31)</f>
        <v>23957.128138528136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20393.966666666667</v>
      </c>
      <c r="D43" s="34">
        <v>20639.333333333336</v>
      </c>
      <c r="E43" s="34">
        <v>20827.53</v>
      </c>
      <c r="F43" s="34">
        <v>21148.499999999996</v>
      </c>
      <c r="G43" s="34">
        <v>21329.166666666664</v>
      </c>
      <c r="H43" s="34">
        <v>21711.933333333334</v>
      </c>
      <c r="I43" s="34">
        <v>21688.266666666666</v>
      </c>
      <c r="J43" s="34">
        <v>20888.5</v>
      </c>
      <c r="K43" s="34">
        <v>21759.466666666671</v>
      </c>
      <c r="L43" s="34"/>
      <c r="M43" s="34">
        <v>21748.05</v>
      </c>
      <c r="N43" s="34">
        <v>22427.466666666667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24653.850000000006</v>
      </c>
      <c r="D44" s="34">
        <v>25105.8</v>
      </c>
      <c r="E44" s="34">
        <v>25312.289999999997</v>
      </c>
      <c r="F44" s="34">
        <v>25724</v>
      </c>
      <c r="G44" s="34">
        <v>25962.683333333331</v>
      </c>
      <c r="H44" s="34">
        <v>26368.2</v>
      </c>
      <c r="I44" s="34">
        <v>26472.45</v>
      </c>
      <c r="J44" s="34">
        <v>25304.236666666668</v>
      </c>
      <c r="K44" s="34">
        <v>26349.066666666666</v>
      </c>
      <c r="L44" s="34"/>
      <c r="M44" s="34">
        <v>26181.533333333333</v>
      </c>
      <c r="N44" s="34">
        <v>27132.466666666664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17956.666666666668</v>
      </c>
      <c r="D47" s="34">
        <v>17474.5</v>
      </c>
      <c r="E47" s="34">
        <v>17848.8</v>
      </c>
      <c r="F47" s="34">
        <v>16300</v>
      </c>
      <c r="G47" s="34">
        <v>17227</v>
      </c>
      <c r="H47" s="34">
        <v>17126.333333333336</v>
      </c>
      <c r="I47" s="34">
        <v>17491.666666666668</v>
      </c>
      <c r="J47" s="34">
        <v>15694.4</v>
      </c>
      <c r="K47" s="34">
        <v>16651</v>
      </c>
      <c r="L47" s="34"/>
      <c r="M47" s="34">
        <v>18318</v>
      </c>
      <c r="N47" s="34">
        <v>18039.5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21087.000000000004</v>
      </c>
      <c r="D48" s="34">
        <v>20738.5</v>
      </c>
      <c r="E48" s="34">
        <v>21152.200000000004</v>
      </c>
      <c r="F48" s="34">
        <v>19741</v>
      </c>
      <c r="G48" s="34">
        <v>20672.333333333336</v>
      </c>
      <c r="H48" s="34">
        <v>20976.000000000004</v>
      </c>
      <c r="I48" s="34">
        <v>21469.333333333336</v>
      </c>
      <c r="J48" s="34">
        <v>19098.2</v>
      </c>
      <c r="K48" s="34">
        <v>20285</v>
      </c>
      <c r="L48" s="34"/>
      <c r="M48" s="34">
        <v>21570.5</v>
      </c>
      <c r="N48" s="34">
        <v>21818.5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14652.333333333332</v>
      </c>
      <c r="D51" s="34">
        <v>14534.5</v>
      </c>
      <c r="E51" s="34">
        <v>14093.25</v>
      </c>
      <c r="F51" s="34">
        <v>15830</v>
      </c>
      <c r="G51" s="34">
        <v>14291.666666666668</v>
      </c>
      <c r="H51" s="34">
        <v>14385.5</v>
      </c>
      <c r="I51" s="34">
        <v>14667.999999999998</v>
      </c>
      <c r="J51" s="34">
        <v>12946</v>
      </c>
      <c r="K51" s="34">
        <v>14415</v>
      </c>
      <c r="L51" s="34"/>
      <c r="M51" s="34">
        <v>15472.333333333332</v>
      </c>
      <c r="N51" s="34">
        <v>15683.333333333332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17221</v>
      </c>
      <c r="D52" s="34">
        <v>17176</v>
      </c>
      <c r="E52" s="34">
        <v>16733.5</v>
      </c>
      <c r="F52" s="34">
        <v>18779</v>
      </c>
      <c r="G52" s="34">
        <v>17356.000000000004</v>
      </c>
      <c r="H52" s="34">
        <v>17532</v>
      </c>
      <c r="I52" s="34">
        <v>18265.333333333332</v>
      </c>
      <c r="J52" s="34">
        <v>15967.75</v>
      </c>
      <c r="K52" s="34">
        <v>17360.5</v>
      </c>
      <c r="L52" s="34"/>
      <c r="M52" s="34">
        <v>18224.333333333332</v>
      </c>
      <c r="N52" s="34">
        <v>18642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38" display="Index" xr:uid="{E5EE8AC1-B6A4-4D7A-9353-0137D75E3783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zoomScale="75" zoomScaleNormal="75" workbookViewId="0">
      <selection activeCell="T8" sqref="T8"/>
    </sheetView>
  </sheetViews>
  <sheetFormatPr defaultRowHeight="14.4" x14ac:dyDescent="0.3"/>
  <cols>
    <col min="1" max="1" width="3.5546875" customWidth="1"/>
  </cols>
  <sheetData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6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0EAF2-CA00-4EAB-9494-D0A36448CDBC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130</v>
      </c>
      <c r="E3" s="51"/>
      <c r="F3" s="51"/>
      <c r="G3" s="6"/>
      <c r="H3" s="53" t="s">
        <v>16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12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85.522727272727266</v>
      </c>
      <c r="E8" s="39">
        <v>76.712121212121232</v>
      </c>
      <c r="F8" s="39">
        <v>89.106060606060595</v>
      </c>
      <c r="G8" s="39">
        <v>101.13484848484849</v>
      </c>
      <c r="H8" s="39">
        <v>123.9651515151515</v>
      </c>
      <c r="I8" s="39">
        <v>235.31666666666663</v>
      </c>
      <c r="J8" s="39">
        <v>286.70454545454544</v>
      </c>
      <c r="L8" s="39">
        <f>AVERAGE(D8:H8)</f>
        <v>95.288181818181812</v>
      </c>
      <c r="M8" s="39">
        <f>AVERAGE(D8:J8)</f>
        <v>142.63744588744589</v>
      </c>
      <c r="O8" s="28"/>
    </row>
    <row r="9" spans="1:15" ht="9.4499999999999993" customHeight="1" x14ac:dyDescent="0.15">
      <c r="C9" s="18">
        <v>1</v>
      </c>
      <c r="D9" s="39">
        <v>42.507575757575758</v>
      </c>
      <c r="E9" s="39">
        <v>40.022727272727266</v>
      </c>
      <c r="F9" s="39">
        <v>42.333333333333336</v>
      </c>
      <c r="G9" s="39">
        <v>49.24848484848485</v>
      </c>
      <c r="H9" s="39">
        <v>65.262121212121215</v>
      </c>
      <c r="I9" s="39">
        <v>130.58181818181819</v>
      </c>
      <c r="J9" s="39">
        <v>163.62878787878788</v>
      </c>
      <c r="L9" s="39">
        <f t="shared" ref="L9:L31" si="0">AVERAGE(D9:H9)</f>
        <v>47.874848484848485</v>
      </c>
      <c r="M9" s="39">
        <f t="shared" ref="M9:M31" si="1">AVERAGE(D9:J9)</f>
        <v>76.226406926406938</v>
      </c>
      <c r="O9" s="28"/>
    </row>
    <row r="10" spans="1:15" ht="9.4499999999999993" customHeight="1" x14ac:dyDescent="0.15">
      <c r="C10" s="18">
        <v>2</v>
      </c>
      <c r="D10" s="39">
        <v>33.63636363636364</v>
      </c>
      <c r="E10" s="39">
        <v>33.477272727272727</v>
      </c>
      <c r="F10" s="39">
        <v>35.416666666666664</v>
      </c>
      <c r="G10" s="39">
        <v>43.096969696969694</v>
      </c>
      <c r="H10" s="39">
        <v>47.642424242424248</v>
      </c>
      <c r="I10" s="39">
        <v>83.410606060606057</v>
      </c>
      <c r="J10" s="39">
        <v>107.51515151515152</v>
      </c>
      <c r="L10" s="39">
        <f t="shared" si="0"/>
        <v>38.653939393939396</v>
      </c>
      <c r="M10" s="39">
        <f t="shared" si="1"/>
        <v>54.885064935064932</v>
      </c>
      <c r="O10" s="28"/>
    </row>
    <row r="11" spans="1:15" ht="9.4499999999999993" customHeight="1" x14ac:dyDescent="0.15">
      <c r="C11" s="18">
        <v>3</v>
      </c>
      <c r="D11" s="39">
        <v>40.106060606060602</v>
      </c>
      <c r="E11" s="39">
        <v>40.545454545454554</v>
      </c>
      <c r="F11" s="39">
        <v>40.856060606060609</v>
      </c>
      <c r="G11" s="39">
        <v>49.918181818181822</v>
      </c>
      <c r="H11" s="39">
        <v>50.403030303030306</v>
      </c>
      <c r="I11" s="39">
        <v>72.553030303030312</v>
      </c>
      <c r="J11" s="39">
        <v>80.507575757575751</v>
      </c>
      <c r="L11" s="39">
        <f t="shared" si="0"/>
        <v>44.365757575757577</v>
      </c>
      <c r="M11" s="39">
        <f t="shared" si="1"/>
        <v>53.555627705627707</v>
      </c>
      <c r="O11" s="28"/>
    </row>
    <row r="12" spans="1:15" ht="9.4499999999999993" customHeight="1" x14ac:dyDescent="0.15">
      <c r="C12" s="18">
        <v>4</v>
      </c>
      <c r="D12" s="39">
        <v>89.333333333333329</v>
      </c>
      <c r="E12" s="39">
        <v>90.143939393939391</v>
      </c>
      <c r="F12" s="39">
        <v>91.613636363636374</v>
      </c>
      <c r="G12" s="39">
        <v>91.625757575757561</v>
      </c>
      <c r="H12" s="39">
        <v>98.686363636363637</v>
      </c>
      <c r="I12" s="39">
        <v>73.880303030303025</v>
      </c>
      <c r="J12" s="39">
        <v>71.083333333333343</v>
      </c>
      <c r="L12" s="39">
        <f t="shared" si="0"/>
        <v>92.280606060606061</v>
      </c>
      <c r="M12" s="39">
        <f t="shared" si="1"/>
        <v>86.623809523809527</v>
      </c>
    </row>
    <row r="13" spans="1:15" ht="9.4499999999999993" customHeight="1" x14ac:dyDescent="0.15">
      <c r="C13" s="18">
        <v>5</v>
      </c>
      <c r="D13" s="39">
        <v>285.14393939393932</v>
      </c>
      <c r="E13" s="39">
        <v>286.2651515151515</v>
      </c>
      <c r="F13" s="39">
        <v>276.49999999999994</v>
      </c>
      <c r="G13" s="39">
        <v>290.13181818181818</v>
      </c>
      <c r="H13" s="39">
        <v>275.62878787878788</v>
      </c>
      <c r="I13" s="39">
        <v>144.69545454545454</v>
      </c>
      <c r="J13" s="39">
        <v>101.53030303030302</v>
      </c>
      <c r="L13" s="39">
        <f t="shared" si="0"/>
        <v>282.73393939393935</v>
      </c>
      <c r="M13" s="39">
        <f t="shared" si="1"/>
        <v>237.12792207792205</v>
      </c>
    </row>
    <row r="14" spans="1:15" ht="9.4499999999999993" customHeight="1" x14ac:dyDescent="0.15">
      <c r="C14" s="18">
        <v>6</v>
      </c>
      <c r="D14" s="39">
        <v>1022.3939393939395</v>
      </c>
      <c r="E14" s="39">
        <v>1059.1969696969697</v>
      </c>
      <c r="F14" s="39">
        <v>1045.1893939393938</v>
      </c>
      <c r="G14" s="39">
        <v>1037.4651515151515</v>
      </c>
      <c r="H14" s="39">
        <v>1026.2939393939396</v>
      </c>
      <c r="I14" s="39">
        <v>271.03939393939396</v>
      </c>
      <c r="J14" s="39">
        <v>182.34090909090909</v>
      </c>
      <c r="L14" s="39">
        <f t="shared" si="0"/>
        <v>1038.1078787878789</v>
      </c>
      <c r="M14" s="39">
        <f t="shared" si="1"/>
        <v>806.27424242424252</v>
      </c>
    </row>
    <row r="15" spans="1:15" ht="9.4499999999999993" customHeight="1" x14ac:dyDescent="0.15">
      <c r="C15" s="18">
        <v>7</v>
      </c>
      <c r="D15" s="39">
        <v>1859.1439393939397</v>
      </c>
      <c r="E15" s="39">
        <v>1912.5151515151513</v>
      </c>
      <c r="F15" s="39">
        <v>1904.9545454545457</v>
      </c>
      <c r="G15" s="39">
        <v>1907.5166666666667</v>
      </c>
      <c r="H15" s="39">
        <v>1830.7045454545455</v>
      </c>
      <c r="I15" s="39">
        <v>557.80303030303025</v>
      </c>
      <c r="J15" s="39">
        <v>302.87878787878782</v>
      </c>
      <c r="L15" s="39">
        <f t="shared" si="0"/>
        <v>1882.9669696969697</v>
      </c>
      <c r="M15" s="39">
        <f t="shared" si="1"/>
        <v>1467.9309523809522</v>
      </c>
    </row>
    <row r="16" spans="1:15" ht="9.4499999999999993" customHeight="1" x14ac:dyDescent="0.15">
      <c r="C16" s="18">
        <v>8</v>
      </c>
      <c r="D16" s="39">
        <v>1750.5606060606062</v>
      </c>
      <c r="E16" s="39">
        <v>1770.0606060606062</v>
      </c>
      <c r="F16" s="39">
        <v>1770.8106060606062</v>
      </c>
      <c r="G16" s="39">
        <v>1753.4954545454545</v>
      </c>
      <c r="H16" s="39">
        <v>1735.3878787878787</v>
      </c>
      <c r="I16" s="39">
        <v>856.03030303030289</v>
      </c>
      <c r="J16" s="39">
        <v>461.06060606060601</v>
      </c>
      <c r="L16" s="39">
        <f t="shared" si="0"/>
        <v>1756.0630303030307</v>
      </c>
      <c r="M16" s="39">
        <f t="shared" si="1"/>
        <v>1442.4865800865803</v>
      </c>
    </row>
    <row r="17" spans="3:13" ht="9.4499999999999993" customHeight="1" x14ac:dyDescent="0.15">
      <c r="C17" s="18">
        <v>9</v>
      </c>
      <c r="D17" s="39">
        <v>1470.0075757575758</v>
      </c>
      <c r="E17" s="39">
        <v>1504.6060606060603</v>
      </c>
      <c r="F17" s="39">
        <v>1500.6742424242423</v>
      </c>
      <c r="G17" s="39">
        <v>1533.4833333333336</v>
      </c>
      <c r="H17" s="39">
        <v>1486.1196969696971</v>
      </c>
      <c r="I17" s="39">
        <v>1083.359090909091</v>
      </c>
      <c r="J17" s="39">
        <v>789.56818181818187</v>
      </c>
      <c r="L17" s="39">
        <f t="shared" si="0"/>
        <v>1498.9781818181818</v>
      </c>
      <c r="M17" s="39">
        <f t="shared" si="1"/>
        <v>1338.2597402597403</v>
      </c>
    </row>
    <row r="18" spans="3:13" ht="9.4499999999999993" customHeight="1" x14ac:dyDescent="0.15">
      <c r="C18" s="18">
        <v>10</v>
      </c>
      <c r="D18" s="39">
        <v>1270.1439393939395</v>
      </c>
      <c r="E18" s="39">
        <v>1303.4166666666667</v>
      </c>
      <c r="F18" s="39">
        <v>1335.287878787879</v>
      </c>
      <c r="G18" s="39">
        <v>1360.0727272727272</v>
      </c>
      <c r="H18" s="39">
        <v>1408.8</v>
      </c>
      <c r="I18" s="39">
        <v>1366.5924242424244</v>
      </c>
      <c r="J18" s="39">
        <v>1097.9015151515152</v>
      </c>
      <c r="L18" s="39">
        <f t="shared" si="0"/>
        <v>1335.5442424242424</v>
      </c>
      <c r="M18" s="39">
        <f t="shared" si="1"/>
        <v>1306.030735930736</v>
      </c>
    </row>
    <row r="19" spans="3:13" ht="9.4499999999999993" customHeight="1" x14ac:dyDescent="0.15">
      <c r="C19" s="18">
        <v>11</v>
      </c>
      <c r="D19" s="39">
        <v>1344.2954545454547</v>
      </c>
      <c r="E19" s="39">
        <v>1365.462121212121</v>
      </c>
      <c r="F19" s="39">
        <v>1375.6439393939395</v>
      </c>
      <c r="G19" s="39">
        <v>1408.5196969696967</v>
      </c>
      <c r="H19" s="39">
        <v>1493.8924242424241</v>
      </c>
      <c r="I19" s="39">
        <v>1567.8984848484849</v>
      </c>
      <c r="J19" s="39">
        <v>1399.4015151515152</v>
      </c>
      <c r="L19" s="39">
        <f t="shared" si="0"/>
        <v>1397.5627272727274</v>
      </c>
      <c r="M19" s="39">
        <f t="shared" si="1"/>
        <v>1422.1590909090912</v>
      </c>
    </row>
    <row r="20" spans="3:13" ht="9.4499999999999993" customHeight="1" x14ac:dyDescent="0.15">
      <c r="C20" s="18">
        <v>12</v>
      </c>
      <c r="D20" s="39">
        <v>1448.5075757575758</v>
      </c>
      <c r="E20" s="39">
        <v>1453.962121212121</v>
      </c>
      <c r="F20" s="39">
        <v>1489.598484848485</v>
      </c>
      <c r="G20" s="39">
        <v>1515.2727272727273</v>
      </c>
      <c r="H20" s="39">
        <v>1627.7727272727273</v>
      </c>
      <c r="I20" s="39">
        <v>1658.1242424242425</v>
      </c>
      <c r="J20" s="39">
        <v>1628.6287878787878</v>
      </c>
      <c r="L20" s="39">
        <f t="shared" si="0"/>
        <v>1507.0227272727273</v>
      </c>
      <c r="M20" s="39">
        <f t="shared" si="1"/>
        <v>1545.9809523809524</v>
      </c>
    </row>
    <row r="21" spans="3:13" ht="9.4499999999999993" customHeight="1" x14ac:dyDescent="0.15">
      <c r="C21" s="18">
        <v>13</v>
      </c>
      <c r="D21" s="39">
        <v>1454.151515151515</v>
      </c>
      <c r="E21" s="39">
        <v>1481.2651515151515</v>
      </c>
      <c r="F21" s="39">
        <v>1507.5075757575758</v>
      </c>
      <c r="G21" s="39">
        <v>1530.75</v>
      </c>
      <c r="H21" s="39">
        <v>1680.6924242424245</v>
      </c>
      <c r="I21" s="39">
        <v>1678.1393939393938</v>
      </c>
      <c r="J21" s="39">
        <v>1661.8636363636363</v>
      </c>
      <c r="L21" s="39">
        <f t="shared" si="0"/>
        <v>1530.8733333333334</v>
      </c>
      <c r="M21" s="39">
        <f t="shared" si="1"/>
        <v>1570.6242424242425</v>
      </c>
    </row>
    <row r="22" spans="3:13" ht="9.4499999999999993" customHeight="1" x14ac:dyDescent="0.15">
      <c r="C22" s="18">
        <v>14</v>
      </c>
      <c r="D22" s="39">
        <v>1511.5</v>
      </c>
      <c r="E22" s="39">
        <v>1530.7878787878785</v>
      </c>
      <c r="F22" s="39">
        <v>1591.659090909091</v>
      </c>
      <c r="G22" s="39">
        <v>1606.7757575757576</v>
      </c>
      <c r="H22" s="39">
        <v>1712.9939393939392</v>
      </c>
      <c r="I22" s="39">
        <v>1663.3818181818178</v>
      </c>
      <c r="J22" s="39">
        <v>1615.2803030303032</v>
      </c>
      <c r="L22" s="39">
        <f t="shared" si="0"/>
        <v>1590.7433333333333</v>
      </c>
      <c r="M22" s="39">
        <f t="shared" si="1"/>
        <v>1604.6255411255411</v>
      </c>
    </row>
    <row r="23" spans="3:13" ht="9.4499999999999993" customHeight="1" x14ac:dyDescent="0.15">
      <c r="C23" s="18">
        <v>15</v>
      </c>
      <c r="D23" s="39">
        <v>1667.8712121212122</v>
      </c>
      <c r="E23" s="39">
        <v>1679.2878787878785</v>
      </c>
      <c r="F23" s="39">
        <v>1708.7045454545455</v>
      </c>
      <c r="G23" s="39">
        <v>1715.7348484848487</v>
      </c>
      <c r="H23" s="39">
        <v>1796.0030303030305</v>
      </c>
      <c r="I23" s="39">
        <v>1614.5742424242424</v>
      </c>
      <c r="J23" s="39">
        <v>1530.4242424242423</v>
      </c>
      <c r="L23" s="39">
        <f t="shared" si="0"/>
        <v>1713.520303030303</v>
      </c>
      <c r="M23" s="39">
        <f t="shared" si="1"/>
        <v>1673.2285714285713</v>
      </c>
    </row>
    <row r="24" spans="3:13" ht="9.4499999999999993" customHeight="1" x14ac:dyDescent="0.15">
      <c r="C24" s="18">
        <v>16</v>
      </c>
      <c r="D24" s="39">
        <v>1824.7575757575758</v>
      </c>
      <c r="E24" s="39">
        <v>1821.1742424242425</v>
      </c>
      <c r="F24" s="39">
        <v>1842.1893939393935</v>
      </c>
      <c r="G24" s="39">
        <v>1825.0545454545456</v>
      </c>
      <c r="H24" s="39">
        <v>1797.7560606060608</v>
      </c>
      <c r="I24" s="39">
        <v>1600.2666666666667</v>
      </c>
      <c r="J24" s="39">
        <v>1435.651515151515</v>
      </c>
      <c r="L24" s="39">
        <f t="shared" si="0"/>
        <v>1822.1863636363637</v>
      </c>
      <c r="M24" s="39">
        <f t="shared" si="1"/>
        <v>1735.2642857142855</v>
      </c>
    </row>
    <row r="25" spans="3:13" ht="9.4499999999999993" customHeight="1" x14ac:dyDescent="0.15">
      <c r="C25" s="18">
        <v>17</v>
      </c>
      <c r="D25" s="39">
        <v>1758.386363636364</v>
      </c>
      <c r="E25" s="39">
        <v>1746.5833333333335</v>
      </c>
      <c r="F25" s="39">
        <v>1765.530303030303</v>
      </c>
      <c r="G25" s="39">
        <v>1737.9484848484847</v>
      </c>
      <c r="H25" s="39">
        <v>1738.8848484848486</v>
      </c>
      <c r="I25" s="39">
        <v>1489.5469696969701</v>
      </c>
      <c r="J25" s="39">
        <v>1174.8181818181818</v>
      </c>
      <c r="L25" s="39">
        <f t="shared" si="0"/>
        <v>1749.4666666666665</v>
      </c>
      <c r="M25" s="39">
        <f t="shared" si="1"/>
        <v>1630.2426406926406</v>
      </c>
    </row>
    <row r="26" spans="3:13" ht="9.4499999999999993" customHeight="1" x14ac:dyDescent="0.15">
      <c r="C26" s="18">
        <v>18</v>
      </c>
      <c r="D26" s="39">
        <v>1600.666666666667</v>
      </c>
      <c r="E26" s="39">
        <v>1661.666666666667</v>
      </c>
      <c r="F26" s="39">
        <v>1668.4621212121215</v>
      </c>
      <c r="G26" s="39">
        <v>1652.792424242424</v>
      </c>
      <c r="H26" s="39">
        <v>1463.3439393939395</v>
      </c>
      <c r="I26" s="39">
        <v>1227.8651515151514</v>
      </c>
      <c r="J26" s="39">
        <v>944.33333333333326</v>
      </c>
      <c r="L26" s="39">
        <f t="shared" si="0"/>
        <v>1609.386363636364</v>
      </c>
      <c r="M26" s="39">
        <f t="shared" si="1"/>
        <v>1459.8757575757577</v>
      </c>
    </row>
    <row r="27" spans="3:13" ht="9.4499999999999993" customHeight="1" x14ac:dyDescent="0.15">
      <c r="C27" s="18">
        <v>19</v>
      </c>
      <c r="D27" s="39">
        <v>1171.9545454545455</v>
      </c>
      <c r="E27" s="39">
        <v>1262.2045454545455</v>
      </c>
      <c r="F27" s="39">
        <v>1275.1060606060605</v>
      </c>
      <c r="G27" s="39">
        <v>1299.0757575757575</v>
      </c>
      <c r="H27" s="39">
        <v>1156.8166666666666</v>
      </c>
      <c r="I27" s="39">
        <v>910.51212121212131</v>
      </c>
      <c r="J27" s="39">
        <v>824.28030303030289</v>
      </c>
      <c r="L27" s="39">
        <f t="shared" si="0"/>
        <v>1233.0315151515151</v>
      </c>
      <c r="M27" s="39">
        <f t="shared" si="1"/>
        <v>1128.5642857142857</v>
      </c>
    </row>
    <row r="28" spans="3:13" ht="9.4499999999999993" customHeight="1" x14ac:dyDescent="0.15">
      <c r="C28" s="18">
        <v>20</v>
      </c>
      <c r="D28" s="39">
        <v>778.06818181818187</v>
      </c>
      <c r="E28" s="39">
        <v>833.75757575757586</v>
      </c>
      <c r="F28" s="39">
        <v>858.71969696969688</v>
      </c>
      <c r="G28" s="39">
        <v>905.25454545454556</v>
      </c>
      <c r="H28" s="39">
        <v>783.2106060606061</v>
      </c>
      <c r="I28" s="39">
        <v>682.75606060606071</v>
      </c>
      <c r="J28" s="39">
        <v>565.7651515151515</v>
      </c>
      <c r="L28" s="39">
        <f t="shared" si="0"/>
        <v>831.80212121212139</v>
      </c>
      <c r="M28" s="39">
        <f t="shared" si="1"/>
        <v>772.50454545454545</v>
      </c>
    </row>
    <row r="29" spans="3:13" ht="9.4499999999999993" customHeight="1" x14ac:dyDescent="0.15">
      <c r="C29" s="18">
        <v>21</v>
      </c>
      <c r="D29" s="39">
        <v>565.59848484848487</v>
      </c>
      <c r="E29" s="39">
        <v>626.83333333333337</v>
      </c>
      <c r="F29" s="39">
        <v>665.43181818181813</v>
      </c>
      <c r="G29" s="39">
        <v>674.66666666666663</v>
      </c>
      <c r="H29" s="39">
        <v>590.62727272727273</v>
      </c>
      <c r="I29" s="39">
        <v>561.7318181818182</v>
      </c>
      <c r="J29" s="39">
        <v>428.51515151515156</v>
      </c>
      <c r="L29" s="39">
        <f t="shared" si="0"/>
        <v>624.63151515151515</v>
      </c>
      <c r="M29" s="39">
        <f t="shared" si="1"/>
        <v>587.62922077922087</v>
      </c>
    </row>
    <row r="30" spans="3:13" ht="9.4499999999999993" customHeight="1" x14ac:dyDescent="0.15">
      <c r="C30" s="18">
        <v>22</v>
      </c>
      <c r="D30" s="39">
        <v>416.02272727272725</v>
      </c>
      <c r="E30" s="39">
        <v>509.5</v>
      </c>
      <c r="F30" s="39">
        <v>609.90151515151513</v>
      </c>
      <c r="G30" s="39">
        <v>575.2530303030303</v>
      </c>
      <c r="H30" s="39">
        <v>567.61969696969709</v>
      </c>
      <c r="I30" s="39">
        <v>545.05303030303014</v>
      </c>
      <c r="J30" s="39">
        <v>314.07575757575756</v>
      </c>
      <c r="L30" s="39">
        <f t="shared" si="0"/>
        <v>535.65939393939402</v>
      </c>
      <c r="M30" s="39">
        <f t="shared" si="1"/>
        <v>505.34653679653678</v>
      </c>
    </row>
    <row r="31" spans="3:13" ht="9.4499999999999993" customHeight="1" x14ac:dyDescent="0.15">
      <c r="C31" s="18">
        <v>23</v>
      </c>
      <c r="D31" s="39">
        <v>199.09090909090909</v>
      </c>
      <c r="E31" s="39">
        <v>263.18181818181819</v>
      </c>
      <c r="F31" s="39">
        <v>286.21212121212125</v>
      </c>
      <c r="G31" s="39">
        <v>316.19242424242424</v>
      </c>
      <c r="H31" s="39">
        <v>399.96969696969694</v>
      </c>
      <c r="I31" s="39">
        <v>471.39848484848483</v>
      </c>
      <c r="J31" s="39">
        <v>186.969696969697</v>
      </c>
      <c r="L31" s="39">
        <f t="shared" si="0"/>
        <v>292.92939393939395</v>
      </c>
      <c r="M31" s="39">
        <f t="shared" si="1"/>
        <v>303.28787878787881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18959.992424242428</v>
      </c>
      <c r="E33" s="39">
        <f t="shared" ref="E33:J33" si="2">SUM(E15:E26)</f>
        <v>19230.78787878788</v>
      </c>
      <c r="F33" s="39">
        <f t="shared" si="2"/>
        <v>19461.022727272728</v>
      </c>
      <c r="G33" s="39">
        <f t="shared" si="2"/>
        <v>19547.416666666668</v>
      </c>
      <c r="H33" s="39">
        <f t="shared" si="2"/>
        <v>19772.35151515152</v>
      </c>
      <c r="I33" s="39">
        <f t="shared" si="2"/>
        <v>16363.581818181818</v>
      </c>
      <c r="J33" s="39">
        <f t="shared" si="2"/>
        <v>14041.810606060608</v>
      </c>
      <c r="L33" s="39">
        <f>SUM(L15:L26)</f>
        <v>19394.314242424243</v>
      </c>
      <c r="M33" s="39">
        <f>SUM(M15:M26)</f>
        <v>18196.709090909095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5079.7121212121219</v>
      </c>
      <c r="E34" s="39">
        <f t="shared" ref="E34:J34" si="3">SUM(E15:E17)</f>
        <v>5187.181818181818</v>
      </c>
      <c r="F34" s="39">
        <f t="shared" si="3"/>
        <v>5176.439393939394</v>
      </c>
      <c r="G34" s="39">
        <f t="shared" si="3"/>
        <v>5194.4954545454548</v>
      </c>
      <c r="H34" s="39">
        <f t="shared" si="3"/>
        <v>5052.2121212121219</v>
      </c>
      <c r="I34" s="39">
        <f t="shared" si="3"/>
        <v>2497.1924242424238</v>
      </c>
      <c r="J34" s="39">
        <f t="shared" si="3"/>
        <v>1553.5075757575755</v>
      </c>
      <c r="L34" s="39">
        <f>SUM(L15:L17)</f>
        <v>5138.0081818181825</v>
      </c>
      <c r="M34" s="39">
        <f>SUM(M15:M17)</f>
        <v>4248.6772727272728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8696.4696969696979</v>
      </c>
      <c r="E35" s="39">
        <f t="shared" ref="E35:J35" si="4">SUM(E18:E23)</f>
        <v>8814.1818181818162</v>
      </c>
      <c r="F35" s="39">
        <f t="shared" si="4"/>
        <v>9008.4015151515159</v>
      </c>
      <c r="G35" s="39">
        <f t="shared" si="4"/>
        <v>9137.1257575757572</v>
      </c>
      <c r="H35" s="39">
        <f t="shared" si="4"/>
        <v>9720.1545454545449</v>
      </c>
      <c r="I35" s="39">
        <f t="shared" si="4"/>
        <v>9548.7106060606056</v>
      </c>
      <c r="J35" s="39">
        <f t="shared" si="4"/>
        <v>8933.5</v>
      </c>
      <c r="L35" s="39">
        <f>SUM(L18:L23)</f>
        <v>9075.2666666666682</v>
      </c>
      <c r="M35" s="39">
        <f>SUM(M18:M23)</f>
        <v>9122.649134199135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5183.8106060606069</v>
      </c>
      <c r="E36" s="39">
        <f t="shared" ref="E36:J36" si="5">SUM(E24:E26)</f>
        <v>5229.4242424242429</v>
      </c>
      <c r="F36" s="39">
        <f t="shared" si="5"/>
        <v>5276.181818181818</v>
      </c>
      <c r="G36" s="39">
        <f t="shared" si="5"/>
        <v>5215.795454545454</v>
      </c>
      <c r="H36" s="39">
        <f t="shared" si="5"/>
        <v>4999.984848484849</v>
      </c>
      <c r="I36" s="39">
        <f t="shared" si="5"/>
        <v>4317.6787878787882</v>
      </c>
      <c r="J36" s="39">
        <f t="shared" si="5"/>
        <v>3554.80303030303</v>
      </c>
      <c r="L36" s="39">
        <f>SUM(L24:L26)</f>
        <v>5181.0393939393944</v>
      </c>
      <c r="M36" s="39">
        <f>SUM(M24:M26)</f>
        <v>4825.3826839826834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23689.371212121208</v>
      </c>
      <c r="E37" s="39">
        <f t="shared" ref="E37:J37" si="6">SUM(E8:E31)</f>
        <v>24352.628787878788</v>
      </c>
      <c r="F37" s="39">
        <f t="shared" si="6"/>
        <v>24777.409090909092</v>
      </c>
      <c r="G37" s="39">
        <f t="shared" si="6"/>
        <v>24980.480303030305</v>
      </c>
      <c r="H37" s="39">
        <f t="shared" si="6"/>
        <v>24958.477272727276</v>
      </c>
      <c r="I37" s="39">
        <f t="shared" si="6"/>
        <v>20546.510606060609</v>
      </c>
      <c r="J37" s="39">
        <f t="shared" si="6"/>
        <v>17354.727272727268</v>
      </c>
      <c r="L37" s="39">
        <f>SUM(L8:L31)</f>
        <v>24551.673333333332</v>
      </c>
      <c r="M37" s="39">
        <f>SUM(M8:M31)</f>
        <v>22951.372077922078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18657.600000000002</v>
      </c>
      <c r="D43" s="34">
        <v>19116.066666666669</v>
      </c>
      <c r="E43" s="34">
        <v>19210.740000000002</v>
      </c>
      <c r="F43" s="34">
        <v>19283.7</v>
      </c>
      <c r="G43" s="34">
        <v>18890.816666666666</v>
      </c>
      <c r="H43" s="34">
        <v>19522.466666666667</v>
      </c>
      <c r="I43" s="34">
        <v>19687.7</v>
      </c>
      <c r="J43" s="34">
        <v>19268.716666666667</v>
      </c>
      <c r="K43" s="34">
        <v>19661.466666666667</v>
      </c>
      <c r="L43" s="34"/>
      <c r="M43" s="34">
        <v>19988.783333333336</v>
      </c>
      <c r="N43" s="34">
        <v>20049.400000000001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23451.316666666669</v>
      </c>
      <c r="D44" s="34">
        <v>24310.133333333335</v>
      </c>
      <c r="E44" s="34">
        <v>24248.25</v>
      </c>
      <c r="F44" s="34">
        <v>24656.099999999995</v>
      </c>
      <c r="G44" s="34">
        <v>24104.083333333328</v>
      </c>
      <c r="H44" s="34">
        <v>24735</v>
      </c>
      <c r="I44" s="34">
        <v>24908.2</v>
      </c>
      <c r="J44" s="34">
        <v>24247.523333333331</v>
      </c>
      <c r="K44" s="34">
        <v>24897.533333333333</v>
      </c>
      <c r="L44" s="34"/>
      <c r="M44" s="34">
        <v>25062.600000000006</v>
      </c>
      <c r="N44" s="34">
        <v>25447.666666666664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16306.000000000002</v>
      </c>
      <c r="D47" s="34">
        <v>16431.5</v>
      </c>
      <c r="E47" s="34">
        <v>16683.199999999997</v>
      </c>
      <c r="F47" s="34">
        <v>16721</v>
      </c>
      <c r="G47" s="34">
        <v>16127.666666666668</v>
      </c>
      <c r="H47" s="34">
        <v>16350.666666666668</v>
      </c>
      <c r="I47" s="34">
        <v>16579.333333333336</v>
      </c>
      <c r="J47" s="34">
        <v>15404.2</v>
      </c>
      <c r="K47" s="34">
        <v>15481.333333333334</v>
      </c>
      <c r="L47" s="34"/>
      <c r="M47" s="34">
        <v>16987.5</v>
      </c>
      <c r="N47" s="34">
        <v>16927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20279.999999999996</v>
      </c>
      <c r="D48" s="34">
        <v>20628.5</v>
      </c>
      <c r="E48" s="34">
        <v>20762</v>
      </c>
      <c r="F48" s="34">
        <v>21083</v>
      </c>
      <c r="G48" s="34">
        <v>20142.666666666664</v>
      </c>
      <c r="H48" s="34">
        <v>20556.333333333336</v>
      </c>
      <c r="I48" s="34">
        <v>20878.666666666668</v>
      </c>
      <c r="J48" s="34">
        <v>19377.2</v>
      </c>
      <c r="K48" s="34">
        <v>19671</v>
      </c>
      <c r="L48" s="34"/>
      <c r="M48" s="34">
        <v>21058.25</v>
      </c>
      <c r="N48" s="34">
        <v>21574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13751.666666666666</v>
      </c>
      <c r="D51" s="34">
        <v>13632.5</v>
      </c>
      <c r="E51" s="34">
        <v>13790</v>
      </c>
      <c r="F51" s="34">
        <v>14552</v>
      </c>
      <c r="G51" s="34">
        <v>13782.666666666668</v>
      </c>
      <c r="H51" s="34">
        <v>14021.25</v>
      </c>
      <c r="I51" s="34">
        <v>14138</v>
      </c>
      <c r="J51" s="34">
        <v>13055</v>
      </c>
      <c r="K51" s="34">
        <v>14158.5</v>
      </c>
      <c r="L51" s="34"/>
      <c r="M51" s="34">
        <v>14804.333333333332</v>
      </c>
      <c r="N51" s="34">
        <v>14774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16660.999999999996</v>
      </c>
      <c r="D52" s="34">
        <v>17053</v>
      </c>
      <c r="E52" s="34">
        <v>16702.5</v>
      </c>
      <c r="F52" s="34">
        <v>18660</v>
      </c>
      <c r="G52" s="34">
        <v>17090.666666666664</v>
      </c>
      <c r="H52" s="34">
        <v>17458.5</v>
      </c>
      <c r="I52" s="34">
        <v>17567.333333333332</v>
      </c>
      <c r="J52" s="34">
        <v>16290</v>
      </c>
      <c r="K52" s="34">
        <v>17401</v>
      </c>
      <c r="L52" s="34"/>
      <c r="M52" s="34">
        <v>17781.666666666668</v>
      </c>
      <c r="N52" s="34">
        <v>18236.333333333332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38" display="Index" xr:uid="{6ABEC7B0-D1CE-4096-9421-64ED85215FE2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8C4B1-0F48-4FA2-AC73-30EBFCC63BD4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131</v>
      </c>
      <c r="E3" s="51"/>
      <c r="F3" s="51"/>
      <c r="G3" s="6"/>
      <c r="H3" s="53" t="s">
        <v>20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6763.3013888888891</v>
      </c>
      <c r="Q6" s="16">
        <v>6979.0694444444453</v>
      </c>
      <c r="R6" s="16">
        <v>6970.6458333333321</v>
      </c>
      <c r="S6" s="16">
        <v>7042.5263888888894</v>
      </c>
      <c r="T6" s="16">
        <v>7248.626388888888</v>
      </c>
      <c r="U6" s="16">
        <v>5615.3305555555553</v>
      </c>
      <c r="V6" s="16">
        <v>4126.7152777777783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6118.8041666666659</v>
      </c>
      <c r="Q7" s="16">
        <v>6275.9097222222226</v>
      </c>
      <c r="R7" s="16">
        <v>6337.6944444444453</v>
      </c>
      <c r="S7" s="16">
        <v>6383.2138888888894</v>
      </c>
      <c r="T7" s="16">
        <v>6592.6583333333347</v>
      </c>
      <c r="U7" s="16">
        <v>5245.3805555555564</v>
      </c>
      <c r="V7" s="16">
        <v>3769.8888888888891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12882.105555555554</v>
      </c>
      <c r="Q8" s="16">
        <f t="shared" ref="Q8:V8" si="0">SUM(Q6:Q7)</f>
        <v>13254.979166666668</v>
      </c>
      <c r="R8" s="16">
        <f t="shared" si="0"/>
        <v>13308.340277777777</v>
      </c>
      <c r="S8" s="16">
        <f t="shared" si="0"/>
        <v>13425.740277777779</v>
      </c>
      <c r="T8" s="16">
        <f t="shared" si="0"/>
        <v>13841.284722222223</v>
      </c>
      <c r="U8" s="16">
        <f t="shared" si="0"/>
        <v>10860.711111111112</v>
      </c>
      <c r="V8" s="16">
        <f t="shared" si="0"/>
        <v>7896.6041666666679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7883.5166666666673</v>
      </c>
      <c r="Q10" s="16">
        <v>7713.5333333333338</v>
      </c>
      <c r="R10" s="16">
        <v>7170.0533333333342</v>
      </c>
      <c r="S10" s="16">
        <v>6999.5</v>
      </c>
      <c r="T10" s="16">
        <v>6552.8833333333341</v>
      </c>
      <c r="U10" s="16">
        <v>6680.0666666666675</v>
      </c>
      <c r="V10" s="16">
        <v>7049.8166666666657</v>
      </c>
      <c r="W10" s="16">
        <v>6475.63</v>
      </c>
      <c r="X10" s="16">
        <v>6566.09</v>
      </c>
      <c r="Y10" s="16">
        <v>6794.7833333333319</v>
      </c>
      <c r="Z10" s="16">
        <v>6979.6000000000022</v>
      </c>
      <c r="AA10" s="16">
        <v>7144.5333333333347</v>
      </c>
    </row>
    <row r="11" spans="1:27" ht="9.4499999999999993" customHeight="1" x14ac:dyDescent="0.15">
      <c r="C11" s="18"/>
      <c r="O11" s="15" t="s">
        <v>100</v>
      </c>
      <c r="P11" s="16">
        <v>5986.3666666666668</v>
      </c>
      <c r="Q11" s="16">
        <v>6246.9999999999982</v>
      </c>
      <c r="R11" s="16">
        <v>6331.7066666666678</v>
      </c>
      <c r="S11" s="16">
        <v>6392.5</v>
      </c>
      <c r="T11" s="16">
        <v>6374.6833333333334</v>
      </c>
      <c r="U11" s="16">
        <v>6383.5333333333328</v>
      </c>
      <c r="V11" s="16">
        <v>6378.3166666666666</v>
      </c>
      <c r="W11" s="16">
        <v>5977.0133333333324</v>
      </c>
      <c r="X11" s="16">
        <v>6366.0299999999988</v>
      </c>
      <c r="Y11" s="16">
        <v>6506.2333333333327</v>
      </c>
      <c r="Z11" s="16">
        <v>6493.89</v>
      </c>
      <c r="AA11" s="16">
        <v>6662.5999999999976</v>
      </c>
    </row>
    <row r="12" spans="1:27" ht="9.4499999999999993" customHeight="1" x14ac:dyDescent="0.15">
      <c r="C12" s="18"/>
      <c r="O12" s="15" t="s">
        <v>101</v>
      </c>
      <c r="P12" s="16">
        <f>SUM(P10:P11)</f>
        <v>13869.883333333335</v>
      </c>
      <c r="Q12" s="16">
        <f t="shared" ref="Q12:AA12" si="1">SUM(Q10:Q11)</f>
        <v>13960.533333333333</v>
      </c>
      <c r="R12" s="16">
        <f t="shared" si="1"/>
        <v>13501.760000000002</v>
      </c>
      <c r="S12" s="16">
        <f t="shared" si="1"/>
        <v>13392</v>
      </c>
      <c r="T12" s="16">
        <f t="shared" si="1"/>
        <v>12927.566666666668</v>
      </c>
      <c r="U12" s="16">
        <f t="shared" si="1"/>
        <v>13063.6</v>
      </c>
      <c r="V12" s="16">
        <f t="shared" si="1"/>
        <v>13428.133333333331</v>
      </c>
      <c r="W12" s="16">
        <f t="shared" si="1"/>
        <v>12452.643333333333</v>
      </c>
      <c r="X12" s="16">
        <f t="shared" si="1"/>
        <v>12932.119999999999</v>
      </c>
      <c r="Y12" s="16">
        <f t="shared" si="1"/>
        <v>13301.016666666665</v>
      </c>
      <c r="Z12" s="16">
        <f t="shared" si="1"/>
        <v>13473.490000000002</v>
      </c>
      <c r="AA12" s="16">
        <f t="shared" si="1"/>
        <v>13807.133333333331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>
        <v>6869.2030442788337</v>
      </c>
      <c r="R14" s="21">
        <v>6812.8166529999999</v>
      </c>
      <c r="S14" s="21">
        <v>6971.6262380000007</v>
      </c>
      <c r="T14" s="22">
        <v>7089.7049873999995</v>
      </c>
      <c r="U14" s="22">
        <v>6534.7874851999995</v>
      </c>
      <c r="V14" s="22">
        <v>6787.3202629999996</v>
      </c>
      <c r="W14" s="22">
        <v>7092.0319856000006</v>
      </c>
      <c r="X14" s="22">
        <v>6485.0607070707074</v>
      </c>
      <c r="Y14" s="16">
        <v>7000.8338888888884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1">
        <v>6093.6779238959343</v>
      </c>
      <c r="R15" s="22">
        <v>5997.1619306000011</v>
      </c>
      <c r="S15" s="22">
        <v>5953.0187375999994</v>
      </c>
      <c r="T15" s="22">
        <v>6119.3158203999992</v>
      </c>
      <c r="U15" s="22">
        <v>6009.6424854000015</v>
      </c>
      <c r="V15" s="22">
        <v>6099.1844304000006</v>
      </c>
      <c r="W15" s="22">
        <v>6350.460986</v>
      </c>
      <c r="X15" s="24">
        <v>6038.9666919191923</v>
      </c>
      <c r="Y15" s="16">
        <v>6341.6561111111105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>
        <f t="shared" ref="Q16:X16" si="3">SUM(Q14:Q15)</f>
        <v>12962.880968174768</v>
      </c>
      <c r="R16" s="16">
        <f t="shared" si="3"/>
        <v>12809.978583600001</v>
      </c>
      <c r="S16" s="16">
        <f t="shared" si="3"/>
        <v>12924.6449756</v>
      </c>
      <c r="T16" s="16">
        <f t="shared" si="3"/>
        <v>13209.0208078</v>
      </c>
      <c r="U16" s="16">
        <f t="shared" si="3"/>
        <v>12544.429970600002</v>
      </c>
      <c r="V16" s="16">
        <f t="shared" si="3"/>
        <v>12886.5046934</v>
      </c>
      <c r="W16" s="16">
        <f t="shared" si="3"/>
        <v>13442.492971600001</v>
      </c>
      <c r="X16" s="16">
        <f t="shared" si="3"/>
        <v>12524.0273989899</v>
      </c>
      <c r="Y16" s="16">
        <f>SUM(Y14:Y15)</f>
        <v>13342.489999999998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8</v>
      </c>
      <c r="I83" s="34" t="s">
        <v>7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284" display="Index" xr:uid="{580A1612-9672-41CA-B574-6F85517A4DB3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D724F-1572-4625-A19D-3F2682500BE3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131</v>
      </c>
      <c r="E3" s="51"/>
      <c r="F3" s="51"/>
      <c r="G3" s="6"/>
      <c r="H3" s="53" t="s">
        <v>20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8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29.147222222222222</v>
      </c>
      <c r="E8" s="39">
        <v>25.868055555555554</v>
      </c>
      <c r="F8" s="39">
        <v>29.229166666666661</v>
      </c>
      <c r="G8" s="39">
        <v>28.013888888888889</v>
      </c>
      <c r="H8" s="39">
        <v>36.466666666666661</v>
      </c>
      <c r="I8" s="39">
        <v>62.955555555555549</v>
      </c>
      <c r="J8" s="39">
        <v>65.902777777777786</v>
      </c>
      <c r="L8" s="39">
        <f>AVERAGE(D8:H8)</f>
        <v>29.744999999999997</v>
      </c>
      <c r="M8" s="39">
        <f>AVERAGE(D8:J8)</f>
        <v>39.654761904761905</v>
      </c>
      <c r="O8" s="28"/>
    </row>
    <row r="9" spans="1:15" ht="9.4499999999999993" customHeight="1" x14ac:dyDescent="0.15">
      <c r="C9" s="18">
        <v>1</v>
      </c>
      <c r="D9" s="39">
        <v>13.715277777777777</v>
      </c>
      <c r="E9" s="39">
        <v>13.930555555555555</v>
      </c>
      <c r="F9" s="39">
        <v>15.041666666666666</v>
      </c>
      <c r="G9" s="39">
        <v>15.251388888888888</v>
      </c>
      <c r="H9" s="39">
        <v>19.469444444444445</v>
      </c>
      <c r="I9" s="39">
        <v>44.87916666666667</v>
      </c>
      <c r="J9" s="39">
        <v>46.298611111111114</v>
      </c>
      <c r="L9" s="39">
        <f t="shared" ref="L9:L31" si="0">AVERAGE(D9:H9)</f>
        <v>15.481666666666666</v>
      </c>
      <c r="M9" s="39">
        <f t="shared" ref="M9:M31" si="1">AVERAGE(D9:J9)</f>
        <v>24.083730158730159</v>
      </c>
      <c r="O9" s="28"/>
    </row>
    <row r="10" spans="1:15" ht="9.4499999999999993" customHeight="1" x14ac:dyDescent="0.15">
      <c r="C10" s="18">
        <v>2</v>
      </c>
      <c r="D10" s="39">
        <v>10.187500000000002</v>
      </c>
      <c r="E10" s="39">
        <v>9.1875</v>
      </c>
      <c r="F10" s="39">
        <v>9.1458333333333339</v>
      </c>
      <c r="G10" s="39">
        <v>9.5152777777777775</v>
      </c>
      <c r="H10" s="39">
        <v>9.8791666666666664</v>
      </c>
      <c r="I10" s="39">
        <v>26.140277777777779</v>
      </c>
      <c r="J10" s="39">
        <v>27.520833333333332</v>
      </c>
      <c r="L10" s="39">
        <f t="shared" si="0"/>
        <v>9.5830555555555552</v>
      </c>
      <c r="M10" s="39">
        <f t="shared" si="1"/>
        <v>14.510912698412698</v>
      </c>
      <c r="O10" s="28"/>
    </row>
    <row r="11" spans="1:15" ht="9.4499999999999993" customHeight="1" x14ac:dyDescent="0.15">
      <c r="C11" s="18">
        <v>3</v>
      </c>
      <c r="D11" s="39">
        <v>8.6152777777777789</v>
      </c>
      <c r="E11" s="39">
        <v>10.409722222222221</v>
      </c>
      <c r="F11" s="39">
        <v>8.4513888888888875</v>
      </c>
      <c r="G11" s="39">
        <v>10.491666666666667</v>
      </c>
      <c r="H11" s="39">
        <v>10.411111111111111</v>
      </c>
      <c r="I11" s="39">
        <v>19.079166666666669</v>
      </c>
      <c r="J11" s="39">
        <v>18.208333333333336</v>
      </c>
      <c r="L11" s="39">
        <f t="shared" si="0"/>
        <v>9.6758333333333333</v>
      </c>
      <c r="M11" s="39">
        <f t="shared" si="1"/>
        <v>12.238095238095237</v>
      </c>
      <c r="O11" s="28"/>
    </row>
    <row r="12" spans="1:15" ht="9.4499999999999993" customHeight="1" x14ac:dyDescent="0.15">
      <c r="C12" s="18">
        <v>4</v>
      </c>
      <c r="D12" s="39">
        <v>12.094444444444443</v>
      </c>
      <c r="E12" s="39">
        <v>12.888888888888891</v>
      </c>
      <c r="F12" s="39">
        <v>12.666666666666666</v>
      </c>
      <c r="G12" s="39">
        <v>13.226388888888886</v>
      </c>
      <c r="H12" s="39">
        <v>13.343055555555553</v>
      </c>
      <c r="I12" s="39">
        <v>14.629166666666668</v>
      </c>
      <c r="J12" s="39">
        <v>13.819444444444445</v>
      </c>
      <c r="L12" s="39">
        <f t="shared" si="0"/>
        <v>12.843888888888888</v>
      </c>
      <c r="M12" s="39">
        <f t="shared" si="1"/>
        <v>13.238293650793649</v>
      </c>
    </row>
    <row r="13" spans="1:15" ht="9.4499999999999993" customHeight="1" x14ac:dyDescent="0.15">
      <c r="C13" s="18">
        <v>5</v>
      </c>
      <c r="D13" s="39">
        <v>38.952777777777776</v>
      </c>
      <c r="E13" s="39">
        <v>42.5625</v>
      </c>
      <c r="F13" s="39">
        <v>41.38194444444445</v>
      </c>
      <c r="G13" s="39">
        <v>42.706944444444446</v>
      </c>
      <c r="H13" s="39">
        <v>42.980555555555554</v>
      </c>
      <c r="I13" s="39">
        <v>24.681944444444444</v>
      </c>
      <c r="J13" s="39">
        <v>16.506944444444446</v>
      </c>
      <c r="L13" s="39">
        <f t="shared" si="0"/>
        <v>41.716944444444451</v>
      </c>
      <c r="M13" s="39">
        <f t="shared" si="1"/>
        <v>35.681944444444447</v>
      </c>
    </row>
    <row r="14" spans="1:15" ht="9.4499999999999993" customHeight="1" x14ac:dyDescent="0.15">
      <c r="C14" s="18">
        <v>6</v>
      </c>
      <c r="D14" s="39">
        <v>147.20416666666668</v>
      </c>
      <c r="E14" s="39">
        <v>157.75694444444443</v>
      </c>
      <c r="F14" s="39">
        <v>153.51388888888889</v>
      </c>
      <c r="G14" s="39">
        <v>158.10416666666666</v>
      </c>
      <c r="H14" s="39">
        <v>145.87777777777777</v>
      </c>
      <c r="I14" s="39">
        <v>51.38750000000001</v>
      </c>
      <c r="J14" s="39">
        <v>24.888888888888889</v>
      </c>
      <c r="L14" s="39">
        <f t="shared" si="0"/>
        <v>152.49138888888888</v>
      </c>
      <c r="M14" s="39">
        <f t="shared" si="1"/>
        <v>119.81904761904762</v>
      </c>
    </row>
    <row r="15" spans="1:15" ht="9.4499999999999993" customHeight="1" x14ac:dyDescent="0.15">
      <c r="C15" s="18">
        <v>7</v>
      </c>
      <c r="D15" s="39">
        <v>399.02500000000003</v>
      </c>
      <c r="E15" s="39">
        <v>428.70833333333326</v>
      </c>
      <c r="F15" s="39">
        <v>419.3194444444444</v>
      </c>
      <c r="G15" s="39">
        <v>420.30138888888882</v>
      </c>
      <c r="H15" s="39">
        <v>399.37361111111113</v>
      </c>
      <c r="I15" s="39">
        <v>98.205555555555563</v>
      </c>
      <c r="J15" s="39">
        <v>46.520833333333336</v>
      </c>
      <c r="L15" s="39">
        <f t="shared" si="0"/>
        <v>413.34555555555551</v>
      </c>
      <c r="M15" s="39">
        <f t="shared" si="1"/>
        <v>315.92202380952386</v>
      </c>
    </row>
    <row r="16" spans="1:15" ht="9.4499999999999993" customHeight="1" x14ac:dyDescent="0.15">
      <c r="C16" s="18">
        <v>8</v>
      </c>
      <c r="D16" s="39">
        <v>491.2097222222223</v>
      </c>
      <c r="E16" s="39">
        <v>527.07638888888891</v>
      </c>
      <c r="F16" s="39">
        <v>513.82638888888891</v>
      </c>
      <c r="G16" s="39">
        <v>507.92916666666673</v>
      </c>
      <c r="H16" s="39">
        <v>489.05416666666673</v>
      </c>
      <c r="I16" s="39">
        <v>198.99166666666667</v>
      </c>
      <c r="J16" s="39">
        <v>66.090277777777786</v>
      </c>
      <c r="L16" s="39">
        <f t="shared" si="0"/>
        <v>505.81916666666677</v>
      </c>
      <c r="M16" s="39">
        <f t="shared" si="1"/>
        <v>399.16825396825408</v>
      </c>
    </row>
    <row r="17" spans="3:13" ht="9.4499999999999993" customHeight="1" x14ac:dyDescent="0.15">
      <c r="C17" s="18">
        <v>9</v>
      </c>
      <c r="D17" s="39">
        <v>371.44166666666666</v>
      </c>
      <c r="E17" s="39">
        <v>390.89583333333331</v>
      </c>
      <c r="F17" s="39">
        <v>380.26388888888891</v>
      </c>
      <c r="G17" s="39">
        <v>386.70000000000005</v>
      </c>
      <c r="H17" s="39">
        <v>387.90694444444438</v>
      </c>
      <c r="I17" s="39">
        <v>287.43472222222221</v>
      </c>
      <c r="J17" s="39">
        <v>137.64583333333334</v>
      </c>
      <c r="L17" s="39">
        <f t="shared" si="0"/>
        <v>383.44166666666666</v>
      </c>
      <c r="M17" s="39">
        <f t="shared" si="1"/>
        <v>334.61269841269842</v>
      </c>
    </row>
    <row r="18" spans="3:13" ht="9.4499999999999993" customHeight="1" x14ac:dyDescent="0.15">
      <c r="C18" s="18">
        <v>10</v>
      </c>
      <c r="D18" s="39">
        <v>384.0069444444444</v>
      </c>
      <c r="E18" s="39">
        <v>377.36111111111114</v>
      </c>
      <c r="F18" s="39">
        <v>377.75694444444451</v>
      </c>
      <c r="G18" s="39">
        <v>377.77083333333326</v>
      </c>
      <c r="H18" s="39">
        <v>409.01666666666665</v>
      </c>
      <c r="I18" s="39">
        <v>374.88888888888886</v>
      </c>
      <c r="J18" s="39">
        <v>233.40972222222226</v>
      </c>
      <c r="L18" s="39">
        <f t="shared" si="0"/>
        <v>385.1825</v>
      </c>
      <c r="M18" s="39">
        <f t="shared" si="1"/>
        <v>362.03015873015869</v>
      </c>
    </row>
    <row r="19" spans="3:13" ht="9.4499999999999993" customHeight="1" x14ac:dyDescent="0.15">
      <c r="C19" s="18">
        <v>11</v>
      </c>
      <c r="D19" s="39">
        <v>422.40416666666664</v>
      </c>
      <c r="E19" s="39">
        <v>426.92361111111109</v>
      </c>
      <c r="F19" s="39">
        <v>409.21527777777783</v>
      </c>
      <c r="G19" s="39">
        <v>424.97222222222223</v>
      </c>
      <c r="H19" s="39">
        <v>454.79861111111114</v>
      </c>
      <c r="I19" s="39">
        <v>460.36527777777769</v>
      </c>
      <c r="J19" s="39">
        <v>331.88888888888891</v>
      </c>
      <c r="L19" s="39">
        <f t="shared" si="0"/>
        <v>427.66277777777776</v>
      </c>
      <c r="M19" s="39">
        <f t="shared" si="1"/>
        <v>418.65257936507936</v>
      </c>
    </row>
    <row r="20" spans="3:13" ht="9.4499999999999993" customHeight="1" x14ac:dyDescent="0.15">
      <c r="C20" s="18">
        <v>12</v>
      </c>
      <c r="D20" s="39">
        <v>458.94305555555553</v>
      </c>
      <c r="E20" s="39">
        <v>461.07638888888891</v>
      </c>
      <c r="F20" s="39">
        <v>449.71527777777777</v>
      </c>
      <c r="G20" s="39">
        <v>464.5222222222223</v>
      </c>
      <c r="H20" s="39">
        <v>503.54861111111109</v>
      </c>
      <c r="I20" s="39">
        <v>508.0625</v>
      </c>
      <c r="J20" s="39">
        <v>416.86111111111114</v>
      </c>
      <c r="L20" s="39">
        <f t="shared" si="0"/>
        <v>467.56111111111113</v>
      </c>
      <c r="M20" s="39">
        <f t="shared" si="1"/>
        <v>466.10416666666669</v>
      </c>
    </row>
    <row r="21" spans="3:13" ht="9.4499999999999993" customHeight="1" x14ac:dyDescent="0.15">
      <c r="C21" s="18">
        <v>13</v>
      </c>
      <c r="D21" s="39">
        <v>461.6472222222223</v>
      </c>
      <c r="E21" s="39">
        <v>464.97222222222217</v>
      </c>
      <c r="F21" s="39">
        <v>465.25</v>
      </c>
      <c r="G21" s="39">
        <v>473.73472222222222</v>
      </c>
      <c r="H21" s="39">
        <v>515.58055555555563</v>
      </c>
      <c r="I21" s="39">
        <v>512.62638888888887</v>
      </c>
      <c r="J21" s="39">
        <v>444.62499999999994</v>
      </c>
      <c r="L21" s="39">
        <f t="shared" si="0"/>
        <v>476.23694444444448</v>
      </c>
      <c r="M21" s="39">
        <f t="shared" si="1"/>
        <v>476.91944444444442</v>
      </c>
    </row>
    <row r="22" spans="3:13" ht="9.4499999999999993" customHeight="1" x14ac:dyDescent="0.15">
      <c r="C22" s="18">
        <v>14</v>
      </c>
      <c r="D22" s="39">
        <v>490.68611111111113</v>
      </c>
      <c r="E22" s="39">
        <v>513.45138888888891</v>
      </c>
      <c r="F22" s="39">
        <v>516.03472222222229</v>
      </c>
      <c r="G22" s="39">
        <v>516.11666666666667</v>
      </c>
      <c r="H22" s="39">
        <v>562.09027777777771</v>
      </c>
      <c r="I22" s="39">
        <v>508.01666666666665</v>
      </c>
      <c r="J22" s="39">
        <v>435.0069444444444</v>
      </c>
      <c r="L22" s="39">
        <f t="shared" si="0"/>
        <v>519.67583333333346</v>
      </c>
      <c r="M22" s="39">
        <f t="shared" si="1"/>
        <v>505.91468253968259</v>
      </c>
    </row>
    <row r="23" spans="3:13" ht="9.4499999999999993" customHeight="1" x14ac:dyDescent="0.15">
      <c r="C23" s="18">
        <v>15</v>
      </c>
      <c r="D23" s="39">
        <v>522.16944444444448</v>
      </c>
      <c r="E23" s="39">
        <v>537.59722222222229</v>
      </c>
      <c r="F23" s="39">
        <v>534.74305555555554</v>
      </c>
      <c r="G23" s="39">
        <v>549.71527777777783</v>
      </c>
      <c r="H23" s="39">
        <v>570.56388888888887</v>
      </c>
      <c r="I23" s="39">
        <v>491.93611111111113</v>
      </c>
      <c r="J23" s="39">
        <v>429.14583333333331</v>
      </c>
      <c r="L23" s="39">
        <f t="shared" si="0"/>
        <v>542.95777777777789</v>
      </c>
      <c r="M23" s="39">
        <f t="shared" si="1"/>
        <v>519.41011904761911</v>
      </c>
    </row>
    <row r="24" spans="3:13" ht="9.4499999999999993" customHeight="1" x14ac:dyDescent="0.15">
      <c r="C24" s="18">
        <v>16</v>
      </c>
      <c r="D24" s="39">
        <v>628.06111111111113</v>
      </c>
      <c r="E24" s="39">
        <v>642.88194444444446</v>
      </c>
      <c r="F24" s="39">
        <v>639.625</v>
      </c>
      <c r="G24" s="39">
        <v>638.49444444444441</v>
      </c>
      <c r="H24" s="39">
        <v>673.10694444444448</v>
      </c>
      <c r="I24" s="39">
        <v>465.67500000000001</v>
      </c>
      <c r="J24" s="39">
        <v>370.35416666666669</v>
      </c>
      <c r="L24" s="39">
        <f t="shared" si="0"/>
        <v>644.43388888888899</v>
      </c>
      <c r="M24" s="39">
        <f t="shared" si="1"/>
        <v>579.74265873015872</v>
      </c>
    </row>
    <row r="25" spans="3:13" ht="9.4499999999999993" customHeight="1" x14ac:dyDescent="0.15">
      <c r="C25" s="18">
        <v>17</v>
      </c>
      <c r="D25" s="39">
        <v>673.55972222222226</v>
      </c>
      <c r="E25" s="39">
        <v>690.2986111111112</v>
      </c>
      <c r="F25" s="39">
        <v>701.5</v>
      </c>
      <c r="G25" s="39">
        <v>682.80833333333328</v>
      </c>
      <c r="H25" s="39">
        <v>650.14305555555563</v>
      </c>
      <c r="I25" s="39">
        <v>424.53749999999997</v>
      </c>
      <c r="J25" s="39">
        <v>233.10416666666666</v>
      </c>
      <c r="L25" s="39">
        <f t="shared" si="0"/>
        <v>679.66194444444454</v>
      </c>
      <c r="M25" s="39">
        <f t="shared" si="1"/>
        <v>579.42162698412699</v>
      </c>
    </row>
    <row r="26" spans="3:13" ht="9.4499999999999993" customHeight="1" x14ac:dyDescent="0.15">
      <c r="C26" s="18">
        <v>18</v>
      </c>
      <c r="D26" s="39">
        <v>410.96111111111105</v>
      </c>
      <c r="E26" s="39">
        <v>429.84722222222223</v>
      </c>
      <c r="F26" s="39">
        <v>445.6875</v>
      </c>
      <c r="G26" s="39">
        <v>450.92222222222222</v>
      </c>
      <c r="H26" s="39">
        <v>409.52083333333326</v>
      </c>
      <c r="I26" s="39">
        <v>293.48611111111114</v>
      </c>
      <c r="J26" s="39">
        <v>193.15277777777774</v>
      </c>
      <c r="L26" s="39">
        <f t="shared" si="0"/>
        <v>429.38777777777779</v>
      </c>
      <c r="M26" s="39">
        <f t="shared" si="1"/>
        <v>376.22539682539684</v>
      </c>
    </row>
    <row r="27" spans="3:13" ht="9.4499999999999993" customHeight="1" x14ac:dyDescent="0.15">
      <c r="C27" s="18">
        <v>19</v>
      </c>
      <c r="D27" s="39">
        <v>282.89305555555558</v>
      </c>
      <c r="E27" s="39">
        <v>299.26388888888886</v>
      </c>
      <c r="F27" s="39">
        <v>301.31250000000006</v>
      </c>
      <c r="G27" s="39">
        <v>314.84444444444443</v>
      </c>
      <c r="H27" s="39">
        <v>319.06805555555553</v>
      </c>
      <c r="I27" s="39">
        <v>217.74166666666667</v>
      </c>
      <c r="J27" s="39">
        <v>178.20138888888889</v>
      </c>
      <c r="L27" s="39">
        <f t="shared" si="0"/>
        <v>303.47638888888889</v>
      </c>
      <c r="M27" s="39">
        <f t="shared" si="1"/>
        <v>273.33214285714286</v>
      </c>
    </row>
    <row r="28" spans="3:13" ht="9.4499999999999993" customHeight="1" x14ac:dyDescent="0.15">
      <c r="C28" s="18">
        <v>20</v>
      </c>
      <c r="D28" s="39">
        <v>202.92499999999998</v>
      </c>
      <c r="E28" s="39">
        <v>201.35416666666671</v>
      </c>
      <c r="F28" s="39">
        <v>215.09027777777774</v>
      </c>
      <c r="G28" s="39">
        <v>212.01111111111109</v>
      </c>
      <c r="H28" s="39">
        <v>222.58611111111111</v>
      </c>
      <c r="I28" s="39">
        <v>174.59166666666667</v>
      </c>
      <c r="J28" s="39">
        <v>147.54166666666666</v>
      </c>
      <c r="L28" s="39">
        <f t="shared" si="0"/>
        <v>210.79333333333335</v>
      </c>
      <c r="M28" s="39">
        <f t="shared" si="1"/>
        <v>196.58571428571432</v>
      </c>
    </row>
    <row r="29" spans="3:13" ht="9.4499999999999993" customHeight="1" x14ac:dyDescent="0.15">
      <c r="C29" s="18">
        <v>21</v>
      </c>
      <c r="D29" s="39">
        <v>155.96944444444446</v>
      </c>
      <c r="E29" s="39">
        <v>157.76388888888889</v>
      </c>
      <c r="F29" s="39">
        <v>157.15277777777777</v>
      </c>
      <c r="G29" s="39">
        <v>167.08611111111111</v>
      </c>
      <c r="H29" s="39">
        <v>169.69861111111112</v>
      </c>
      <c r="I29" s="39">
        <v>141.42916666666667</v>
      </c>
      <c r="J29" s="39">
        <v>113.67361111111113</v>
      </c>
      <c r="L29" s="39">
        <f t="shared" si="0"/>
        <v>161.53416666666666</v>
      </c>
      <c r="M29" s="39">
        <f t="shared" si="1"/>
        <v>151.82480158730161</v>
      </c>
    </row>
    <row r="30" spans="3:13" ht="9.4499999999999993" customHeight="1" x14ac:dyDescent="0.15">
      <c r="C30" s="18">
        <v>22</v>
      </c>
      <c r="D30" s="39">
        <v>91.922222222222217</v>
      </c>
      <c r="E30" s="39">
        <v>99.993055555555557</v>
      </c>
      <c r="F30" s="39">
        <v>110.13194444444444</v>
      </c>
      <c r="G30" s="39">
        <v>111.00694444444446</v>
      </c>
      <c r="H30" s="39">
        <v>135.83611111111108</v>
      </c>
      <c r="I30" s="39">
        <v>121.02500000000002</v>
      </c>
      <c r="J30" s="39">
        <v>86.083333333333329</v>
      </c>
      <c r="L30" s="39">
        <f t="shared" si="0"/>
        <v>109.77805555555555</v>
      </c>
      <c r="M30" s="39">
        <f t="shared" si="1"/>
        <v>107.99980158730159</v>
      </c>
    </row>
    <row r="31" spans="3:13" ht="9.4499999999999993" customHeight="1" x14ac:dyDescent="0.15">
      <c r="C31" s="18">
        <v>23</v>
      </c>
      <c r="D31" s="39">
        <v>55.559722222222227</v>
      </c>
      <c r="E31" s="39">
        <v>57</v>
      </c>
      <c r="F31" s="39">
        <v>64.590277777777786</v>
      </c>
      <c r="G31" s="39">
        <v>66.280555555555551</v>
      </c>
      <c r="H31" s="39">
        <v>98.305555555555543</v>
      </c>
      <c r="I31" s="39">
        <v>92.563888888888883</v>
      </c>
      <c r="J31" s="39">
        <v>50.263888888888886</v>
      </c>
      <c r="L31" s="39">
        <f t="shared" si="0"/>
        <v>68.347222222222229</v>
      </c>
      <c r="M31" s="39">
        <f t="shared" si="1"/>
        <v>69.223412698412702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5714.1152777777779</v>
      </c>
      <c r="E33" s="39">
        <f t="shared" ref="E33:J33" si="2">SUM(E15:E26)</f>
        <v>5891.0902777777783</v>
      </c>
      <c r="F33" s="39">
        <f t="shared" si="2"/>
        <v>5852.9375</v>
      </c>
      <c r="G33" s="39">
        <f t="shared" si="2"/>
        <v>5893.9875000000011</v>
      </c>
      <c r="H33" s="39">
        <f t="shared" si="2"/>
        <v>6024.7041666666664</v>
      </c>
      <c r="I33" s="39">
        <f t="shared" si="2"/>
        <v>4624.2263888888892</v>
      </c>
      <c r="J33" s="39">
        <f t="shared" si="2"/>
        <v>3337.8055555555557</v>
      </c>
      <c r="L33" s="39">
        <f>SUM(L15:L26)</f>
        <v>5875.366944444444</v>
      </c>
      <c r="M33" s="39">
        <f>SUM(M15:M26)</f>
        <v>5334.1238095238095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1261.6763888888891</v>
      </c>
      <c r="E34" s="39">
        <f t="shared" ref="E34:J34" si="3">SUM(E15:E17)</f>
        <v>1346.6805555555554</v>
      </c>
      <c r="F34" s="39">
        <f t="shared" si="3"/>
        <v>1313.4097222222222</v>
      </c>
      <c r="G34" s="39">
        <f t="shared" si="3"/>
        <v>1314.9305555555557</v>
      </c>
      <c r="H34" s="39">
        <f t="shared" si="3"/>
        <v>1276.3347222222224</v>
      </c>
      <c r="I34" s="39">
        <f t="shared" si="3"/>
        <v>584.63194444444446</v>
      </c>
      <c r="J34" s="39">
        <f t="shared" si="3"/>
        <v>250.25694444444446</v>
      </c>
      <c r="L34" s="39">
        <f>SUM(L15:L17)</f>
        <v>1302.6063888888889</v>
      </c>
      <c r="M34" s="39">
        <f>SUM(M15:M17)</f>
        <v>1049.7029761904764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2739.8569444444447</v>
      </c>
      <c r="E35" s="39">
        <f t="shared" ref="E35:J35" si="4">SUM(E18:E23)</f>
        <v>2781.3819444444443</v>
      </c>
      <c r="F35" s="39">
        <f t="shared" si="4"/>
        <v>2752.7152777777783</v>
      </c>
      <c r="G35" s="39">
        <f t="shared" si="4"/>
        <v>2806.8319444444446</v>
      </c>
      <c r="H35" s="39">
        <f t="shared" si="4"/>
        <v>3015.598611111111</v>
      </c>
      <c r="I35" s="39">
        <f t="shared" si="4"/>
        <v>2855.895833333333</v>
      </c>
      <c r="J35" s="39">
        <f t="shared" si="4"/>
        <v>2290.9375</v>
      </c>
      <c r="L35" s="39">
        <f>SUM(L18:L23)</f>
        <v>2819.2769444444448</v>
      </c>
      <c r="M35" s="39">
        <f>SUM(M18:M23)</f>
        <v>2749.0311507936508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1712.5819444444444</v>
      </c>
      <c r="E36" s="39">
        <f t="shared" ref="E36:J36" si="5">SUM(E24:E26)</f>
        <v>1763.0277777777778</v>
      </c>
      <c r="F36" s="39">
        <f t="shared" si="5"/>
        <v>1786.8125</v>
      </c>
      <c r="G36" s="39">
        <f t="shared" si="5"/>
        <v>1772.2249999999999</v>
      </c>
      <c r="H36" s="39">
        <f t="shared" si="5"/>
        <v>1732.7708333333333</v>
      </c>
      <c r="I36" s="39">
        <f t="shared" si="5"/>
        <v>1183.6986111111112</v>
      </c>
      <c r="J36" s="39">
        <f t="shared" si="5"/>
        <v>796.61111111111109</v>
      </c>
      <c r="L36" s="39">
        <f>SUM(L24:L26)</f>
        <v>1753.4836111111113</v>
      </c>
      <c r="M36" s="39">
        <f>SUM(M24:M26)</f>
        <v>1535.3896825396823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6763.3013888888891</v>
      </c>
      <c r="E37" s="39">
        <f t="shared" ref="E37:J37" si="6">SUM(E8:E31)</f>
        <v>6979.0694444444453</v>
      </c>
      <c r="F37" s="39">
        <f t="shared" si="6"/>
        <v>6970.6458333333321</v>
      </c>
      <c r="G37" s="39">
        <f t="shared" si="6"/>
        <v>7042.5263888888894</v>
      </c>
      <c r="H37" s="39">
        <f t="shared" si="6"/>
        <v>7248.626388888888</v>
      </c>
      <c r="I37" s="39">
        <f t="shared" si="6"/>
        <v>5615.3305555555553</v>
      </c>
      <c r="J37" s="39">
        <f t="shared" si="6"/>
        <v>4126.7152777777783</v>
      </c>
      <c r="L37" s="39">
        <f>SUM(L8:L31)</f>
        <v>7000.8338888888884</v>
      </c>
      <c r="M37" s="39">
        <f>SUM(M8:M31)</f>
        <v>6392.3164682539682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6698.45</v>
      </c>
      <c r="D43" s="34">
        <v>6507.8</v>
      </c>
      <c r="E43" s="34">
        <v>6032.8700000000008</v>
      </c>
      <c r="F43" s="34">
        <v>5876.5999999999995</v>
      </c>
      <c r="G43" s="34">
        <v>5487.7</v>
      </c>
      <c r="H43" s="34">
        <v>5579.7333333333336</v>
      </c>
      <c r="I43" s="34">
        <v>5867.9</v>
      </c>
      <c r="J43" s="34">
        <v>5361.36</v>
      </c>
      <c r="K43" s="34">
        <v>5491.06</v>
      </c>
      <c r="L43" s="34">
        <v>5695.366666666665</v>
      </c>
      <c r="M43" s="34">
        <v>5887.0300000000016</v>
      </c>
      <c r="N43" s="34">
        <v>6018.5333333333328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7883.5166666666673</v>
      </c>
      <c r="D44" s="34">
        <v>7713.5333333333338</v>
      </c>
      <c r="E44" s="34">
        <v>7170.0533333333342</v>
      </c>
      <c r="F44" s="34">
        <v>6999.5</v>
      </c>
      <c r="G44" s="34">
        <v>6552.8833333333341</v>
      </c>
      <c r="H44" s="34">
        <v>6680.0666666666675</v>
      </c>
      <c r="I44" s="34">
        <v>7049.8166666666657</v>
      </c>
      <c r="J44" s="34">
        <v>6475.63</v>
      </c>
      <c r="K44" s="34">
        <v>6566.09</v>
      </c>
      <c r="L44" s="34">
        <v>6794.7833333333319</v>
      </c>
      <c r="M44" s="34">
        <v>6979.6000000000022</v>
      </c>
      <c r="N44" s="34">
        <v>7144.5333333333347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4970.5</v>
      </c>
      <c r="D47" s="34">
        <v>4710</v>
      </c>
      <c r="E47" s="34">
        <v>5132.75</v>
      </c>
      <c r="F47" s="34">
        <v>4495</v>
      </c>
      <c r="G47" s="34">
        <v>4332.666666666667</v>
      </c>
      <c r="H47" s="34">
        <v>4361.333333333333</v>
      </c>
      <c r="I47" s="34">
        <v>4791.666666666667</v>
      </c>
      <c r="J47" s="34">
        <v>4293.4000000000005</v>
      </c>
      <c r="K47" s="34">
        <v>4462</v>
      </c>
      <c r="L47" s="34">
        <v>4563</v>
      </c>
      <c r="M47" s="34">
        <v>4649.3999999999996</v>
      </c>
      <c r="N47" s="34">
        <v>4729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5975</v>
      </c>
      <c r="D48" s="34">
        <v>5654</v>
      </c>
      <c r="E48" s="34">
        <v>6182.5</v>
      </c>
      <c r="F48" s="34">
        <v>5452</v>
      </c>
      <c r="G48" s="34">
        <v>5205.333333333333</v>
      </c>
      <c r="H48" s="34">
        <v>5345</v>
      </c>
      <c r="I48" s="34">
        <v>5848.3333333333348</v>
      </c>
      <c r="J48" s="34">
        <v>5269.8</v>
      </c>
      <c r="K48" s="34">
        <v>5417</v>
      </c>
      <c r="L48" s="34">
        <v>5628</v>
      </c>
      <c r="M48" s="34">
        <v>5639.9999999999991</v>
      </c>
      <c r="N48" s="34">
        <v>5767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3637.5</v>
      </c>
      <c r="D51" s="34">
        <v>3399.5</v>
      </c>
      <c r="E51" s="34">
        <v>3698.6666666666665</v>
      </c>
      <c r="F51" s="34">
        <v>3172</v>
      </c>
      <c r="G51" s="34">
        <v>3016.666666666667</v>
      </c>
      <c r="H51" s="34">
        <v>3144.5</v>
      </c>
      <c r="I51" s="34">
        <v>3420.3333333333339</v>
      </c>
      <c r="J51" s="34">
        <v>3035</v>
      </c>
      <c r="K51" s="34">
        <v>3253</v>
      </c>
      <c r="L51" s="34">
        <v>3267.5</v>
      </c>
      <c r="M51" s="34">
        <v>3408</v>
      </c>
      <c r="N51" s="34">
        <v>3601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4399</v>
      </c>
      <c r="D52" s="34">
        <v>4180.5</v>
      </c>
      <c r="E52" s="34">
        <v>4477.333333333333</v>
      </c>
      <c r="F52" s="34">
        <v>3991</v>
      </c>
      <c r="G52" s="34">
        <v>3765.0000000000014</v>
      </c>
      <c r="H52" s="34">
        <v>3927.5</v>
      </c>
      <c r="I52" s="34">
        <v>4290.3333333333339</v>
      </c>
      <c r="J52" s="34">
        <v>3855.5</v>
      </c>
      <c r="K52" s="34">
        <v>4041.25</v>
      </c>
      <c r="L52" s="34">
        <v>4038</v>
      </c>
      <c r="M52" s="34">
        <v>4166.5</v>
      </c>
      <c r="N52" s="34">
        <v>4388.666666666667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284" display="Index" xr:uid="{57AAE1FA-CD91-457B-9A44-CE1BEA09171A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038B6-900B-43B0-A014-15532B6890A9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131</v>
      </c>
      <c r="E3" s="51"/>
      <c r="F3" s="51"/>
      <c r="G3" s="6"/>
      <c r="H3" s="53" t="s">
        <v>20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7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26.051388888888891</v>
      </c>
      <c r="E8" s="39">
        <v>23.152777777777775</v>
      </c>
      <c r="F8" s="39">
        <v>23.736111111111114</v>
      </c>
      <c r="G8" s="39">
        <v>25.123611111111114</v>
      </c>
      <c r="H8" s="39">
        <v>29.755555555555556</v>
      </c>
      <c r="I8" s="39">
        <v>60.830555555555556</v>
      </c>
      <c r="J8" s="39">
        <v>58.69444444444445</v>
      </c>
      <c r="L8" s="39">
        <f>AVERAGE(D8:H8)</f>
        <v>25.56388888888889</v>
      </c>
      <c r="M8" s="39">
        <f>AVERAGE(D8:J8)</f>
        <v>35.334920634920636</v>
      </c>
      <c r="O8" s="28"/>
    </row>
    <row r="9" spans="1:15" ht="9.4499999999999993" customHeight="1" x14ac:dyDescent="0.15">
      <c r="C9" s="18">
        <v>1</v>
      </c>
      <c r="D9" s="39">
        <v>13.702777777777778</v>
      </c>
      <c r="E9" s="39">
        <v>13.805555555555555</v>
      </c>
      <c r="F9" s="39">
        <v>14.333333333333334</v>
      </c>
      <c r="G9" s="39">
        <v>13.70972222222222</v>
      </c>
      <c r="H9" s="39">
        <v>15.747222222222222</v>
      </c>
      <c r="I9" s="39">
        <v>40.388888888888886</v>
      </c>
      <c r="J9" s="39">
        <v>37.777777777777779</v>
      </c>
      <c r="L9" s="39">
        <f t="shared" ref="L9:L31" si="0">AVERAGE(D9:H9)</f>
        <v>14.259722222222223</v>
      </c>
      <c r="M9" s="39">
        <f t="shared" ref="M9:M31" si="1">AVERAGE(D9:J9)</f>
        <v>21.352182539682538</v>
      </c>
      <c r="O9" s="28"/>
    </row>
    <row r="10" spans="1:15" ht="9.4499999999999993" customHeight="1" x14ac:dyDescent="0.15">
      <c r="C10" s="18">
        <v>2</v>
      </c>
      <c r="D10" s="39">
        <v>8.7638888888888875</v>
      </c>
      <c r="E10" s="39">
        <v>8.5277777777777768</v>
      </c>
      <c r="F10" s="39">
        <v>9.3819444444444446</v>
      </c>
      <c r="G10" s="39">
        <v>8.9527777777777775</v>
      </c>
      <c r="H10" s="39">
        <v>11.37361111111111</v>
      </c>
      <c r="I10" s="39">
        <v>22.393055555555552</v>
      </c>
      <c r="J10" s="39">
        <v>25.597222222222225</v>
      </c>
      <c r="L10" s="39">
        <f t="shared" si="0"/>
        <v>9.3999999999999986</v>
      </c>
      <c r="M10" s="39">
        <f t="shared" si="1"/>
        <v>13.570039682539683</v>
      </c>
      <c r="O10" s="28"/>
    </row>
    <row r="11" spans="1:15" ht="9.4499999999999993" customHeight="1" x14ac:dyDescent="0.15">
      <c r="C11" s="18">
        <v>3</v>
      </c>
      <c r="D11" s="39">
        <v>11.64861111111111</v>
      </c>
      <c r="E11" s="39">
        <v>12.472222222222223</v>
      </c>
      <c r="F11" s="39">
        <v>11.958333333333336</v>
      </c>
      <c r="G11" s="39">
        <v>12.191666666666665</v>
      </c>
      <c r="H11" s="39">
        <v>11.618055555555557</v>
      </c>
      <c r="I11" s="39">
        <v>18.115277777777777</v>
      </c>
      <c r="J11" s="39">
        <v>18.3125</v>
      </c>
      <c r="L11" s="39">
        <f t="shared" si="0"/>
        <v>11.977777777777778</v>
      </c>
      <c r="M11" s="39">
        <f t="shared" si="1"/>
        <v>13.759523809523809</v>
      </c>
      <c r="O11" s="28"/>
    </row>
    <row r="12" spans="1:15" ht="9.4499999999999993" customHeight="1" x14ac:dyDescent="0.15">
      <c r="C12" s="18">
        <v>4</v>
      </c>
      <c r="D12" s="39">
        <v>18.476388888888891</v>
      </c>
      <c r="E12" s="39">
        <v>18.291666666666668</v>
      </c>
      <c r="F12" s="39">
        <v>20.125</v>
      </c>
      <c r="G12" s="39">
        <v>21.805555555555557</v>
      </c>
      <c r="H12" s="39">
        <v>21.036111111111111</v>
      </c>
      <c r="I12" s="39">
        <v>20.505555555555556</v>
      </c>
      <c r="J12" s="39">
        <v>15.652777777777777</v>
      </c>
      <c r="L12" s="39">
        <f t="shared" si="0"/>
        <v>19.946944444444448</v>
      </c>
      <c r="M12" s="39">
        <f t="shared" si="1"/>
        <v>19.413293650793655</v>
      </c>
    </row>
    <row r="13" spans="1:15" ht="9.4499999999999993" customHeight="1" x14ac:dyDescent="0.15">
      <c r="C13" s="18">
        <v>5</v>
      </c>
      <c r="D13" s="39">
        <v>51.861111111111107</v>
      </c>
      <c r="E13" s="39">
        <v>49.895833333333336</v>
      </c>
      <c r="F13" s="39">
        <v>50.49305555555555</v>
      </c>
      <c r="G13" s="39">
        <v>53.483333333333327</v>
      </c>
      <c r="H13" s="39">
        <v>57.170833333333327</v>
      </c>
      <c r="I13" s="39">
        <v>29.470833333333331</v>
      </c>
      <c r="J13" s="39">
        <v>18.597222222222221</v>
      </c>
      <c r="L13" s="39">
        <f t="shared" si="0"/>
        <v>52.580833333333331</v>
      </c>
      <c r="M13" s="39">
        <f t="shared" si="1"/>
        <v>44.424603174603178</v>
      </c>
    </row>
    <row r="14" spans="1:15" ht="9.4499999999999993" customHeight="1" x14ac:dyDescent="0.15">
      <c r="C14" s="18">
        <v>6</v>
      </c>
      <c r="D14" s="39">
        <v>155.94861111111112</v>
      </c>
      <c r="E14" s="39">
        <v>168.08333333333334</v>
      </c>
      <c r="F14" s="39">
        <v>163.91666666666666</v>
      </c>
      <c r="G14" s="39">
        <v>164.02222222222221</v>
      </c>
      <c r="H14" s="39">
        <v>163.07777777777778</v>
      </c>
      <c r="I14" s="39">
        <v>65.69305555555556</v>
      </c>
      <c r="J14" s="39">
        <v>34.652777777777779</v>
      </c>
      <c r="L14" s="39">
        <f t="shared" si="0"/>
        <v>163.00972222222222</v>
      </c>
      <c r="M14" s="39">
        <f t="shared" si="1"/>
        <v>130.77063492063493</v>
      </c>
    </row>
    <row r="15" spans="1:15" ht="9.4499999999999993" customHeight="1" x14ac:dyDescent="0.15">
      <c r="C15" s="18">
        <v>7</v>
      </c>
      <c r="D15" s="39">
        <v>467.61666666666662</v>
      </c>
      <c r="E15" s="39">
        <v>487.41666666666657</v>
      </c>
      <c r="F15" s="39">
        <v>477.8194444444444</v>
      </c>
      <c r="G15" s="39">
        <v>477.87361111111113</v>
      </c>
      <c r="H15" s="39">
        <v>454.00833333333338</v>
      </c>
      <c r="I15" s="39">
        <v>126.60555555555555</v>
      </c>
      <c r="J15" s="39">
        <v>62.826388888888893</v>
      </c>
      <c r="L15" s="39">
        <f t="shared" si="0"/>
        <v>472.9469444444444</v>
      </c>
      <c r="M15" s="39">
        <f t="shared" si="1"/>
        <v>364.88095238095229</v>
      </c>
    </row>
    <row r="16" spans="1:15" ht="9.4499999999999993" customHeight="1" x14ac:dyDescent="0.15">
      <c r="C16" s="18">
        <v>8</v>
      </c>
      <c r="D16" s="39">
        <v>598.74722222222238</v>
      </c>
      <c r="E16" s="39">
        <v>634.58333333333337</v>
      </c>
      <c r="F16" s="39">
        <v>632.75</v>
      </c>
      <c r="G16" s="39">
        <v>609.37499999999989</v>
      </c>
      <c r="H16" s="39">
        <v>591.01527777777778</v>
      </c>
      <c r="I16" s="39">
        <v>262.55</v>
      </c>
      <c r="J16" s="39">
        <v>80.298611111111114</v>
      </c>
      <c r="L16" s="39">
        <f t="shared" si="0"/>
        <v>613.2941666666668</v>
      </c>
      <c r="M16" s="39">
        <f t="shared" si="1"/>
        <v>487.04563492063505</v>
      </c>
    </row>
    <row r="17" spans="3:13" ht="9.4499999999999993" customHeight="1" x14ac:dyDescent="0.15">
      <c r="C17" s="18">
        <v>9</v>
      </c>
      <c r="D17" s="39">
        <v>439.33611111111105</v>
      </c>
      <c r="E17" s="39">
        <v>454.45833333333331</v>
      </c>
      <c r="F17" s="39">
        <v>450.23611111111109</v>
      </c>
      <c r="G17" s="39">
        <v>453.85694444444448</v>
      </c>
      <c r="H17" s="39">
        <v>475.62222222222221</v>
      </c>
      <c r="I17" s="39">
        <v>353.48750000000001</v>
      </c>
      <c r="J17" s="39">
        <v>163.54166666666669</v>
      </c>
      <c r="L17" s="39">
        <f t="shared" si="0"/>
        <v>454.70194444444439</v>
      </c>
      <c r="M17" s="39">
        <f t="shared" si="1"/>
        <v>398.6484126984127</v>
      </c>
    </row>
    <row r="18" spans="3:13" ht="9.4499999999999993" customHeight="1" x14ac:dyDescent="0.15">
      <c r="C18" s="18">
        <v>10</v>
      </c>
      <c r="D18" s="39">
        <v>374.73194444444442</v>
      </c>
      <c r="E18" s="39">
        <v>373.58333333333331</v>
      </c>
      <c r="F18" s="39">
        <v>370.21527777777783</v>
      </c>
      <c r="G18" s="39">
        <v>375.81527777777779</v>
      </c>
      <c r="H18" s="39">
        <v>403.85972222222222</v>
      </c>
      <c r="I18" s="39">
        <v>406.67638888888888</v>
      </c>
      <c r="J18" s="39">
        <v>298.10416666666669</v>
      </c>
      <c r="L18" s="39">
        <f t="shared" si="0"/>
        <v>379.64111111111112</v>
      </c>
      <c r="M18" s="39">
        <f t="shared" si="1"/>
        <v>371.85515873015868</v>
      </c>
    </row>
    <row r="19" spans="3:13" ht="9.4499999999999993" customHeight="1" x14ac:dyDescent="0.15">
      <c r="C19" s="18">
        <v>11</v>
      </c>
      <c r="D19" s="39">
        <v>381.73333333333335</v>
      </c>
      <c r="E19" s="39">
        <v>378.47222222222217</v>
      </c>
      <c r="F19" s="39">
        <v>378.40972222222217</v>
      </c>
      <c r="G19" s="39">
        <v>399.48194444444442</v>
      </c>
      <c r="H19" s="39">
        <v>413.81388888888887</v>
      </c>
      <c r="I19" s="39">
        <v>451.15277777777783</v>
      </c>
      <c r="J19" s="39">
        <v>369.73611111111114</v>
      </c>
      <c r="L19" s="39">
        <f t="shared" si="0"/>
        <v>390.3822222222222</v>
      </c>
      <c r="M19" s="39">
        <f t="shared" si="1"/>
        <v>396.11428571428576</v>
      </c>
    </row>
    <row r="20" spans="3:13" ht="9.4499999999999993" customHeight="1" x14ac:dyDescent="0.15">
      <c r="C20" s="18">
        <v>12</v>
      </c>
      <c r="D20" s="39">
        <v>407.51249999999999</v>
      </c>
      <c r="E20" s="39">
        <v>407.79861111111114</v>
      </c>
      <c r="F20" s="39">
        <v>410.49999999999994</v>
      </c>
      <c r="G20" s="39">
        <v>419.55972222222226</v>
      </c>
      <c r="H20" s="39">
        <v>439.5555555555556</v>
      </c>
      <c r="I20" s="39">
        <v>478.81666666666666</v>
      </c>
      <c r="J20" s="39">
        <v>417.36805555555549</v>
      </c>
      <c r="L20" s="39">
        <f t="shared" si="0"/>
        <v>416.98527777777781</v>
      </c>
      <c r="M20" s="39">
        <f t="shared" si="1"/>
        <v>425.8730158730159</v>
      </c>
    </row>
    <row r="21" spans="3:13" ht="9.4499999999999993" customHeight="1" x14ac:dyDescent="0.15">
      <c r="C21" s="18">
        <v>13</v>
      </c>
      <c r="D21" s="39">
        <v>394.60833333333335</v>
      </c>
      <c r="E21" s="39">
        <v>392.01388888888891</v>
      </c>
      <c r="F21" s="39">
        <v>391.02083333333326</v>
      </c>
      <c r="G21" s="39">
        <v>397.34027777777777</v>
      </c>
      <c r="H21" s="39">
        <v>431.80277777777786</v>
      </c>
      <c r="I21" s="39">
        <v>489.91111111111104</v>
      </c>
      <c r="J21" s="39">
        <v>409.8680555555556</v>
      </c>
      <c r="L21" s="39">
        <f t="shared" si="0"/>
        <v>401.35722222222228</v>
      </c>
      <c r="M21" s="39">
        <f t="shared" si="1"/>
        <v>415.2236111111111</v>
      </c>
    </row>
    <row r="22" spans="3:13" ht="9.4499999999999993" customHeight="1" x14ac:dyDescent="0.15">
      <c r="C22" s="18">
        <v>14</v>
      </c>
      <c r="D22" s="39">
        <v>378.46527777777777</v>
      </c>
      <c r="E22" s="39">
        <v>384.17361111111114</v>
      </c>
      <c r="F22" s="39">
        <v>386.39583333333343</v>
      </c>
      <c r="G22" s="39">
        <v>385.14305555555558</v>
      </c>
      <c r="H22" s="39">
        <v>433.17222222222227</v>
      </c>
      <c r="I22" s="39">
        <v>449.58055555555558</v>
      </c>
      <c r="J22" s="39">
        <v>372.52777777777777</v>
      </c>
      <c r="L22" s="39">
        <f t="shared" si="0"/>
        <v>393.47</v>
      </c>
      <c r="M22" s="39">
        <f t="shared" si="1"/>
        <v>398.49404761904765</v>
      </c>
    </row>
    <row r="23" spans="3:13" ht="9.4499999999999993" customHeight="1" x14ac:dyDescent="0.15">
      <c r="C23" s="18">
        <v>15</v>
      </c>
      <c r="D23" s="39">
        <v>416.0986111111111</v>
      </c>
      <c r="E23" s="39">
        <v>426.41666666666669</v>
      </c>
      <c r="F23" s="39">
        <v>426.26388888888891</v>
      </c>
      <c r="G23" s="39">
        <v>425.91111111111121</v>
      </c>
      <c r="H23" s="39">
        <v>487.90416666666664</v>
      </c>
      <c r="I23" s="39">
        <v>394.7861111111111</v>
      </c>
      <c r="J23" s="39">
        <v>301.45833333333331</v>
      </c>
      <c r="L23" s="39">
        <f t="shared" si="0"/>
        <v>436.51888888888891</v>
      </c>
      <c r="M23" s="39">
        <f t="shared" si="1"/>
        <v>411.2626984126984</v>
      </c>
    </row>
    <row r="24" spans="3:13" ht="9.4499999999999993" customHeight="1" x14ac:dyDescent="0.15">
      <c r="C24" s="18">
        <v>16</v>
      </c>
      <c r="D24" s="39">
        <v>518.77083333333337</v>
      </c>
      <c r="E24" s="39">
        <v>533.22916666666663</v>
      </c>
      <c r="F24" s="39">
        <v>550.56944444444446</v>
      </c>
      <c r="G24" s="39">
        <v>547.27638888888885</v>
      </c>
      <c r="H24" s="39">
        <v>532.17222222222222</v>
      </c>
      <c r="I24" s="39">
        <v>349.59444444444443</v>
      </c>
      <c r="J24" s="39">
        <v>243.90277777777774</v>
      </c>
      <c r="L24" s="39">
        <f t="shared" si="0"/>
        <v>536.4036111111111</v>
      </c>
      <c r="M24" s="39">
        <f t="shared" si="1"/>
        <v>467.93075396825395</v>
      </c>
    </row>
    <row r="25" spans="3:13" ht="9.4499999999999993" customHeight="1" x14ac:dyDescent="0.15">
      <c r="C25" s="18">
        <v>17</v>
      </c>
      <c r="D25" s="39">
        <v>517.42083333333346</v>
      </c>
      <c r="E25" s="39">
        <v>548.63888888888891</v>
      </c>
      <c r="F25" s="39">
        <v>545.68749999999989</v>
      </c>
      <c r="G25" s="39">
        <v>556.13333333333333</v>
      </c>
      <c r="H25" s="39">
        <v>501.82083333333344</v>
      </c>
      <c r="I25" s="39">
        <v>303.68055555555554</v>
      </c>
      <c r="J25" s="39">
        <v>181.34027777777774</v>
      </c>
      <c r="L25" s="39">
        <f t="shared" si="0"/>
        <v>533.94027777777774</v>
      </c>
      <c r="M25" s="39">
        <f t="shared" si="1"/>
        <v>450.67460317460319</v>
      </c>
    </row>
    <row r="26" spans="3:13" ht="9.4499999999999993" customHeight="1" x14ac:dyDescent="0.15">
      <c r="C26" s="18">
        <v>18</v>
      </c>
      <c r="D26" s="39">
        <v>329.69722222222219</v>
      </c>
      <c r="E26" s="39">
        <v>333.7430555555556</v>
      </c>
      <c r="F26" s="39">
        <v>346.07638888888886</v>
      </c>
      <c r="G26" s="39">
        <v>352.45</v>
      </c>
      <c r="H26" s="39">
        <v>344.55277777777775</v>
      </c>
      <c r="I26" s="39">
        <v>255.71944444444446</v>
      </c>
      <c r="J26" s="39">
        <v>176.44444444444443</v>
      </c>
      <c r="L26" s="39">
        <f t="shared" si="0"/>
        <v>341.30388888888888</v>
      </c>
      <c r="M26" s="39">
        <f t="shared" si="1"/>
        <v>305.52619047619049</v>
      </c>
    </row>
    <row r="27" spans="3:13" ht="9.4499999999999993" customHeight="1" x14ac:dyDescent="0.15">
      <c r="C27" s="18">
        <v>19</v>
      </c>
      <c r="D27" s="39">
        <v>225.82083333333333</v>
      </c>
      <c r="E27" s="39">
        <v>234.42361111111111</v>
      </c>
      <c r="F27" s="39">
        <v>251.98611111111111</v>
      </c>
      <c r="G27" s="39">
        <v>255.54583333333332</v>
      </c>
      <c r="H27" s="39">
        <v>260.81249999999994</v>
      </c>
      <c r="I27" s="39">
        <v>200.76805555555555</v>
      </c>
      <c r="J27" s="39">
        <v>159.375</v>
      </c>
      <c r="L27" s="39">
        <f t="shared" si="0"/>
        <v>245.71777777777774</v>
      </c>
      <c r="M27" s="39">
        <f t="shared" si="1"/>
        <v>226.96170634920631</v>
      </c>
    </row>
    <row r="28" spans="3:13" ht="9.4499999999999993" customHeight="1" x14ac:dyDescent="0.15">
      <c r="C28" s="18">
        <v>20</v>
      </c>
      <c r="D28" s="39">
        <v>159.2486111111111</v>
      </c>
      <c r="E28" s="39">
        <v>160.95138888888889</v>
      </c>
      <c r="F28" s="39">
        <v>172.36111111111111</v>
      </c>
      <c r="G28" s="39">
        <v>172.81388888888887</v>
      </c>
      <c r="H28" s="39">
        <v>187.34305555555557</v>
      </c>
      <c r="I28" s="39">
        <v>166.61944444444444</v>
      </c>
      <c r="J28" s="39">
        <v>127.00000000000001</v>
      </c>
      <c r="L28" s="39">
        <f t="shared" si="0"/>
        <v>170.54361111111112</v>
      </c>
      <c r="M28" s="39">
        <f t="shared" si="1"/>
        <v>163.76250000000002</v>
      </c>
    </row>
    <row r="29" spans="3:13" ht="9.4499999999999993" customHeight="1" x14ac:dyDescent="0.15">
      <c r="C29" s="18">
        <v>21</v>
      </c>
      <c r="D29" s="39">
        <v>110.33194444444445</v>
      </c>
      <c r="E29" s="39">
        <v>114.45833333333333</v>
      </c>
      <c r="F29" s="39">
        <v>118.88888888888887</v>
      </c>
      <c r="G29" s="39">
        <v>127.98333333333335</v>
      </c>
      <c r="H29" s="39">
        <v>142.47222222222226</v>
      </c>
      <c r="I29" s="39">
        <v>125.0763888888889</v>
      </c>
      <c r="J29" s="39">
        <v>93.590277777777771</v>
      </c>
      <c r="L29" s="39">
        <f t="shared" si="0"/>
        <v>122.82694444444444</v>
      </c>
      <c r="M29" s="39">
        <f t="shared" si="1"/>
        <v>118.97162698412697</v>
      </c>
    </row>
    <row r="30" spans="3:13" ht="9.4499999999999993" customHeight="1" x14ac:dyDescent="0.15">
      <c r="C30" s="18">
        <v>22</v>
      </c>
      <c r="D30" s="39">
        <v>70.837499999999991</v>
      </c>
      <c r="E30" s="39">
        <v>75.131944444444443</v>
      </c>
      <c r="F30" s="39">
        <v>88.034722222222229</v>
      </c>
      <c r="G30" s="39">
        <v>81.862500000000011</v>
      </c>
      <c r="H30" s="39">
        <v>106.39999999999999</v>
      </c>
      <c r="I30" s="39">
        <v>97.731944444444437</v>
      </c>
      <c r="J30" s="39">
        <v>63.05555555555555</v>
      </c>
      <c r="L30" s="39">
        <f t="shared" si="0"/>
        <v>84.453333333333333</v>
      </c>
      <c r="M30" s="39">
        <f t="shared" si="1"/>
        <v>83.293452380952388</v>
      </c>
    </row>
    <row r="31" spans="3:13" ht="9.4499999999999993" customHeight="1" x14ac:dyDescent="0.15">
      <c r="C31" s="18">
        <v>23</v>
      </c>
      <c r="D31" s="39">
        <v>41.37361111111111</v>
      </c>
      <c r="E31" s="39">
        <v>42.187499999999993</v>
      </c>
      <c r="F31" s="39">
        <v>46.534722222222229</v>
      </c>
      <c r="G31" s="39">
        <v>45.502777777777773</v>
      </c>
      <c r="H31" s="39">
        <v>76.551388888888894</v>
      </c>
      <c r="I31" s="39">
        <v>75.226388888888877</v>
      </c>
      <c r="J31" s="39">
        <v>40.166666666666664</v>
      </c>
      <c r="L31" s="39">
        <f t="shared" si="0"/>
        <v>50.429999999999993</v>
      </c>
      <c r="M31" s="39">
        <f t="shared" si="1"/>
        <v>52.506150793650797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5224.7388888888891</v>
      </c>
      <c r="E33" s="39">
        <f t="shared" ref="E33:J33" si="2">SUM(E15:E26)</f>
        <v>5354.5277777777774</v>
      </c>
      <c r="F33" s="39">
        <f t="shared" si="2"/>
        <v>5365.9444444444443</v>
      </c>
      <c r="G33" s="39">
        <f t="shared" si="2"/>
        <v>5400.2166666666662</v>
      </c>
      <c r="H33" s="39">
        <f t="shared" si="2"/>
        <v>5509.3</v>
      </c>
      <c r="I33" s="39">
        <f t="shared" si="2"/>
        <v>4322.5611111111111</v>
      </c>
      <c r="J33" s="39">
        <f t="shared" si="2"/>
        <v>3077.416666666667</v>
      </c>
      <c r="L33" s="39">
        <f>SUM(L15:L26)</f>
        <v>5370.9455555555551</v>
      </c>
      <c r="M33" s="39">
        <f>SUM(M15:M26)</f>
        <v>4893.5293650793647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1505.7</v>
      </c>
      <c r="E34" s="39">
        <f t="shared" ref="E34:J34" si="3">SUM(E15:E17)</f>
        <v>1576.4583333333333</v>
      </c>
      <c r="F34" s="39">
        <f t="shared" si="3"/>
        <v>1560.8055555555554</v>
      </c>
      <c r="G34" s="39">
        <f t="shared" si="3"/>
        <v>1541.1055555555556</v>
      </c>
      <c r="H34" s="39">
        <f t="shared" si="3"/>
        <v>1520.6458333333335</v>
      </c>
      <c r="I34" s="39">
        <f t="shared" si="3"/>
        <v>742.64305555555552</v>
      </c>
      <c r="J34" s="39">
        <f t="shared" si="3"/>
        <v>306.66666666666669</v>
      </c>
      <c r="L34" s="39">
        <f>SUM(L15:L17)</f>
        <v>1540.9430555555555</v>
      </c>
      <c r="M34" s="39">
        <f>SUM(M15:M17)</f>
        <v>1250.575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2353.15</v>
      </c>
      <c r="E35" s="39">
        <f t="shared" ref="E35:J35" si="4">SUM(E18:E23)</f>
        <v>2362.458333333333</v>
      </c>
      <c r="F35" s="39">
        <f t="shared" si="4"/>
        <v>2362.8055555555557</v>
      </c>
      <c r="G35" s="39">
        <f t="shared" si="4"/>
        <v>2403.2513888888889</v>
      </c>
      <c r="H35" s="39">
        <f t="shared" si="4"/>
        <v>2610.1083333333336</v>
      </c>
      <c r="I35" s="39">
        <f t="shared" si="4"/>
        <v>2670.9236111111109</v>
      </c>
      <c r="J35" s="39">
        <f t="shared" si="4"/>
        <v>2169.0625</v>
      </c>
      <c r="L35" s="39">
        <f>SUM(L18:L23)</f>
        <v>2418.3547222222223</v>
      </c>
      <c r="M35" s="39">
        <f>SUM(M18:M23)</f>
        <v>2418.8228174603173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1365.8888888888891</v>
      </c>
      <c r="E36" s="39">
        <f t="shared" ref="E36:J36" si="5">SUM(E24:E26)</f>
        <v>1415.6111111111113</v>
      </c>
      <c r="F36" s="39">
        <f t="shared" si="5"/>
        <v>1442.3333333333333</v>
      </c>
      <c r="G36" s="39">
        <f t="shared" si="5"/>
        <v>1455.8597222222222</v>
      </c>
      <c r="H36" s="39">
        <f t="shared" si="5"/>
        <v>1378.5458333333333</v>
      </c>
      <c r="I36" s="39">
        <f t="shared" si="5"/>
        <v>908.99444444444441</v>
      </c>
      <c r="J36" s="39">
        <f t="shared" si="5"/>
        <v>601.68749999999989</v>
      </c>
      <c r="L36" s="39">
        <f>SUM(L24:L26)</f>
        <v>1411.6477777777777</v>
      </c>
      <c r="M36" s="39">
        <f>SUM(M24:M26)</f>
        <v>1224.1315476190478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6118.8041666666659</v>
      </c>
      <c r="E37" s="39">
        <f t="shared" ref="E37:J37" si="6">SUM(E8:E31)</f>
        <v>6275.9097222222226</v>
      </c>
      <c r="F37" s="39">
        <f t="shared" si="6"/>
        <v>6337.6944444444453</v>
      </c>
      <c r="G37" s="39">
        <f t="shared" si="6"/>
        <v>6383.2138888888894</v>
      </c>
      <c r="H37" s="39">
        <f t="shared" si="6"/>
        <v>6592.6583333333347</v>
      </c>
      <c r="I37" s="39">
        <f t="shared" si="6"/>
        <v>5245.3805555555564</v>
      </c>
      <c r="J37" s="39">
        <f t="shared" si="6"/>
        <v>3769.8888888888891</v>
      </c>
      <c r="L37" s="39">
        <f>SUM(L8:L31)</f>
        <v>6341.6561111111105</v>
      </c>
      <c r="M37" s="39">
        <f>SUM(M8:M31)</f>
        <v>5817.65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5102.3333333333339</v>
      </c>
      <c r="D43" s="34">
        <v>5315.5999999999995</v>
      </c>
      <c r="E43" s="34">
        <v>5375.68</v>
      </c>
      <c r="F43" s="34">
        <v>5413.8000000000011</v>
      </c>
      <c r="G43" s="34">
        <v>5402.45</v>
      </c>
      <c r="H43" s="34">
        <v>5377.4666666666662</v>
      </c>
      <c r="I43" s="34">
        <v>5387.0166666666664</v>
      </c>
      <c r="J43" s="34">
        <v>4995.7499999999991</v>
      </c>
      <c r="K43" s="34">
        <v>5394.59</v>
      </c>
      <c r="L43" s="34">
        <v>5492.55</v>
      </c>
      <c r="M43" s="34">
        <v>5520.91</v>
      </c>
      <c r="N43" s="34">
        <v>5673.1999999999989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5986.3666666666668</v>
      </c>
      <c r="D44" s="34">
        <v>6246.9999999999982</v>
      </c>
      <c r="E44" s="34">
        <v>6331.7066666666678</v>
      </c>
      <c r="F44" s="34">
        <v>6392.5</v>
      </c>
      <c r="G44" s="34">
        <v>6374.6833333333334</v>
      </c>
      <c r="H44" s="34">
        <v>6383.5333333333328</v>
      </c>
      <c r="I44" s="34">
        <v>6378.3166666666666</v>
      </c>
      <c r="J44" s="34">
        <v>5977.0133333333324</v>
      </c>
      <c r="K44" s="34">
        <v>6366.0299999999988</v>
      </c>
      <c r="L44" s="34">
        <v>6506.2333333333327</v>
      </c>
      <c r="M44" s="34">
        <v>6493.89</v>
      </c>
      <c r="N44" s="34">
        <v>6662.5999999999976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4081</v>
      </c>
      <c r="D47" s="34">
        <v>4144.5</v>
      </c>
      <c r="E47" s="34">
        <v>4389.75</v>
      </c>
      <c r="F47" s="34">
        <v>4486</v>
      </c>
      <c r="G47" s="34">
        <v>4222.666666666667</v>
      </c>
      <c r="H47" s="34">
        <v>4221.666666666667</v>
      </c>
      <c r="I47" s="34">
        <v>4376</v>
      </c>
      <c r="J47" s="34">
        <v>4073.6</v>
      </c>
      <c r="K47" s="34">
        <v>4328.75</v>
      </c>
      <c r="L47" s="34">
        <v>4476</v>
      </c>
      <c r="M47" s="34">
        <v>4455.8</v>
      </c>
      <c r="N47" s="34">
        <v>4615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4885.5</v>
      </c>
      <c r="D48" s="34">
        <v>5002</v>
      </c>
      <c r="E48" s="34">
        <v>5321.75</v>
      </c>
      <c r="F48" s="34">
        <v>5412</v>
      </c>
      <c r="G48" s="34">
        <v>5110.3333333333339</v>
      </c>
      <c r="H48" s="34">
        <v>5232.333333333333</v>
      </c>
      <c r="I48" s="34">
        <v>5329</v>
      </c>
      <c r="J48" s="34">
        <v>4989.3999999999987</v>
      </c>
      <c r="K48" s="34">
        <v>5251.25</v>
      </c>
      <c r="L48" s="34">
        <v>5443</v>
      </c>
      <c r="M48" s="34">
        <v>5381</v>
      </c>
      <c r="N48" s="34">
        <v>5587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2983.5</v>
      </c>
      <c r="D51" s="34">
        <v>2979.5</v>
      </c>
      <c r="E51" s="34">
        <v>3063.333333333333</v>
      </c>
      <c r="F51" s="34">
        <v>3028</v>
      </c>
      <c r="G51" s="34">
        <v>2930.666666666667</v>
      </c>
      <c r="H51" s="34">
        <v>3043.5</v>
      </c>
      <c r="I51" s="34">
        <v>3068.333333333333</v>
      </c>
      <c r="J51" s="34">
        <v>2880.25</v>
      </c>
      <c r="K51" s="34">
        <v>3169.25</v>
      </c>
      <c r="L51" s="34">
        <v>3139.5</v>
      </c>
      <c r="M51" s="34">
        <v>3236.5</v>
      </c>
      <c r="N51" s="34">
        <v>3406.6666666666665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3619</v>
      </c>
      <c r="D52" s="34">
        <v>3608.5</v>
      </c>
      <c r="E52" s="34">
        <v>3693.6666666666665</v>
      </c>
      <c r="F52" s="34">
        <v>3780</v>
      </c>
      <c r="G52" s="34">
        <v>3643.0000000000005</v>
      </c>
      <c r="H52" s="34">
        <v>3765.75</v>
      </c>
      <c r="I52" s="34">
        <v>3804</v>
      </c>
      <c r="J52" s="34">
        <v>3611</v>
      </c>
      <c r="K52" s="34">
        <v>3864.5</v>
      </c>
      <c r="L52" s="34">
        <v>3804</v>
      </c>
      <c r="M52" s="34">
        <v>3921.25</v>
      </c>
      <c r="N52" s="34">
        <v>4123.9999999999991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284" display="Index" xr:uid="{CFA7368A-F5C0-478C-AD27-5AA9DAE22EA4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DC3A5-5A1D-4C92-8AE5-705F608737B6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132</v>
      </c>
      <c r="E3" s="51"/>
      <c r="F3" s="51"/>
      <c r="G3" s="6"/>
      <c r="H3" s="53" t="s">
        <v>46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9129.5785714285721</v>
      </c>
      <c r="Q6" s="16">
        <v>9333.0416666666679</v>
      </c>
      <c r="R6" s="16">
        <v>9387.9999999999982</v>
      </c>
      <c r="S6" s="16">
        <v>9526.0238095238092</v>
      </c>
      <c r="T6" s="16">
        <v>9357.633333333335</v>
      </c>
      <c r="U6" s="16">
        <v>8135.7023809523807</v>
      </c>
      <c r="V6" s="16">
        <v>6975.2499999999991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9585.8452380952385</v>
      </c>
      <c r="Q7" s="16">
        <v>9799.1041666666679</v>
      </c>
      <c r="R7" s="16">
        <v>10000.869047619046</v>
      </c>
      <c r="S7" s="16">
        <v>10204.821428571429</v>
      </c>
      <c r="T7" s="16">
        <v>10011.566666666668</v>
      </c>
      <c r="U7" s="16">
        <v>8407.3928571428551</v>
      </c>
      <c r="V7" s="16">
        <v>7201.5833333333321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18715.423809523811</v>
      </c>
      <c r="Q8" s="16">
        <f t="shared" ref="Q8:V8" si="0">SUM(Q6:Q7)</f>
        <v>19132.145833333336</v>
      </c>
      <c r="R8" s="16">
        <f t="shared" si="0"/>
        <v>19388.869047619046</v>
      </c>
      <c r="S8" s="16">
        <f t="shared" si="0"/>
        <v>19730.845238095237</v>
      </c>
      <c r="T8" s="16">
        <f t="shared" si="0"/>
        <v>19369.200000000004</v>
      </c>
      <c r="U8" s="16">
        <f t="shared" si="0"/>
        <v>16543.095238095237</v>
      </c>
      <c r="V8" s="16">
        <f t="shared" si="0"/>
        <v>14176.833333333332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/>
      <c r="Q10" s="16"/>
      <c r="R10" s="16"/>
      <c r="S10" s="16">
        <v>9613</v>
      </c>
      <c r="T10" s="16">
        <v>9498.7666666666682</v>
      </c>
      <c r="U10" s="16">
        <v>9100.5000000000018</v>
      </c>
      <c r="V10" s="16">
        <v>9140.5499999999993</v>
      </c>
      <c r="W10" s="16">
        <v>9026.02</v>
      </c>
      <c r="X10" s="16">
        <v>9571.31</v>
      </c>
      <c r="Y10" s="16">
        <v>9520.5500000000011</v>
      </c>
      <c r="Z10" s="16">
        <v>9514.2999999999993</v>
      </c>
      <c r="AA10" s="16"/>
    </row>
    <row r="11" spans="1:27" ht="9.4499999999999993" customHeight="1" x14ac:dyDescent="0.15">
      <c r="C11" s="18"/>
      <c r="O11" s="15" t="s">
        <v>100</v>
      </c>
      <c r="P11" s="16"/>
      <c r="Q11" s="16"/>
      <c r="R11" s="16"/>
      <c r="S11" s="16">
        <v>9989</v>
      </c>
      <c r="T11" s="16">
        <v>9926.8333333333339</v>
      </c>
      <c r="U11" s="16">
        <v>9867.9666666666653</v>
      </c>
      <c r="V11" s="16">
        <v>9900.5166666666664</v>
      </c>
      <c r="W11" s="16">
        <v>9499.51</v>
      </c>
      <c r="X11" s="16">
        <v>10185.416666666666</v>
      </c>
      <c r="Y11" s="16">
        <v>9909.0666666666693</v>
      </c>
      <c r="Z11" s="16">
        <v>10115.799999999999</v>
      </c>
      <c r="AA11" s="16"/>
    </row>
    <row r="12" spans="1:27" ht="9.4499999999999993" customHeight="1" x14ac:dyDescent="0.15">
      <c r="C12" s="18"/>
      <c r="O12" s="15" t="s">
        <v>101</v>
      </c>
      <c r="P12" s="16"/>
      <c r="Q12" s="16"/>
      <c r="R12" s="16"/>
      <c r="S12" s="16">
        <f t="shared" ref="S12:Z12" si="1">SUM(S10:S11)</f>
        <v>19602</v>
      </c>
      <c r="T12" s="16">
        <f t="shared" si="1"/>
        <v>19425.600000000002</v>
      </c>
      <c r="U12" s="16">
        <f t="shared" si="1"/>
        <v>18968.466666666667</v>
      </c>
      <c r="V12" s="16">
        <f t="shared" si="1"/>
        <v>19041.066666666666</v>
      </c>
      <c r="W12" s="16">
        <f t="shared" si="1"/>
        <v>18525.53</v>
      </c>
      <c r="X12" s="16">
        <f t="shared" si="1"/>
        <v>19756.726666666666</v>
      </c>
      <c r="Y12" s="16">
        <f t="shared" si="1"/>
        <v>19429.616666666669</v>
      </c>
      <c r="Z12" s="16">
        <f t="shared" si="1"/>
        <v>19630.099999999999</v>
      </c>
      <c r="AA12" s="16"/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>
        <v>9533.7136903999999</v>
      </c>
      <c r="T14" s="22">
        <v>8428.8022197999981</v>
      </c>
      <c r="U14" s="22">
        <v>8963.7355434000001</v>
      </c>
      <c r="V14" s="22">
        <v>9372.8423184000021</v>
      </c>
      <c r="W14" s="22">
        <v>9499.6144316000009</v>
      </c>
      <c r="X14" s="22">
        <v>9067.4777777777763</v>
      </c>
      <c r="Y14" s="16">
        <v>9346.8554761904761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1"/>
      <c r="R15" s="22"/>
      <c r="S15" s="22">
        <v>9484.1177624000011</v>
      </c>
      <c r="T15" s="22">
        <v>9223.4266666000003</v>
      </c>
      <c r="U15" s="22">
        <v>9281.0422112000015</v>
      </c>
      <c r="V15" s="22">
        <v>9730.260985400002</v>
      </c>
      <c r="W15" s="22">
        <v>9808.6535972000001</v>
      </c>
      <c r="X15" s="22">
        <v>9007.2986111111113</v>
      </c>
      <c r="Y15" s="16">
        <v>9920.4413095238087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>
        <f t="shared" ref="S16:X16" si="3">SUM(S14:S15)</f>
        <v>19017.831452800001</v>
      </c>
      <c r="T16" s="16">
        <f t="shared" si="3"/>
        <v>17652.2288864</v>
      </c>
      <c r="U16" s="16">
        <f t="shared" si="3"/>
        <v>18244.7777546</v>
      </c>
      <c r="V16" s="16">
        <f t="shared" si="3"/>
        <v>19103.103303800002</v>
      </c>
      <c r="W16" s="16">
        <f t="shared" si="3"/>
        <v>19308.268028800001</v>
      </c>
      <c r="X16" s="16">
        <f t="shared" si="3"/>
        <v>18074.776388888888</v>
      </c>
      <c r="Y16" s="16">
        <f>SUM(Y14:Y15)</f>
        <v>19267.296785714287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7</v>
      </c>
      <c r="I83" s="34" t="s">
        <v>8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33" display="Index" xr:uid="{E80782EB-9ED0-4454-B4E6-BB8F9471EBF2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BB64-4BA9-4238-907A-A4B84572BF83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132</v>
      </c>
      <c r="E3" s="51"/>
      <c r="F3" s="51"/>
      <c r="G3" s="6"/>
      <c r="H3" s="53" t="s">
        <v>46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7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32.223809523809528</v>
      </c>
      <c r="E8" s="39">
        <v>27.260416666666664</v>
      </c>
      <c r="F8" s="39">
        <v>28.761904761904763</v>
      </c>
      <c r="G8" s="39">
        <v>31.309523809523807</v>
      </c>
      <c r="H8" s="39">
        <v>38.652380952380959</v>
      </c>
      <c r="I8" s="39">
        <v>88.678571428571431</v>
      </c>
      <c r="J8" s="39">
        <v>110.03571428571429</v>
      </c>
      <c r="L8" s="39">
        <f>AVERAGE(D8:H8)</f>
        <v>31.641607142857147</v>
      </c>
      <c r="M8" s="39">
        <f>AVERAGE(D8:J8)</f>
        <v>50.988903061224491</v>
      </c>
      <c r="O8" s="28"/>
    </row>
    <row r="9" spans="1:15" ht="9.4499999999999993" customHeight="1" x14ac:dyDescent="0.15">
      <c r="C9" s="18">
        <v>1</v>
      </c>
      <c r="D9" s="39">
        <v>14.538095238095238</v>
      </c>
      <c r="E9" s="39">
        <v>15.385416666666666</v>
      </c>
      <c r="F9" s="39">
        <v>15.86904761904762</v>
      </c>
      <c r="G9" s="39">
        <v>18.964285714285715</v>
      </c>
      <c r="H9" s="39">
        <v>19.733333333333331</v>
      </c>
      <c r="I9" s="39">
        <v>46.988095238095234</v>
      </c>
      <c r="J9" s="39">
        <v>62.511904761904759</v>
      </c>
      <c r="L9" s="39">
        <f t="shared" ref="L9:L31" si="0">AVERAGE(D9:H9)</f>
        <v>16.898035714285715</v>
      </c>
      <c r="M9" s="39">
        <f t="shared" ref="M9:M31" si="1">AVERAGE(D9:J9)</f>
        <v>27.712882653061225</v>
      </c>
      <c r="O9" s="28"/>
    </row>
    <row r="10" spans="1:15" ht="9.4499999999999993" customHeight="1" x14ac:dyDescent="0.15">
      <c r="C10" s="18">
        <v>2</v>
      </c>
      <c r="D10" s="39">
        <v>14.709523809523811</v>
      </c>
      <c r="E10" s="39">
        <v>17.447916666666664</v>
      </c>
      <c r="F10" s="39">
        <v>18.059523809523807</v>
      </c>
      <c r="G10" s="39">
        <v>18.654761904761902</v>
      </c>
      <c r="H10" s="39">
        <v>19.138095238095239</v>
      </c>
      <c r="I10" s="39">
        <v>34.166666666666664</v>
      </c>
      <c r="J10" s="39">
        <v>39.464285714285715</v>
      </c>
      <c r="L10" s="39">
        <f t="shared" si="0"/>
        <v>17.601964285714285</v>
      </c>
      <c r="M10" s="39">
        <f t="shared" si="1"/>
        <v>23.09153911564626</v>
      </c>
      <c r="O10" s="28"/>
    </row>
    <row r="11" spans="1:15" ht="9.4499999999999993" customHeight="1" x14ac:dyDescent="0.15">
      <c r="C11" s="18">
        <v>3</v>
      </c>
      <c r="D11" s="39">
        <v>17.228571428571428</v>
      </c>
      <c r="E11" s="39">
        <v>17.677083333333336</v>
      </c>
      <c r="F11" s="39">
        <v>19.285714285714285</v>
      </c>
      <c r="G11" s="39">
        <v>20</v>
      </c>
      <c r="H11" s="39">
        <v>22.633333333333333</v>
      </c>
      <c r="I11" s="39">
        <v>28.761904761904763</v>
      </c>
      <c r="J11" s="39">
        <v>33.488095238095241</v>
      </c>
      <c r="L11" s="39">
        <f t="shared" si="0"/>
        <v>19.364940476190476</v>
      </c>
      <c r="M11" s="39">
        <f t="shared" si="1"/>
        <v>22.724957482993197</v>
      </c>
      <c r="O11" s="28"/>
    </row>
    <row r="12" spans="1:15" ht="9.4499999999999993" customHeight="1" x14ac:dyDescent="0.15">
      <c r="C12" s="18">
        <v>4</v>
      </c>
      <c r="D12" s="39">
        <v>41.292857142857144</v>
      </c>
      <c r="E12" s="39">
        <v>39.479166666666671</v>
      </c>
      <c r="F12" s="39">
        <v>37.833333333333336</v>
      </c>
      <c r="G12" s="39">
        <v>37.238095238095234</v>
      </c>
      <c r="H12" s="39">
        <v>38.042857142857144</v>
      </c>
      <c r="I12" s="39">
        <v>29.023809523809522</v>
      </c>
      <c r="J12" s="39">
        <v>28.333333333333332</v>
      </c>
      <c r="L12" s="39">
        <f t="shared" si="0"/>
        <v>38.777261904761907</v>
      </c>
      <c r="M12" s="39">
        <f t="shared" si="1"/>
        <v>35.891921768707483</v>
      </c>
    </row>
    <row r="13" spans="1:15" ht="9.4499999999999993" customHeight="1" x14ac:dyDescent="0.15">
      <c r="C13" s="18">
        <v>5</v>
      </c>
      <c r="D13" s="39">
        <v>132.65714285714287</v>
      </c>
      <c r="E13" s="39">
        <v>132.375</v>
      </c>
      <c r="F13" s="39">
        <v>137.54761904761907</v>
      </c>
      <c r="G13" s="39">
        <v>135.26190476190476</v>
      </c>
      <c r="H13" s="39">
        <v>127.4095238095238</v>
      </c>
      <c r="I13" s="39">
        <v>55.904761904761905</v>
      </c>
      <c r="J13" s="39">
        <v>35.654761904761905</v>
      </c>
      <c r="L13" s="39">
        <f t="shared" si="0"/>
        <v>133.05023809523809</v>
      </c>
      <c r="M13" s="39">
        <f t="shared" si="1"/>
        <v>108.11581632653062</v>
      </c>
    </row>
    <row r="14" spans="1:15" ht="9.4499999999999993" customHeight="1" x14ac:dyDescent="0.15">
      <c r="C14" s="18">
        <v>6</v>
      </c>
      <c r="D14" s="39">
        <v>442.01190476190476</v>
      </c>
      <c r="E14" s="39">
        <v>467.92708333333337</v>
      </c>
      <c r="F14" s="39">
        <v>453.03571428571428</v>
      </c>
      <c r="G14" s="39">
        <v>461.29761904761898</v>
      </c>
      <c r="H14" s="39">
        <v>437.27142857142854</v>
      </c>
      <c r="I14" s="39">
        <v>133.83333333333334</v>
      </c>
      <c r="J14" s="39">
        <v>86.595238095238102</v>
      </c>
      <c r="L14" s="39">
        <f t="shared" si="0"/>
        <v>452.30874999999997</v>
      </c>
      <c r="M14" s="39">
        <f t="shared" si="1"/>
        <v>354.56747448979593</v>
      </c>
    </row>
    <row r="15" spans="1:15" ht="9.4499999999999993" customHeight="1" x14ac:dyDescent="0.15">
      <c r="C15" s="18">
        <v>7</v>
      </c>
      <c r="D15" s="39">
        <v>733.84523809523819</v>
      </c>
      <c r="E15" s="39">
        <v>726.84375</v>
      </c>
      <c r="F15" s="39">
        <v>718.53571428571433</v>
      </c>
      <c r="G15" s="39">
        <v>727.30952380952374</v>
      </c>
      <c r="H15" s="39">
        <v>737.89999999999986</v>
      </c>
      <c r="I15" s="39">
        <v>241.82142857142853</v>
      </c>
      <c r="J15" s="39">
        <v>152.13095238095235</v>
      </c>
      <c r="L15" s="39">
        <f t="shared" si="0"/>
        <v>728.88684523809513</v>
      </c>
      <c r="M15" s="39">
        <f t="shared" si="1"/>
        <v>576.91237244897945</v>
      </c>
    </row>
    <row r="16" spans="1:15" ht="9.4499999999999993" customHeight="1" x14ac:dyDescent="0.15">
      <c r="C16" s="18">
        <v>8</v>
      </c>
      <c r="D16" s="39">
        <v>611.51904761904757</v>
      </c>
      <c r="E16" s="39">
        <v>617.11458333333326</v>
      </c>
      <c r="F16" s="39">
        <v>653.10714285714289</v>
      </c>
      <c r="G16" s="39">
        <v>642.55952380952385</v>
      </c>
      <c r="H16" s="39">
        <v>625.69999999999993</v>
      </c>
      <c r="I16" s="39">
        <v>397.61904761904765</v>
      </c>
      <c r="J16" s="39">
        <v>190.14285714285714</v>
      </c>
      <c r="L16" s="39">
        <f t="shared" si="0"/>
        <v>630.00005952380945</v>
      </c>
      <c r="M16" s="39">
        <f t="shared" si="1"/>
        <v>533.96602891156465</v>
      </c>
    </row>
    <row r="17" spans="3:13" ht="9.4499999999999993" customHeight="1" x14ac:dyDescent="0.15">
      <c r="C17" s="18">
        <v>9</v>
      </c>
      <c r="D17" s="39">
        <v>603.33571428571429</v>
      </c>
      <c r="E17" s="39">
        <v>636.875</v>
      </c>
      <c r="F17" s="39">
        <v>626.88095238095229</v>
      </c>
      <c r="G17" s="39">
        <v>643.05952380952385</v>
      </c>
      <c r="H17" s="39">
        <v>633.71904761904773</v>
      </c>
      <c r="I17" s="39">
        <v>526.21428571428567</v>
      </c>
      <c r="J17" s="39">
        <v>348.71428571428572</v>
      </c>
      <c r="L17" s="39">
        <f t="shared" si="0"/>
        <v>628.77404761904768</v>
      </c>
      <c r="M17" s="39">
        <f t="shared" si="1"/>
        <v>574.11411564625848</v>
      </c>
    </row>
    <row r="18" spans="3:13" ht="9.4499999999999993" customHeight="1" x14ac:dyDescent="0.15">
      <c r="C18" s="18">
        <v>10</v>
      </c>
      <c r="D18" s="39">
        <v>555.19285714285718</v>
      </c>
      <c r="E18" s="39">
        <v>565.23958333333326</v>
      </c>
      <c r="F18" s="39">
        <v>554.5</v>
      </c>
      <c r="G18" s="39">
        <v>572.32142857142856</v>
      </c>
      <c r="H18" s="39">
        <v>617.13333333333321</v>
      </c>
      <c r="I18" s="39">
        <v>640.86904761904771</v>
      </c>
      <c r="J18" s="39">
        <v>492.89285714285717</v>
      </c>
      <c r="L18" s="39">
        <f t="shared" si="0"/>
        <v>572.87744047619049</v>
      </c>
      <c r="M18" s="39">
        <f t="shared" si="1"/>
        <v>571.16415816326537</v>
      </c>
    </row>
    <row r="19" spans="3:13" ht="9.4499999999999993" customHeight="1" x14ac:dyDescent="0.15">
      <c r="C19" s="18">
        <v>11</v>
      </c>
      <c r="D19" s="39">
        <v>555.19761904761913</v>
      </c>
      <c r="E19" s="39">
        <v>577.1875</v>
      </c>
      <c r="F19" s="39">
        <v>579.89285714285711</v>
      </c>
      <c r="G19" s="39">
        <v>589.54761904761915</v>
      </c>
      <c r="H19" s="39">
        <v>616.05714285714282</v>
      </c>
      <c r="I19" s="39">
        <v>702.9761904761906</v>
      </c>
      <c r="J19" s="39">
        <v>588.61904761904771</v>
      </c>
      <c r="L19" s="39">
        <f t="shared" si="0"/>
        <v>583.57654761904769</v>
      </c>
      <c r="M19" s="39">
        <f t="shared" si="1"/>
        <v>601.35399659863947</v>
      </c>
    </row>
    <row r="20" spans="3:13" ht="9.4499999999999993" customHeight="1" x14ac:dyDescent="0.15">
      <c r="C20" s="18">
        <v>12</v>
      </c>
      <c r="D20" s="39">
        <v>587.0095238095239</v>
      </c>
      <c r="E20" s="39">
        <v>586.07291666666674</v>
      </c>
      <c r="F20" s="39">
        <v>578.14285714285711</v>
      </c>
      <c r="G20" s="39">
        <v>604.09523809523796</v>
      </c>
      <c r="H20" s="39">
        <v>614.18095238095236</v>
      </c>
      <c r="I20" s="39">
        <v>660.32142857142856</v>
      </c>
      <c r="J20" s="39">
        <v>644.84523809523796</v>
      </c>
      <c r="L20" s="39">
        <f t="shared" si="0"/>
        <v>593.90029761904759</v>
      </c>
      <c r="M20" s="39">
        <f t="shared" si="1"/>
        <v>610.66687925170061</v>
      </c>
    </row>
    <row r="21" spans="3:13" ht="9.4499999999999993" customHeight="1" x14ac:dyDescent="0.15">
      <c r="C21" s="18">
        <v>13</v>
      </c>
      <c r="D21" s="39">
        <v>602.60714285714289</v>
      </c>
      <c r="E21" s="39">
        <v>590.69791666666674</v>
      </c>
      <c r="F21" s="39">
        <v>587.96428571428567</v>
      </c>
      <c r="G21" s="39">
        <v>599.79761904761915</v>
      </c>
      <c r="H21" s="39">
        <v>645.2809523809525</v>
      </c>
      <c r="I21" s="39">
        <v>648.45238095238096</v>
      </c>
      <c r="J21" s="39">
        <v>638.75</v>
      </c>
      <c r="L21" s="39">
        <f t="shared" si="0"/>
        <v>605.26958333333346</v>
      </c>
      <c r="M21" s="39">
        <f t="shared" si="1"/>
        <v>616.22147108843546</v>
      </c>
    </row>
    <row r="22" spans="3:13" ht="9.4499999999999993" customHeight="1" x14ac:dyDescent="0.15">
      <c r="C22" s="18">
        <v>14</v>
      </c>
      <c r="D22" s="39">
        <v>607.68809523809523</v>
      </c>
      <c r="E22" s="39">
        <v>609.67708333333326</v>
      </c>
      <c r="F22" s="39">
        <v>626.34523809523796</v>
      </c>
      <c r="G22" s="39">
        <v>629.58333333333337</v>
      </c>
      <c r="H22" s="39">
        <v>612.60476190476197</v>
      </c>
      <c r="I22" s="39">
        <v>604.53571428571433</v>
      </c>
      <c r="J22" s="39">
        <v>595.70238095238085</v>
      </c>
      <c r="L22" s="39">
        <f t="shared" si="0"/>
        <v>617.17970238095245</v>
      </c>
      <c r="M22" s="39">
        <f t="shared" si="1"/>
        <v>612.30522959183679</v>
      </c>
    </row>
    <row r="23" spans="3:13" ht="9.4499999999999993" customHeight="1" x14ac:dyDescent="0.15">
      <c r="C23" s="18">
        <v>15</v>
      </c>
      <c r="D23" s="39">
        <v>572.36190476190473</v>
      </c>
      <c r="E23" s="39">
        <v>568.84375</v>
      </c>
      <c r="F23" s="39">
        <v>596.41666666666663</v>
      </c>
      <c r="G23" s="39">
        <v>575.95238095238096</v>
      </c>
      <c r="H23" s="39">
        <v>544.61428571428564</v>
      </c>
      <c r="I23" s="39">
        <v>571.78571428571433</v>
      </c>
      <c r="J23" s="39">
        <v>576.33333333333337</v>
      </c>
      <c r="L23" s="39">
        <f t="shared" si="0"/>
        <v>571.63779761904766</v>
      </c>
      <c r="M23" s="39">
        <f t="shared" si="1"/>
        <v>572.32971938775518</v>
      </c>
    </row>
    <row r="24" spans="3:13" ht="9.4499999999999993" customHeight="1" x14ac:dyDescent="0.15">
      <c r="C24" s="18">
        <v>16</v>
      </c>
      <c r="D24" s="39">
        <v>578.83333333333337</v>
      </c>
      <c r="E24" s="39">
        <v>572.88541666666674</v>
      </c>
      <c r="F24" s="39">
        <v>543.67857142857144</v>
      </c>
      <c r="G24" s="39">
        <v>544.84523809523807</v>
      </c>
      <c r="H24" s="39">
        <v>550.56666666666672</v>
      </c>
      <c r="I24" s="39">
        <v>566.65476190476193</v>
      </c>
      <c r="J24" s="39">
        <v>547.73809523809518</v>
      </c>
      <c r="L24" s="39">
        <f t="shared" si="0"/>
        <v>558.16184523809522</v>
      </c>
      <c r="M24" s="39">
        <f t="shared" si="1"/>
        <v>557.88601190476197</v>
      </c>
    </row>
    <row r="25" spans="3:13" ht="9.4499999999999993" customHeight="1" x14ac:dyDescent="0.15">
      <c r="C25" s="18">
        <v>17</v>
      </c>
      <c r="D25" s="39">
        <v>565.47380952380956</v>
      </c>
      <c r="E25" s="39">
        <v>597.04166666666674</v>
      </c>
      <c r="F25" s="39">
        <v>587.16666666666674</v>
      </c>
      <c r="G25" s="39">
        <v>572.88095238095241</v>
      </c>
      <c r="H25" s="39">
        <v>554.51428571428573</v>
      </c>
      <c r="I25" s="39">
        <v>515.52380952380952</v>
      </c>
      <c r="J25" s="39">
        <v>477.57142857142856</v>
      </c>
      <c r="L25" s="39">
        <f t="shared" si="0"/>
        <v>575.41547619047628</v>
      </c>
      <c r="M25" s="39">
        <f t="shared" si="1"/>
        <v>552.88180272108855</v>
      </c>
    </row>
    <row r="26" spans="3:13" ht="9.4499999999999993" customHeight="1" x14ac:dyDescent="0.15">
      <c r="C26" s="18">
        <v>18</v>
      </c>
      <c r="D26" s="39">
        <v>561.67142857142858</v>
      </c>
      <c r="E26" s="39">
        <v>585.42708333333326</v>
      </c>
      <c r="F26" s="39">
        <v>589.61904761904771</v>
      </c>
      <c r="G26" s="39">
        <v>597.09523809523819</v>
      </c>
      <c r="H26" s="39">
        <v>554.34761904761911</v>
      </c>
      <c r="I26" s="39">
        <v>461.88095238095241</v>
      </c>
      <c r="J26" s="39">
        <v>403.89285714285717</v>
      </c>
      <c r="L26" s="39">
        <f t="shared" si="0"/>
        <v>577.6320833333333</v>
      </c>
      <c r="M26" s="39">
        <f t="shared" si="1"/>
        <v>536.27631802721089</v>
      </c>
    </row>
    <row r="27" spans="3:13" ht="9.4499999999999993" customHeight="1" x14ac:dyDescent="0.15">
      <c r="C27" s="18">
        <v>19</v>
      </c>
      <c r="D27" s="39">
        <v>497.37857142857138</v>
      </c>
      <c r="E27" s="39">
        <v>524.84375</v>
      </c>
      <c r="F27" s="39">
        <v>537.05952380952385</v>
      </c>
      <c r="G27" s="39">
        <v>553.45238095238096</v>
      </c>
      <c r="H27" s="39">
        <v>479.90952380952388</v>
      </c>
      <c r="I27" s="39">
        <v>388.0595238095238</v>
      </c>
      <c r="J27" s="39">
        <v>334.71428571428572</v>
      </c>
      <c r="L27" s="39">
        <f t="shared" si="0"/>
        <v>518.52874999999995</v>
      </c>
      <c r="M27" s="39">
        <f t="shared" si="1"/>
        <v>473.63107993197275</v>
      </c>
    </row>
    <row r="28" spans="3:13" ht="9.4499999999999993" customHeight="1" x14ac:dyDescent="0.15">
      <c r="C28" s="18">
        <v>20</v>
      </c>
      <c r="D28" s="39">
        <v>334.4452380952381</v>
      </c>
      <c r="E28" s="39">
        <v>349.10416666666663</v>
      </c>
      <c r="F28" s="39">
        <v>359.3095238095238</v>
      </c>
      <c r="G28" s="39">
        <v>374.35714285714283</v>
      </c>
      <c r="H28" s="39">
        <v>333.3047619047619</v>
      </c>
      <c r="I28" s="39">
        <v>263.1904761904762</v>
      </c>
      <c r="J28" s="39">
        <v>252.11904761904762</v>
      </c>
      <c r="L28" s="39">
        <f t="shared" si="0"/>
        <v>350.10416666666669</v>
      </c>
      <c r="M28" s="39">
        <f t="shared" si="1"/>
        <v>323.69005102040819</v>
      </c>
    </row>
    <row r="29" spans="3:13" ht="9.4499999999999993" customHeight="1" x14ac:dyDescent="0.15">
      <c r="C29" s="18">
        <v>21</v>
      </c>
      <c r="D29" s="39">
        <v>266.13333333333338</v>
      </c>
      <c r="E29" s="39">
        <v>265.23958333333337</v>
      </c>
      <c r="F29" s="39">
        <v>290.5595238095238</v>
      </c>
      <c r="G29" s="39">
        <v>282.61904761904759</v>
      </c>
      <c r="H29" s="39">
        <v>234.4809523809524</v>
      </c>
      <c r="I29" s="39">
        <v>208.35714285714286</v>
      </c>
      <c r="J29" s="39">
        <v>164.64285714285714</v>
      </c>
      <c r="L29" s="39">
        <f t="shared" si="0"/>
        <v>267.80648809523814</v>
      </c>
      <c r="M29" s="39">
        <f t="shared" si="1"/>
        <v>244.57606292517011</v>
      </c>
    </row>
    <row r="30" spans="3:13" ht="9.4499999999999993" customHeight="1" x14ac:dyDescent="0.15">
      <c r="C30" s="18">
        <v>22</v>
      </c>
      <c r="D30" s="39">
        <v>137.8452380952381</v>
      </c>
      <c r="E30" s="39">
        <v>164.14583333333331</v>
      </c>
      <c r="F30" s="39">
        <v>167.3095238095238</v>
      </c>
      <c r="G30" s="39">
        <v>204.80952380952382</v>
      </c>
      <c r="H30" s="39">
        <v>173.73333333333335</v>
      </c>
      <c r="I30" s="39">
        <v>173.95238095238093</v>
      </c>
      <c r="J30" s="39">
        <v>105.60714285714286</v>
      </c>
      <c r="L30" s="39">
        <f t="shared" si="0"/>
        <v>169.56869047619048</v>
      </c>
      <c r="M30" s="39">
        <f t="shared" si="1"/>
        <v>161.05756802721089</v>
      </c>
    </row>
    <row r="31" spans="3:13" ht="9.4499999999999993" customHeight="1" x14ac:dyDescent="0.15">
      <c r="C31" s="18">
        <v>23</v>
      </c>
      <c r="D31" s="39">
        <v>64.378571428571419</v>
      </c>
      <c r="E31" s="39">
        <v>78.25</v>
      </c>
      <c r="F31" s="39">
        <v>81.119047619047606</v>
      </c>
      <c r="G31" s="39">
        <v>89.011904761904745</v>
      </c>
      <c r="H31" s="39">
        <v>126.70476190476191</v>
      </c>
      <c r="I31" s="39">
        <v>146.13095238095238</v>
      </c>
      <c r="J31" s="39">
        <v>64.75</v>
      </c>
      <c r="L31" s="39">
        <f t="shared" si="0"/>
        <v>87.892857142857139</v>
      </c>
      <c r="M31" s="39">
        <f t="shared" si="1"/>
        <v>92.906462585034006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7134.7357142857154</v>
      </c>
      <c r="E33" s="39">
        <f t="shared" ref="E33:J33" si="2">SUM(E15:E26)</f>
        <v>7233.90625</v>
      </c>
      <c r="F33" s="39">
        <f t="shared" si="2"/>
        <v>7242.25</v>
      </c>
      <c r="G33" s="39">
        <f t="shared" si="2"/>
        <v>7299.0476190476184</v>
      </c>
      <c r="H33" s="39">
        <f t="shared" si="2"/>
        <v>7306.6190476190486</v>
      </c>
      <c r="I33" s="39">
        <f t="shared" si="2"/>
        <v>6538.6547619047615</v>
      </c>
      <c r="J33" s="39">
        <f t="shared" si="2"/>
        <v>5657.333333333333</v>
      </c>
      <c r="L33" s="39">
        <f>SUM(L15:L26)</f>
        <v>7243.3117261904763</v>
      </c>
      <c r="M33" s="39">
        <f>SUM(M15:M26)</f>
        <v>6916.0781037414963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1948.7000000000003</v>
      </c>
      <c r="E34" s="39">
        <f t="shared" ref="E34:J34" si="3">SUM(E15:E17)</f>
        <v>1980.8333333333333</v>
      </c>
      <c r="F34" s="39">
        <f t="shared" si="3"/>
        <v>1998.5238095238096</v>
      </c>
      <c r="G34" s="39">
        <f t="shared" si="3"/>
        <v>2012.9285714285716</v>
      </c>
      <c r="H34" s="39">
        <f t="shared" si="3"/>
        <v>1997.3190476190475</v>
      </c>
      <c r="I34" s="39">
        <f t="shared" si="3"/>
        <v>1165.6547619047619</v>
      </c>
      <c r="J34" s="39">
        <f t="shared" si="3"/>
        <v>690.98809523809518</v>
      </c>
      <c r="L34" s="39">
        <f>SUM(L15:L17)</f>
        <v>1987.6609523809523</v>
      </c>
      <c r="M34" s="39">
        <f>SUM(M15:M17)</f>
        <v>1684.9925170068027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3480.0571428571429</v>
      </c>
      <c r="E35" s="39">
        <f t="shared" ref="E35:J35" si="4">SUM(E18:E23)</f>
        <v>3497.71875</v>
      </c>
      <c r="F35" s="39">
        <f t="shared" si="4"/>
        <v>3523.2619047619046</v>
      </c>
      <c r="G35" s="39">
        <f t="shared" si="4"/>
        <v>3571.2976190476193</v>
      </c>
      <c r="H35" s="39">
        <f t="shared" si="4"/>
        <v>3649.8714285714286</v>
      </c>
      <c r="I35" s="39">
        <f t="shared" si="4"/>
        <v>3828.9404761904761</v>
      </c>
      <c r="J35" s="39">
        <f t="shared" si="4"/>
        <v>3537.1428571428569</v>
      </c>
      <c r="L35" s="39">
        <f>SUM(L18:L23)</f>
        <v>3544.4413690476194</v>
      </c>
      <c r="M35" s="39">
        <f>SUM(M18:M23)</f>
        <v>3584.0414540816332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1705.9785714285715</v>
      </c>
      <c r="E36" s="39">
        <f t="shared" ref="E36:J36" si="5">SUM(E24:E26)</f>
        <v>1755.3541666666667</v>
      </c>
      <c r="F36" s="39">
        <f t="shared" si="5"/>
        <v>1720.4642857142858</v>
      </c>
      <c r="G36" s="39">
        <f t="shared" si="5"/>
        <v>1714.8214285714284</v>
      </c>
      <c r="H36" s="39">
        <f t="shared" si="5"/>
        <v>1659.4285714285716</v>
      </c>
      <c r="I36" s="39">
        <f t="shared" si="5"/>
        <v>1544.0595238095239</v>
      </c>
      <c r="J36" s="39">
        <f t="shared" si="5"/>
        <v>1429.202380952381</v>
      </c>
      <c r="L36" s="39">
        <f>SUM(L24:L26)</f>
        <v>1711.2094047619048</v>
      </c>
      <c r="M36" s="39">
        <f>SUM(M24:M26)</f>
        <v>1647.0441326530613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9129.5785714285721</v>
      </c>
      <c r="E37" s="39">
        <f t="shared" ref="E37:J37" si="6">SUM(E8:E31)</f>
        <v>9333.0416666666679</v>
      </c>
      <c r="F37" s="39">
        <f t="shared" si="6"/>
        <v>9387.9999999999982</v>
      </c>
      <c r="G37" s="39">
        <f t="shared" si="6"/>
        <v>9526.0238095238092</v>
      </c>
      <c r="H37" s="39">
        <f t="shared" si="6"/>
        <v>9357.633333333335</v>
      </c>
      <c r="I37" s="39">
        <f t="shared" si="6"/>
        <v>8135.7023809523807</v>
      </c>
      <c r="J37" s="39">
        <f t="shared" si="6"/>
        <v>6975.2499999999991</v>
      </c>
      <c r="L37" s="39">
        <f>SUM(L8:L31)</f>
        <v>9346.8554761904761</v>
      </c>
      <c r="M37" s="39">
        <f>SUM(M8:M31)</f>
        <v>8835.0328231292533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/>
      <c r="D43" s="34"/>
      <c r="E43" s="34"/>
      <c r="F43" s="34">
        <v>7383</v>
      </c>
      <c r="G43" s="34">
        <v>7349.2</v>
      </c>
      <c r="H43" s="34">
        <v>6977.166666666667</v>
      </c>
      <c r="I43" s="34">
        <v>7026.2833333333338</v>
      </c>
      <c r="J43" s="34">
        <v>7054.4000000000005</v>
      </c>
      <c r="K43" s="34">
        <v>7441.996666666666</v>
      </c>
      <c r="L43" s="34">
        <v>7421.4500000000007</v>
      </c>
      <c r="M43" s="34">
        <v>7402.8666666666668</v>
      </c>
      <c r="N43" s="34"/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/>
      <c r="D44" s="34"/>
      <c r="E44" s="34"/>
      <c r="F44" s="34">
        <v>9613</v>
      </c>
      <c r="G44" s="34">
        <v>9498.7666666666682</v>
      </c>
      <c r="H44" s="34">
        <v>9100.5000000000018</v>
      </c>
      <c r="I44" s="34">
        <v>9140.5499999999993</v>
      </c>
      <c r="J44" s="34">
        <v>9026.02</v>
      </c>
      <c r="K44" s="34">
        <v>9571.31</v>
      </c>
      <c r="L44" s="34">
        <v>9520.5500000000011</v>
      </c>
      <c r="M44" s="34">
        <v>9514.2999999999993</v>
      </c>
      <c r="N44" s="34"/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/>
      <c r="D47" s="34"/>
      <c r="E47" s="34"/>
      <c r="F47" s="34"/>
      <c r="G47" s="34">
        <v>6546</v>
      </c>
      <c r="H47" s="34">
        <v>6455</v>
      </c>
      <c r="I47" s="34">
        <v>6523.3333333333339</v>
      </c>
      <c r="J47" s="34">
        <v>6131.5</v>
      </c>
      <c r="K47" s="34">
        <v>6736.75</v>
      </c>
      <c r="L47" s="34">
        <v>6641</v>
      </c>
      <c r="M47" s="34">
        <v>6737</v>
      </c>
      <c r="N47" s="34"/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/>
      <c r="D48" s="34"/>
      <c r="E48" s="34"/>
      <c r="F48" s="34"/>
      <c r="G48" s="34">
        <v>8103.333333333333</v>
      </c>
      <c r="H48" s="34">
        <v>8050</v>
      </c>
      <c r="I48" s="34">
        <v>8216.6666666666661</v>
      </c>
      <c r="J48" s="34">
        <v>7736.75</v>
      </c>
      <c r="K48" s="34">
        <v>8329.5</v>
      </c>
      <c r="L48" s="34">
        <v>8167</v>
      </c>
      <c r="M48" s="34">
        <v>8346.6666666666661</v>
      </c>
      <c r="N48" s="34"/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/>
      <c r="D51" s="34"/>
      <c r="E51" s="34"/>
      <c r="F51" s="34"/>
      <c r="G51" s="34">
        <v>5861.5</v>
      </c>
      <c r="H51" s="34">
        <v>5558.333333333333</v>
      </c>
      <c r="I51" s="34">
        <v>5628</v>
      </c>
      <c r="J51" s="34">
        <v>5321</v>
      </c>
      <c r="K51" s="34">
        <v>5749</v>
      </c>
      <c r="L51" s="34">
        <v>5648.5</v>
      </c>
      <c r="M51" s="34">
        <v>5835</v>
      </c>
      <c r="N51" s="34"/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/>
      <c r="D52" s="34"/>
      <c r="E52" s="34"/>
      <c r="F52" s="34"/>
      <c r="G52" s="34">
        <v>7200.5</v>
      </c>
      <c r="H52" s="34">
        <v>6965</v>
      </c>
      <c r="I52" s="34">
        <v>7041.5</v>
      </c>
      <c r="J52" s="34">
        <v>6650.5</v>
      </c>
      <c r="K52" s="34">
        <v>7030.75</v>
      </c>
      <c r="L52" s="34">
        <v>6869.5</v>
      </c>
      <c r="M52" s="34">
        <v>7069</v>
      </c>
      <c r="N52" s="34"/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33" display="Index" xr:uid="{FD2DB88D-24C9-4A82-B26C-765636C7F7D0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AC703-140A-41B5-8F91-E9A5B432057D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132</v>
      </c>
      <c r="E3" s="51"/>
      <c r="F3" s="51"/>
      <c r="G3" s="6"/>
      <c r="H3" s="53" t="s">
        <v>46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8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35.347619047619048</v>
      </c>
      <c r="E8" s="39">
        <v>32.833333333333329</v>
      </c>
      <c r="F8" s="39">
        <v>35.523809523809526</v>
      </c>
      <c r="G8" s="39">
        <v>39.333333333333329</v>
      </c>
      <c r="H8" s="39">
        <v>42.828571428571429</v>
      </c>
      <c r="I8" s="39">
        <v>94.226190476190482</v>
      </c>
      <c r="J8" s="39">
        <v>124</v>
      </c>
      <c r="L8" s="39">
        <f>AVERAGE(D8:H8)</f>
        <v>37.173333333333332</v>
      </c>
      <c r="M8" s="39">
        <f>AVERAGE(D8:J8)</f>
        <v>57.727551020408164</v>
      </c>
      <c r="O8" s="28"/>
    </row>
    <row r="9" spans="1:15" ht="9.4499999999999993" customHeight="1" x14ac:dyDescent="0.15">
      <c r="C9" s="18">
        <v>1</v>
      </c>
      <c r="D9" s="39">
        <v>19.74761904761905</v>
      </c>
      <c r="E9" s="39">
        <v>20.416666666666664</v>
      </c>
      <c r="F9" s="39">
        <v>20.690476190476193</v>
      </c>
      <c r="G9" s="39">
        <v>23.821428571428573</v>
      </c>
      <c r="H9" s="39">
        <v>25.104761904761908</v>
      </c>
      <c r="I9" s="39">
        <v>52.30952380952381</v>
      </c>
      <c r="J9" s="39">
        <v>68.5</v>
      </c>
      <c r="L9" s="39">
        <f t="shared" ref="L9:L31" si="0">AVERAGE(D9:H9)</f>
        <v>21.956190476190478</v>
      </c>
      <c r="M9" s="39">
        <f t="shared" ref="M9:M31" si="1">AVERAGE(D9:J9)</f>
        <v>32.941496598639453</v>
      </c>
      <c r="O9" s="28"/>
    </row>
    <row r="10" spans="1:15" ht="9.4499999999999993" customHeight="1" x14ac:dyDescent="0.15">
      <c r="C10" s="18">
        <v>2</v>
      </c>
      <c r="D10" s="39">
        <v>13.623809523809523</v>
      </c>
      <c r="E10" s="39">
        <v>14.666666666666668</v>
      </c>
      <c r="F10" s="39">
        <v>15.666666666666666</v>
      </c>
      <c r="G10" s="39">
        <v>16.571428571428569</v>
      </c>
      <c r="H10" s="39">
        <v>18.690476190476193</v>
      </c>
      <c r="I10" s="39">
        <v>37.583333333333329</v>
      </c>
      <c r="J10" s="39">
        <v>46.452380952380949</v>
      </c>
      <c r="L10" s="39">
        <f t="shared" si="0"/>
        <v>15.843809523809522</v>
      </c>
      <c r="M10" s="39">
        <f t="shared" si="1"/>
        <v>23.322108843537414</v>
      </c>
      <c r="O10" s="28"/>
    </row>
    <row r="11" spans="1:15" ht="9.4499999999999993" customHeight="1" x14ac:dyDescent="0.15">
      <c r="C11" s="18">
        <v>3</v>
      </c>
      <c r="D11" s="39">
        <v>20.078571428571429</v>
      </c>
      <c r="E11" s="39">
        <v>20.552083333333336</v>
      </c>
      <c r="F11" s="39">
        <v>20.714285714285715</v>
      </c>
      <c r="G11" s="39">
        <v>20.761904761904759</v>
      </c>
      <c r="H11" s="39">
        <v>20.87142857142857</v>
      </c>
      <c r="I11" s="39">
        <v>33.583333333333329</v>
      </c>
      <c r="J11" s="39">
        <v>44.761904761904766</v>
      </c>
      <c r="L11" s="39">
        <f t="shared" si="0"/>
        <v>20.595654761904761</v>
      </c>
      <c r="M11" s="39">
        <f t="shared" si="1"/>
        <v>25.903358843537415</v>
      </c>
      <c r="O11" s="28"/>
    </row>
    <row r="12" spans="1:15" ht="9.4499999999999993" customHeight="1" x14ac:dyDescent="0.15">
      <c r="C12" s="18">
        <v>4</v>
      </c>
      <c r="D12" s="39">
        <v>35.921428571428571</v>
      </c>
      <c r="E12" s="39">
        <v>34.4375</v>
      </c>
      <c r="F12" s="39">
        <v>34.226190476190474</v>
      </c>
      <c r="G12" s="39">
        <v>35.226190476190474</v>
      </c>
      <c r="H12" s="39">
        <v>36.961904761904762</v>
      </c>
      <c r="I12" s="39">
        <v>31.488095238095241</v>
      </c>
      <c r="J12" s="39">
        <v>29.345238095238098</v>
      </c>
      <c r="L12" s="39">
        <f t="shared" si="0"/>
        <v>35.354642857142856</v>
      </c>
      <c r="M12" s="39">
        <f t="shared" si="1"/>
        <v>33.943792517006806</v>
      </c>
    </row>
    <row r="13" spans="1:15" ht="9.4499999999999993" customHeight="1" x14ac:dyDescent="0.15">
      <c r="C13" s="18">
        <v>5</v>
      </c>
      <c r="D13" s="39">
        <v>118.26666666666667</v>
      </c>
      <c r="E13" s="39">
        <v>111.89583333333334</v>
      </c>
      <c r="F13" s="39">
        <v>114.91666666666666</v>
      </c>
      <c r="G13" s="39">
        <v>114.54761904761904</v>
      </c>
      <c r="H13" s="39">
        <v>109.18095238095238</v>
      </c>
      <c r="I13" s="39">
        <v>52.321428571428577</v>
      </c>
      <c r="J13" s="39">
        <v>34.19047619047619</v>
      </c>
      <c r="L13" s="39">
        <f t="shared" si="0"/>
        <v>113.7615476190476</v>
      </c>
      <c r="M13" s="39">
        <f t="shared" si="1"/>
        <v>93.617091836734673</v>
      </c>
    </row>
    <row r="14" spans="1:15" ht="9.4499999999999993" customHeight="1" x14ac:dyDescent="0.15">
      <c r="C14" s="18">
        <v>6</v>
      </c>
      <c r="D14" s="39">
        <v>317.81190476190477</v>
      </c>
      <c r="E14" s="39">
        <v>327.71875</v>
      </c>
      <c r="F14" s="39">
        <v>327.2380952380953</v>
      </c>
      <c r="G14" s="39">
        <v>333.57142857142856</v>
      </c>
      <c r="H14" s="39">
        <v>300.60000000000002</v>
      </c>
      <c r="I14" s="39">
        <v>87.952380952380963</v>
      </c>
      <c r="J14" s="39">
        <v>52.654761904761912</v>
      </c>
      <c r="L14" s="39">
        <f t="shared" si="0"/>
        <v>321.38803571428571</v>
      </c>
      <c r="M14" s="39">
        <f t="shared" si="1"/>
        <v>249.64961734693878</v>
      </c>
    </row>
    <row r="15" spans="1:15" ht="9.4499999999999993" customHeight="1" x14ac:dyDescent="0.15">
      <c r="C15" s="18">
        <v>7</v>
      </c>
      <c r="D15" s="39">
        <v>414.16666666666663</v>
      </c>
      <c r="E15" s="39">
        <v>423.52083333333337</v>
      </c>
      <c r="F15" s="39">
        <v>420.23809523809524</v>
      </c>
      <c r="G15" s="39">
        <v>438.45238095238091</v>
      </c>
      <c r="H15" s="39">
        <v>442.81428571428569</v>
      </c>
      <c r="I15" s="39">
        <v>195.75</v>
      </c>
      <c r="J15" s="39">
        <v>100.19047619047618</v>
      </c>
      <c r="L15" s="39">
        <f t="shared" si="0"/>
        <v>427.83845238095239</v>
      </c>
      <c r="M15" s="39">
        <f t="shared" si="1"/>
        <v>347.87610544217688</v>
      </c>
    </row>
    <row r="16" spans="1:15" ht="9.4499999999999993" customHeight="1" x14ac:dyDescent="0.15">
      <c r="C16" s="18">
        <v>8</v>
      </c>
      <c r="D16" s="39">
        <v>562.94761904761913</v>
      </c>
      <c r="E16" s="39">
        <v>564.30208333333326</v>
      </c>
      <c r="F16" s="39">
        <v>556.82142857142856</v>
      </c>
      <c r="G16" s="39">
        <v>578.40476190476181</v>
      </c>
      <c r="H16" s="39">
        <v>588.30952380952385</v>
      </c>
      <c r="I16" s="39">
        <v>387.01190476190476</v>
      </c>
      <c r="J16" s="39">
        <v>187</v>
      </c>
      <c r="L16" s="39">
        <f t="shared" si="0"/>
        <v>570.15708333333328</v>
      </c>
      <c r="M16" s="39">
        <f t="shared" si="1"/>
        <v>489.25676020408162</v>
      </c>
    </row>
    <row r="17" spans="3:13" ht="9.4499999999999993" customHeight="1" x14ac:dyDescent="0.15">
      <c r="C17" s="18">
        <v>9</v>
      </c>
      <c r="D17" s="39">
        <v>538.27380952380952</v>
      </c>
      <c r="E17" s="39">
        <v>580.77083333333326</v>
      </c>
      <c r="F17" s="39">
        <v>575.76190476190482</v>
      </c>
      <c r="G17" s="39">
        <v>591.51190476190482</v>
      </c>
      <c r="H17" s="39">
        <v>585.92857142857144</v>
      </c>
      <c r="I17" s="39">
        <v>572.45238095238096</v>
      </c>
      <c r="J17" s="39">
        <v>341.14285714285717</v>
      </c>
      <c r="L17" s="39">
        <f t="shared" si="0"/>
        <v>574.44940476190482</v>
      </c>
      <c r="M17" s="39">
        <f t="shared" si="1"/>
        <v>540.83460884353747</v>
      </c>
    </row>
    <row r="18" spans="3:13" ht="9.4499999999999993" customHeight="1" x14ac:dyDescent="0.15">
      <c r="C18" s="18">
        <v>10</v>
      </c>
      <c r="D18" s="39">
        <v>544.03809523809525</v>
      </c>
      <c r="E18" s="39">
        <v>564.08333333333326</v>
      </c>
      <c r="F18" s="39">
        <v>555.19047619047626</v>
      </c>
      <c r="G18" s="39">
        <v>576.08333333333326</v>
      </c>
      <c r="H18" s="39">
        <v>607.38095238095229</v>
      </c>
      <c r="I18" s="39">
        <v>659.60714285714289</v>
      </c>
      <c r="J18" s="39">
        <v>496.7619047619047</v>
      </c>
      <c r="L18" s="39">
        <f t="shared" si="0"/>
        <v>569.35523809523806</v>
      </c>
      <c r="M18" s="39">
        <f t="shared" si="1"/>
        <v>571.87789115646251</v>
      </c>
    </row>
    <row r="19" spans="3:13" ht="9.4499999999999993" customHeight="1" x14ac:dyDescent="0.15">
      <c r="C19" s="18">
        <v>11</v>
      </c>
      <c r="D19" s="39">
        <v>576.85952380952381</v>
      </c>
      <c r="E19" s="39">
        <v>580.66666666666674</v>
      </c>
      <c r="F19" s="39">
        <v>582.95238095238096</v>
      </c>
      <c r="G19" s="39">
        <v>597.09523809523796</v>
      </c>
      <c r="H19" s="39">
        <v>640.4571428571428</v>
      </c>
      <c r="I19" s="39">
        <v>658.35714285714289</v>
      </c>
      <c r="J19" s="39">
        <v>584.61904761904759</v>
      </c>
      <c r="L19" s="39">
        <f t="shared" si="0"/>
        <v>595.60619047619036</v>
      </c>
      <c r="M19" s="39">
        <f t="shared" si="1"/>
        <v>603.0010204081633</v>
      </c>
    </row>
    <row r="20" spans="3:13" ht="9.4499999999999993" customHeight="1" x14ac:dyDescent="0.15">
      <c r="C20" s="18">
        <v>12</v>
      </c>
      <c r="D20" s="39">
        <v>596.31190476190466</v>
      </c>
      <c r="E20" s="39">
        <v>579.26041666666674</v>
      </c>
      <c r="F20" s="39">
        <v>610.91666666666663</v>
      </c>
      <c r="G20" s="39">
        <v>618.57142857142856</v>
      </c>
      <c r="H20" s="39">
        <v>662.93809523809534</v>
      </c>
      <c r="I20" s="39">
        <v>687.32142857142856</v>
      </c>
      <c r="J20" s="39">
        <v>665.59523809523796</v>
      </c>
      <c r="L20" s="39">
        <f t="shared" si="0"/>
        <v>613.59970238095229</v>
      </c>
      <c r="M20" s="39">
        <f t="shared" si="1"/>
        <v>631.55931122448965</v>
      </c>
    </row>
    <row r="21" spans="3:13" ht="9.4499999999999993" customHeight="1" x14ac:dyDescent="0.15">
      <c r="C21" s="18">
        <v>13</v>
      </c>
      <c r="D21" s="39">
        <v>610.98333333333335</v>
      </c>
      <c r="E21" s="39">
        <v>599.75</v>
      </c>
      <c r="F21" s="39">
        <v>621.82142857142856</v>
      </c>
      <c r="G21" s="39">
        <v>635.08333333333326</v>
      </c>
      <c r="H21" s="39">
        <v>681.22857142857151</v>
      </c>
      <c r="I21" s="39">
        <v>680.66666666666663</v>
      </c>
      <c r="J21" s="39">
        <v>652.34523809523796</v>
      </c>
      <c r="L21" s="39">
        <f t="shared" si="0"/>
        <v>629.77333333333331</v>
      </c>
      <c r="M21" s="39">
        <f t="shared" si="1"/>
        <v>640.26836734693882</v>
      </c>
    </row>
    <row r="22" spans="3:13" ht="9.4499999999999993" customHeight="1" x14ac:dyDescent="0.15">
      <c r="C22" s="18">
        <v>14</v>
      </c>
      <c r="D22" s="39">
        <v>674.77619047619032</v>
      </c>
      <c r="E22" s="39">
        <v>658.57291666666674</v>
      </c>
      <c r="F22" s="39">
        <v>674.19047619047626</v>
      </c>
      <c r="G22" s="39">
        <v>686.95238095238085</v>
      </c>
      <c r="H22" s="39">
        <v>718.06666666666661</v>
      </c>
      <c r="I22" s="39">
        <v>622.05952380952385</v>
      </c>
      <c r="J22" s="39">
        <v>645.79761904761915</v>
      </c>
      <c r="L22" s="39">
        <f t="shared" si="0"/>
        <v>682.51172619047611</v>
      </c>
      <c r="M22" s="39">
        <f t="shared" si="1"/>
        <v>668.63082482993195</v>
      </c>
    </row>
    <row r="23" spans="3:13" ht="9.4499999999999993" customHeight="1" x14ac:dyDescent="0.15">
      <c r="C23" s="18">
        <v>15</v>
      </c>
      <c r="D23" s="39">
        <v>727.55714285714282</v>
      </c>
      <c r="E23" s="39">
        <v>752.46875</v>
      </c>
      <c r="F23" s="39">
        <v>759.19047619047626</v>
      </c>
      <c r="G23" s="39">
        <v>770.36904761904759</v>
      </c>
      <c r="H23" s="39">
        <v>784.24285714285713</v>
      </c>
      <c r="I23" s="39">
        <v>630.70238095238096</v>
      </c>
      <c r="J23" s="39">
        <v>611.79761904761915</v>
      </c>
      <c r="L23" s="39">
        <f t="shared" si="0"/>
        <v>758.76565476190478</v>
      </c>
      <c r="M23" s="39">
        <f t="shared" si="1"/>
        <v>719.47546768707491</v>
      </c>
    </row>
    <row r="24" spans="3:13" ht="9.4499999999999993" customHeight="1" x14ac:dyDescent="0.15">
      <c r="C24" s="18">
        <v>16</v>
      </c>
      <c r="D24" s="39">
        <v>865.73333333333335</v>
      </c>
      <c r="E24" s="39">
        <v>852.54166666666674</v>
      </c>
      <c r="F24" s="39">
        <v>898.86904761904759</v>
      </c>
      <c r="G24" s="39">
        <v>882.39285714285722</v>
      </c>
      <c r="H24" s="39">
        <v>817.0428571428572</v>
      </c>
      <c r="I24" s="39">
        <v>629.57142857142856</v>
      </c>
      <c r="J24" s="39">
        <v>593</v>
      </c>
      <c r="L24" s="39">
        <f t="shared" si="0"/>
        <v>863.31595238095247</v>
      </c>
      <c r="M24" s="39">
        <f t="shared" si="1"/>
        <v>791.30731292517009</v>
      </c>
    </row>
    <row r="25" spans="3:13" ht="9.4499999999999993" customHeight="1" x14ac:dyDescent="0.15">
      <c r="C25" s="18">
        <v>17</v>
      </c>
      <c r="D25" s="39">
        <v>877.8</v>
      </c>
      <c r="E25" s="39">
        <v>876.84375</v>
      </c>
      <c r="F25" s="39">
        <v>904.94047619047626</v>
      </c>
      <c r="G25" s="39">
        <v>877.642857142857</v>
      </c>
      <c r="H25" s="39">
        <v>810.43809523809523</v>
      </c>
      <c r="I25" s="39">
        <v>558.15476190476181</v>
      </c>
      <c r="J25" s="39">
        <v>479.46428571428572</v>
      </c>
      <c r="L25" s="39">
        <f t="shared" si="0"/>
        <v>869.53303571428569</v>
      </c>
      <c r="M25" s="39">
        <f t="shared" si="1"/>
        <v>769.32631802721073</v>
      </c>
    </row>
    <row r="26" spans="3:13" ht="9.4499999999999993" customHeight="1" x14ac:dyDescent="0.15">
      <c r="C26" s="18">
        <v>18</v>
      </c>
      <c r="D26" s="39">
        <v>709.68571428571431</v>
      </c>
      <c r="E26" s="39">
        <v>745.55208333333326</v>
      </c>
      <c r="F26" s="39">
        <v>760.29761904761915</v>
      </c>
      <c r="G26" s="39">
        <v>765.86904761904771</v>
      </c>
      <c r="H26" s="39">
        <v>677.36666666666679</v>
      </c>
      <c r="I26" s="39">
        <v>462.72619047619048</v>
      </c>
      <c r="J26" s="39">
        <v>400.33333333333331</v>
      </c>
      <c r="L26" s="39">
        <f t="shared" si="0"/>
        <v>731.75422619047617</v>
      </c>
      <c r="M26" s="39">
        <f t="shared" si="1"/>
        <v>645.97580782312923</v>
      </c>
    </row>
    <row r="27" spans="3:13" ht="9.4499999999999993" customHeight="1" x14ac:dyDescent="0.15">
      <c r="C27" s="18">
        <v>19</v>
      </c>
      <c r="D27" s="39">
        <v>492.30714285714282</v>
      </c>
      <c r="E27" s="39">
        <v>498.54166666666669</v>
      </c>
      <c r="F27" s="39">
        <v>525.96428571428567</v>
      </c>
      <c r="G27" s="39">
        <v>582.20238095238096</v>
      </c>
      <c r="H27" s="39">
        <v>474.40952380952382</v>
      </c>
      <c r="I27" s="39">
        <v>383.95238095238091</v>
      </c>
      <c r="J27" s="39">
        <v>356.34523809523813</v>
      </c>
      <c r="L27" s="39">
        <f t="shared" si="0"/>
        <v>514.68499999999995</v>
      </c>
      <c r="M27" s="39">
        <f t="shared" si="1"/>
        <v>473.38894557823124</v>
      </c>
    </row>
    <row r="28" spans="3:13" ht="9.4499999999999993" customHeight="1" x14ac:dyDescent="0.15">
      <c r="C28" s="18">
        <v>20</v>
      </c>
      <c r="D28" s="39">
        <v>352.84761904761905</v>
      </c>
      <c r="E28" s="39">
        <v>388.94791666666663</v>
      </c>
      <c r="F28" s="39">
        <v>404.29761904761898</v>
      </c>
      <c r="G28" s="39">
        <v>410.45238095238091</v>
      </c>
      <c r="H28" s="39">
        <v>375.1</v>
      </c>
      <c r="I28" s="39">
        <v>301.96428571428572</v>
      </c>
      <c r="J28" s="39">
        <v>296.70238095238102</v>
      </c>
      <c r="L28" s="39">
        <f t="shared" si="0"/>
        <v>386.3291071428572</v>
      </c>
      <c r="M28" s="39">
        <f t="shared" si="1"/>
        <v>361.47317176870757</v>
      </c>
    </row>
    <row r="29" spans="3:13" ht="9.4499999999999993" customHeight="1" x14ac:dyDescent="0.15">
      <c r="C29" s="18">
        <v>21</v>
      </c>
      <c r="D29" s="39">
        <v>234.61666666666665</v>
      </c>
      <c r="E29" s="39">
        <v>284.0625</v>
      </c>
      <c r="F29" s="39">
        <v>272.77380952380952</v>
      </c>
      <c r="G29" s="39">
        <v>283.66666666666669</v>
      </c>
      <c r="H29" s="39">
        <v>240.34285714285713</v>
      </c>
      <c r="I29" s="39">
        <v>213.08333333333331</v>
      </c>
      <c r="J29" s="39">
        <v>182.15476190476193</v>
      </c>
      <c r="L29" s="39">
        <f t="shared" si="0"/>
        <v>263.09250000000003</v>
      </c>
      <c r="M29" s="39">
        <f t="shared" si="1"/>
        <v>244.38579931972791</v>
      </c>
    </row>
    <row r="30" spans="3:13" ht="9.4499999999999993" customHeight="1" x14ac:dyDescent="0.15">
      <c r="C30" s="18">
        <v>22</v>
      </c>
      <c r="D30" s="39">
        <v>161.03571428571428</v>
      </c>
      <c r="E30" s="39">
        <v>188.14583333333331</v>
      </c>
      <c r="F30" s="39">
        <v>198.51190476190479</v>
      </c>
      <c r="G30" s="39">
        <v>211.60714285714283</v>
      </c>
      <c r="H30" s="39">
        <v>206.12857142857141</v>
      </c>
      <c r="I30" s="39">
        <v>207.73809523809524</v>
      </c>
      <c r="J30" s="39">
        <v>134.4047619047619</v>
      </c>
      <c r="L30" s="39">
        <f t="shared" si="0"/>
        <v>193.08583333333331</v>
      </c>
      <c r="M30" s="39">
        <f t="shared" si="1"/>
        <v>186.79600340136054</v>
      </c>
    </row>
    <row r="31" spans="3:13" ht="9.4499999999999993" customHeight="1" x14ac:dyDescent="0.15">
      <c r="C31" s="18">
        <v>23</v>
      </c>
      <c r="D31" s="39">
        <v>85.107142857142861</v>
      </c>
      <c r="E31" s="39">
        <v>98.552083333333343</v>
      </c>
      <c r="F31" s="39">
        <v>109.1547619047619</v>
      </c>
      <c r="G31" s="39">
        <v>114.63095238095239</v>
      </c>
      <c r="H31" s="39">
        <v>145.13333333333335</v>
      </c>
      <c r="I31" s="39">
        <v>166.80952380952382</v>
      </c>
      <c r="J31" s="39">
        <v>74.023809523809533</v>
      </c>
      <c r="L31" s="39">
        <f t="shared" si="0"/>
        <v>110.51565476190476</v>
      </c>
      <c r="M31" s="39">
        <f t="shared" si="1"/>
        <v>113.34451530612246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7699.1333333333341</v>
      </c>
      <c r="E33" s="39">
        <f t="shared" ref="E33:J33" si="2">SUM(E15:E26)</f>
        <v>7778.3333333333339</v>
      </c>
      <c r="F33" s="39">
        <f t="shared" si="2"/>
        <v>7921.1904761904771</v>
      </c>
      <c r="G33" s="39">
        <f t="shared" si="2"/>
        <v>8018.4285714285706</v>
      </c>
      <c r="H33" s="39">
        <f t="shared" si="2"/>
        <v>8016.2142857142862</v>
      </c>
      <c r="I33" s="39">
        <f t="shared" si="2"/>
        <v>6744.3809523809523</v>
      </c>
      <c r="J33" s="39">
        <f t="shared" si="2"/>
        <v>5758.0476190476184</v>
      </c>
      <c r="L33" s="39">
        <f>SUM(L15:L26)</f>
        <v>7886.66</v>
      </c>
      <c r="M33" s="39">
        <f>SUM(M15:M26)</f>
        <v>7419.3897959183669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1515.3880952380953</v>
      </c>
      <c r="E34" s="39">
        <f t="shared" ref="E34:J34" si="3">SUM(E15:E17)</f>
        <v>1568.59375</v>
      </c>
      <c r="F34" s="39">
        <f t="shared" si="3"/>
        <v>1552.8214285714287</v>
      </c>
      <c r="G34" s="39">
        <f t="shared" si="3"/>
        <v>1608.3690476190475</v>
      </c>
      <c r="H34" s="39">
        <f t="shared" si="3"/>
        <v>1617.0523809523811</v>
      </c>
      <c r="I34" s="39">
        <f t="shared" si="3"/>
        <v>1155.2142857142858</v>
      </c>
      <c r="J34" s="39">
        <f t="shared" si="3"/>
        <v>628.33333333333326</v>
      </c>
      <c r="L34" s="39">
        <f>SUM(L15:L17)</f>
        <v>1572.4449404761904</v>
      </c>
      <c r="M34" s="39">
        <f>SUM(M15:M17)</f>
        <v>1377.9674744897961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3730.5261904761901</v>
      </c>
      <c r="E35" s="39">
        <f t="shared" ref="E35:J35" si="4">SUM(E18:E23)</f>
        <v>3734.8020833333339</v>
      </c>
      <c r="F35" s="39">
        <f t="shared" si="4"/>
        <v>3804.2619047619046</v>
      </c>
      <c r="G35" s="39">
        <f t="shared" si="4"/>
        <v>3884.1547619047615</v>
      </c>
      <c r="H35" s="39">
        <f t="shared" si="4"/>
        <v>4094.3142857142857</v>
      </c>
      <c r="I35" s="39">
        <f t="shared" si="4"/>
        <v>3938.7142857142853</v>
      </c>
      <c r="J35" s="39">
        <f t="shared" si="4"/>
        <v>3656.916666666667</v>
      </c>
      <c r="L35" s="39">
        <f>SUM(L18:L23)</f>
        <v>3849.6118452380947</v>
      </c>
      <c r="M35" s="39">
        <f>SUM(M18:M23)</f>
        <v>3834.812882653061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2453.2190476190476</v>
      </c>
      <c r="E36" s="39">
        <f t="shared" ref="E36:J36" si="5">SUM(E24:E26)</f>
        <v>2474.9375</v>
      </c>
      <c r="F36" s="39">
        <f t="shared" si="5"/>
        <v>2564.1071428571431</v>
      </c>
      <c r="G36" s="39">
        <f t="shared" si="5"/>
        <v>2525.9047619047619</v>
      </c>
      <c r="H36" s="39">
        <f t="shared" si="5"/>
        <v>2304.8476190476194</v>
      </c>
      <c r="I36" s="39">
        <f t="shared" si="5"/>
        <v>1650.4523809523807</v>
      </c>
      <c r="J36" s="39">
        <f t="shared" si="5"/>
        <v>1472.797619047619</v>
      </c>
      <c r="L36" s="39">
        <f>SUM(L24:L26)</f>
        <v>2464.6032142857143</v>
      </c>
      <c r="M36" s="39">
        <f>SUM(M24:M26)</f>
        <v>2206.6094387755102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9585.8452380952385</v>
      </c>
      <c r="E37" s="39">
        <f t="shared" ref="E37:J37" si="6">SUM(E8:E31)</f>
        <v>9799.1041666666679</v>
      </c>
      <c r="F37" s="39">
        <f t="shared" si="6"/>
        <v>10000.869047619046</v>
      </c>
      <c r="G37" s="39">
        <f t="shared" si="6"/>
        <v>10204.821428571429</v>
      </c>
      <c r="H37" s="39">
        <f t="shared" si="6"/>
        <v>10011.566666666668</v>
      </c>
      <c r="I37" s="39">
        <f t="shared" si="6"/>
        <v>8407.3928571428551</v>
      </c>
      <c r="J37" s="39">
        <f t="shared" si="6"/>
        <v>7201.5833333333321</v>
      </c>
      <c r="L37" s="39">
        <f>SUM(L8:L31)</f>
        <v>9920.4413095238087</v>
      </c>
      <c r="M37" s="39">
        <f>SUM(M8:M31)</f>
        <v>9315.8832482993184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/>
      <c r="D43" s="34"/>
      <c r="E43" s="34"/>
      <c r="F43" s="34">
        <v>7884</v>
      </c>
      <c r="G43" s="34">
        <v>7864.3</v>
      </c>
      <c r="H43" s="34">
        <v>7814.2999999999993</v>
      </c>
      <c r="I43" s="34">
        <v>7809.1999999999989</v>
      </c>
      <c r="J43" s="34">
        <v>7546.75</v>
      </c>
      <c r="K43" s="34">
        <v>8137.2199999999993</v>
      </c>
      <c r="L43" s="34">
        <v>7929.0166666666673</v>
      </c>
      <c r="M43" s="34">
        <v>8084.7</v>
      </c>
      <c r="N43" s="34"/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/>
      <c r="D44" s="34"/>
      <c r="E44" s="34"/>
      <c r="F44" s="34">
        <v>9989</v>
      </c>
      <c r="G44" s="34">
        <v>9926.8333333333339</v>
      </c>
      <c r="H44" s="34">
        <v>9867.9666666666653</v>
      </c>
      <c r="I44" s="34">
        <v>9900.5166666666664</v>
      </c>
      <c r="J44" s="34">
        <v>9499.51</v>
      </c>
      <c r="K44" s="34">
        <v>10185.416666666666</v>
      </c>
      <c r="L44" s="34">
        <v>9909.0666666666693</v>
      </c>
      <c r="M44" s="34">
        <v>10115.799999999999</v>
      </c>
      <c r="N44" s="34"/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/>
      <c r="D47" s="34"/>
      <c r="E47" s="34"/>
      <c r="F47" s="34"/>
      <c r="G47" s="34">
        <v>6646.3333333333339</v>
      </c>
      <c r="H47" s="34">
        <v>6637.5</v>
      </c>
      <c r="I47" s="34">
        <v>6757</v>
      </c>
      <c r="J47" s="34">
        <v>6207.75</v>
      </c>
      <c r="K47" s="34">
        <v>6829.75</v>
      </c>
      <c r="L47" s="34">
        <v>7093</v>
      </c>
      <c r="M47" s="34">
        <v>7039.3333333333339</v>
      </c>
      <c r="N47" s="34"/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/>
      <c r="D48" s="34"/>
      <c r="E48" s="34"/>
      <c r="F48" s="34"/>
      <c r="G48" s="34">
        <v>8292.6666666666679</v>
      </c>
      <c r="H48" s="34">
        <v>8405</v>
      </c>
      <c r="I48" s="34">
        <v>8515.3333333333358</v>
      </c>
      <c r="J48" s="34">
        <v>7842.25</v>
      </c>
      <c r="K48" s="34">
        <v>8524</v>
      </c>
      <c r="L48" s="34">
        <v>8663.5</v>
      </c>
      <c r="M48" s="34">
        <v>8609</v>
      </c>
      <c r="N48" s="34"/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/>
      <c r="D51" s="34"/>
      <c r="E51" s="34"/>
      <c r="F51" s="34"/>
      <c r="G51" s="34">
        <v>5930</v>
      </c>
      <c r="H51" s="34">
        <v>5766.333333333333</v>
      </c>
      <c r="I51" s="34">
        <v>5810</v>
      </c>
      <c r="J51" s="34">
        <v>5308.5</v>
      </c>
      <c r="K51" s="34">
        <v>5887.75</v>
      </c>
      <c r="L51" s="34">
        <v>5713.5</v>
      </c>
      <c r="M51" s="34">
        <v>5890.25</v>
      </c>
      <c r="N51" s="34"/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/>
      <c r="D52" s="34"/>
      <c r="E52" s="34"/>
      <c r="F52" s="34"/>
      <c r="G52" s="34">
        <v>7370</v>
      </c>
      <c r="H52" s="34">
        <v>7301.333333333333</v>
      </c>
      <c r="I52" s="34">
        <v>7409</v>
      </c>
      <c r="J52" s="34">
        <v>6772.75</v>
      </c>
      <c r="K52" s="34">
        <v>7267.75</v>
      </c>
      <c r="L52" s="34">
        <v>7068.5</v>
      </c>
      <c r="M52" s="34">
        <v>7221.75</v>
      </c>
      <c r="N52" s="34"/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33" display="Index" xr:uid="{72B4358D-0C52-4279-A814-4AA97F0B0AB6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6AC98-D9AB-4F8D-9BAE-A3C0A4423B37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133</v>
      </c>
      <c r="E3" s="51"/>
      <c r="F3" s="51"/>
      <c r="G3" s="6"/>
      <c r="H3" s="53" t="s">
        <v>48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20394.395833333336</v>
      </c>
      <c r="Q6" s="16">
        <v>20902.312499999996</v>
      </c>
      <c r="R6" s="16">
        <v>21320.270833333328</v>
      </c>
      <c r="S6" s="16">
        <v>21647.395833333339</v>
      </c>
      <c r="T6" s="16">
        <v>21522.229166666668</v>
      </c>
      <c r="U6" s="16">
        <v>16437.416666666668</v>
      </c>
      <c r="V6" s="16">
        <v>14861.02083333333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20972.687499999996</v>
      </c>
      <c r="Q7" s="16">
        <v>21402.583333333336</v>
      </c>
      <c r="R7" s="16">
        <v>21626.187499999996</v>
      </c>
      <c r="S7" s="16">
        <v>21969.916666666664</v>
      </c>
      <c r="T7" s="16">
        <v>22433.645833333336</v>
      </c>
      <c r="U7" s="16">
        <v>17023.166666666668</v>
      </c>
      <c r="V7" s="16">
        <v>15056.854166666668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41367.083333333328</v>
      </c>
      <c r="Q8" s="16">
        <f t="shared" ref="Q8:V8" si="0">SUM(Q6:Q7)</f>
        <v>42304.895833333328</v>
      </c>
      <c r="R8" s="16">
        <f t="shared" si="0"/>
        <v>42946.458333333328</v>
      </c>
      <c r="S8" s="16">
        <f t="shared" si="0"/>
        <v>43617.3125</v>
      </c>
      <c r="T8" s="16">
        <f t="shared" si="0"/>
        <v>43955.875</v>
      </c>
      <c r="U8" s="16">
        <f t="shared" si="0"/>
        <v>33460.583333333336</v>
      </c>
      <c r="V8" s="16">
        <f t="shared" si="0"/>
        <v>29917.875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/>
      <c r="Q10" s="16"/>
      <c r="R10" s="16"/>
      <c r="S10" s="16">
        <v>20930</v>
      </c>
      <c r="T10" s="16">
        <v>20813.850000000002</v>
      </c>
      <c r="U10" s="16">
        <v>21345.066666666669</v>
      </c>
      <c r="V10" s="16">
        <v>21540.366666666669</v>
      </c>
      <c r="W10" s="16"/>
      <c r="X10" s="16"/>
      <c r="Y10" s="16"/>
      <c r="Z10" s="16"/>
      <c r="AA10" s="16"/>
    </row>
    <row r="11" spans="1:27" ht="9.4499999999999993" customHeight="1" x14ac:dyDescent="0.15">
      <c r="C11" s="18"/>
      <c r="O11" s="15" t="s">
        <v>100</v>
      </c>
      <c r="P11" s="16"/>
      <c r="Q11" s="16"/>
      <c r="R11" s="16"/>
      <c r="S11" s="16">
        <v>21200</v>
      </c>
      <c r="T11" s="16">
        <v>21373</v>
      </c>
      <c r="U11" s="16">
        <v>21968.399999999994</v>
      </c>
      <c r="V11" s="16">
        <v>22182.616666666665</v>
      </c>
      <c r="W11" s="16"/>
      <c r="X11" s="16"/>
      <c r="Y11" s="16"/>
      <c r="Z11" s="16"/>
      <c r="AA11" s="16"/>
    </row>
    <row r="12" spans="1:27" ht="9.4499999999999993" customHeight="1" x14ac:dyDescent="0.15">
      <c r="C12" s="18"/>
      <c r="O12" s="15" t="s">
        <v>101</v>
      </c>
      <c r="P12" s="16"/>
      <c r="Q12" s="16"/>
      <c r="R12" s="16"/>
      <c r="S12" s="16">
        <f t="shared" ref="S12:V12" si="1">SUM(S10:S11)</f>
        <v>42130</v>
      </c>
      <c r="T12" s="16">
        <f t="shared" si="1"/>
        <v>42186.850000000006</v>
      </c>
      <c r="U12" s="16">
        <f t="shared" si="1"/>
        <v>43313.46666666666</v>
      </c>
      <c r="V12" s="16">
        <f t="shared" si="1"/>
        <v>43722.983333333337</v>
      </c>
      <c r="W12" s="16"/>
      <c r="X12" s="16"/>
      <c r="Y12" s="16"/>
      <c r="Z12" s="16"/>
      <c r="AA12" s="16"/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>
        <v>11205.558133</v>
      </c>
      <c r="T14" s="22">
        <v>11056.016933400002</v>
      </c>
      <c r="U14" s="22">
        <v>11237.358926400002</v>
      </c>
      <c r="V14" s="22">
        <v>10652.841391799999</v>
      </c>
      <c r="W14" s="22">
        <v>9136.2794821999996</v>
      </c>
      <c r="X14" s="22"/>
      <c r="Y14" s="16">
        <v>21157.320833333331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1"/>
      <c r="R15" s="22"/>
      <c r="S15" s="22">
        <v>11618.514801000003</v>
      </c>
      <c r="T15" s="22">
        <v>11551.676655199999</v>
      </c>
      <c r="U15" s="22">
        <v>11593.839808600003</v>
      </c>
      <c r="V15" s="22">
        <v>10329.8282316</v>
      </c>
      <c r="W15" s="22">
        <v>9571.6391284000001</v>
      </c>
      <c r="X15" s="24"/>
      <c r="Y15" s="16">
        <v>21681.004166666666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>
        <f t="shared" ref="S16:W16" si="3">SUM(S14:S15)</f>
        <v>22824.072934000003</v>
      </c>
      <c r="T16" s="16">
        <f t="shared" si="3"/>
        <v>22607.693588599999</v>
      </c>
      <c r="U16" s="16">
        <f t="shared" si="3"/>
        <v>22831.198735000005</v>
      </c>
      <c r="V16" s="16">
        <f t="shared" si="3"/>
        <v>20982.669623399997</v>
      </c>
      <c r="W16" s="16">
        <f t="shared" si="3"/>
        <v>18707.918610599998</v>
      </c>
      <c r="X16" s="16"/>
      <c r="Y16" s="16">
        <f>SUM(Y14:Y15)</f>
        <v>42838.324999999997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59</v>
      </c>
      <c r="I83" s="34" t="s">
        <v>60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34" display="Index" xr:uid="{69AA7E5A-909E-44BC-B8BF-AF9E0332648D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032BE-C706-4A7D-8BA9-E8C403AE32A3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133</v>
      </c>
      <c r="E3" s="51"/>
      <c r="F3" s="51"/>
      <c r="G3" s="6"/>
      <c r="H3" s="53" t="s">
        <v>48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59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111.25</v>
      </c>
      <c r="E8" s="39">
        <v>89.958333333333329</v>
      </c>
      <c r="F8" s="39">
        <v>108.33333333333333</v>
      </c>
      <c r="G8" s="39">
        <v>102.0625</v>
      </c>
      <c r="H8" s="39">
        <v>121.6875</v>
      </c>
      <c r="I8" s="39">
        <v>187.83333333333334</v>
      </c>
      <c r="J8" s="39">
        <v>224.9375</v>
      </c>
      <c r="L8" s="39">
        <f>AVERAGE(D8:H8)</f>
        <v>106.65833333333333</v>
      </c>
      <c r="M8" s="39">
        <f>AVERAGE(D8:J8)</f>
        <v>135.15178571428572</v>
      </c>
      <c r="O8" s="28"/>
    </row>
    <row r="9" spans="1:15" ht="9.4499999999999993" customHeight="1" x14ac:dyDescent="0.15">
      <c r="C9" s="18">
        <v>1</v>
      </c>
      <c r="D9" s="39">
        <v>63.916666666666671</v>
      </c>
      <c r="E9" s="39">
        <v>55.0625</v>
      </c>
      <c r="F9" s="39">
        <v>48.645833333333336</v>
      </c>
      <c r="G9" s="39">
        <v>46.229166666666664</v>
      </c>
      <c r="H9" s="39">
        <v>61.75</v>
      </c>
      <c r="I9" s="39">
        <v>103.75</v>
      </c>
      <c r="J9" s="39">
        <v>130.14583333333334</v>
      </c>
      <c r="L9" s="39">
        <f t="shared" ref="L9:L31" si="0">AVERAGE(D9:H9)</f>
        <v>55.120833333333323</v>
      </c>
      <c r="M9" s="39">
        <f t="shared" ref="M9:M31" si="1">AVERAGE(D9:J9)</f>
        <v>72.785714285714292</v>
      </c>
      <c r="O9" s="28"/>
    </row>
    <row r="10" spans="1:15" ht="9.4499999999999993" customHeight="1" x14ac:dyDescent="0.15">
      <c r="C10" s="18">
        <v>2</v>
      </c>
      <c r="D10" s="39">
        <v>49.229166666666664</v>
      </c>
      <c r="E10" s="39">
        <v>48.375</v>
      </c>
      <c r="F10" s="39">
        <v>47.479166666666664</v>
      </c>
      <c r="G10" s="39">
        <v>45.083333333333336</v>
      </c>
      <c r="H10" s="39">
        <v>50.25</v>
      </c>
      <c r="I10" s="39">
        <v>76.666666666666657</v>
      </c>
      <c r="J10" s="39">
        <v>86.479166666666671</v>
      </c>
      <c r="L10" s="39">
        <f t="shared" si="0"/>
        <v>48.083333333333329</v>
      </c>
      <c r="M10" s="39">
        <f t="shared" si="1"/>
        <v>57.651785714285715</v>
      </c>
      <c r="O10" s="28"/>
    </row>
    <row r="11" spans="1:15" ht="9.4499999999999993" customHeight="1" x14ac:dyDescent="0.15">
      <c r="C11" s="18">
        <v>3</v>
      </c>
      <c r="D11" s="39">
        <v>61.083333333333329</v>
      </c>
      <c r="E11" s="39">
        <v>57.125</v>
      </c>
      <c r="F11" s="39">
        <v>61.104166666666671</v>
      </c>
      <c r="G11" s="39">
        <v>80.645833333333329</v>
      </c>
      <c r="H11" s="39">
        <v>66.395833333333329</v>
      </c>
      <c r="I11" s="39">
        <v>72.416666666666671</v>
      </c>
      <c r="J11" s="39">
        <v>75.8125</v>
      </c>
      <c r="L11" s="39">
        <f t="shared" si="0"/>
        <v>65.270833333333329</v>
      </c>
      <c r="M11" s="39">
        <f t="shared" si="1"/>
        <v>67.797619047619051</v>
      </c>
      <c r="O11" s="28"/>
    </row>
    <row r="12" spans="1:15" ht="9.4499999999999993" customHeight="1" x14ac:dyDescent="0.15">
      <c r="C12" s="18">
        <v>4</v>
      </c>
      <c r="D12" s="39">
        <v>114</v>
      </c>
      <c r="E12" s="39">
        <v>105.6875</v>
      </c>
      <c r="F12" s="39">
        <v>101.6875</v>
      </c>
      <c r="G12" s="39">
        <v>110.75</v>
      </c>
      <c r="H12" s="39">
        <v>118.0625</v>
      </c>
      <c r="I12" s="39">
        <v>78.666666666666671</v>
      </c>
      <c r="J12" s="39">
        <v>80.479166666666671</v>
      </c>
      <c r="L12" s="39">
        <f t="shared" si="0"/>
        <v>110.03749999999999</v>
      </c>
      <c r="M12" s="39">
        <f t="shared" si="1"/>
        <v>101.33333333333333</v>
      </c>
    </row>
    <row r="13" spans="1:15" ht="9.4499999999999993" customHeight="1" x14ac:dyDescent="0.15">
      <c r="C13" s="18">
        <v>5</v>
      </c>
      <c r="D13" s="39">
        <v>202.10416666666666</v>
      </c>
      <c r="E13" s="39">
        <v>193.79166666666666</v>
      </c>
      <c r="F13" s="39">
        <v>178.72916666666669</v>
      </c>
      <c r="G13" s="39">
        <v>187.58333333333334</v>
      </c>
      <c r="H13" s="39">
        <v>186.04166666666666</v>
      </c>
      <c r="I13" s="39">
        <v>106</v>
      </c>
      <c r="J13" s="39">
        <v>84.479166666666657</v>
      </c>
      <c r="L13" s="39">
        <f t="shared" si="0"/>
        <v>189.65</v>
      </c>
      <c r="M13" s="39">
        <f t="shared" si="1"/>
        <v>162.67559523809524</v>
      </c>
    </row>
    <row r="14" spans="1:15" ht="9.4499999999999993" customHeight="1" x14ac:dyDescent="0.15">
      <c r="C14" s="18">
        <v>6</v>
      </c>
      <c r="D14" s="39">
        <v>515.41666666666663</v>
      </c>
      <c r="E14" s="39">
        <v>512.5</v>
      </c>
      <c r="F14" s="39">
        <v>523.66666666666663</v>
      </c>
      <c r="G14" s="39">
        <v>532.4375</v>
      </c>
      <c r="H14" s="39">
        <v>508.35416666666663</v>
      </c>
      <c r="I14" s="39">
        <v>198.16666666666666</v>
      </c>
      <c r="J14" s="39">
        <v>143.91666666666666</v>
      </c>
      <c r="L14" s="39">
        <f t="shared" si="0"/>
        <v>518.47499999999991</v>
      </c>
      <c r="M14" s="39">
        <f t="shared" si="1"/>
        <v>419.2083333333332</v>
      </c>
    </row>
    <row r="15" spans="1:15" ht="9.4499999999999993" customHeight="1" x14ac:dyDescent="0.15">
      <c r="C15" s="18">
        <v>7</v>
      </c>
      <c r="D15" s="39">
        <v>1030.2708333333333</v>
      </c>
      <c r="E15" s="39">
        <v>1091.4166666666667</v>
      </c>
      <c r="F15" s="39">
        <v>1074.8541666666667</v>
      </c>
      <c r="G15" s="39">
        <v>1085</v>
      </c>
      <c r="H15" s="39">
        <v>1027.9583333333335</v>
      </c>
      <c r="I15" s="39">
        <v>385.75</v>
      </c>
      <c r="J15" s="39">
        <v>244.97916666666669</v>
      </c>
      <c r="L15" s="39">
        <f t="shared" si="0"/>
        <v>1061.9000000000001</v>
      </c>
      <c r="M15" s="39">
        <f t="shared" si="1"/>
        <v>848.60416666666674</v>
      </c>
    </row>
    <row r="16" spans="1:15" ht="9.4499999999999993" customHeight="1" x14ac:dyDescent="0.15">
      <c r="C16" s="18">
        <v>8</v>
      </c>
      <c r="D16" s="39">
        <v>1210.1041666666667</v>
      </c>
      <c r="E16" s="39">
        <v>1248.2083333333333</v>
      </c>
      <c r="F16" s="39">
        <v>1234.2708333333333</v>
      </c>
      <c r="G16" s="39">
        <v>1224.6666666666667</v>
      </c>
      <c r="H16" s="39">
        <v>1216.1458333333333</v>
      </c>
      <c r="I16" s="39">
        <v>623.25</v>
      </c>
      <c r="J16" s="39">
        <v>363.95833333333331</v>
      </c>
      <c r="L16" s="39">
        <f t="shared" si="0"/>
        <v>1226.6791666666666</v>
      </c>
      <c r="M16" s="39">
        <f t="shared" si="1"/>
        <v>1017.2291666666666</v>
      </c>
    </row>
    <row r="17" spans="3:13" ht="9.4499999999999993" customHeight="1" x14ac:dyDescent="0.15">
      <c r="C17" s="18">
        <v>9</v>
      </c>
      <c r="D17" s="39">
        <v>979.0625</v>
      </c>
      <c r="E17" s="39">
        <v>1002.8958333333334</v>
      </c>
      <c r="F17" s="39">
        <v>1013.2083333333333</v>
      </c>
      <c r="G17" s="39">
        <v>1036.375</v>
      </c>
      <c r="H17" s="39">
        <v>1010.9791666666667</v>
      </c>
      <c r="I17" s="39">
        <v>858.91666666666663</v>
      </c>
      <c r="J17" s="39">
        <v>647.02083333333326</v>
      </c>
      <c r="L17" s="39">
        <f t="shared" si="0"/>
        <v>1008.5041666666668</v>
      </c>
      <c r="M17" s="39">
        <f t="shared" si="1"/>
        <v>935.49404761904771</v>
      </c>
    </row>
    <row r="18" spans="3:13" ht="9.4499999999999993" customHeight="1" x14ac:dyDescent="0.15">
      <c r="C18" s="18">
        <v>10</v>
      </c>
      <c r="D18" s="39">
        <v>963.22916666666663</v>
      </c>
      <c r="E18" s="39">
        <v>971.9375</v>
      </c>
      <c r="F18" s="39">
        <v>971.47916666666674</v>
      </c>
      <c r="G18" s="39">
        <v>1026.875</v>
      </c>
      <c r="H18" s="39">
        <v>1070.1875</v>
      </c>
      <c r="I18" s="39">
        <v>1140.5</v>
      </c>
      <c r="J18" s="39">
        <v>896.375</v>
      </c>
      <c r="L18" s="39">
        <f t="shared" si="0"/>
        <v>1000.7416666666666</v>
      </c>
      <c r="M18" s="39">
        <f t="shared" si="1"/>
        <v>1005.797619047619</v>
      </c>
    </row>
    <row r="19" spans="3:13" ht="9.4499999999999993" customHeight="1" x14ac:dyDescent="0.15">
      <c r="C19" s="18">
        <v>11</v>
      </c>
      <c r="D19" s="39">
        <v>1079.75</v>
      </c>
      <c r="E19" s="39">
        <v>1057.3333333333333</v>
      </c>
      <c r="F19" s="39">
        <v>1076.3125</v>
      </c>
      <c r="G19" s="39">
        <v>1103.0833333333333</v>
      </c>
      <c r="H19" s="39">
        <v>1228.2083333333333</v>
      </c>
      <c r="I19" s="39">
        <v>1313.5833333333333</v>
      </c>
      <c r="J19" s="39">
        <v>1172.125</v>
      </c>
      <c r="L19" s="39">
        <f t="shared" si="0"/>
        <v>1108.9374999999998</v>
      </c>
      <c r="M19" s="39">
        <f t="shared" si="1"/>
        <v>1147.1994047619046</v>
      </c>
    </row>
    <row r="20" spans="3:13" ht="9.4499999999999993" customHeight="1" x14ac:dyDescent="0.15">
      <c r="C20" s="18">
        <v>12</v>
      </c>
      <c r="D20" s="39">
        <v>1195.3541666666667</v>
      </c>
      <c r="E20" s="39">
        <v>1171.125</v>
      </c>
      <c r="F20" s="39">
        <v>1212.8333333333335</v>
      </c>
      <c r="G20" s="39">
        <v>1245.3541666666667</v>
      </c>
      <c r="H20" s="39">
        <v>1399.9583333333333</v>
      </c>
      <c r="I20" s="39">
        <v>1396.4166666666667</v>
      </c>
      <c r="J20" s="39">
        <v>1377.7083333333333</v>
      </c>
      <c r="L20" s="39">
        <f t="shared" si="0"/>
        <v>1244.925</v>
      </c>
      <c r="M20" s="39">
        <f t="shared" si="1"/>
        <v>1285.5357142857142</v>
      </c>
    </row>
    <row r="21" spans="3:13" ht="9.4499999999999993" customHeight="1" x14ac:dyDescent="0.15">
      <c r="C21" s="18">
        <v>13</v>
      </c>
      <c r="D21" s="39">
        <v>1136.9791666666667</v>
      </c>
      <c r="E21" s="39">
        <v>1171.7916666666667</v>
      </c>
      <c r="F21" s="39">
        <v>1201.375</v>
      </c>
      <c r="G21" s="39">
        <v>1244.9583333333333</v>
      </c>
      <c r="H21" s="39">
        <v>1463.8541666666667</v>
      </c>
      <c r="I21" s="39">
        <v>1359</v>
      </c>
      <c r="J21" s="39">
        <v>1368.6666666666665</v>
      </c>
      <c r="L21" s="39">
        <f t="shared" si="0"/>
        <v>1243.7916666666667</v>
      </c>
      <c r="M21" s="39">
        <f t="shared" si="1"/>
        <v>1278.0892857142858</v>
      </c>
    </row>
    <row r="22" spans="3:13" ht="9.4499999999999993" customHeight="1" x14ac:dyDescent="0.15">
      <c r="C22" s="18">
        <v>14</v>
      </c>
      <c r="D22" s="39">
        <v>1319.3125</v>
      </c>
      <c r="E22" s="39">
        <v>1368</v>
      </c>
      <c r="F22" s="39">
        <v>1402.5833333333333</v>
      </c>
      <c r="G22" s="39">
        <v>1434.1458333333333</v>
      </c>
      <c r="H22" s="39">
        <v>1605.4166666666667</v>
      </c>
      <c r="I22" s="39">
        <v>1345.4999999999998</v>
      </c>
      <c r="J22" s="39">
        <v>1315.3541666666665</v>
      </c>
      <c r="L22" s="39">
        <f t="shared" si="0"/>
        <v>1425.8916666666667</v>
      </c>
      <c r="M22" s="39">
        <f t="shared" si="1"/>
        <v>1398.6160714285711</v>
      </c>
    </row>
    <row r="23" spans="3:13" ht="9.4499999999999993" customHeight="1" x14ac:dyDescent="0.15">
      <c r="C23" s="18">
        <v>15</v>
      </c>
      <c r="D23" s="39">
        <v>1558.5833333333333</v>
      </c>
      <c r="E23" s="39">
        <v>1556.0833333333333</v>
      </c>
      <c r="F23" s="39">
        <v>1634.1666666666667</v>
      </c>
      <c r="G23" s="39">
        <v>1669.5</v>
      </c>
      <c r="H23" s="39">
        <v>1859.5416666666667</v>
      </c>
      <c r="I23" s="39">
        <v>1306.9166666666665</v>
      </c>
      <c r="J23" s="39">
        <v>1312.2708333333335</v>
      </c>
      <c r="L23" s="39">
        <f t="shared" si="0"/>
        <v>1655.575</v>
      </c>
      <c r="M23" s="39">
        <f t="shared" si="1"/>
        <v>1556.7232142857142</v>
      </c>
    </row>
    <row r="24" spans="3:13" ht="9.4499999999999993" customHeight="1" x14ac:dyDescent="0.15">
      <c r="C24" s="18">
        <v>16</v>
      </c>
      <c r="D24" s="39">
        <v>2218.625</v>
      </c>
      <c r="E24" s="39">
        <v>2230.7708333333335</v>
      </c>
      <c r="F24" s="39">
        <v>2270.9791666666665</v>
      </c>
      <c r="G24" s="39">
        <v>2242.5208333333335</v>
      </c>
      <c r="H24" s="39">
        <v>2178.5</v>
      </c>
      <c r="I24" s="39">
        <v>1339</v>
      </c>
      <c r="J24" s="39">
        <v>1296.4166666666665</v>
      </c>
      <c r="L24" s="39">
        <f t="shared" si="0"/>
        <v>2228.2791666666667</v>
      </c>
      <c r="M24" s="39">
        <f t="shared" si="1"/>
        <v>1968.1160714285713</v>
      </c>
    </row>
    <row r="25" spans="3:13" ht="9.4499999999999993" customHeight="1" x14ac:dyDescent="0.15">
      <c r="C25" s="18">
        <v>17</v>
      </c>
      <c r="D25" s="39">
        <v>2234.2083333333335</v>
      </c>
      <c r="E25" s="39">
        <v>2253.4166666666665</v>
      </c>
      <c r="F25" s="39">
        <v>2278.104166666667</v>
      </c>
      <c r="G25" s="39">
        <v>2227.875</v>
      </c>
      <c r="H25" s="39">
        <v>2045.1041666666667</v>
      </c>
      <c r="I25" s="39">
        <v>1220.25</v>
      </c>
      <c r="J25" s="39">
        <v>1080.6666666666667</v>
      </c>
      <c r="L25" s="39">
        <f t="shared" si="0"/>
        <v>2207.7416666666668</v>
      </c>
      <c r="M25" s="39">
        <f t="shared" si="1"/>
        <v>1905.6607142857142</v>
      </c>
    </row>
    <row r="26" spans="3:13" ht="9.4499999999999993" customHeight="1" x14ac:dyDescent="0.15">
      <c r="C26" s="18">
        <v>18</v>
      </c>
      <c r="D26" s="39">
        <v>1699.3333333333333</v>
      </c>
      <c r="E26" s="39">
        <v>1788.5416666666667</v>
      </c>
      <c r="F26" s="39">
        <v>1814.8958333333335</v>
      </c>
      <c r="G26" s="39">
        <v>1793.1666666666667</v>
      </c>
      <c r="H26" s="39">
        <v>1422.6875</v>
      </c>
      <c r="I26" s="39">
        <v>964.83333333333326</v>
      </c>
      <c r="J26" s="39">
        <v>867.04166666666674</v>
      </c>
      <c r="L26" s="39">
        <f t="shared" si="0"/>
        <v>1703.7249999999999</v>
      </c>
      <c r="M26" s="39">
        <f t="shared" si="1"/>
        <v>1478.6428571428571</v>
      </c>
    </row>
    <row r="27" spans="3:13" ht="9.4499999999999993" customHeight="1" x14ac:dyDescent="0.15">
      <c r="C27" s="18">
        <v>19</v>
      </c>
      <c r="D27" s="39">
        <v>1018.5</v>
      </c>
      <c r="E27" s="39">
        <v>1081.7916666666667</v>
      </c>
      <c r="F27" s="39">
        <v>1100.6458333333333</v>
      </c>
      <c r="G27" s="39">
        <v>1155.375</v>
      </c>
      <c r="H27" s="39">
        <v>991.97916666666674</v>
      </c>
      <c r="I27" s="39">
        <v>758.74999999999989</v>
      </c>
      <c r="J27" s="39">
        <v>735.89583333333326</v>
      </c>
      <c r="L27" s="39">
        <f t="shared" si="0"/>
        <v>1069.6583333333333</v>
      </c>
      <c r="M27" s="39">
        <f t="shared" si="1"/>
        <v>977.5625</v>
      </c>
    </row>
    <row r="28" spans="3:13" ht="9.4499999999999993" customHeight="1" x14ac:dyDescent="0.15">
      <c r="C28" s="18">
        <v>20</v>
      </c>
      <c r="D28" s="39">
        <v>677.41666666666663</v>
      </c>
      <c r="E28" s="39">
        <v>745.6875</v>
      </c>
      <c r="F28" s="39">
        <v>757.02083333333326</v>
      </c>
      <c r="G28" s="39">
        <v>808.22916666666663</v>
      </c>
      <c r="H28" s="39">
        <v>689.83333333333337</v>
      </c>
      <c r="I28" s="39">
        <v>509</v>
      </c>
      <c r="J28" s="39">
        <v>532.6875</v>
      </c>
      <c r="L28" s="39">
        <f t="shared" si="0"/>
        <v>735.63750000000005</v>
      </c>
      <c r="M28" s="39">
        <f t="shared" si="1"/>
        <v>674.26785714285711</v>
      </c>
    </row>
    <row r="29" spans="3:13" ht="9.4499999999999993" customHeight="1" x14ac:dyDescent="0.15">
      <c r="C29" s="18">
        <v>21</v>
      </c>
      <c r="D29" s="39">
        <v>470.875</v>
      </c>
      <c r="E29" s="39">
        <v>518.52083333333326</v>
      </c>
      <c r="F29" s="39">
        <v>522.58333333333326</v>
      </c>
      <c r="G29" s="39">
        <v>563.25</v>
      </c>
      <c r="H29" s="39">
        <v>461.72916666666669</v>
      </c>
      <c r="I29" s="39">
        <v>389.08333333333331</v>
      </c>
      <c r="J29" s="39">
        <v>382.5</v>
      </c>
      <c r="L29" s="39">
        <f t="shared" si="0"/>
        <v>507.39166666666659</v>
      </c>
      <c r="M29" s="39">
        <f t="shared" si="1"/>
        <v>472.64880952380952</v>
      </c>
    </row>
    <row r="30" spans="3:13" ht="9.4499999999999993" customHeight="1" x14ac:dyDescent="0.15">
      <c r="C30" s="18">
        <v>22</v>
      </c>
      <c r="D30" s="39">
        <v>313.29166666666669</v>
      </c>
      <c r="E30" s="39">
        <v>365.52083333333331</v>
      </c>
      <c r="F30" s="39">
        <v>449.91666666666663</v>
      </c>
      <c r="G30" s="39">
        <v>435.6875</v>
      </c>
      <c r="H30" s="39">
        <v>411.66666666666669</v>
      </c>
      <c r="I30" s="39">
        <v>391.99999999999994</v>
      </c>
      <c r="J30" s="39">
        <v>260</v>
      </c>
      <c r="L30" s="39">
        <f t="shared" si="0"/>
        <v>395.21666666666664</v>
      </c>
      <c r="M30" s="39">
        <f t="shared" si="1"/>
        <v>375.44047619047615</v>
      </c>
    </row>
    <row r="31" spans="3:13" ht="9.4499999999999993" customHeight="1" x14ac:dyDescent="0.15">
      <c r="C31" s="18">
        <v>23</v>
      </c>
      <c r="D31" s="39">
        <v>172.5</v>
      </c>
      <c r="E31" s="39">
        <v>216.77083333333334</v>
      </c>
      <c r="F31" s="39">
        <v>235.39583333333331</v>
      </c>
      <c r="G31" s="39">
        <v>246.54166666666669</v>
      </c>
      <c r="H31" s="39">
        <v>325.9375</v>
      </c>
      <c r="I31" s="39">
        <v>311.16666666666669</v>
      </c>
      <c r="J31" s="39">
        <v>181.10416666666669</v>
      </c>
      <c r="L31" s="39">
        <f t="shared" si="0"/>
        <v>239.4291666666667</v>
      </c>
      <c r="M31" s="39">
        <f t="shared" si="1"/>
        <v>241.34523809523813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16624.8125</v>
      </c>
      <c r="E33" s="39">
        <f t="shared" ref="E33:J33" si="2">SUM(E15:E26)</f>
        <v>16911.520833333336</v>
      </c>
      <c r="F33" s="39">
        <f t="shared" si="2"/>
        <v>17185.0625</v>
      </c>
      <c r="G33" s="39">
        <f t="shared" si="2"/>
        <v>17333.520833333336</v>
      </c>
      <c r="H33" s="39">
        <f t="shared" si="2"/>
        <v>17528.541666666664</v>
      </c>
      <c r="I33" s="39">
        <f t="shared" si="2"/>
        <v>13253.916666666666</v>
      </c>
      <c r="J33" s="39">
        <f t="shared" si="2"/>
        <v>11942.58333333333</v>
      </c>
      <c r="L33" s="39">
        <f>SUM(L15:L26)</f>
        <v>17116.691666666669</v>
      </c>
      <c r="M33" s="39">
        <f>SUM(M15:M26)</f>
        <v>15825.70833333333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3219.4375</v>
      </c>
      <c r="E34" s="39">
        <f t="shared" ref="E34:J34" si="3">SUM(E15:E17)</f>
        <v>3342.5208333333335</v>
      </c>
      <c r="F34" s="39">
        <f t="shared" si="3"/>
        <v>3322.333333333333</v>
      </c>
      <c r="G34" s="39">
        <f t="shared" si="3"/>
        <v>3346.041666666667</v>
      </c>
      <c r="H34" s="39">
        <f t="shared" si="3"/>
        <v>3255.0833333333339</v>
      </c>
      <c r="I34" s="39">
        <f t="shared" si="3"/>
        <v>1867.9166666666665</v>
      </c>
      <c r="J34" s="39">
        <f t="shared" si="3"/>
        <v>1255.9583333333333</v>
      </c>
      <c r="L34" s="39">
        <f>SUM(L15:L17)</f>
        <v>3297.083333333333</v>
      </c>
      <c r="M34" s="39">
        <f>SUM(M15:M17)</f>
        <v>2801.3273809523812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7253.208333333333</v>
      </c>
      <c r="E35" s="39">
        <f t="shared" ref="E35:J35" si="4">SUM(E18:E23)</f>
        <v>7296.270833333333</v>
      </c>
      <c r="F35" s="39">
        <f t="shared" si="4"/>
        <v>7498.75</v>
      </c>
      <c r="G35" s="39">
        <f t="shared" si="4"/>
        <v>7723.9166666666661</v>
      </c>
      <c r="H35" s="39">
        <f t="shared" si="4"/>
        <v>8627.1666666666661</v>
      </c>
      <c r="I35" s="39">
        <f t="shared" si="4"/>
        <v>7861.9166666666661</v>
      </c>
      <c r="J35" s="39">
        <f t="shared" si="4"/>
        <v>7442.5</v>
      </c>
      <c r="L35" s="39">
        <f>SUM(L18:L23)</f>
        <v>7679.8624999999993</v>
      </c>
      <c r="M35" s="39">
        <f>SUM(M18:M23)</f>
        <v>7671.9613095238092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6152.166666666667</v>
      </c>
      <c r="E36" s="39">
        <f t="shared" ref="E36:J36" si="5">SUM(E24:E26)</f>
        <v>6272.729166666667</v>
      </c>
      <c r="F36" s="39">
        <f t="shared" si="5"/>
        <v>6363.9791666666679</v>
      </c>
      <c r="G36" s="39">
        <f t="shared" si="5"/>
        <v>6263.5625000000009</v>
      </c>
      <c r="H36" s="39">
        <f t="shared" si="5"/>
        <v>5646.291666666667</v>
      </c>
      <c r="I36" s="39">
        <f t="shared" si="5"/>
        <v>3524.083333333333</v>
      </c>
      <c r="J36" s="39">
        <f t="shared" si="5"/>
        <v>3244.125</v>
      </c>
      <c r="L36" s="39">
        <f>SUM(L24:L26)</f>
        <v>6139.7458333333343</v>
      </c>
      <c r="M36" s="39">
        <f>SUM(M24:M26)</f>
        <v>5352.4196428571422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20394.395833333336</v>
      </c>
      <c r="E37" s="39">
        <f t="shared" ref="E37:J37" si="6">SUM(E8:E31)</f>
        <v>20902.312499999996</v>
      </c>
      <c r="F37" s="39">
        <f t="shared" si="6"/>
        <v>21320.270833333328</v>
      </c>
      <c r="G37" s="39">
        <f t="shared" si="6"/>
        <v>21647.395833333339</v>
      </c>
      <c r="H37" s="39">
        <f t="shared" si="6"/>
        <v>21522.229166666668</v>
      </c>
      <c r="I37" s="39">
        <f t="shared" si="6"/>
        <v>16437.416666666668</v>
      </c>
      <c r="J37" s="39">
        <f t="shared" si="6"/>
        <v>14861.02083333333</v>
      </c>
      <c r="L37" s="39">
        <f>SUM(L8:L31)</f>
        <v>21157.320833333331</v>
      </c>
      <c r="M37" s="39">
        <f>SUM(M8:M31)</f>
        <v>19583.577380952382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/>
      <c r="D43" s="34"/>
      <c r="E43" s="34"/>
      <c r="F43" s="34">
        <v>17033</v>
      </c>
      <c r="G43" s="34">
        <v>16915.5</v>
      </c>
      <c r="H43" s="34">
        <v>17180.400000000001</v>
      </c>
      <c r="I43" s="34">
        <v>17337.866666666665</v>
      </c>
      <c r="J43" s="34"/>
      <c r="K43" s="34"/>
      <c r="L43" s="34"/>
      <c r="M43" s="34"/>
      <c r="N43" s="34"/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/>
      <c r="D44" s="34"/>
      <c r="E44" s="34"/>
      <c r="F44" s="34">
        <v>20930</v>
      </c>
      <c r="G44" s="34">
        <v>20813.850000000002</v>
      </c>
      <c r="H44" s="34">
        <v>21345.066666666669</v>
      </c>
      <c r="I44" s="34">
        <v>21540.366666666669</v>
      </c>
      <c r="J44" s="34"/>
      <c r="K44" s="34"/>
      <c r="L44" s="34"/>
      <c r="M44" s="34"/>
      <c r="N44" s="34"/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/>
      <c r="D47" s="34"/>
      <c r="E47" s="34"/>
      <c r="F47" s="34">
        <v>12594</v>
      </c>
      <c r="G47" s="34">
        <v>13164.666666666666</v>
      </c>
      <c r="H47" s="34">
        <v>13657</v>
      </c>
      <c r="I47" s="34">
        <v>13600</v>
      </c>
      <c r="J47" s="34"/>
      <c r="K47" s="34"/>
      <c r="L47" s="34"/>
      <c r="M47" s="34"/>
      <c r="N47" s="34"/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/>
      <c r="D48" s="34"/>
      <c r="E48" s="34"/>
      <c r="F48" s="34">
        <v>15590</v>
      </c>
      <c r="G48" s="34">
        <v>16162.666666666666</v>
      </c>
      <c r="H48" s="34">
        <v>17001.666666666668</v>
      </c>
      <c r="I48" s="34">
        <v>16995.333333333336</v>
      </c>
      <c r="J48" s="34"/>
      <c r="K48" s="34"/>
      <c r="L48" s="34"/>
      <c r="M48" s="34"/>
      <c r="N48" s="34"/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/>
      <c r="D51" s="34"/>
      <c r="E51" s="34"/>
      <c r="F51" s="34">
        <v>11503</v>
      </c>
      <c r="G51" s="34">
        <v>11578</v>
      </c>
      <c r="H51" s="34">
        <v>12345</v>
      </c>
      <c r="I51" s="34">
        <v>12344.333333333332</v>
      </c>
      <c r="J51" s="34"/>
      <c r="K51" s="34"/>
      <c r="L51" s="34"/>
      <c r="M51" s="34"/>
      <c r="N51" s="34"/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/>
      <c r="D52" s="34"/>
      <c r="E52" s="34"/>
      <c r="F52" s="34">
        <v>14365</v>
      </c>
      <c r="G52" s="34">
        <v>14236.333333333332</v>
      </c>
      <c r="H52" s="34">
        <v>15359.75</v>
      </c>
      <c r="I52" s="34">
        <v>15483.000000000002</v>
      </c>
      <c r="J52" s="34"/>
      <c r="K52" s="34"/>
      <c r="L52" s="34"/>
      <c r="M52" s="34"/>
      <c r="N52" s="34"/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34" display="Index" xr:uid="{D24ADDBB-37A2-49A9-BA8F-798909F0EFED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F268D-9D6B-46A5-89C3-1AEF104E46D4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133</v>
      </c>
      <c r="E3" s="51"/>
      <c r="F3" s="51"/>
      <c r="G3" s="6"/>
      <c r="H3" s="53" t="s">
        <v>48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60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70.416666666666671</v>
      </c>
      <c r="E8" s="39">
        <v>56.854166666666664</v>
      </c>
      <c r="F8" s="39">
        <v>64.395833333333329</v>
      </c>
      <c r="G8" s="39">
        <v>62</v>
      </c>
      <c r="H8" s="39">
        <v>79.208333333333329</v>
      </c>
      <c r="I8" s="39">
        <v>139.16666666666666</v>
      </c>
      <c r="J8" s="39">
        <v>177.02083333333334</v>
      </c>
      <c r="L8" s="39">
        <f>AVERAGE(D8:H8)</f>
        <v>66.575000000000003</v>
      </c>
      <c r="M8" s="39">
        <f>AVERAGE(D8:J8)</f>
        <v>92.723214285714292</v>
      </c>
      <c r="O8" s="28"/>
    </row>
    <row r="9" spans="1:15" ht="9.4499999999999993" customHeight="1" x14ac:dyDescent="0.15">
      <c r="C9" s="18">
        <v>1</v>
      </c>
      <c r="D9" s="39">
        <v>41.5</v>
      </c>
      <c r="E9" s="39">
        <v>35.708333333333336</v>
      </c>
      <c r="F9" s="39">
        <v>37.520833333333329</v>
      </c>
      <c r="G9" s="39">
        <v>34.541666666666664</v>
      </c>
      <c r="H9" s="39">
        <v>46.270833333333336</v>
      </c>
      <c r="I9" s="39">
        <v>76.583333333333329</v>
      </c>
      <c r="J9" s="39">
        <v>109.58333333333333</v>
      </c>
      <c r="L9" s="39">
        <f t="shared" ref="L9:L31" si="0">AVERAGE(D9:H9)</f>
        <v>39.108333333333334</v>
      </c>
      <c r="M9" s="39">
        <f t="shared" ref="M9:M31" si="1">AVERAGE(D9:J9)</f>
        <v>54.529761904761905</v>
      </c>
      <c r="O9" s="28"/>
    </row>
    <row r="10" spans="1:15" ht="9.4499999999999993" customHeight="1" x14ac:dyDescent="0.15">
      <c r="C10" s="18">
        <v>2</v>
      </c>
      <c r="D10" s="39">
        <v>50.666666666666664</v>
      </c>
      <c r="E10" s="39">
        <v>54.583333333333329</v>
      </c>
      <c r="F10" s="39">
        <v>45.4375</v>
      </c>
      <c r="G10" s="39">
        <v>51.354166666666664</v>
      </c>
      <c r="H10" s="39">
        <v>55.729166666666664</v>
      </c>
      <c r="I10" s="39">
        <v>69.25</v>
      </c>
      <c r="J10" s="39">
        <v>78.541666666666671</v>
      </c>
      <c r="L10" s="39">
        <f t="shared" si="0"/>
        <v>51.55416666666666</v>
      </c>
      <c r="M10" s="39">
        <f t="shared" si="1"/>
        <v>57.9375</v>
      </c>
      <c r="O10" s="28"/>
    </row>
    <row r="11" spans="1:15" ht="9.4499999999999993" customHeight="1" x14ac:dyDescent="0.15">
      <c r="C11" s="18">
        <v>3</v>
      </c>
      <c r="D11" s="39">
        <v>92.291666666666671</v>
      </c>
      <c r="E11" s="39">
        <v>91.104166666666671</v>
      </c>
      <c r="F11" s="39">
        <v>87.125</v>
      </c>
      <c r="G11" s="39">
        <v>98</v>
      </c>
      <c r="H11" s="39">
        <v>99.604166666666671</v>
      </c>
      <c r="I11" s="39">
        <v>106.33333333333333</v>
      </c>
      <c r="J11" s="39">
        <v>108.39583333333333</v>
      </c>
      <c r="L11" s="39">
        <f t="shared" si="0"/>
        <v>93.625000000000014</v>
      </c>
      <c r="M11" s="39">
        <f t="shared" si="1"/>
        <v>97.550595238095255</v>
      </c>
      <c r="O11" s="28"/>
    </row>
    <row r="12" spans="1:15" ht="9.4499999999999993" customHeight="1" x14ac:dyDescent="0.15">
      <c r="C12" s="18">
        <v>4</v>
      </c>
      <c r="D12" s="39">
        <v>185.25</v>
      </c>
      <c r="E12" s="39">
        <v>171.95833333333334</v>
      </c>
      <c r="F12" s="39">
        <v>176.29166666666666</v>
      </c>
      <c r="G12" s="39">
        <v>175.04166666666666</v>
      </c>
      <c r="H12" s="39">
        <v>183.16666666666666</v>
      </c>
      <c r="I12" s="39">
        <v>136.91666666666669</v>
      </c>
      <c r="J12" s="39">
        <v>122.08333333333334</v>
      </c>
      <c r="L12" s="39">
        <f t="shared" si="0"/>
        <v>178.34166666666664</v>
      </c>
      <c r="M12" s="39">
        <f t="shared" si="1"/>
        <v>164.38690476190476</v>
      </c>
    </row>
    <row r="13" spans="1:15" ht="9.4499999999999993" customHeight="1" x14ac:dyDescent="0.15">
      <c r="C13" s="18">
        <v>5</v>
      </c>
      <c r="D13" s="39">
        <v>411.875</v>
      </c>
      <c r="E13" s="39">
        <v>393.60416666666669</v>
      </c>
      <c r="F13" s="39">
        <v>390</v>
      </c>
      <c r="G13" s="39">
        <v>390.08333333333331</v>
      </c>
      <c r="H13" s="39">
        <v>377.70833333333331</v>
      </c>
      <c r="I13" s="39">
        <v>180.5</v>
      </c>
      <c r="J13" s="39">
        <v>160.1875</v>
      </c>
      <c r="L13" s="39">
        <f t="shared" si="0"/>
        <v>392.65416666666664</v>
      </c>
      <c r="M13" s="39">
        <f t="shared" si="1"/>
        <v>329.1369047619047</v>
      </c>
    </row>
    <row r="14" spans="1:15" ht="9.4499999999999993" customHeight="1" x14ac:dyDescent="0.15">
      <c r="C14" s="18">
        <v>6</v>
      </c>
      <c r="D14" s="39">
        <v>1238.0833333333333</v>
      </c>
      <c r="E14" s="39">
        <v>1288.5625</v>
      </c>
      <c r="F14" s="39">
        <v>1262</v>
      </c>
      <c r="G14" s="39">
        <v>1245.1666666666667</v>
      </c>
      <c r="H14" s="39">
        <v>1127.0625</v>
      </c>
      <c r="I14" s="39">
        <v>319.24999999999994</v>
      </c>
      <c r="J14" s="39">
        <v>231.25</v>
      </c>
      <c r="L14" s="39">
        <f t="shared" si="0"/>
        <v>1232.175</v>
      </c>
      <c r="M14" s="39">
        <f t="shared" si="1"/>
        <v>958.76785714285711</v>
      </c>
    </row>
    <row r="15" spans="1:15" ht="9.4499999999999993" customHeight="1" x14ac:dyDescent="0.15">
      <c r="C15" s="18">
        <v>7</v>
      </c>
      <c r="D15" s="39">
        <v>2450.375</v>
      </c>
      <c r="E15" s="39">
        <v>2475.8541666666665</v>
      </c>
      <c r="F15" s="39">
        <v>2466.3541666666665</v>
      </c>
      <c r="G15" s="39">
        <v>2426.3541666666665</v>
      </c>
      <c r="H15" s="39">
        <v>2200.125</v>
      </c>
      <c r="I15" s="39">
        <v>548.41666666666663</v>
      </c>
      <c r="J15" s="39">
        <v>344.5</v>
      </c>
      <c r="L15" s="39">
        <f t="shared" si="0"/>
        <v>2403.8124999999995</v>
      </c>
      <c r="M15" s="39">
        <f t="shared" si="1"/>
        <v>1844.5684523809521</v>
      </c>
    </row>
    <row r="16" spans="1:15" ht="9.4499999999999993" customHeight="1" x14ac:dyDescent="0.15">
      <c r="C16" s="18">
        <v>8</v>
      </c>
      <c r="D16" s="39">
        <v>2236.8541666666665</v>
      </c>
      <c r="E16" s="39">
        <v>2253.2708333333335</v>
      </c>
      <c r="F16" s="39">
        <v>2244.875</v>
      </c>
      <c r="G16" s="39">
        <v>2274.7708333333335</v>
      </c>
      <c r="H16" s="39">
        <v>2089.25</v>
      </c>
      <c r="I16" s="39">
        <v>989.91666666666674</v>
      </c>
      <c r="J16" s="39">
        <v>502.8125</v>
      </c>
      <c r="L16" s="39">
        <f t="shared" si="0"/>
        <v>2219.8041666666668</v>
      </c>
      <c r="M16" s="39">
        <f t="shared" si="1"/>
        <v>1798.8214285714287</v>
      </c>
    </row>
    <row r="17" spans="3:13" ht="9.4499999999999993" customHeight="1" x14ac:dyDescent="0.15">
      <c r="C17" s="18">
        <v>9</v>
      </c>
      <c r="D17" s="39">
        <v>1606.6666666666667</v>
      </c>
      <c r="E17" s="39">
        <v>1742.6458333333333</v>
      </c>
      <c r="F17" s="39">
        <v>1710.875</v>
      </c>
      <c r="G17" s="39">
        <v>1685.1666666666667</v>
      </c>
      <c r="H17" s="39">
        <v>1680.9583333333333</v>
      </c>
      <c r="I17" s="39">
        <v>1284.9166666666667</v>
      </c>
      <c r="J17" s="39">
        <v>912.58333333333337</v>
      </c>
      <c r="L17" s="39">
        <f t="shared" si="0"/>
        <v>1685.2625</v>
      </c>
      <c r="M17" s="39">
        <f t="shared" si="1"/>
        <v>1517.6875</v>
      </c>
    </row>
    <row r="18" spans="3:13" ht="9.4499999999999993" customHeight="1" x14ac:dyDescent="0.15">
      <c r="C18" s="18">
        <v>10</v>
      </c>
      <c r="D18" s="39">
        <v>1327.8958333333333</v>
      </c>
      <c r="E18" s="39">
        <v>1357.625</v>
      </c>
      <c r="F18" s="39">
        <v>1350.7708333333333</v>
      </c>
      <c r="G18" s="39">
        <v>1397.1458333333333</v>
      </c>
      <c r="H18" s="39">
        <v>1497.9583333333333</v>
      </c>
      <c r="I18" s="39">
        <v>1486.8333333333333</v>
      </c>
      <c r="J18" s="39">
        <v>1317.2291666666667</v>
      </c>
      <c r="L18" s="39">
        <f t="shared" si="0"/>
        <v>1386.2791666666665</v>
      </c>
      <c r="M18" s="39">
        <f t="shared" si="1"/>
        <v>1390.7797619047617</v>
      </c>
    </row>
    <row r="19" spans="3:13" ht="9.4499999999999993" customHeight="1" x14ac:dyDescent="0.15">
      <c r="C19" s="18">
        <v>11</v>
      </c>
      <c r="D19" s="39">
        <v>1263.7708333333333</v>
      </c>
      <c r="E19" s="39">
        <v>1211.7708333333333</v>
      </c>
      <c r="F19" s="39">
        <v>1254.9583333333335</v>
      </c>
      <c r="G19" s="39">
        <v>1334.7916666666667</v>
      </c>
      <c r="H19" s="39">
        <v>1444.375</v>
      </c>
      <c r="I19" s="39">
        <v>1533.3333333333333</v>
      </c>
      <c r="J19" s="39">
        <v>1429.9791666666667</v>
      </c>
      <c r="L19" s="39">
        <f t="shared" si="0"/>
        <v>1301.9333333333334</v>
      </c>
      <c r="M19" s="39">
        <f t="shared" si="1"/>
        <v>1353.2827380952381</v>
      </c>
    </row>
    <row r="20" spans="3:13" ht="9.4499999999999993" customHeight="1" x14ac:dyDescent="0.15">
      <c r="C20" s="18">
        <v>12</v>
      </c>
      <c r="D20" s="39">
        <v>1193.4791666666667</v>
      </c>
      <c r="E20" s="39">
        <v>1151.5208333333333</v>
      </c>
      <c r="F20" s="39">
        <v>1180.9375</v>
      </c>
      <c r="G20" s="39">
        <v>1236.5416666666667</v>
      </c>
      <c r="H20" s="39">
        <v>1384.5</v>
      </c>
      <c r="I20" s="39">
        <v>1432.0833333333333</v>
      </c>
      <c r="J20" s="39">
        <v>1436.2083333333333</v>
      </c>
      <c r="L20" s="39">
        <f t="shared" si="0"/>
        <v>1229.3958333333335</v>
      </c>
      <c r="M20" s="39">
        <f t="shared" si="1"/>
        <v>1287.8958333333335</v>
      </c>
    </row>
    <row r="21" spans="3:13" ht="9.4499999999999993" customHeight="1" x14ac:dyDescent="0.15">
      <c r="C21" s="18">
        <v>13</v>
      </c>
      <c r="D21" s="39">
        <v>1161.4166666666667</v>
      </c>
      <c r="E21" s="39">
        <v>1149.7291666666667</v>
      </c>
      <c r="F21" s="39">
        <v>1168.625</v>
      </c>
      <c r="G21" s="39">
        <v>1205.0208333333333</v>
      </c>
      <c r="H21" s="39">
        <v>1368.5</v>
      </c>
      <c r="I21" s="39">
        <v>1423</v>
      </c>
      <c r="J21" s="39">
        <v>1378.25</v>
      </c>
      <c r="L21" s="39">
        <f t="shared" si="0"/>
        <v>1210.6583333333333</v>
      </c>
      <c r="M21" s="39">
        <f t="shared" si="1"/>
        <v>1264.9345238095241</v>
      </c>
    </row>
    <row r="22" spans="3:13" ht="9.4499999999999993" customHeight="1" x14ac:dyDescent="0.15">
      <c r="C22" s="18">
        <v>14</v>
      </c>
      <c r="D22" s="39">
        <v>1147.7916666666667</v>
      </c>
      <c r="E22" s="39">
        <v>1151.3541666666667</v>
      </c>
      <c r="F22" s="39">
        <v>1196.3541666666667</v>
      </c>
      <c r="G22" s="39">
        <v>1181.1041666666667</v>
      </c>
      <c r="H22" s="39">
        <v>1405.8541666666667</v>
      </c>
      <c r="I22" s="39">
        <v>1343.6666666666665</v>
      </c>
      <c r="J22" s="39">
        <v>1308</v>
      </c>
      <c r="L22" s="39">
        <f t="shared" si="0"/>
        <v>1216.4916666666668</v>
      </c>
      <c r="M22" s="39">
        <f t="shared" si="1"/>
        <v>1247.7321428571429</v>
      </c>
    </row>
    <row r="23" spans="3:13" ht="9.4499999999999993" customHeight="1" x14ac:dyDescent="0.15">
      <c r="C23" s="18">
        <v>15</v>
      </c>
      <c r="D23" s="39">
        <v>1217.3125</v>
      </c>
      <c r="E23" s="39">
        <v>1262.6458333333333</v>
      </c>
      <c r="F23" s="39">
        <v>1258.6041666666665</v>
      </c>
      <c r="G23" s="39">
        <v>1311.3333333333333</v>
      </c>
      <c r="H23" s="39">
        <v>1446.9375</v>
      </c>
      <c r="I23" s="39">
        <v>1208.3333333333333</v>
      </c>
      <c r="J23" s="39">
        <v>1171.9583333333333</v>
      </c>
      <c r="L23" s="39">
        <f t="shared" si="0"/>
        <v>1299.3666666666666</v>
      </c>
      <c r="M23" s="39">
        <f t="shared" si="1"/>
        <v>1268.1607142857142</v>
      </c>
    </row>
    <row r="24" spans="3:13" ht="9.4499999999999993" customHeight="1" x14ac:dyDescent="0.15">
      <c r="C24" s="18">
        <v>16</v>
      </c>
      <c r="D24" s="39">
        <v>1236.1458333333333</v>
      </c>
      <c r="E24" s="39">
        <v>1308.7083333333333</v>
      </c>
      <c r="F24" s="39">
        <v>1318.0208333333333</v>
      </c>
      <c r="G24" s="39">
        <v>1310.1666666666667</v>
      </c>
      <c r="H24" s="39">
        <v>1383.6666666666667</v>
      </c>
      <c r="I24" s="39">
        <v>1100.5833333333335</v>
      </c>
      <c r="J24" s="39">
        <v>1049.2708333333333</v>
      </c>
      <c r="L24" s="39">
        <f t="shared" si="0"/>
        <v>1311.3416666666667</v>
      </c>
      <c r="M24" s="39">
        <f t="shared" si="1"/>
        <v>1243.7946428571431</v>
      </c>
    </row>
    <row r="25" spans="3:13" ht="9.4499999999999993" customHeight="1" x14ac:dyDescent="0.15">
      <c r="C25" s="18">
        <v>17</v>
      </c>
      <c r="D25" s="39">
        <v>1258.3958333333333</v>
      </c>
      <c r="E25" s="39">
        <v>1288.875</v>
      </c>
      <c r="F25" s="39">
        <v>1316.8125</v>
      </c>
      <c r="G25" s="39">
        <v>1296.3958333333333</v>
      </c>
      <c r="H25" s="39">
        <v>1299.9791666666667</v>
      </c>
      <c r="I25" s="39">
        <v>978.08333333333326</v>
      </c>
      <c r="J25" s="39">
        <v>869.83333333333337</v>
      </c>
      <c r="L25" s="39">
        <f t="shared" si="0"/>
        <v>1292.0916666666667</v>
      </c>
      <c r="M25" s="39">
        <f t="shared" si="1"/>
        <v>1186.9107142857142</v>
      </c>
    </row>
    <row r="26" spans="3:13" ht="9.4499999999999993" customHeight="1" x14ac:dyDescent="0.15">
      <c r="C26" s="18">
        <v>18</v>
      </c>
      <c r="D26" s="39">
        <v>985.97916666666663</v>
      </c>
      <c r="E26" s="39">
        <v>1055.9375</v>
      </c>
      <c r="F26" s="39">
        <v>1098.4375</v>
      </c>
      <c r="G26" s="39">
        <v>1125.0625</v>
      </c>
      <c r="H26" s="39">
        <v>1088.6666666666667</v>
      </c>
      <c r="I26" s="39">
        <v>777.75</v>
      </c>
      <c r="J26" s="39">
        <v>708.41666666666663</v>
      </c>
      <c r="L26" s="39">
        <f t="shared" si="0"/>
        <v>1070.8166666666666</v>
      </c>
      <c r="M26" s="39">
        <f t="shared" si="1"/>
        <v>977.17857142857144</v>
      </c>
    </row>
    <row r="27" spans="3:13" ht="9.4499999999999993" customHeight="1" x14ac:dyDescent="0.15">
      <c r="C27" s="18">
        <v>19</v>
      </c>
      <c r="D27" s="39">
        <v>690.9375</v>
      </c>
      <c r="E27" s="39">
        <v>729.4375</v>
      </c>
      <c r="F27" s="39">
        <v>745.1875</v>
      </c>
      <c r="G27" s="39">
        <v>799.08333333333337</v>
      </c>
      <c r="H27" s="39">
        <v>832.54166666666663</v>
      </c>
      <c r="I27" s="39">
        <v>620.83333333333337</v>
      </c>
      <c r="J27" s="39">
        <v>591.83333333333326</v>
      </c>
      <c r="L27" s="39">
        <f t="shared" si="0"/>
        <v>759.4375</v>
      </c>
      <c r="M27" s="39">
        <f t="shared" si="1"/>
        <v>715.69345238095229</v>
      </c>
    </row>
    <row r="28" spans="3:13" ht="9.4499999999999993" customHeight="1" x14ac:dyDescent="0.15">
      <c r="C28" s="18">
        <v>20</v>
      </c>
      <c r="D28" s="39">
        <v>456.29166666666669</v>
      </c>
      <c r="E28" s="39">
        <v>452.60416666666669</v>
      </c>
      <c r="F28" s="39">
        <v>465.125</v>
      </c>
      <c r="G28" s="39">
        <v>512.79166666666663</v>
      </c>
      <c r="H28" s="39">
        <v>505.25</v>
      </c>
      <c r="I28" s="39">
        <v>416.83333333333337</v>
      </c>
      <c r="J28" s="39">
        <v>431.58333333333337</v>
      </c>
      <c r="L28" s="39">
        <f t="shared" si="0"/>
        <v>478.41250000000002</v>
      </c>
      <c r="M28" s="39">
        <f t="shared" si="1"/>
        <v>462.9255952380953</v>
      </c>
    </row>
    <row r="29" spans="3:13" ht="9.4499999999999993" customHeight="1" x14ac:dyDescent="0.15">
      <c r="C29" s="18">
        <v>21</v>
      </c>
      <c r="D29" s="39">
        <v>304.58333333333331</v>
      </c>
      <c r="E29" s="39">
        <v>313.375</v>
      </c>
      <c r="F29" s="39">
        <v>334.02083333333331</v>
      </c>
      <c r="G29" s="39">
        <v>341.89583333333331</v>
      </c>
      <c r="H29" s="39">
        <v>325.27083333333331</v>
      </c>
      <c r="I29" s="39">
        <v>306</v>
      </c>
      <c r="J29" s="39">
        <v>285.16666666666663</v>
      </c>
      <c r="L29" s="39">
        <f t="shared" si="0"/>
        <v>323.82916666666659</v>
      </c>
      <c r="M29" s="39">
        <f t="shared" si="1"/>
        <v>315.7589285714285</v>
      </c>
    </row>
    <row r="30" spans="3:13" ht="9.4499999999999993" customHeight="1" x14ac:dyDescent="0.15">
      <c r="C30" s="18">
        <v>22</v>
      </c>
      <c r="D30" s="39">
        <v>215.77083333333334</v>
      </c>
      <c r="E30" s="39">
        <v>256.5</v>
      </c>
      <c r="F30" s="39">
        <v>287.0625</v>
      </c>
      <c r="G30" s="39">
        <v>293.16666666666669</v>
      </c>
      <c r="H30" s="39">
        <v>298.5</v>
      </c>
      <c r="I30" s="39">
        <v>297.25</v>
      </c>
      <c r="J30" s="39">
        <v>209.625</v>
      </c>
      <c r="L30" s="39">
        <f t="shared" si="0"/>
        <v>270.2</v>
      </c>
      <c r="M30" s="39">
        <f t="shared" si="1"/>
        <v>265.41071428571428</v>
      </c>
    </row>
    <row r="31" spans="3:13" ht="9.4499999999999993" customHeight="1" x14ac:dyDescent="0.15">
      <c r="C31" s="18">
        <v>23</v>
      </c>
      <c r="D31" s="39">
        <v>128.9375</v>
      </c>
      <c r="E31" s="39">
        <v>148.35416666666666</v>
      </c>
      <c r="F31" s="39">
        <v>166.39583333333331</v>
      </c>
      <c r="G31" s="39">
        <v>182.9375</v>
      </c>
      <c r="H31" s="39">
        <v>212.5625</v>
      </c>
      <c r="I31" s="39">
        <v>247.33333333333337</v>
      </c>
      <c r="J31" s="39">
        <v>122.54166666666666</v>
      </c>
      <c r="L31" s="39">
        <f t="shared" si="0"/>
        <v>167.83750000000001</v>
      </c>
      <c r="M31" s="39">
        <f t="shared" si="1"/>
        <v>172.72321428571431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17086.083333333332</v>
      </c>
      <c r="E33" s="39">
        <f t="shared" ref="E33:J33" si="2">SUM(E15:E26)</f>
        <v>17409.9375</v>
      </c>
      <c r="F33" s="39">
        <f t="shared" si="2"/>
        <v>17565.625</v>
      </c>
      <c r="G33" s="39">
        <f t="shared" si="2"/>
        <v>17783.854166666664</v>
      </c>
      <c r="H33" s="39">
        <f t="shared" si="2"/>
        <v>18290.770833333332</v>
      </c>
      <c r="I33" s="39">
        <f t="shared" si="2"/>
        <v>14106.916666666668</v>
      </c>
      <c r="J33" s="39">
        <f t="shared" si="2"/>
        <v>12429.041666666668</v>
      </c>
      <c r="L33" s="39">
        <f>SUM(L15:L26)</f>
        <v>17627.254166666666</v>
      </c>
      <c r="M33" s="39">
        <f>SUM(M15:M26)</f>
        <v>16381.747023809523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6293.895833333333</v>
      </c>
      <c r="E34" s="39">
        <f t="shared" ref="E34:J34" si="3">SUM(E15:E17)</f>
        <v>6471.770833333333</v>
      </c>
      <c r="F34" s="39">
        <f t="shared" si="3"/>
        <v>6422.1041666666661</v>
      </c>
      <c r="G34" s="39">
        <f t="shared" si="3"/>
        <v>6386.291666666667</v>
      </c>
      <c r="H34" s="39">
        <f t="shared" si="3"/>
        <v>5970.333333333333</v>
      </c>
      <c r="I34" s="39">
        <f t="shared" si="3"/>
        <v>2823.25</v>
      </c>
      <c r="J34" s="39">
        <f t="shared" si="3"/>
        <v>1759.8958333333335</v>
      </c>
      <c r="L34" s="39">
        <f>SUM(L15:L17)</f>
        <v>6308.8791666666666</v>
      </c>
      <c r="M34" s="39">
        <f>SUM(M15:M17)</f>
        <v>5161.0773809523807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7311.666666666667</v>
      </c>
      <c r="E35" s="39">
        <f t="shared" ref="E35:J35" si="4">SUM(E18:E23)</f>
        <v>7284.645833333333</v>
      </c>
      <c r="F35" s="39">
        <f t="shared" si="4"/>
        <v>7410.25</v>
      </c>
      <c r="G35" s="39">
        <f t="shared" si="4"/>
        <v>7665.9375</v>
      </c>
      <c r="H35" s="39">
        <f t="shared" si="4"/>
        <v>8548.125</v>
      </c>
      <c r="I35" s="39">
        <f t="shared" si="4"/>
        <v>8427.25</v>
      </c>
      <c r="J35" s="39">
        <f t="shared" si="4"/>
        <v>8041.625</v>
      </c>
      <c r="L35" s="39">
        <f>SUM(L18:L23)</f>
        <v>7644.125</v>
      </c>
      <c r="M35" s="39">
        <f>SUM(M18:M23)</f>
        <v>7812.7857142857156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3480.520833333333</v>
      </c>
      <c r="E36" s="39">
        <f t="shared" ref="E36:J36" si="5">SUM(E24:E26)</f>
        <v>3653.520833333333</v>
      </c>
      <c r="F36" s="39">
        <f t="shared" si="5"/>
        <v>3733.270833333333</v>
      </c>
      <c r="G36" s="39">
        <f t="shared" si="5"/>
        <v>3731.625</v>
      </c>
      <c r="H36" s="39">
        <f t="shared" si="5"/>
        <v>3772.3125</v>
      </c>
      <c r="I36" s="39">
        <f t="shared" si="5"/>
        <v>2856.416666666667</v>
      </c>
      <c r="J36" s="39">
        <f t="shared" si="5"/>
        <v>2627.520833333333</v>
      </c>
      <c r="L36" s="39">
        <f>SUM(L24:L26)</f>
        <v>3674.25</v>
      </c>
      <c r="M36" s="39">
        <f>SUM(M24:M26)</f>
        <v>3407.8839285714289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20972.687499999996</v>
      </c>
      <c r="E37" s="39">
        <f t="shared" ref="E37:J37" si="6">SUM(E8:E31)</f>
        <v>21402.583333333336</v>
      </c>
      <c r="F37" s="39">
        <f t="shared" si="6"/>
        <v>21626.187499999996</v>
      </c>
      <c r="G37" s="39">
        <f t="shared" si="6"/>
        <v>21969.916666666664</v>
      </c>
      <c r="H37" s="39">
        <f t="shared" si="6"/>
        <v>22433.645833333336</v>
      </c>
      <c r="I37" s="39">
        <f t="shared" si="6"/>
        <v>17023.166666666668</v>
      </c>
      <c r="J37" s="39">
        <f t="shared" si="6"/>
        <v>15056.854166666668</v>
      </c>
      <c r="L37" s="39">
        <f>SUM(L8:L31)</f>
        <v>21681.004166666666</v>
      </c>
      <c r="M37" s="39">
        <f>SUM(M8:M31)</f>
        <v>20069.291666666668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/>
      <c r="D43" s="34"/>
      <c r="E43" s="34"/>
      <c r="F43" s="34">
        <v>17337.400000000001</v>
      </c>
      <c r="G43" s="34">
        <v>17400.5</v>
      </c>
      <c r="H43" s="34">
        <v>17825.533333333333</v>
      </c>
      <c r="I43" s="34">
        <v>17945.583333333332</v>
      </c>
      <c r="J43" s="34"/>
      <c r="K43" s="34"/>
      <c r="L43" s="34"/>
      <c r="M43" s="34"/>
      <c r="N43" s="34"/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/>
      <c r="D44" s="34"/>
      <c r="E44" s="34"/>
      <c r="F44" s="34">
        <v>21200</v>
      </c>
      <c r="G44" s="34">
        <v>21373</v>
      </c>
      <c r="H44" s="34">
        <v>21968.399999999994</v>
      </c>
      <c r="I44" s="34">
        <v>22182.616666666665</v>
      </c>
      <c r="J44" s="34"/>
      <c r="K44" s="34"/>
      <c r="L44" s="34"/>
      <c r="M44" s="34"/>
      <c r="N44" s="34"/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/>
      <c r="D47" s="34"/>
      <c r="E47" s="34"/>
      <c r="F47" s="34">
        <v>13434</v>
      </c>
      <c r="G47" s="34">
        <v>14145.333333333332</v>
      </c>
      <c r="H47" s="34">
        <v>14430</v>
      </c>
      <c r="I47" s="34">
        <v>14418.333333333332</v>
      </c>
      <c r="J47" s="34"/>
      <c r="K47" s="34"/>
      <c r="L47" s="34"/>
      <c r="M47" s="34"/>
      <c r="N47" s="34"/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/>
      <c r="D48" s="34"/>
      <c r="E48" s="34"/>
      <c r="F48" s="34">
        <v>15979</v>
      </c>
      <c r="G48" s="34">
        <v>16886.333333333332</v>
      </c>
      <c r="H48" s="34">
        <v>17619.333333333336</v>
      </c>
      <c r="I48" s="34">
        <v>17608</v>
      </c>
      <c r="J48" s="34"/>
      <c r="K48" s="34"/>
      <c r="L48" s="34"/>
      <c r="M48" s="34"/>
      <c r="N48" s="34"/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/>
      <c r="D51" s="34"/>
      <c r="E51" s="34"/>
      <c r="F51" s="34">
        <v>12281</v>
      </c>
      <c r="G51" s="34">
        <v>12042.333333333332</v>
      </c>
      <c r="H51" s="34">
        <v>12680.5</v>
      </c>
      <c r="I51" s="34">
        <v>12712.333333333334</v>
      </c>
      <c r="J51" s="34"/>
      <c r="K51" s="34"/>
      <c r="L51" s="34"/>
      <c r="M51" s="34"/>
      <c r="N51" s="34"/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/>
      <c r="D52" s="34"/>
      <c r="E52" s="34"/>
      <c r="F52" s="34">
        <v>14633</v>
      </c>
      <c r="G52" s="34">
        <v>14587.333333333332</v>
      </c>
      <c r="H52" s="34">
        <v>15419.75</v>
      </c>
      <c r="I52" s="34">
        <v>15587.333333333332</v>
      </c>
      <c r="J52" s="34"/>
      <c r="K52" s="34"/>
      <c r="L52" s="34"/>
      <c r="M52" s="34"/>
      <c r="N52" s="34"/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34" display="Index" xr:uid="{C2021C6C-78FD-4970-960C-DDC6E58F3295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F0A28-9DD5-4190-916C-C9EF8B8E5D2F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107</v>
      </c>
      <c r="E3" s="51"/>
      <c r="F3" s="51"/>
      <c r="G3" s="6"/>
      <c r="H3" s="53" t="s">
        <v>5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17696.95277777778</v>
      </c>
      <c r="Q6" s="16">
        <v>18065.805555555555</v>
      </c>
      <c r="R6" s="16">
        <v>18361.999999999996</v>
      </c>
      <c r="S6" s="16">
        <v>18684.548611111109</v>
      </c>
      <c r="T6" s="16">
        <v>18956.343055555553</v>
      </c>
      <c r="U6" s="16">
        <v>16472.268055555556</v>
      </c>
      <c r="V6" s="16">
        <v>13488.784722222223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13169.438888888886</v>
      </c>
      <c r="Q7" s="16">
        <v>13387.743055555553</v>
      </c>
      <c r="R7" s="16">
        <v>13585.631944444447</v>
      </c>
      <c r="S7" s="16">
        <v>13751.986111111113</v>
      </c>
      <c r="T7" s="16">
        <v>13937.602777777776</v>
      </c>
      <c r="U7" s="16">
        <v>12717.265277777773</v>
      </c>
      <c r="V7" s="16">
        <v>10773.194444444447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30866.391666666666</v>
      </c>
      <c r="Q8" s="16">
        <f t="shared" ref="Q8:V8" si="0">SUM(Q6:Q7)</f>
        <v>31453.548611111109</v>
      </c>
      <c r="R8" s="16">
        <f t="shared" si="0"/>
        <v>31947.631944444445</v>
      </c>
      <c r="S8" s="16">
        <f t="shared" si="0"/>
        <v>32436.534722222223</v>
      </c>
      <c r="T8" s="16">
        <f t="shared" si="0"/>
        <v>32893.945833333331</v>
      </c>
      <c r="U8" s="16">
        <f t="shared" si="0"/>
        <v>29189.533333333329</v>
      </c>
      <c r="V8" s="16">
        <f t="shared" si="0"/>
        <v>24261.979166666672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17845.366666666669</v>
      </c>
      <c r="Q10" s="16">
        <v>18422.600000000002</v>
      </c>
      <c r="R10" s="16">
        <v>18601.89</v>
      </c>
      <c r="S10" s="16">
        <v>18584.900000000001</v>
      </c>
      <c r="T10" s="16">
        <v>18580.716666666671</v>
      </c>
      <c r="U10" s="16">
        <v>18337.066666666666</v>
      </c>
      <c r="V10" s="16">
        <v>18249.216666666667</v>
      </c>
      <c r="W10" s="16">
        <v>17456.550000000003</v>
      </c>
      <c r="X10" s="16">
        <v>18214.22</v>
      </c>
      <c r="Y10" s="16">
        <v>18275.866666666665</v>
      </c>
      <c r="Z10" s="16">
        <v>19005.900000000005</v>
      </c>
      <c r="AA10" s="16">
        <v>18663.266666666666</v>
      </c>
    </row>
    <row r="11" spans="1:27" ht="9.4499999999999993" customHeight="1" x14ac:dyDescent="0.15">
      <c r="C11" s="18"/>
      <c r="O11" s="15" t="s">
        <v>100</v>
      </c>
      <c r="P11" s="16">
        <v>13374.983333333334</v>
      </c>
      <c r="Q11" s="16">
        <v>13646.466666666665</v>
      </c>
      <c r="R11" s="16">
        <v>13714.250000000002</v>
      </c>
      <c r="S11" s="16">
        <v>13572.099999999999</v>
      </c>
      <c r="T11" s="16">
        <v>13585.666666666666</v>
      </c>
      <c r="U11" s="16">
        <v>13358.800000000001</v>
      </c>
      <c r="V11" s="16">
        <v>13239.033333333333</v>
      </c>
      <c r="W11" s="16">
        <v>13124.95</v>
      </c>
      <c r="X11" s="16">
        <v>13694.269999999999</v>
      </c>
      <c r="Y11" s="16">
        <v>13565.8</v>
      </c>
      <c r="Z11" s="16">
        <v>14064.78</v>
      </c>
      <c r="AA11" s="16">
        <v>13856.666666666668</v>
      </c>
    </row>
    <row r="12" spans="1:27" ht="9.4499999999999993" customHeight="1" x14ac:dyDescent="0.15">
      <c r="C12" s="18"/>
      <c r="O12" s="15" t="s">
        <v>101</v>
      </c>
      <c r="P12" s="16">
        <f>SUM(P10:P11)</f>
        <v>31220.350000000002</v>
      </c>
      <c r="Q12" s="16">
        <f t="shared" ref="Q12:AA12" si="1">SUM(Q10:Q11)</f>
        <v>32069.066666666666</v>
      </c>
      <c r="R12" s="16">
        <f t="shared" si="1"/>
        <v>32316.14</v>
      </c>
      <c r="S12" s="16">
        <f t="shared" si="1"/>
        <v>32157</v>
      </c>
      <c r="T12" s="16">
        <f t="shared" si="1"/>
        <v>32166.383333333339</v>
      </c>
      <c r="U12" s="16">
        <f t="shared" si="1"/>
        <v>31695.866666666669</v>
      </c>
      <c r="V12" s="16">
        <f t="shared" si="1"/>
        <v>31488.25</v>
      </c>
      <c r="W12" s="16">
        <f t="shared" si="1"/>
        <v>30581.500000000004</v>
      </c>
      <c r="X12" s="16">
        <f t="shared" si="1"/>
        <v>31908.489999999998</v>
      </c>
      <c r="Y12" s="16">
        <f t="shared" si="1"/>
        <v>31841.666666666664</v>
      </c>
      <c r="Z12" s="16">
        <f t="shared" si="1"/>
        <v>33070.680000000008</v>
      </c>
      <c r="AA12" s="16">
        <f t="shared" si="1"/>
        <v>32519.933333333334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>
        <v>19486.081762528444</v>
      </c>
      <c r="Q14" s="21">
        <v>18896.427239481738</v>
      </c>
      <c r="R14" s="21">
        <v>19397.910390599998</v>
      </c>
      <c r="S14" s="21">
        <v>19453.489985999997</v>
      </c>
      <c r="T14" s="22">
        <v>19267.235543000003</v>
      </c>
      <c r="U14" s="22">
        <v>19228.0816548</v>
      </c>
      <c r="V14" s="22">
        <v>19515.257651200001</v>
      </c>
      <c r="W14" s="22">
        <v>19257.951652</v>
      </c>
      <c r="X14" s="22">
        <v>19539.452222222222</v>
      </c>
      <c r="Y14" s="16">
        <v>18353.130000000005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>
        <v>15827.989292405751</v>
      </c>
      <c r="Q15" s="21">
        <v>15725.826544865738</v>
      </c>
      <c r="R15" s="22">
        <v>16203.952638600003</v>
      </c>
      <c r="S15" s="22">
        <v>16110.991652199998</v>
      </c>
      <c r="T15" s="22">
        <v>16421.344710200003</v>
      </c>
      <c r="U15" s="22">
        <v>16170.7013212</v>
      </c>
      <c r="V15" s="22">
        <v>15436.0643186</v>
      </c>
      <c r="W15" s="24">
        <v>14946.5377634</v>
      </c>
      <c r="X15" s="24">
        <v>14820.110000000002</v>
      </c>
      <c r="Y15" s="16">
        <v>13566.480555555558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>
        <f t="shared" ref="P16:X16" si="3">SUM(P14:P15)</f>
        <v>35314.071054934197</v>
      </c>
      <c r="Q16" s="13">
        <f t="shared" si="3"/>
        <v>34622.253784347478</v>
      </c>
      <c r="R16" s="16">
        <f t="shared" si="3"/>
        <v>35601.863029200002</v>
      </c>
      <c r="S16" s="16">
        <f t="shared" si="3"/>
        <v>35564.481638199999</v>
      </c>
      <c r="T16" s="16">
        <f t="shared" si="3"/>
        <v>35688.580253200009</v>
      </c>
      <c r="U16" s="16">
        <f t="shared" si="3"/>
        <v>35398.782976000002</v>
      </c>
      <c r="V16" s="16">
        <f t="shared" si="3"/>
        <v>34951.321969800003</v>
      </c>
      <c r="W16" s="16">
        <f t="shared" si="3"/>
        <v>34204.489415399999</v>
      </c>
      <c r="X16" s="16">
        <f t="shared" si="3"/>
        <v>34359.562222222223</v>
      </c>
      <c r="Y16" s="16">
        <f>SUM(Y14:Y15)</f>
        <v>31919.610555555562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7</v>
      </c>
      <c r="I83" s="34" t="s">
        <v>8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013" display="Index" xr:uid="{8A120CE1-3039-43FD-86A0-CD815EB15CBD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B616B-FA25-4423-8246-13B450D777A2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134</v>
      </c>
      <c r="E3" s="51"/>
      <c r="F3" s="51"/>
      <c r="G3" s="6"/>
      <c r="H3" s="53" t="s">
        <v>62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16183.018055555554</v>
      </c>
      <c r="Q6" s="16">
        <v>16479.965277777774</v>
      </c>
      <c r="R6" s="16">
        <v>16551.624999999996</v>
      </c>
      <c r="S6" s="16">
        <v>16979.444444444442</v>
      </c>
      <c r="T6" s="16">
        <v>16767.236111111113</v>
      </c>
      <c r="U6" s="16">
        <v>11582.416666666668</v>
      </c>
      <c r="V6" s="16">
        <v>11003.29166666667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14908.583333333332</v>
      </c>
      <c r="Q7" s="16">
        <v>15163.381944444445</v>
      </c>
      <c r="R7" s="16">
        <v>15275.229166666668</v>
      </c>
      <c r="S7" s="16">
        <v>15542.937500000002</v>
      </c>
      <c r="T7" s="16">
        <v>15806.105555555556</v>
      </c>
      <c r="U7" s="16">
        <v>11338.330555555556</v>
      </c>
      <c r="V7" s="16">
        <v>10365.479166666666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31091.601388888885</v>
      </c>
      <c r="Q8" s="16">
        <f t="shared" ref="Q8:V8" si="0">SUM(Q6:Q7)</f>
        <v>31643.347222222219</v>
      </c>
      <c r="R8" s="16">
        <f t="shared" si="0"/>
        <v>31826.854166666664</v>
      </c>
      <c r="S8" s="16">
        <f t="shared" si="0"/>
        <v>32522.381944444445</v>
      </c>
      <c r="T8" s="16">
        <f t="shared" si="0"/>
        <v>32573.341666666667</v>
      </c>
      <c r="U8" s="16">
        <f t="shared" si="0"/>
        <v>22920.747222222224</v>
      </c>
      <c r="V8" s="16">
        <f t="shared" si="0"/>
        <v>21368.770833333336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14365.88333333333</v>
      </c>
      <c r="Q10" s="16">
        <v>15121.333333333336</v>
      </c>
      <c r="R10" s="16">
        <v>15365.07</v>
      </c>
      <c r="S10" s="16">
        <v>16042.300000000001</v>
      </c>
      <c r="T10" s="16">
        <v>17104.783333333333</v>
      </c>
      <c r="U10" s="16">
        <v>17277.8</v>
      </c>
      <c r="V10" s="16">
        <v>17358.766666666663</v>
      </c>
      <c r="W10" s="16">
        <v>15806.083333333336</v>
      </c>
      <c r="X10" s="16">
        <v>17351.960000000003</v>
      </c>
      <c r="Y10" s="16">
        <v>17421.599999999999</v>
      </c>
      <c r="Z10" s="16">
        <v>17713.579999999998</v>
      </c>
      <c r="AA10" s="16">
        <v>18177.933333333331</v>
      </c>
    </row>
    <row r="11" spans="1:27" ht="9.4499999999999993" customHeight="1" x14ac:dyDescent="0.15">
      <c r="C11" s="18"/>
      <c r="O11" s="15" t="s">
        <v>100</v>
      </c>
      <c r="P11" s="16">
        <v>13342.433333333332</v>
      </c>
      <c r="Q11" s="16">
        <v>14208.666666666668</v>
      </c>
      <c r="R11" s="16">
        <v>14140.786666666669</v>
      </c>
      <c r="S11" s="16">
        <v>14860.600000000002</v>
      </c>
      <c r="T11" s="16">
        <v>15400.9</v>
      </c>
      <c r="U11" s="16">
        <v>15946.733333333335</v>
      </c>
      <c r="V11" s="16">
        <v>16160.183333333334</v>
      </c>
      <c r="W11" s="16">
        <v>14960.283333333336</v>
      </c>
      <c r="X11" s="16">
        <v>16137.900000000003</v>
      </c>
      <c r="Y11" s="16">
        <v>16287.233333333332</v>
      </c>
      <c r="Z11" s="16">
        <v>16008.649999999998</v>
      </c>
      <c r="AA11" s="16">
        <v>16616.600000000002</v>
      </c>
    </row>
    <row r="12" spans="1:27" ht="9.4499999999999993" customHeight="1" x14ac:dyDescent="0.15">
      <c r="C12" s="18"/>
      <c r="O12" s="15" t="s">
        <v>101</v>
      </c>
      <c r="P12" s="16">
        <f>SUM(P10:P11)</f>
        <v>27708.316666666662</v>
      </c>
      <c r="Q12" s="16">
        <f t="shared" ref="Q12:AA12" si="1">SUM(Q10:Q11)</f>
        <v>29330.000000000004</v>
      </c>
      <c r="R12" s="16">
        <f t="shared" si="1"/>
        <v>29505.856666666667</v>
      </c>
      <c r="S12" s="16">
        <f t="shared" si="1"/>
        <v>30902.9</v>
      </c>
      <c r="T12" s="16">
        <f t="shared" si="1"/>
        <v>32505.683333333334</v>
      </c>
      <c r="U12" s="16">
        <f t="shared" si="1"/>
        <v>33224.533333333333</v>
      </c>
      <c r="V12" s="16">
        <f t="shared" si="1"/>
        <v>33518.949999999997</v>
      </c>
      <c r="W12" s="16">
        <f t="shared" si="1"/>
        <v>30766.366666666672</v>
      </c>
      <c r="X12" s="16">
        <f t="shared" si="1"/>
        <v>33489.860000000008</v>
      </c>
      <c r="Y12" s="16">
        <f t="shared" si="1"/>
        <v>33708.833333333328</v>
      </c>
      <c r="Z12" s="16">
        <f t="shared" si="1"/>
        <v>33722.229999999996</v>
      </c>
      <c r="AA12" s="16">
        <f t="shared" si="1"/>
        <v>34794.533333333333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/>
      <c r="W14" s="22"/>
      <c r="X14" s="22"/>
      <c r="Y14" s="16">
        <v>16592.257777777777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1"/>
      <c r="R15" s="22"/>
      <c r="S15" s="22"/>
      <c r="T15" s="22"/>
      <c r="U15" s="22"/>
      <c r="V15" s="22"/>
      <c r="W15" s="24"/>
      <c r="X15" s="24"/>
      <c r="Y15" s="16">
        <v>15339.247500000003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/>
      <c r="W16" s="16"/>
      <c r="X16" s="16"/>
      <c r="Y16" s="16">
        <f>SUM(Y14:Y15)</f>
        <v>31931.505277777782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59</v>
      </c>
      <c r="I83" s="34" t="s">
        <v>60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425" display="Index" xr:uid="{7D838830-E82B-4E60-BCBB-7274734111E7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76846-ADAE-4399-A44F-392D2DB4CD02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134</v>
      </c>
      <c r="E3" s="51"/>
      <c r="F3" s="51"/>
      <c r="G3" s="6"/>
      <c r="H3" s="53" t="s">
        <v>62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59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108.60138888888889</v>
      </c>
      <c r="E8" s="39">
        <v>87.180555555555557</v>
      </c>
      <c r="F8" s="39">
        <v>91.8263888888889</v>
      </c>
      <c r="G8" s="39">
        <v>91.479166666666671</v>
      </c>
      <c r="H8" s="39">
        <v>110.80555555555556</v>
      </c>
      <c r="I8" s="39">
        <v>148.37083333333331</v>
      </c>
      <c r="J8" s="39">
        <v>163.9375</v>
      </c>
      <c r="L8" s="39">
        <f>AVERAGE(D8:H8)</f>
        <v>97.978611111111121</v>
      </c>
      <c r="M8" s="39">
        <f>AVERAGE(D8:J8)</f>
        <v>114.60019841269842</v>
      </c>
      <c r="O8" s="28"/>
    </row>
    <row r="9" spans="1:15" ht="9.4499999999999993" customHeight="1" x14ac:dyDescent="0.15">
      <c r="C9" s="18">
        <v>1</v>
      </c>
      <c r="D9" s="39">
        <v>62.170833333333327</v>
      </c>
      <c r="E9" s="39">
        <v>53.5</v>
      </c>
      <c r="F9" s="39">
        <v>46.041666666666664</v>
      </c>
      <c r="G9" s="39">
        <v>48.305555555555564</v>
      </c>
      <c r="H9" s="39">
        <v>62.074999999999996</v>
      </c>
      <c r="I9" s="39">
        <v>90.668055555555554</v>
      </c>
      <c r="J9" s="39">
        <v>109.8263888888889</v>
      </c>
      <c r="L9" s="39">
        <f t="shared" ref="L9:L31" si="0">AVERAGE(D9:H9)</f>
        <v>54.418611111111112</v>
      </c>
      <c r="M9" s="39">
        <f t="shared" ref="M9:M31" si="1">AVERAGE(D9:J9)</f>
        <v>67.512500000000003</v>
      </c>
      <c r="O9" s="28"/>
    </row>
    <row r="10" spans="1:15" ht="9.4499999999999993" customHeight="1" x14ac:dyDescent="0.15">
      <c r="C10" s="18">
        <v>2</v>
      </c>
      <c r="D10" s="39">
        <v>51.020833333333336</v>
      </c>
      <c r="E10" s="39">
        <v>47.56944444444445</v>
      </c>
      <c r="F10" s="39">
        <v>43.43055555555555</v>
      </c>
      <c r="G10" s="39">
        <v>45.034722222222229</v>
      </c>
      <c r="H10" s="39">
        <v>52.901388888888881</v>
      </c>
      <c r="I10" s="39">
        <v>69.283333333333331</v>
      </c>
      <c r="J10" s="39">
        <v>70.1736111111111</v>
      </c>
      <c r="L10" s="39">
        <f t="shared" si="0"/>
        <v>47.991388888888892</v>
      </c>
      <c r="M10" s="39">
        <f t="shared" si="1"/>
        <v>54.201984126984129</v>
      </c>
      <c r="O10" s="28"/>
    </row>
    <row r="11" spans="1:15" ht="9.4499999999999993" customHeight="1" x14ac:dyDescent="0.15">
      <c r="C11" s="18">
        <v>3</v>
      </c>
      <c r="D11" s="39">
        <v>78.099999999999994</v>
      </c>
      <c r="E11" s="39">
        <v>74.4861111111111</v>
      </c>
      <c r="F11" s="39">
        <v>67.388888888888886</v>
      </c>
      <c r="G11" s="39">
        <v>79.638888888888886</v>
      </c>
      <c r="H11" s="39">
        <v>80.266666666666666</v>
      </c>
      <c r="I11" s="39">
        <v>82.862499999999997</v>
      </c>
      <c r="J11" s="39">
        <v>87.263888888888872</v>
      </c>
      <c r="L11" s="39">
        <f t="shared" si="0"/>
        <v>75.976111111111109</v>
      </c>
      <c r="M11" s="39">
        <f t="shared" si="1"/>
        <v>78.572420634920633</v>
      </c>
      <c r="O11" s="28"/>
    </row>
    <row r="12" spans="1:15" ht="9.4499999999999993" customHeight="1" x14ac:dyDescent="0.15">
      <c r="C12" s="18">
        <v>4</v>
      </c>
      <c r="D12" s="39">
        <v>132.52083333333334</v>
      </c>
      <c r="E12" s="39">
        <v>121.29166666666667</v>
      </c>
      <c r="F12" s="39">
        <v>114.73611111111113</v>
      </c>
      <c r="G12" s="39">
        <v>124.88194444444444</v>
      </c>
      <c r="H12" s="39">
        <v>134.60138888888889</v>
      </c>
      <c r="I12" s="39">
        <v>113.39583333333333</v>
      </c>
      <c r="J12" s="39">
        <v>111.2013888888889</v>
      </c>
      <c r="L12" s="39">
        <f t="shared" si="0"/>
        <v>125.60638888888889</v>
      </c>
      <c r="M12" s="39">
        <f t="shared" si="1"/>
        <v>121.80416666666667</v>
      </c>
    </row>
    <row r="13" spans="1:15" ht="9.4499999999999993" customHeight="1" x14ac:dyDescent="0.15">
      <c r="C13" s="18">
        <v>5</v>
      </c>
      <c r="D13" s="39">
        <v>209.95694444444447</v>
      </c>
      <c r="E13" s="39">
        <v>194.40972222222226</v>
      </c>
      <c r="F13" s="39">
        <v>190.08333333333334</v>
      </c>
      <c r="G13" s="39">
        <v>199.51388888888889</v>
      </c>
      <c r="H13" s="39">
        <v>192.67777777777778</v>
      </c>
      <c r="I13" s="39">
        <v>139.36666666666667</v>
      </c>
      <c r="J13" s="39">
        <v>119.4375</v>
      </c>
      <c r="L13" s="39">
        <f t="shared" si="0"/>
        <v>197.32833333333335</v>
      </c>
      <c r="M13" s="39">
        <f t="shared" si="1"/>
        <v>177.92083333333335</v>
      </c>
    </row>
    <row r="14" spans="1:15" ht="9.4499999999999993" customHeight="1" x14ac:dyDescent="0.15">
      <c r="C14" s="18">
        <v>6</v>
      </c>
      <c r="D14" s="39">
        <v>458.73055555555561</v>
      </c>
      <c r="E14" s="39">
        <v>447.96527777777783</v>
      </c>
      <c r="F14" s="39">
        <v>435.8194444444444</v>
      </c>
      <c r="G14" s="39">
        <v>459.55555555555549</v>
      </c>
      <c r="H14" s="39">
        <v>440.93055555555549</v>
      </c>
      <c r="I14" s="39">
        <v>210.51388888888889</v>
      </c>
      <c r="J14" s="39">
        <v>151.61805555555554</v>
      </c>
      <c r="L14" s="39">
        <f t="shared" si="0"/>
        <v>448.60027777777776</v>
      </c>
      <c r="M14" s="39">
        <f t="shared" si="1"/>
        <v>372.16190476190474</v>
      </c>
    </row>
    <row r="15" spans="1:15" ht="9.4499999999999993" customHeight="1" x14ac:dyDescent="0.15">
      <c r="C15" s="18">
        <v>7</v>
      </c>
      <c r="D15" s="39">
        <v>966.62083333333339</v>
      </c>
      <c r="E15" s="39">
        <v>974.3125</v>
      </c>
      <c r="F15" s="39">
        <v>976.3888888888888</v>
      </c>
      <c r="G15" s="39">
        <v>980.375</v>
      </c>
      <c r="H15" s="39">
        <v>963.1402777777779</v>
      </c>
      <c r="I15" s="39">
        <v>337.00694444444446</v>
      </c>
      <c r="J15" s="39">
        <v>221.5625</v>
      </c>
      <c r="L15" s="39">
        <f t="shared" si="0"/>
        <v>972.1674999999999</v>
      </c>
      <c r="M15" s="39">
        <f t="shared" si="1"/>
        <v>774.20099206349198</v>
      </c>
    </row>
    <row r="16" spans="1:15" ht="9.4499999999999993" customHeight="1" x14ac:dyDescent="0.15">
      <c r="C16" s="18">
        <v>8</v>
      </c>
      <c r="D16" s="39">
        <v>1191.0597222222223</v>
      </c>
      <c r="E16" s="39">
        <v>1209</v>
      </c>
      <c r="F16" s="39">
        <v>1189.1111111111111</v>
      </c>
      <c r="G16" s="39">
        <v>1201.4166666666667</v>
      </c>
      <c r="H16" s="39">
        <v>1157.4166666666667</v>
      </c>
      <c r="I16" s="39">
        <v>496.10972222222216</v>
      </c>
      <c r="J16" s="39">
        <v>300.18055555555549</v>
      </c>
      <c r="L16" s="39">
        <f t="shared" si="0"/>
        <v>1189.6008333333334</v>
      </c>
      <c r="M16" s="39">
        <f t="shared" si="1"/>
        <v>963.47063492063512</v>
      </c>
    </row>
    <row r="17" spans="3:13" ht="9.4499999999999993" customHeight="1" x14ac:dyDescent="0.15">
      <c r="C17" s="18">
        <v>9</v>
      </c>
      <c r="D17" s="39">
        <v>830.12916666666672</v>
      </c>
      <c r="E17" s="39">
        <v>861.88194444444446</v>
      </c>
      <c r="F17" s="39">
        <v>855.63888888888903</v>
      </c>
      <c r="G17" s="39">
        <v>890.43750000000011</v>
      </c>
      <c r="H17" s="39">
        <v>839.49027777777781</v>
      </c>
      <c r="I17" s="39">
        <v>615.66388888888889</v>
      </c>
      <c r="J17" s="39">
        <v>487.17361111111109</v>
      </c>
      <c r="L17" s="39">
        <f t="shared" si="0"/>
        <v>855.51555555555547</v>
      </c>
      <c r="M17" s="39">
        <f t="shared" si="1"/>
        <v>768.630753968254</v>
      </c>
    </row>
    <row r="18" spans="3:13" ht="9.4499999999999993" customHeight="1" x14ac:dyDescent="0.15">
      <c r="C18" s="18">
        <v>10</v>
      </c>
      <c r="D18" s="39">
        <v>687.28611111111115</v>
      </c>
      <c r="E18" s="39">
        <v>688.88194444444434</v>
      </c>
      <c r="F18" s="39">
        <v>703.99305555555554</v>
      </c>
      <c r="G18" s="39">
        <v>719.05555555555554</v>
      </c>
      <c r="H18" s="39">
        <v>740.04027777777776</v>
      </c>
      <c r="I18" s="39">
        <v>745.16666666666663</v>
      </c>
      <c r="J18" s="39">
        <v>663.65277777777771</v>
      </c>
      <c r="L18" s="39">
        <f t="shared" si="0"/>
        <v>707.85138888888889</v>
      </c>
      <c r="M18" s="39">
        <f t="shared" si="1"/>
        <v>706.86805555555554</v>
      </c>
    </row>
    <row r="19" spans="3:13" ht="9.4499999999999993" customHeight="1" x14ac:dyDescent="0.15">
      <c r="C19" s="18">
        <v>11</v>
      </c>
      <c r="D19" s="39">
        <v>719.66944444444437</v>
      </c>
      <c r="E19" s="39">
        <v>713.65277777777771</v>
      </c>
      <c r="F19" s="39">
        <v>705.30555555555566</v>
      </c>
      <c r="G19" s="39">
        <v>734.27083333333337</v>
      </c>
      <c r="H19" s="39">
        <v>812.80416666666667</v>
      </c>
      <c r="I19" s="39">
        <v>869.6875</v>
      </c>
      <c r="J19" s="39">
        <v>809.67361111111097</v>
      </c>
      <c r="L19" s="39">
        <f t="shared" si="0"/>
        <v>737.14055555555558</v>
      </c>
      <c r="M19" s="39">
        <f t="shared" si="1"/>
        <v>766.43769841269852</v>
      </c>
    </row>
    <row r="20" spans="3:13" ht="9.4499999999999993" customHeight="1" x14ac:dyDescent="0.15">
      <c r="C20" s="18">
        <v>12</v>
      </c>
      <c r="D20" s="39">
        <v>793.83472222222224</v>
      </c>
      <c r="E20" s="39">
        <v>790.34722222222217</v>
      </c>
      <c r="F20" s="39">
        <v>800.45138888888903</v>
      </c>
      <c r="G20" s="39">
        <v>817.95138888888903</v>
      </c>
      <c r="H20" s="39">
        <v>956.91666666666686</v>
      </c>
      <c r="I20" s="39">
        <v>955.65138888888885</v>
      </c>
      <c r="J20" s="39">
        <v>960.58333333333337</v>
      </c>
      <c r="L20" s="39">
        <f t="shared" si="0"/>
        <v>831.900277777778</v>
      </c>
      <c r="M20" s="39">
        <f t="shared" si="1"/>
        <v>867.96230158730157</v>
      </c>
    </row>
    <row r="21" spans="3:13" ht="9.4499999999999993" customHeight="1" x14ac:dyDescent="0.15">
      <c r="C21" s="18">
        <v>13</v>
      </c>
      <c r="D21" s="39">
        <v>806.94722222222219</v>
      </c>
      <c r="E21" s="39">
        <v>809.10416666666663</v>
      </c>
      <c r="F21" s="39">
        <v>825.11805555555554</v>
      </c>
      <c r="G21" s="39">
        <v>853.51388888888903</v>
      </c>
      <c r="H21" s="39">
        <v>1059.5458333333333</v>
      </c>
      <c r="I21" s="39">
        <v>969.74305555555554</v>
      </c>
      <c r="J21" s="39">
        <v>956.29166666666663</v>
      </c>
      <c r="L21" s="39">
        <f t="shared" si="0"/>
        <v>870.84583333333342</v>
      </c>
      <c r="M21" s="39">
        <f t="shared" si="1"/>
        <v>897.18055555555566</v>
      </c>
    </row>
    <row r="22" spans="3:13" ht="9.4499999999999993" customHeight="1" x14ac:dyDescent="0.15">
      <c r="C22" s="18">
        <v>14</v>
      </c>
      <c r="D22" s="39">
        <v>928.19166666666672</v>
      </c>
      <c r="E22" s="39">
        <v>924.46527777777783</v>
      </c>
      <c r="F22" s="39">
        <v>934.09027777777771</v>
      </c>
      <c r="G22" s="39">
        <v>991.94444444444446</v>
      </c>
      <c r="H22" s="39">
        <v>1170.5055555555557</v>
      </c>
      <c r="I22" s="39">
        <v>923.33055555555563</v>
      </c>
      <c r="J22" s="39">
        <v>928.39583333333337</v>
      </c>
      <c r="L22" s="39">
        <f t="shared" si="0"/>
        <v>989.83944444444444</v>
      </c>
      <c r="M22" s="39">
        <f t="shared" si="1"/>
        <v>971.56051587301579</v>
      </c>
    </row>
    <row r="23" spans="3:13" ht="9.4499999999999993" customHeight="1" x14ac:dyDescent="0.15">
      <c r="C23" s="18">
        <v>15</v>
      </c>
      <c r="D23" s="39">
        <v>1159.1430555555555</v>
      </c>
      <c r="E23" s="39">
        <v>1194.8611111111111</v>
      </c>
      <c r="F23" s="39">
        <v>1215.8611111111111</v>
      </c>
      <c r="G23" s="39">
        <v>1266.9236111111111</v>
      </c>
      <c r="H23" s="39">
        <v>1448.5805555555555</v>
      </c>
      <c r="I23" s="39">
        <v>888.34999999999991</v>
      </c>
      <c r="J23" s="39">
        <v>888.91666666666652</v>
      </c>
      <c r="L23" s="39">
        <f t="shared" si="0"/>
        <v>1257.0738888888889</v>
      </c>
      <c r="M23" s="39">
        <f t="shared" si="1"/>
        <v>1151.8051587301586</v>
      </c>
    </row>
    <row r="24" spans="3:13" ht="9.4499999999999993" customHeight="1" x14ac:dyDescent="0.15">
      <c r="C24" s="18">
        <v>16</v>
      </c>
      <c r="D24" s="39">
        <v>1849.1416666666667</v>
      </c>
      <c r="E24" s="39">
        <v>1884.4791666666667</v>
      </c>
      <c r="F24" s="39">
        <v>1890.5625</v>
      </c>
      <c r="G24" s="39">
        <v>1898.5416666666667</v>
      </c>
      <c r="H24" s="39">
        <v>1829.1208333333334</v>
      </c>
      <c r="I24" s="39">
        <v>875.72777777777776</v>
      </c>
      <c r="J24" s="39">
        <v>885.15972222222229</v>
      </c>
      <c r="L24" s="39">
        <f t="shared" si="0"/>
        <v>1870.3691666666666</v>
      </c>
      <c r="M24" s="39">
        <f t="shared" si="1"/>
        <v>1587.5333333333333</v>
      </c>
    </row>
    <row r="25" spans="3:13" ht="9.4499999999999993" customHeight="1" x14ac:dyDescent="0.15">
      <c r="C25" s="18">
        <v>17</v>
      </c>
      <c r="D25" s="39">
        <v>1957.4041666666669</v>
      </c>
      <c r="E25" s="39">
        <v>1983</v>
      </c>
      <c r="F25" s="39">
        <v>1942.0138888888889</v>
      </c>
      <c r="G25" s="39">
        <v>1949.3402777777776</v>
      </c>
      <c r="H25" s="39">
        <v>1672.7402777777779</v>
      </c>
      <c r="I25" s="39">
        <v>809.75138888888887</v>
      </c>
      <c r="J25" s="39">
        <v>781.13194444444446</v>
      </c>
      <c r="L25" s="39">
        <f t="shared" si="0"/>
        <v>1900.899722222222</v>
      </c>
      <c r="M25" s="39">
        <f t="shared" si="1"/>
        <v>1585.0545634920636</v>
      </c>
    </row>
    <row r="26" spans="3:13" ht="9.4499999999999993" customHeight="1" x14ac:dyDescent="0.15">
      <c r="C26" s="18">
        <v>18</v>
      </c>
      <c r="D26" s="39">
        <v>1373.9930555555554</v>
      </c>
      <c r="E26" s="39">
        <v>1477.625</v>
      </c>
      <c r="F26" s="39">
        <v>1466.7569444444443</v>
      </c>
      <c r="G26" s="39">
        <v>1463.5069444444446</v>
      </c>
      <c r="H26" s="39">
        <v>1084.5902777777778</v>
      </c>
      <c r="I26" s="39">
        <v>641.96805555555557</v>
      </c>
      <c r="J26" s="39">
        <v>674.00694444444446</v>
      </c>
      <c r="L26" s="39">
        <f t="shared" si="0"/>
        <v>1373.2944444444445</v>
      </c>
      <c r="M26" s="39">
        <f t="shared" si="1"/>
        <v>1168.9210317460318</v>
      </c>
    </row>
    <row r="27" spans="3:13" ht="9.4499999999999993" customHeight="1" x14ac:dyDescent="0.15">
      <c r="C27" s="18">
        <v>19</v>
      </c>
      <c r="D27" s="39">
        <v>698.53194444444455</v>
      </c>
      <c r="E27" s="39">
        <v>708.96527777777771</v>
      </c>
      <c r="F27" s="39">
        <v>749.92361111111097</v>
      </c>
      <c r="G27" s="39">
        <v>778.5</v>
      </c>
      <c r="H27" s="39">
        <v>680.74722222222215</v>
      </c>
      <c r="I27" s="39">
        <v>476.98888888888899</v>
      </c>
      <c r="J27" s="39">
        <v>537.3125</v>
      </c>
      <c r="L27" s="39">
        <f t="shared" si="0"/>
        <v>723.33361111111105</v>
      </c>
      <c r="M27" s="39">
        <f t="shared" si="1"/>
        <v>661.56706349206354</v>
      </c>
    </row>
    <row r="28" spans="3:13" ht="9.4499999999999993" customHeight="1" x14ac:dyDescent="0.15">
      <c r="C28" s="18">
        <v>20</v>
      </c>
      <c r="D28" s="39">
        <v>422.83750000000003</v>
      </c>
      <c r="E28" s="39">
        <v>462.05555555555549</v>
      </c>
      <c r="F28" s="39">
        <v>490.04166666666674</v>
      </c>
      <c r="G28" s="39">
        <v>522.9861111111112</v>
      </c>
      <c r="H28" s="39">
        <v>435.03472222222223</v>
      </c>
      <c r="I28" s="39">
        <v>363.08750000000003</v>
      </c>
      <c r="J28" s="39">
        <v>419.1944444444444</v>
      </c>
      <c r="L28" s="39">
        <f t="shared" si="0"/>
        <v>466.59111111111116</v>
      </c>
      <c r="M28" s="39">
        <f t="shared" si="1"/>
        <v>445.03392857142859</v>
      </c>
    </row>
    <row r="29" spans="3:13" ht="9.4499999999999993" customHeight="1" x14ac:dyDescent="0.15">
      <c r="C29" s="18">
        <v>21</v>
      </c>
      <c r="D29" s="39">
        <v>304.43611111111107</v>
      </c>
      <c r="E29" s="39">
        <v>335.36805555555554</v>
      </c>
      <c r="F29" s="39">
        <v>348.5</v>
      </c>
      <c r="G29" s="39">
        <v>372.91666666666669</v>
      </c>
      <c r="H29" s="39">
        <v>309.50416666666666</v>
      </c>
      <c r="I29" s="39">
        <v>283.55694444444447</v>
      </c>
      <c r="J29" s="39">
        <v>300.71527777777777</v>
      </c>
      <c r="L29" s="39">
        <f t="shared" si="0"/>
        <v>334.14499999999998</v>
      </c>
      <c r="M29" s="39">
        <f t="shared" si="1"/>
        <v>322.14246031746035</v>
      </c>
    </row>
    <row r="30" spans="3:13" ht="9.4499999999999993" customHeight="1" x14ac:dyDescent="0.15">
      <c r="C30" s="18">
        <v>22</v>
      </c>
      <c r="D30" s="39">
        <v>237.0277777777778</v>
      </c>
      <c r="E30" s="39">
        <v>268.99305555555554</v>
      </c>
      <c r="F30" s="39">
        <v>292.11805555555554</v>
      </c>
      <c r="G30" s="39">
        <v>304.58333333333331</v>
      </c>
      <c r="H30" s="39">
        <v>291.8388888888889</v>
      </c>
      <c r="I30" s="39">
        <v>259.5</v>
      </c>
      <c r="J30" s="39">
        <v>210.33333333333334</v>
      </c>
      <c r="L30" s="39">
        <f t="shared" si="0"/>
        <v>278.91222222222223</v>
      </c>
      <c r="M30" s="39">
        <f t="shared" si="1"/>
        <v>266.34206349206346</v>
      </c>
    </row>
    <row r="31" spans="3:13" ht="9.4499999999999993" customHeight="1" x14ac:dyDescent="0.15">
      <c r="C31" s="18">
        <v>23</v>
      </c>
      <c r="D31" s="39">
        <v>155.66249999999999</v>
      </c>
      <c r="E31" s="39">
        <v>166.56944444444443</v>
      </c>
      <c r="F31" s="39">
        <v>176.42361111111109</v>
      </c>
      <c r="G31" s="39">
        <v>184.77083333333334</v>
      </c>
      <c r="H31" s="39">
        <v>240.96111111111111</v>
      </c>
      <c r="I31" s="39">
        <v>216.66527777777776</v>
      </c>
      <c r="J31" s="39">
        <v>165.54861111111111</v>
      </c>
      <c r="L31" s="39">
        <f t="shared" si="0"/>
        <v>184.8775</v>
      </c>
      <c r="M31" s="39">
        <f t="shared" si="1"/>
        <v>186.65734126984125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13263.420833333332</v>
      </c>
      <c r="E33" s="39">
        <f t="shared" ref="E33:J33" si="2">SUM(E15:E26)</f>
        <v>13511.611111111111</v>
      </c>
      <c r="F33" s="39">
        <f t="shared" si="2"/>
        <v>13505.291666666664</v>
      </c>
      <c r="G33" s="39">
        <f t="shared" si="2"/>
        <v>13767.277777777777</v>
      </c>
      <c r="H33" s="39">
        <f t="shared" si="2"/>
        <v>13734.891666666666</v>
      </c>
      <c r="I33" s="39">
        <f t="shared" si="2"/>
        <v>9128.1569444444449</v>
      </c>
      <c r="J33" s="39">
        <f t="shared" si="2"/>
        <v>8556.7291666666661</v>
      </c>
      <c r="L33" s="39">
        <f>SUM(L15:L26)</f>
        <v>13556.498611111112</v>
      </c>
      <c r="M33" s="39">
        <f>SUM(M15:M26)</f>
        <v>12209.625595238094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2987.8097222222223</v>
      </c>
      <c r="E34" s="39">
        <f t="shared" ref="E34:J34" si="3">SUM(E15:E17)</f>
        <v>3045.1944444444443</v>
      </c>
      <c r="F34" s="39">
        <f t="shared" si="3"/>
        <v>3021.1388888888891</v>
      </c>
      <c r="G34" s="39">
        <f t="shared" si="3"/>
        <v>3072.229166666667</v>
      </c>
      <c r="H34" s="39">
        <f t="shared" si="3"/>
        <v>2960.0472222222224</v>
      </c>
      <c r="I34" s="39">
        <f t="shared" si="3"/>
        <v>1448.7805555555556</v>
      </c>
      <c r="J34" s="39">
        <f t="shared" si="3"/>
        <v>1008.9166666666665</v>
      </c>
      <c r="L34" s="39">
        <f>SUM(L15:L17)</f>
        <v>3017.2838888888891</v>
      </c>
      <c r="M34" s="39">
        <f>SUM(M15:M17)</f>
        <v>2506.3023809523811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5095.0722222222221</v>
      </c>
      <c r="E35" s="39">
        <f t="shared" ref="E35:J35" si="4">SUM(E18:E23)</f>
        <v>5121.3125</v>
      </c>
      <c r="F35" s="39">
        <f t="shared" si="4"/>
        <v>5184.8194444444453</v>
      </c>
      <c r="G35" s="39">
        <f t="shared" si="4"/>
        <v>5383.6597222222226</v>
      </c>
      <c r="H35" s="39">
        <f t="shared" si="4"/>
        <v>6188.3930555555553</v>
      </c>
      <c r="I35" s="39">
        <f t="shared" si="4"/>
        <v>5351.9291666666668</v>
      </c>
      <c r="J35" s="39">
        <f t="shared" si="4"/>
        <v>5207.5138888888887</v>
      </c>
      <c r="L35" s="39">
        <f>SUM(L18:L23)</f>
        <v>5394.6513888888894</v>
      </c>
      <c r="M35" s="39">
        <f>SUM(M18:M23)</f>
        <v>5361.8142857142857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5180.5388888888892</v>
      </c>
      <c r="E36" s="39">
        <f t="shared" ref="E36:J36" si="5">SUM(E24:E26)</f>
        <v>5345.104166666667</v>
      </c>
      <c r="F36" s="39">
        <f t="shared" si="5"/>
        <v>5299.333333333333</v>
      </c>
      <c r="G36" s="39">
        <f t="shared" si="5"/>
        <v>5311.3888888888887</v>
      </c>
      <c r="H36" s="39">
        <f t="shared" si="5"/>
        <v>4586.4513888888887</v>
      </c>
      <c r="I36" s="39">
        <f t="shared" si="5"/>
        <v>2327.4472222222221</v>
      </c>
      <c r="J36" s="39">
        <f t="shared" si="5"/>
        <v>2340.2986111111113</v>
      </c>
      <c r="L36" s="39">
        <f>SUM(L24:L26)</f>
        <v>5144.5633333333335</v>
      </c>
      <c r="M36" s="39">
        <f>SUM(M24:M26)</f>
        <v>4341.5089285714284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16183.018055555554</v>
      </c>
      <c r="E37" s="39">
        <f t="shared" ref="E37:J37" si="6">SUM(E8:E31)</f>
        <v>16479.965277777774</v>
      </c>
      <c r="F37" s="39">
        <f t="shared" si="6"/>
        <v>16551.624999999996</v>
      </c>
      <c r="G37" s="39">
        <f t="shared" si="6"/>
        <v>16979.444444444442</v>
      </c>
      <c r="H37" s="39">
        <f t="shared" si="6"/>
        <v>16767.236111111113</v>
      </c>
      <c r="I37" s="39">
        <f t="shared" si="6"/>
        <v>11582.416666666668</v>
      </c>
      <c r="J37" s="39">
        <f t="shared" si="6"/>
        <v>11003.29166666667</v>
      </c>
      <c r="L37" s="39">
        <f>SUM(L8:L31)</f>
        <v>16592.257777777777</v>
      </c>
      <c r="M37" s="39">
        <f>SUM(M8:M31)</f>
        <v>15078.14246031746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11971.583333333332</v>
      </c>
      <c r="D43" s="34">
        <v>12512.466666666669</v>
      </c>
      <c r="E43" s="34">
        <v>12714.516666666666</v>
      </c>
      <c r="F43" s="34">
        <v>13181.6</v>
      </c>
      <c r="G43" s="34">
        <v>13957.466666666667</v>
      </c>
      <c r="H43" s="34">
        <v>13924.866666666667</v>
      </c>
      <c r="I43" s="34">
        <v>13939.583333333332</v>
      </c>
      <c r="J43" s="34">
        <v>12683.283333333335</v>
      </c>
      <c r="K43" s="34">
        <v>14010.859999999999</v>
      </c>
      <c r="L43" s="34">
        <v>14269.7</v>
      </c>
      <c r="M43" s="34">
        <v>14597.989999999998</v>
      </c>
      <c r="N43" s="34">
        <v>14914.066666666668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14365.88333333333</v>
      </c>
      <c r="D44" s="34">
        <v>15121.333333333336</v>
      </c>
      <c r="E44" s="34">
        <v>15365.07</v>
      </c>
      <c r="F44" s="34">
        <v>16042.300000000001</v>
      </c>
      <c r="G44" s="34">
        <v>17104.783333333333</v>
      </c>
      <c r="H44" s="34">
        <v>17277.8</v>
      </c>
      <c r="I44" s="34">
        <v>17358.766666666663</v>
      </c>
      <c r="J44" s="34">
        <v>15806.083333333336</v>
      </c>
      <c r="K44" s="34">
        <v>17351.960000000003</v>
      </c>
      <c r="L44" s="34">
        <v>17421.599999999999</v>
      </c>
      <c r="M44" s="34">
        <v>17713.579999999998</v>
      </c>
      <c r="N44" s="34">
        <v>18177.933333333331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8648.6666666666679</v>
      </c>
      <c r="D47" s="34">
        <v>8043.5</v>
      </c>
      <c r="E47" s="34">
        <v>8319.4</v>
      </c>
      <c r="F47" s="34">
        <v>8237</v>
      </c>
      <c r="G47" s="34">
        <v>9036.9999999999982</v>
      </c>
      <c r="H47" s="34">
        <v>9380.3333333333339</v>
      </c>
      <c r="I47" s="34">
        <v>9397.3333333333321</v>
      </c>
      <c r="J47" s="34">
        <v>8495</v>
      </c>
      <c r="K47" s="34">
        <v>10335.25</v>
      </c>
      <c r="L47" s="34">
        <v>10078</v>
      </c>
      <c r="M47" s="34">
        <v>9626.4000000000015</v>
      </c>
      <c r="N47" s="34">
        <v>9940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10560.666666666666</v>
      </c>
      <c r="D48" s="34">
        <v>10062.5</v>
      </c>
      <c r="E48" s="34">
        <v>10398.4</v>
      </c>
      <c r="F48" s="34">
        <v>10518</v>
      </c>
      <c r="G48" s="34">
        <v>11514.666666666664</v>
      </c>
      <c r="H48" s="34">
        <v>12169.000000000002</v>
      </c>
      <c r="I48" s="34">
        <v>12293.666666666668</v>
      </c>
      <c r="J48" s="34">
        <v>11169</v>
      </c>
      <c r="K48" s="34">
        <v>13166.5</v>
      </c>
      <c r="L48" s="34">
        <v>12519.5</v>
      </c>
      <c r="M48" s="34">
        <v>11989.6</v>
      </c>
      <c r="N48" s="34">
        <v>12627.5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7679.666666666667</v>
      </c>
      <c r="D51" s="34">
        <v>7412.5</v>
      </c>
      <c r="E51" s="34">
        <v>8026</v>
      </c>
      <c r="F51" s="34">
        <v>8195</v>
      </c>
      <c r="G51" s="34">
        <v>8482.6666666666679</v>
      </c>
      <c r="H51" s="34">
        <v>9132.25</v>
      </c>
      <c r="I51" s="34">
        <v>9102.3333333333339</v>
      </c>
      <c r="J51" s="34">
        <v>8047.3333333333321</v>
      </c>
      <c r="K51" s="34">
        <v>9184.75</v>
      </c>
      <c r="L51" s="34">
        <v>9112.5</v>
      </c>
      <c r="M51" s="34">
        <v>9098.75</v>
      </c>
      <c r="N51" s="34">
        <v>9207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9602.3333333333358</v>
      </c>
      <c r="D52" s="34">
        <v>9282.5</v>
      </c>
      <c r="E52" s="34">
        <v>10062.333333333332</v>
      </c>
      <c r="F52" s="34">
        <v>10606</v>
      </c>
      <c r="G52" s="34">
        <v>11019</v>
      </c>
      <c r="H52" s="34">
        <v>11972.5</v>
      </c>
      <c r="I52" s="34">
        <v>12087.666666666666</v>
      </c>
      <c r="J52" s="34">
        <v>10829.666666666666</v>
      </c>
      <c r="K52" s="34">
        <v>11879</v>
      </c>
      <c r="L52" s="34">
        <v>11549</v>
      </c>
      <c r="M52" s="34">
        <v>11470.5</v>
      </c>
      <c r="N52" s="34">
        <v>11679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5" display="Index" xr:uid="{E6AC8582-83D5-4773-8C8F-E5FA499C77D2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626D1-A7A5-4337-B6B5-77B34C2CB697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134</v>
      </c>
      <c r="E3" s="51"/>
      <c r="F3" s="51"/>
      <c r="G3" s="6"/>
      <c r="H3" s="53" t="s">
        <v>62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60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65.277777777777786</v>
      </c>
      <c r="E8" s="39">
        <v>57.979166666666664</v>
      </c>
      <c r="F8" s="39">
        <v>56.069444444444436</v>
      </c>
      <c r="G8" s="39">
        <v>55.645833333333343</v>
      </c>
      <c r="H8" s="39">
        <v>75.029166666666683</v>
      </c>
      <c r="I8" s="39">
        <v>105.4375</v>
      </c>
      <c r="J8" s="39">
        <v>124.68055555555556</v>
      </c>
      <c r="L8" s="39">
        <f>AVERAGE(D8:H8)</f>
        <v>62.000277777777782</v>
      </c>
      <c r="M8" s="39">
        <f>AVERAGE(D8:J8)</f>
        <v>77.159920634920653</v>
      </c>
      <c r="O8" s="28"/>
    </row>
    <row r="9" spans="1:15" ht="9.4499999999999993" customHeight="1" x14ac:dyDescent="0.15">
      <c r="C9" s="18">
        <v>1</v>
      </c>
      <c r="D9" s="39">
        <v>42.295833333333334</v>
      </c>
      <c r="E9" s="39">
        <v>37.659722222222221</v>
      </c>
      <c r="F9" s="39">
        <v>35.999999999999993</v>
      </c>
      <c r="G9" s="39">
        <v>34.625</v>
      </c>
      <c r="H9" s="39">
        <v>42.774999999999999</v>
      </c>
      <c r="I9" s="39">
        <v>64.19305555555556</v>
      </c>
      <c r="J9" s="39">
        <v>84.979166666666671</v>
      </c>
      <c r="L9" s="39">
        <f t="shared" ref="L9:L31" si="0">AVERAGE(D9:H9)</f>
        <v>38.671111111111109</v>
      </c>
      <c r="M9" s="39">
        <f t="shared" ref="M9:M31" si="1">AVERAGE(D9:J9)</f>
        <v>48.932539682539684</v>
      </c>
      <c r="O9" s="28"/>
    </row>
    <row r="10" spans="1:15" ht="9.4499999999999993" customHeight="1" x14ac:dyDescent="0.15">
      <c r="C10" s="18">
        <v>2</v>
      </c>
      <c r="D10" s="39">
        <v>57.904166666666669</v>
      </c>
      <c r="E10" s="39">
        <v>57.63194444444445</v>
      </c>
      <c r="F10" s="39">
        <v>54.222222222222221</v>
      </c>
      <c r="G10" s="39">
        <v>55.784722222222229</v>
      </c>
      <c r="H10" s="39">
        <v>59.604166666666664</v>
      </c>
      <c r="I10" s="39">
        <v>72.006944444444443</v>
      </c>
      <c r="J10" s="39">
        <v>78.840277777777786</v>
      </c>
      <c r="L10" s="39">
        <f t="shared" si="0"/>
        <v>57.029444444444451</v>
      </c>
      <c r="M10" s="39">
        <f t="shared" si="1"/>
        <v>62.284920634920638</v>
      </c>
      <c r="O10" s="28"/>
    </row>
    <row r="11" spans="1:15" ht="9.4499999999999993" customHeight="1" x14ac:dyDescent="0.15">
      <c r="C11" s="18">
        <v>3</v>
      </c>
      <c r="D11" s="39">
        <v>116.82083333333334</v>
      </c>
      <c r="E11" s="39">
        <v>112.99305555555556</v>
      </c>
      <c r="F11" s="39">
        <v>104.6736111111111</v>
      </c>
      <c r="G11" s="39">
        <v>115.38194444444444</v>
      </c>
      <c r="H11" s="39">
        <v>123.83333333333336</v>
      </c>
      <c r="I11" s="39">
        <v>125.99861111111109</v>
      </c>
      <c r="J11" s="39">
        <v>122.1388888888889</v>
      </c>
      <c r="L11" s="39">
        <f t="shared" si="0"/>
        <v>114.74055555555556</v>
      </c>
      <c r="M11" s="39">
        <f t="shared" si="1"/>
        <v>117.40575396825398</v>
      </c>
      <c r="O11" s="28"/>
    </row>
    <row r="12" spans="1:15" ht="9.4499999999999993" customHeight="1" x14ac:dyDescent="0.15">
      <c r="C12" s="18">
        <v>4</v>
      </c>
      <c r="D12" s="39">
        <v>210.23333333333335</v>
      </c>
      <c r="E12" s="39">
        <v>187.4027777777778</v>
      </c>
      <c r="F12" s="39">
        <v>186.99305555555554</v>
      </c>
      <c r="G12" s="39">
        <v>192.0972222222222</v>
      </c>
      <c r="H12" s="39">
        <v>207.42638888888891</v>
      </c>
      <c r="I12" s="39">
        <v>186.37083333333337</v>
      </c>
      <c r="J12" s="39">
        <v>173.24305555555554</v>
      </c>
      <c r="L12" s="39">
        <f t="shared" si="0"/>
        <v>196.83055555555558</v>
      </c>
      <c r="M12" s="39">
        <f t="shared" si="1"/>
        <v>191.9666666666667</v>
      </c>
    </row>
    <row r="13" spans="1:15" ht="9.4499999999999993" customHeight="1" x14ac:dyDescent="0.15">
      <c r="C13" s="18">
        <v>5</v>
      </c>
      <c r="D13" s="39">
        <v>365.12638888888887</v>
      </c>
      <c r="E13" s="39">
        <v>337.90277777777777</v>
      </c>
      <c r="F13" s="39">
        <v>332.70833333333331</v>
      </c>
      <c r="G13" s="39">
        <v>351.65277777777783</v>
      </c>
      <c r="H13" s="39">
        <v>334.48888888888888</v>
      </c>
      <c r="I13" s="39">
        <v>213.63472222222222</v>
      </c>
      <c r="J13" s="39">
        <v>189.34027777777774</v>
      </c>
      <c r="L13" s="39">
        <f t="shared" si="0"/>
        <v>344.37583333333333</v>
      </c>
      <c r="M13" s="39">
        <f t="shared" si="1"/>
        <v>303.55059523809524</v>
      </c>
    </row>
    <row r="14" spans="1:15" ht="9.4499999999999993" customHeight="1" x14ac:dyDescent="0.15">
      <c r="C14" s="18">
        <v>6</v>
      </c>
      <c r="D14" s="39">
        <v>932.04583333333346</v>
      </c>
      <c r="E14" s="39">
        <v>938.27083333333337</v>
      </c>
      <c r="F14" s="39">
        <v>912.20833333333314</v>
      </c>
      <c r="G14" s="39">
        <v>920.92361111111097</v>
      </c>
      <c r="H14" s="39">
        <v>835.11250000000007</v>
      </c>
      <c r="I14" s="39">
        <v>309.08333333333331</v>
      </c>
      <c r="J14" s="39">
        <v>231.35416666666671</v>
      </c>
      <c r="L14" s="39">
        <f t="shared" si="0"/>
        <v>907.71222222222218</v>
      </c>
      <c r="M14" s="39">
        <f t="shared" si="1"/>
        <v>725.57123015873015</v>
      </c>
    </row>
    <row r="15" spans="1:15" ht="9.4499999999999993" customHeight="1" x14ac:dyDescent="0.15">
      <c r="C15" s="18">
        <v>7</v>
      </c>
      <c r="D15" s="39">
        <v>1709.5833333333333</v>
      </c>
      <c r="E15" s="39">
        <v>1736.3888888888889</v>
      </c>
      <c r="F15" s="39">
        <v>1733.2847222222224</v>
      </c>
      <c r="G15" s="39">
        <v>1683.5486111111111</v>
      </c>
      <c r="H15" s="39">
        <v>1534.9069444444442</v>
      </c>
      <c r="I15" s="39">
        <v>417.98888888888888</v>
      </c>
      <c r="J15" s="39">
        <v>285.44444444444446</v>
      </c>
      <c r="L15" s="39">
        <f t="shared" si="0"/>
        <v>1679.5425</v>
      </c>
      <c r="M15" s="39">
        <f t="shared" si="1"/>
        <v>1300.1636904761906</v>
      </c>
    </row>
    <row r="16" spans="1:15" ht="9.4499999999999993" customHeight="1" x14ac:dyDescent="0.15">
      <c r="C16" s="18">
        <v>8</v>
      </c>
      <c r="D16" s="39">
        <v>1523.2763888888885</v>
      </c>
      <c r="E16" s="39">
        <v>1545.9375</v>
      </c>
      <c r="F16" s="39">
        <v>1529.1458333333333</v>
      </c>
      <c r="G16" s="39">
        <v>1544.0277777777781</v>
      </c>
      <c r="H16" s="39">
        <v>1415.6416666666667</v>
      </c>
      <c r="I16" s="39">
        <v>582.13611111111106</v>
      </c>
      <c r="J16" s="39">
        <v>366.83333333333331</v>
      </c>
      <c r="L16" s="39">
        <f t="shared" si="0"/>
        <v>1511.6058333333333</v>
      </c>
      <c r="M16" s="39">
        <f t="shared" si="1"/>
        <v>1215.2855158730158</v>
      </c>
    </row>
    <row r="17" spans="3:13" ht="9.4499999999999993" customHeight="1" x14ac:dyDescent="0.15">
      <c r="C17" s="18">
        <v>9</v>
      </c>
      <c r="D17" s="39">
        <v>1034.2638888888889</v>
      </c>
      <c r="E17" s="39">
        <v>1089.9513888888889</v>
      </c>
      <c r="F17" s="39">
        <v>1084.4861111111111</v>
      </c>
      <c r="G17" s="39">
        <v>1086.9930555555557</v>
      </c>
      <c r="H17" s="39">
        <v>1019.1249999999999</v>
      </c>
      <c r="I17" s="39">
        <v>733.70833333333337</v>
      </c>
      <c r="J17" s="39">
        <v>581.04861111111109</v>
      </c>
      <c r="L17" s="39">
        <f t="shared" si="0"/>
        <v>1062.963888888889</v>
      </c>
      <c r="M17" s="39">
        <f t="shared" si="1"/>
        <v>947.08234126984121</v>
      </c>
    </row>
    <row r="18" spans="3:13" ht="9.4499999999999993" customHeight="1" x14ac:dyDescent="0.15">
      <c r="C18" s="18">
        <v>10</v>
      </c>
      <c r="D18" s="39">
        <v>795.50972222222219</v>
      </c>
      <c r="E18" s="39">
        <v>803.67361111111097</v>
      </c>
      <c r="F18" s="39">
        <v>802.90277777777771</v>
      </c>
      <c r="G18" s="39">
        <v>813.7013888888888</v>
      </c>
      <c r="H18" s="39">
        <v>862.9569444444445</v>
      </c>
      <c r="I18" s="39">
        <v>889.0486111111112</v>
      </c>
      <c r="J18" s="39">
        <v>799.86805555555554</v>
      </c>
      <c r="L18" s="39">
        <f t="shared" si="0"/>
        <v>815.74888888888881</v>
      </c>
      <c r="M18" s="39">
        <f t="shared" si="1"/>
        <v>823.95158730158721</v>
      </c>
    </row>
    <row r="19" spans="3:13" ht="9.4499999999999993" customHeight="1" x14ac:dyDescent="0.15">
      <c r="C19" s="18">
        <v>11</v>
      </c>
      <c r="D19" s="39">
        <v>760.19583333333333</v>
      </c>
      <c r="E19" s="39">
        <v>754.63888888888903</v>
      </c>
      <c r="F19" s="39">
        <v>743.80555555555566</v>
      </c>
      <c r="G19" s="39">
        <v>789.79166666666652</v>
      </c>
      <c r="H19" s="39">
        <v>856.94444444444446</v>
      </c>
      <c r="I19" s="39">
        <v>967.24444444444453</v>
      </c>
      <c r="J19" s="39">
        <v>870.80555555555554</v>
      </c>
      <c r="L19" s="39">
        <f t="shared" si="0"/>
        <v>781.07527777777773</v>
      </c>
      <c r="M19" s="39">
        <f t="shared" si="1"/>
        <v>820.48948412698417</v>
      </c>
    </row>
    <row r="20" spans="3:13" ht="9.4499999999999993" customHeight="1" x14ac:dyDescent="0.15">
      <c r="C20" s="18">
        <v>12</v>
      </c>
      <c r="D20" s="39">
        <v>773.73472222222233</v>
      </c>
      <c r="E20" s="39">
        <v>751.37500000000011</v>
      </c>
      <c r="F20" s="39">
        <v>766.12499999999989</v>
      </c>
      <c r="G20" s="39">
        <v>806.55555555555554</v>
      </c>
      <c r="H20" s="39">
        <v>905.10833333333346</v>
      </c>
      <c r="I20" s="39">
        <v>966.95555555555563</v>
      </c>
      <c r="J20" s="39">
        <v>913.09027777777783</v>
      </c>
      <c r="L20" s="39">
        <f t="shared" si="0"/>
        <v>800.57972222222236</v>
      </c>
      <c r="M20" s="39">
        <f t="shared" si="1"/>
        <v>840.42063492063505</v>
      </c>
    </row>
    <row r="21" spans="3:13" ht="9.4499999999999993" customHeight="1" x14ac:dyDescent="0.15">
      <c r="C21" s="18">
        <v>13</v>
      </c>
      <c r="D21" s="39">
        <v>755.47777777777765</v>
      </c>
      <c r="E21" s="39">
        <v>746.34722222222217</v>
      </c>
      <c r="F21" s="39">
        <v>759.43055555555554</v>
      </c>
      <c r="G21" s="39">
        <v>783.46527777777783</v>
      </c>
      <c r="H21" s="39">
        <v>931.20277777777767</v>
      </c>
      <c r="I21" s="39">
        <v>922.46944444444443</v>
      </c>
      <c r="J21" s="39">
        <v>884.75</v>
      </c>
      <c r="L21" s="39">
        <f t="shared" si="0"/>
        <v>795.18472222222215</v>
      </c>
      <c r="M21" s="39">
        <f t="shared" si="1"/>
        <v>826.16329365079366</v>
      </c>
    </row>
    <row r="22" spans="3:13" ht="9.4499999999999993" customHeight="1" x14ac:dyDescent="0.15">
      <c r="C22" s="18">
        <v>14</v>
      </c>
      <c r="D22" s="39">
        <v>764.7833333333333</v>
      </c>
      <c r="E22" s="39">
        <v>772.22916666666686</v>
      </c>
      <c r="F22" s="39">
        <v>791.6388888888888</v>
      </c>
      <c r="G22" s="39">
        <v>821.09722222222217</v>
      </c>
      <c r="H22" s="39">
        <v>997.51111111111106</v>
      </c>
      <c r="I22" s="39">
        <v>821.52222222222224</v>
      </c>
      <c r="J22" s="39">
        <v>813.5486111111112</v>
      </c>
      <c r="L22" s="39">
        <f t="shared" si="0"/>
        <v>829.45194444444439</v>
      </c>
      <c r="M22" s="39">
        <f t="shared" si="1"/>
        <v>826.04722222222222</v>
      </c>
    </row>
    <row r="23" spans="3:13" ht="9.4499999999999993" customHeight="1" x14ac:dyDescent="0.15">
      <c r="C23" s="18">
        <v>15</v>
      </c>
      <c r="D23" s="39">
        <v>927.34305555555545</v>
      </c>
      <c r="E23" s="39">
        <v>963.9861111111112</v>
      </c>
      <c r="F23" s="39">
        <v>976.11805555555566</v>
      </c>
      <c r="G23" s="39">
        <v>1020</v>
      </c>
      <c r="H23" s="39">
        <v>1135.9305555555557</v>
      </c>
      <c r="I23" s="39">
        <v>775.10416666666663</v>
      </c>
      <c r="J23" s="39">
        <v>801.05555555555554</v>
      </c>
      <c r="L23" s="39">
        <f t="shared" si="0"/>
        <v>1004.6755555555555</v>
      </c>
      <c r="M23" s="39">
        <f t="shared" si="1"/>
        <v>942.79107142857151</v>
      </c>
    </row>
    <row r="24" spans="3:13" ht="9.4499999999999993" customHeight="1" x14ac:dyDescent="0.15">
      <c r="C24" s="18">
        <v>16</v>
      </c>
      <c r="D24" s="39">
        <v>1054.4388888888889</v>
      </c>
      <c r="E24" s="39">
        <v>1089.5486111111111</v>
      </c>
      <c r="F24" s="39">
        <v>1117.0694444444443</v>
      </c>
      <c r="G24" s="39">
        <v>1108.5972222222222</v>
      </c>
      <c r="H24" s="39">
        <v>1108.2916666666667</v>
      </c>
      <c r="I24" s="39">
        <v>741.8902777777779</v>
      </c>
      <c r="J24" s="39">
        <v>764.20833333333337</v>
      </c>
      <c r="L24" s="39">
        <f t="shared" si="0"/>
        <v>1095.5891666666669</v>
      </c>
      <c r="M24" s="39">
        <f t="shared" si="1"/>
        <v>997.72063492063501</v>
      </c>
    </row>
    <row r="25" spans="3:13" ht="9.4499999999999993" customHeight="1" x14ac:dyDescent="0.15">
      <c r="C25" s="18">
        <v>17</v>
      </c>
      <c r="D25" s="39">
        <v>1005.6097222222223</v>
      </c>
      <c r="E25" s="39">
        <v>1038.2013888888889</v>
      </c>
      <c r="F25" s="39">
        <v>1075.1180555555557</v>
      </c>
      <c r="G25" s="39">
        <v>1042.8611111111111</v>
      </c>
      <c r="H25" s="39">
        <v>1024.8319444444444</v>
      </c>
      <c r="I25" s="39">
        <v>669.67083333333335</v>
      </c>
      <c r="J25" s="39">
        <v>621.81944444444446</v>
      </c>
      <c r="L25" s="39">
        <f t="shared" si="0"/>
        <v>1037.3244444444445</v>
      </c>
      <c r="M25" s="39">
        <f t="shared" si="1"/>
        <v>925.44464285714287</v>
      </c>
    </row>
    <row r="26" spans="3:13" ht="9.4499999999999993" customHeight="1" x14ac:dyDescent="0.15">
      <c r="C26" s="18">
        <v>18</v>
      </c>
      <c r="D26" s="39">
        <v>727.40000000000009</v>
      </c>
      <c r="E26" s="39">
        <v>792.27777777777771</v>
      </c>
      <c r="F26" s="39">
        <v>820.55555555555554</v>
      </c>
      <c r="G26" s="39">
        <v>808.03472222222217</v>
      </c>
      <c r="H26" s="39">
        <v>804.01944444444462</v>
      </c>
      <c r="I26" s="39">
        <v>529.93888888888887</v>
      </c>
      <c r="J26" s="39">
        <v>495.73611111111114</v>
      </c>
      <c r="L26" s="39">
        <f t="shared" si="0"/>
        <v>790.4575000000001</v>
      </c>
      <c r="M26" s="39">
        <f t="shared" si="1"/>
        <v>711.13750000000005</v>
      </c>
    </row>
    <row r="27" spans="3:13" ht="9.4499999999999993" customHeight="1" x14ac:dyDescent="0.15">
      <c r="C27" s="18">
        <v>19</v>
      </c>
      <c r="D27" s="39">
        <v>461.52361111111105</v>
      </c>
      <c r="E27" s="39">
        <v>489.95138888888891</v>
      </c>
      <c r="F27" s="39">
        <v>494.23611111111109</v>
      </c>
      <c r="G27" s="39">
        <v>525.88194444444446</v>
      </c>
      <c r="H27" s="39">
        <v>540.03472222222217</v>
      </c>
      <c r="I27" s="39">
        <v>393.95972222222218</v>
      </c>
      <c r="J27" s="39">
        <v>400.20138888888891</v>
      </c>
      <c r="L27" s="39">
        <f t="shared" si="0"/>
        <v>502.32555555555552</v>
      </c>
      <c r="M27" s="39">
        <f t="shared" si="1"/>
        <v>472.25555555555559</v>
      </c>
    </row>
    <row r="28" spans="3:13" ht="9.4499999999999993" customHeight="1" x14ac:dyDescent="0.15">
      <c r="C28" s="18">
        <v>20</v>
      </c>
      <c r="D28" s="39">
        <v>315.23055555555555</v>
      </c>
      <c r="E28" s="39">
        <v>314.65972222222223</v>
      </c>
      <c r="F28" s="39">
        <v>324.22222222222223</v>
      </c>
      <c r="G28" s="39">
        <v>350.5</v>
      </c>
      <c r="H28" s="39">
        <v>353.75</v>
      </c>
      <c r="I28" s="39">
        <v>264.60277777777782</v>
      </c>
      <c r="J28" s="39">
        <v>287.90277777777777</v>
      </c>
      <c r="L28" s="39">
        <f t="shared" si="0"/>
        <v>331.67250000000001</v>
      </c>
      <c r="M28" s="39">
        <f t="shared" si="1"/>
        <v>315.83829365079367</v>
      </c>
    </row>
    <row r="29" spans="3:13" ht="9.4499999999999993" customHeight="1" x14ac:dyDescent="0.15">
      <c r="C29" s="18">
        <v>21</v>
      </c>
      <c r="D29" s="39">
        <v>215.6597222222222</v>
      </c>
      <c r="E29" s="39">
        <v>226.13194444444443</v>
      </c>
      <c r="F29" s="39">
        <v>247.3125</v>
      </c>
      <c r="G29" s="39">
        <v>260.09722222222223</v>
      </c>
      <c r="H29" s="39">
        <v>243.5638888888889</v>
      </c>
      <c r="I29" s="39">
        <v>212.45000000000005</v>
      </c>
      <c r="J29" s="39">
        <v>202.70833333333334</v>
      </c>
      <c r="L29" s="39">
        <f t="shared" si="0"/>
        <v>238.55305555555555</v>
      </c>
      <c r="M29" s="39">
        <f t="shared" si="1"/>
        <v>229.70337301587301</v>
      </c>
    </row>
    <row r="30" spans="3:13" ht="9.4499999999999993" customHeight="1" x14ac:dyDescent="0.15">
      <c r="C30" s="18">
        <v>22</v>
      </c>
      <c r="D30" s="39">
        <v>181.13888888888889</v>
      </c>
      <c r="E30" s="39">
        <v>193.12500000000003</v>
      </c>
      <c r="F30" s="39">
        <v>208.19444444444446</v>
      </c>
      <c r="G30" s="39">
        <v>226.13888888888889</v>
      </c>
      <c r="H30" s="39">
        <v>224.42222222222222</v>
      </c>
      <c r="I30" s="39">
        <v>200.60555555555553</v>
      </c>
      <c r="J30" s="39">
        <v>158.2777777777778</v>
      </c>
      <c r="L30" s="39">
        <f t="shared" si="0"/>
        <v>206.60388888888892</v>
      </c>
      <c r="M30" s="39">
        <f t="shared" si="1"/>
        <v>198.843253968254</v>
      </c>
    </row>
    <row r="31" spans="3:13" ht="9.4499999999999993" customHeight="1" x14ac:dyDescent="0.15">
      <c r="C31" s="18">
        <v>23</v>
      </c>
      <c r="D31" s="39">
        <v>113.70972222222223</v>
      </c>
      <c r="E31" s="39">
        <v>125.11805555555556</v>
      </c>
      <c r="F31" s="39">
        <v>118.70833333333331</v>
      </c>
      <c r="G31" s="39">
        <v>145.53472222222223</v>
      </c>
      <c r="H31" s="39">
        <v>169.59444444444443</v>
      </c>
      <c r="I31" s="39">
        <v>172.30972222222223</v>
      </c>
      <c r="J31" s="39">
        <v>113.60416666666669</v>
      </c>
      <c r="L31" s="39">
        <f t="shared" si="0"/>
        <v>134.53305555555556</v>
      </c>
      <c r="M31" s="39">
        <f t="shared" si="1"/>
        <v>136.93988095238095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11831.616666666665</v>
      </c>
      <c r="E33" s="39">
        <f t="shared" ref="E33:J33" si="2">SUM(E15:E26)</f>
        <v>12084.555555555555</v>
      </c>
      <c r="F33" s="39">
        <f t="shared" si="2"/>
        <v>12199.680555555555</v>
      </c>
      <c r="G33" s="39">
        <f t="shared" si="2"/>
        <v>12308.673611111113</v>
      </c>
      <c r="H33" s="39">
        <f t="shared" si="2"/>
        <v>12596.470833333331</v>
      </c>
      <c r="I33" s="39">
        <f t="shared" si="2"/>
        <v>9017.6777777777788</v>
      </c>
      <c r="J33" s="39">
        <f t="shared" si="2"/>
        <v>8198.2083333333321</v>
      </c>
      <c r="L33" s="39">
        <f>SUM(L15:L26)</f>
        <v>12204.199444444446</v>
      </c>
      <c r="M33" s="39">
        <f>SUM(M15:M26)</f>
        <v>11176.69761904762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4267.1236111111102</v>
      </c>
      <c r="E34" s="39">
        <f t="shared" ref="E34:J34" si="3">SUM(E15:E17)</f>
        <v>4372.2777777777774</v>
      </c>
      <c r="F34" s="39">
        <f t="shared" si="3"/>
        <v>4346.916666666667</v>
      </c>
      <c r="G34" s="39">
        <f t="shared" si="3"/>
        <v>4314.5694444444453</v>
      </c>
      <c r="H34" s="39">
        <f t="shared" si="3"/>
        <v>3969.6736111111109</v>
      </c>
      <c r="I34" s="39">
        <f t="shared" si="3"/>
        <v>1733.8333333333335</v>
      </c>
      <c r="J34" s="39">
        <f t="shared" si="3"/>
        <v>1233.3263888888889</v>
      </c>
      <c r="L34" s="39">
        <f>SUM(L15:L17)</f>
        <v>4254.112222222222</v>
      </c>
      <c r="M34" s="39">
        <f>SUM(M15:M17)</f>
        <v>3462.5315476190472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4777.0444444444438</v>
      </c>
      <c r="E35" s="39">
        <f t="shared" ref="E35:J35" si="4">SUM(E18:E23)</f>
        <v>4792.25</v>
      </c>
      <c r="F35" s="39">
        <f t="shared" si="4"/>
        <v>4840.0208333333339</v>
      </c>
      <c r="G35" s="39">
        <f t="shared" si="4"/>
        <v>5034.6111111111113</v>
      </c>
      <c r="H35" s="39">
        <f t="shared" si="4"/>
        <v>5689.6541666666672</v>
      </c>
      <c r="I35" s="39">
        <f t="shared" si="4"/>
        <v>5342.3444444444449</v>
      </c>
      <c r="J35" s="39">
        <f t="shared" si="4"/>
        <v>5083.1180555555557</v>
      </c>
      <c r="L35" s="39">
        <f>SUM(L18:L23)</f>
        <v>5026.7161111111109</v>
      </c>
      <c r="M35" s="39">
        <f>SUM(M18:M23)</f>
        <v>5079.8632936507938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2787.4486111111114</v>
      </c>
      <c r="E36" s="39">
        <f t="shared" ref="E36:J36" si="5">SUM(E24:E26)</f>
        <v>2920.0277777777778</v>
      </c>
      <c r="F36" s="39">
        <f t="shared" si="5"/>
        <v>3012.7430555555557</v>
      </c>
      <c r="G36" s="39">
        <f t="shared" si="5"/>
        <v>2959.4930555555552</v>
      </c>
      <c r="H36" s="39">
        <f t="shared" si="5"/>
        <v>2937.1430555555557</v>
      </c>
      <c r="I36" s="39">
        <f t="shared" si="5"/>
        <v>1941.5</v>
      </c>
      <c r="J36" s="39">
        <f t="shared" si="5"/>
        <v>1881.7638888888889</v>
      </c>
      <c r="L36" s="39">
        <f>SUM(L24:L26)</f>
        <v>2923.3711111111111</v>
      </c>
      <c r="M36" s="39">
        <f>SUM(M24:M26)</f>
        <v>2634.3027777777779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14908.583333333332</v>
      </c>
      <c r="E37" s="39">
        <f t="shared" ref="E37:J37" si="6">SUM(E8:E31)</f>
        <v>15163.381944444445</v>
      </c>
      <c r="F37" s="39">
        <f t="shared" si="6"/>
        <v>15275.229166666668</v>
      </c>
      <c r="G37" s="39">
        <f t="shared" si="6"/>
        <v>15542.937500000002</v>
      </c>
      <c r="H37" s="39">
        <f t="shared" si="6"/>
        <v>15806.105555555556</v>
      </c>
      <c r="I37" s="39">
        <f t="shared" si="6"/>
        <v>11338.330555555556</v>
      </c>
      <c r="J37" s="39">
        <f t="shared" si="6"/>
        <v>10365.479166666666</v>
      </c>
      <c r="L37" s="39">
        <f>SUM(L8:L31)</f>
        <v>15339.247500000003</v>
      </c>
      <c r="M37" s="39">
        <f>SUM(M8:M31)</f>
        <v>14057.149603174605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10767.383333333335</v>
      </c>
      <c r="D43" s="34">
        <v>11427.333333333332</v>
      </c>
      <c r="E43" s="34">
        <v>11287.843333333334</v>
      </c>
      <c r="F43" s="34">
        <v>11831.000000000002</v>
      </c>
      <c r="G43" s="34">
        <v>12125.699999999999</v>
      </c>
      <c r="H43" s="34">
        <v>12504.8</v>
      </c>
      <c r="I43" s="34">
        <v>12660.266666666668</v>
      </c>
      <c r="J43" s="34">
        <v>11751.466666666669</v>
      </c>
      <c r="K43" s="34">
        <v>12700.33</v>
      </c>
      <c r="L43" s="34">
        <v>13051.833333333332</v>
      </c>
      <c r="M43" s="34">
        <v>12908.569999999998</v>
      </c>
      <c r="N43" s="34">
        <v>13433.866666666667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13342.433333333332</v>
      </c>
      <c r="D44" s="34">
        <v>14208.666666666668</v>
      </c>
      <c r="E44" s="34">
        <v>14140.786666666669</v>
      </c>
      <c r="F44" s="34">
        <v>14860.600000000002</v>
      </c>
      <c r="G44" s="34">
        <v>15400.9</v>
      </c>
      <c r="H44" s="34">
        <v>15946.733333333335</v>
      </c>
      <c r="I44" s="34">
        <v>16160.183333333334</v>
      </c>
      <c r="J44" s="34">
        <v>14960.283333333336</v>
      </c>
      <c r="K44" s="34">
        <v>16137.900000000003</v>
      </c>
      <c r="L44" s="34">
        <v>16287.233333333332</v>
      </c>
      <c r="M44" s="34">
        <v>16008.649999999998</v>
      </c>
      <c r="N44" s="34">
        <v>16616.600000000002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7975.6666666666661</v>
      </c>
      <c r="D47" s="34">
        <v>7950</v>
      </c>
      <c r="E47" s="34">
        <v>8111.8000000000011</v>
      </c>
      <c r="F47" s="34">
        <v>8461</v>
      </c>
      <c r="G47" s="34">
        <v>8877.3333333333339</v>
      </c>
      <c r="H47" s="34">
        <v>9294.3333333333339</v>
      </c>
      <c r="I47" s="34">
        <v>9256</v>
      </c>
      <c r="J47" s="34">
        <v>8820.5</v>
      </c>
      <c r="K47" s="34">
        <v>10316.5</v>
      </c>
      <c r="L47" s="34">
        <v>10193</v>
      </c>
      <c r="M47" s="34">
        <v>9368.9999999999982</v>
      </c>
      <c r="N47" s="34">
        <v>9587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9875.6666666666679</v>
      </c>
      <c r="D48" s="34">
        <v>9960</v>
      </c>
      <c r="E48" s="34">
        <v>10084.6</v>
      </c>
      <c r="F48" s="34">
        <v>10544</v>
      </c>
      <c r="G48" s="34">
        <v>11185</v>
      </c>
      <c r="H48" s="34">
        <v>11960</v>
      </c>
      <c r="I48" s="34">
        <v>12005.999999999998</v>
      </c>
      <c r="J48" s="34">
        <v>11345.75</v>
      </c>
      <c r="K48" s="34">
        <v>12993.25</v>
      </c>
      <c r="L48" s="34">
        <v>12541.5</v>
      </c>
      <c r="M48" s="34">
        <v>11546.199999999997</v>
      </c>
      <c r="N48" s="34">
        <v>12018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7031.6666666666661</v>
      </c>
      <c r="D51" s="34">
        <v>7186</v>
      </c>
      <c r="E51" s="34">
        <v>7513.333333333333</v>
      </c>
      <c r="F51" s="34">
        <v>7903</v>
      </c>
      <c r="G51" s="34">
        <v>7987.6666666666661</v>
      </c>
      <c r="H51" s="34">
        <v>8667.25</v>
      </c>
      <c r="I51" s="34">
        <v>8768.3333333333339</v>
      </c>
      <c r="J51" s="34">
        <v>8186.6666666666661</v>
      </c>
      <c r="K51" s="34">
        <v>8788.25</v>
      </c>
      <c r="L51" s="34">
        <v>8768.5</v>
      </c>
      <c r="M51" s="34">
        <v>8688.5</v>
      </c>
      <c r="N51" s="34">
        <v>8889.3333333333339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8752.9999999999982</v>
      </c>
      <c r="D52" s="34">
        <v>8915.5</v>
      </c>
      <c r="E52" s="34">
        <v>9319.6666666666642</v>
      </c>
      <c r="F52" s="34">
        <v>9965</v>
      </c>
      <c r="G52" s="34">
        <v>10264.333333333334</v>
      </c>
      <c r="H52" s="34">
        <v>11185.75</v>
      </c>
      <c r="I52" s="34">
        <v>11390</v>
      </c>
      <c r="J52" s="34">
        <v>10619.66666666667</v>
      </c>
      <c r="K52" s="34">
        <v>11263.75</v>
      </c>
      <c r="L52" s="34">
        <v>11014.5</v>
      </c>
      <c r="M52" s="34">
        <v>10714.25</v>
      </c>
      <c r="N52" s="34">
        <v>10980.333333333332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5" display="Index" xr:uid="{841EDD84-9CC3-4C3D-850E-A3495A2C4F1E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D491E-B57C-4DCC-BC70-9895A39E6860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135</v>
      </c>
      <c r="E3" s="51"/>
      <c r="F3" s="51"/>
      <c r="G3" s="6"/>
      <c r="H3" s="53" t="s">
        <v>64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20404.5</v>
      </c>
      <c r="Q6" s="16">
        <v>20639.5</v>
      </c>
      <c r="R6" s="16">
        <v>21179</v>
      </c>
      <c r="S6" s="16">
        <v>21353.5</v>
      </c>
      <c r="T6" s="16">
        <v>21192</v>
      </c>
      <c r="U6" s="16">
        <v>16320</v>
      </c>
      <c r="V6" s="16"/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10347</v>
      </c>
      <c r="Q7" s="16">
        <v>10335</v>
      </c>
      <c r="R7" s="16">
        <v>10694.5</v>
      </c>
      <c r="S7" s="16">
        <v>11022.5</v>
      </c>
      <c r="T7" s="16">
        <v>10665</v>
      </c>
      <c r="U7" s="16">
        <v>7106</v>
      </c>
      <c r="V7" s="16"/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30751.5</v>
      </c>
      <c r="Q8" s="16">
        <f t="shared" ref="Q8:U8" si="0">SUM(Q6:Q7)</f>
        <v>30974.5</v>
      </c>
      <c r="R8" s="16">
        <f t="shared" si="0"/>
        <v>31873.5</v>
      </c>
      <c r="S8" s="16">
        <f t="shared" si="0"/>
        <v>32376</v>
      </c>
      <c r="T8" s="16">
        <f t="shared" si="0"/>
        <v>31857</v>
      </c>
      <c r="U8" s="16">
        <f t="shared" si="0"/>
        <v>23426</v>
      </c>
      <c r="V8" s="16"/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>
        <v>20953.699999999997</v>
      </c>
    </row>
    <row r="11" spans="1:27" ht="9.4499999999999993" customHeight="1" x14ac:dyDescent="0.15">
      <c r="C11" s="18"/>
      <c r="O11" s="15" t="s">
        <v>100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>
        <v>10612.8</v>
      </c>
    </row>
    <row r="12" spans="1:27" ht="9.4499999999999993" customHeight="1" x14ac:dyDescent="0.15">
      <c r="C12" s="18"/>
      <c r="O12" s="15" t="s">
        <v>101</v>
      </c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>
        <f t="shared" ref="AA12" si="1">SUM(AA10:AA11)</f>
        <v>31566.499999999996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/>
      <c r="W14" s="22"/>
      <c r="X14" s="22"/>
      <c r="Y14" s="16">
        <v>20953.699999999997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1"/>
      <c r="R15" s="22"/>
      <c r="S15" s="22"/>
      <c r="T15" s="22"/>
      <c r="U15" s="22"/>
      <c r="V15" s="22"/>
      <c r="W15" s="24"/>
      <c r="X15" s="24"/>
      <c r="Y15" s="16">
        <v>10612.8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/>
      <c r="W16" s="16"/>
      <c r="X16" s="16"/>
      <c r="Y16" s="16">
        <f>SUM(Y14:Y15)</f>
        <v>31566.499999999996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59</v>
      </c>
      <c r="I83" s="34" t="s">
        <v>60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426" display="Index" xr:uid="{95318115-EEC7-40D8-A269-C7FCCD547A13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B20BD-87FD-4798-9A89-55271CA44991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135</v>
      </c>
      <c r="E3" s="51"/>
      <c r="F3" s="51"/>
      <c r="G3" s="6"/>
      <c r="H3" s="53" t="s">
        <v>64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59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77</v>
      </c>
      <c r="E8" s="39">
        <v>82.5</v>
      </c>
      <c r="F8" s="39">
        <v>118</v>
      </c>
      <c r="G8" s="39">
        <v>129</v>
      </c>
      <c r="H8" s="39">
        <v>141.5</v>
      </c>
      <c r="I8" s="39">
        <v>239</v>
      </c>
      <c r="J8" s="39">
        <v>0</v>
      </c>
      <c r="L8" s="39">
        <f>AVERAGE(D8:H8)</f>
        <v>109.6</v>
      </c>
      <c r="M8" s="39">
        <f>AVERAGE(D8:J8)</f>
        <v>112.42857142857143</v>
      </c>
      <c r="O8" s="28"/>
    </row>
    <row r="9" spans="1:15" ht="9.4499999999999993" customHeight="1" x14ac:dyDescent="0.15">
      <c r="C9" s="18">
        <v>1</v>
      </c>
      <c r="D9" s="39">
        <v>60.5</v>
      </c>
      <c r="E9" s="39">
        <v>42</v>
      </c>
      <c r="F9" s="39">
        <v>59.5</v>
      </c>
      <c r="G9" s="39">
        <v>72.5</v>
      </c>
      <c r="H9" s="39">
        <v>86</v>
      </c>
      <c r="I9" s="39">
        <v>148</v>
      </c>
      <c r="J9" s="39">
        <v>0</v>
      </c>
      <c r="L9" s="39">
        <f t="shared" ref="L9:L31" si="0">AVERAGE(D9:H9)</f>
        <v>64.099999999999994</v>
      </c>
      <c r="M9" s="39">
        <f t="shared" ref="M9:M31" si="1">AVERAGE(D9:J9)</f>
        <v>66.928571428571431</v>
      </c>
      <c r="O9" s="28"/>
    </row>
    <row r="10" spans="1:15" ht="9.4499999999999993" customHeight="1" x14ac:dyDescent="0.15">
      <c r="C10" s="18">
        <v>2</v>
      </c>
      <c r="D10" s="39">
        <v>42.5</v>
      </c>
      <c r="E10" s="39">
        <v>43.5</v>
      </c>
      <c r="F10" s="39">
        <v>63</v>
      </c>
      <c r="G10" s="39">
        <v>64</v>
      </c>
      <c r="H10" s="39">
        <v>74.5</v>
      </c>
      <c r="I10" s="39">
        <v>92</v>
      </c>
      <c r="J10" s="39">
        <v>0</v>
      </c>
      <c r="L10" s="39">
        <f t="shared" si="0"/>
        <v>57.5</v>
      </c>
      <c r="M10" s="39">
        <f t="shared" si="1"/>
        <v>54.214285714285715</v>
      </c>
      <c r="O10" s="28"/>
    </row>
    <row r="11" spans="1:15" ht="9.4499999999999993" customHeight="1" x14ac:dyDescent="0.15">
      <c r="C11" s="18">
        <v>3</v>
      </c>
      <c r="D11" s="39">
        <v>78</v>
      </c>
      <c r="E11" s="39">
        <v>67</v>
      </c>
      <c r="F11" s="39">
        <v>80.5</v>
      </c>
      <c r="G11" s="39">
        <v>89.5</v>
      </c>
      <c r="H11" s="39">
        <v>90.5</v>
      </c>
      <c r="I11" s="39">
        <v>104.5</v>
      </c>
      <c r="J11" s="39">
        <v>0</v>
      </c>
      <c r="L11" s="39">
        <f t="shared" si="0"/>
        <v>81.099999999999994</v>
      </c>
      <c r="M11" s="39">
        <f t="shared" si="1"/>
        <v>72.857142857142861</v>
      </c>
      <c r="O11" s="28"/>
    </row>
    <row r="12" spans="1:15" ht="9.4499999999999993" customHeight="1" x14ac:dyDescent="0.15">
      <c r="C12" s="18">
        <v>4</v>
      </c>
      <c r="D12" s="39">
        <v>194</v>
      </c>
      <c r="E12" s="39">
        <v>158</v>
      </c>
      <c r="F12" s="39">
        <v>159</v>
      </c>
      <c r="G12" s="39">
        <v>151</v>
      </c>
      <c r="H12" s="39">
        <v>166.5</v>
      </c>
      <c r="I12" s="39">
        <v>121.5</v>
      </c>
      <c r="J12" s="39">
        <v>0</v>
      </c>
      <c r="L12" s="39">
        <f t="shared" si="0"/>
        <v>165.7</v>
      </c>
      <c r="M12" s="39">
        <f t="shared" si="1"/>
        <v>135.71428571428572</v>
      </c>
    </row>
    <row r="13" spans="1:15" ht="9.4499999999999993" customHeight="1" x14ac:dyDescent="0.15">
      <c r="C13" s="18">
        <v>5</v>
      </c>
      <c r="D13" s="39">
        <v>358.5</v>
      </c>
      <c r="E13" s="39">
        <v>317</v>
      </c>
      <c r="F13" s="39">
        <v>309.5</v>
      </c>
      <c r="G13" s="39">
        <v>317</v>
      </c>
      <c r="H13" s="39">
        <v>303.5</v>
      </c>
      <c r="I13" s="39">
        <v>184</v>
      </c>
      <c r="J13" s="39">
        <v>0</v>
      </c>
      <c r="L13" s="39">
        <f t="shared" si="0"/>
        <v>321.10000000000002</v>
      </c>
      <c r="M13" s="39">
        <f t="shared" si="1"/>
        <v>255.64285714285714</v>
      </c>
    </row>
    <row r="14" spans="1:15" ht="9.4499999999999993" customHeight="1" x14ac:dyDescent="0.15">
      <c r="C14" s="18">
        <v>6</v>
      </c>
      <c r="D14" s="39">
        <v>756</v>
      </c>
      <c r="E14" s="39">
        <v>747.5</v>
      </c>
      <c r="F14" s="39">
        <v>755.5</v>
      </c>
      <c r="G14" s="39">
        <v>706</v>
      </c>
      <c r="H14" s="39">
        <v>696</v>
      </c>
      <c r="I14" s="39">
        <v>317</v>
      </c>
      <c r="J14" s="39">
        <v>0</v>
      </c>
      <c r="L14" s="39">
        <f t="shared" si="0"/>
        <v>732.2</v>
      </c>
      <c r="M14" s="39">
        <f t="shared" si="1"/>
        <v>568.28571428571433</v>
      </c>
    </row>
    <row r="15" spans="1:15" ht="9.4499999999999993" customHeight="1" x14ac:dyDescent="0.15">
      <c r="C15" s="18">
        <v>7</v>
      </c>
      <c r="D15" s="39">
        <v>1353.5</v>
      </c>
      <c r="E15" s="39">
        <v>1351.5</v>
      </c>
      <c r="F15" s="39">
        <v>1309.5</v>
      </c>
      <c r="G15" s="39">
        <v>1280.5</v>
      </c>
      <c r="H15" s="39">
        <v>1223.5</v>
      </c>
      <c r="I15" s="39">
        <v>488</v>
      </c>
      <c r="J15" s="39">
        <v>0</v>
      </c>
      <c r="L15" s="39">
        <f t="shared" si="0"/>
        <v>1303.7</v>
      </c>
      <c r="M15" s="39">
        <f t="shared" si="1"/>
        <v>1000.9285714285714</v>
      </c>
    </row>
    <row r="16" spans="1:15" ht="9.4499999999999993" customHeight="1" x14ac:dyDescent="0.15">
      <c r="C16" s="18">
        <v>8</v>
      </c>
      <c r="D16" s="39">
        <v>1534</v>
      </c>
      <c r="E16" s="39">
        <v>1565.5</v>
      </c>
      <c r="F16" s="39">
        <v>1568.5</v>
      </c>
      <c r="G16" s="39">
        <v>1551</v>
      </c>
      <c r="H16" s="39">
        <v>1472.5</v>
      </c>
      <c r="I16" s="39">
        <v>773.5</v>
      </c>
      <c r="J16" s="39">
        <v>0</v>
      </c>
      <c r="L16" s="39">
        <f t="shared" si="0"/>
        <v>1538.3</v>
      </c>
      <c r="M16" s="39">
        <f t="shared" si="1"/>
        <v>1209.2857142857142</v>
      </c>
    </row>
    <row r="17" spans="3:13" ht="9.4499999999999993" customHeight="1" x14ac:dyDescent="0.15">
      <c r="C17" s="18">
        <v>9</v>
      </c>
      <c r="D17" s="39">
        <v>1245.5</v>
      </c>
      <c r="E17" s="39">
        <v>1272.5</v>
      </c>
      <c r="F17" s="39">
        <v>1282</v>
      </c>
      <c r="G17" s="39">
        <v>1299</v>
      </c>
      <c r="H17" s="39">
        <v>1246.5</v>
      </c>
      <c r="I17" s="39">
        <v>989</v>
      </c>
      <c r="J17" s="39">
        <v>0</v>
      </c>
      <c r="L17" s="39">
        <f t="shared" si="0"/>
        <v>1269.0999999999999</v>
      </c>
      <c r="M17" s="39">
        <f t="shared" si="1"/>
        <v>1047.7857142857142</v>
      </c>
    </row>
    <row r="18" spans="3:13" ht="9.4499999999999993" customHeight="1" x14ac:dyDescent="0.15">
      <c r="C18" s="18">
        <v>10</v>
      </c>
      <c r="D18" s="39">
        <v>1147</v>
      </c>
      <c r="E18" s="39">
        <v>1092</v>
      </c>
      <c r="F18" s="39">
        <v>1169</v>
      </c>
      <c r="G18" s="39">
        <v>1103</v>
      </c>
      <c r="H18" s="39">
        <v>1174.5</v>
      </c>
      <c r="I18" s="39">
        <v>1193</v>
      </c>
      <c r="J18" s="39">
        <v>0</v>
      </c>
      <c r="L18" s="39">
        <f t="shared" si="0"/>
        <v>1137.0999999999999</v>
      </c>
      <c r="M18" s="39">
        <f t="shared" si="1"/>
        <v>982.64285714285711</v>
      </c>
    </row>
    <row r="19" spans="3:13" ht="9.4499999999999993" customHeight="1" x14ac:dyDescent="0.15">
      <c r="C19" s="18">
        <v>11</v>
      </c>
      <c r="D19" s="39">
        <v>1158</v>
      </c>
      <c r="E19" s="39">
        <v>1164.5</v>
      </c>
      <c r="F19" s="39">
        <v>1174</v>
      </c>
      <c r="G19" s="39">
        <v>1187</v>
      </c>
      <c r="H19" s="39">
        <v>1283.5</v>
      </c>
      <c r="I19" s="39">
        <v>1259</v>
      </c>
      <c r="J19" s="39">
        <v>0</v>
      </c>
      <c r="L19" s="39">
        <f t="shared" si="0"/>
        <v>1193.4000000000001</v>
      </c>
      <c r="M19" s="39">
        <f t="shared" si="1"/>
        <v>1032.2857142857142</v>
      </c>
    </row>
    <row r="20" spans="3:13" ht="9.4499999999999993" customHeight="1" x14ac:dyDescent="0.15">
      <c r="C20" s="18">
        <v>12</v>
      </c>
      <c r="D20" s="39">
        <v>1243.5</v>
      </c>
      <c r="E20" s="39">
        <v>1179</v>
      </c>
      <c r="F20" s="39">
        <v>1252.5</v>
      </c>
      <c r="G20" s="39">
        <v>1316</v>
      </c>
      <c r="H20" s="39">
        <v>1400</v>
      </c>
      <c r="I20" s="39">
        <v>1403.5</v>
      </c>
      <c r="J20" s="39">
        <v>0</v>
      </c>
      <c r="L20" s="39">
        <f t="shared" si="0"/>
        <v>1278.2</v>
      </c>
      <c r="M20" s="39">
        <f t="shared" si="1"/>
        <v>1113.5</v>
      </c>
    </row>
    <row r="21" spans="3:13" ht="9.4499999999999993" customHeight="1" x14ac:dyDescent="0.15">
      <c r="C21" s="18">
        <v>13</v>
      </c>
      <c r="D21" s="39">
        <v>1190</v>
      </c>
      <c r="E21" s="39">
        <v>1187</v>
      </c>
      <c r="F21" s="39">
        <v>1271</v>
      </c>
      <c r="G21" s="39">
        <v>1329.5</v>
      </c>
      <c r="H21" s="39">
        <v>1496.5</v>
      </c>
      <c r="I21" s="39">
        <v>1328.5</v>
      </c>
      <c r="J21" s="39">
        <v>0</v>
      </c>
      <c r="L21" s="39">
        <f t="shared" si="0"/>
        <v>1294.8</v>
      </c>
      <c r="M21" s="39">
        <f t="shared" si="1"/>
        <v>1114.6428571428571</v>
      </c>
    </row>
    <row r="22" spans="3:13" ht="9.4499999999999993" customHeight="1" x14ac:dyDescent="0.15">
      <c r="C22" s="18">
        <v>14</v>
      </c>
      <c r="D22" s="39">
        <v>1261</v>
      </c>
      <c r="E22" s="39">
        <v>1258</v>
      </c>
      <c r="F22" s="39">
        <v>1273.5</v>
      </c>
      <c r="G22" s="39">
        <v>1355</v>
      </c>
      <c r="H22" s="39">
        <v>1491</v>
      </c>
      <c r="I22" s="39">
        <v>1273</v>
      </c>
      <c r="J22" s="39">
        <v>0</v>
      </c>
      <c r="L22" s="39">
        <f t="shared" si="0"/>
        <v>1327.7</v>
      </c>
      <c r="M22" s="39">
        <f t="shared" si="1"/>
        <v>1130.2142857142858</v>
      </c>
    </row>
    <row r="23" spans="3:13" ht="9.4499999999999993" customHeight="1" x14ac:dyDescent="0.15">
      <c r="C23" s="18">
        <v>15</v>
      </c>
      <c r="D23" s="39">
        <v>1474</v>
      </c>
      <c r="E23" s="39">
        <v>1457.5</v>
      </c>
      <c r="F23" s="39">
        <v>1521</v>
      </c>
      <c r="G23" s="39">
        <v>1572.5</v>
      </c>
      <c r="H23" s="39">
        <v>1675.5</v>
      </c>
      <c r="I23" s="39">
        <v>1242</v>
      </c>
      <c r="J23" s="39">
        <v>0</v>
      </c>
      <c r="L23" s="39">
        <f t="shared" si="0"/>
        <v>1540.1</v>
      </c>
      <c r="M23" s="39">
        <f t="shared" si="1"/>
        <v>1277.5</v>
      </c>
    </row>
    <row r="24" spans="3:13" ht="9.4499999999999993" customHeight="1" x14ac:dyDescent="0.15">
      <c r="C24" s="18">
        <v>16</v>
      </c>
      <c r="D24" s="39">
        <v>1707</v>
      </c>
      <c r="E24" s="39">
        <v>1817.5</v>
      </c>
      <c r="F24" s="39">
        <v>1831.5</v>
      </c>
      <c r="G24" s="39">
        <v>1836.5</v>
      </c>
      <c r="H24" s="39">
        <v>1706</v>
      </c>
      <c r="I24" s="39">
        <v>1159.5</v>
      </c>
      <c r="J24" s="39">
        <v>0</v>
      </c>
      <c r="L24" s="39">
        <f t="shared" si="0"/>
        <v>1779.7</v>
      </c>
      <c r="M24" s="39">
        <f t="shared" si="1"/>
        <v>1436.8571428571429</v>
      </c>
    </row>
    <row r="25" spans="3:13" ht="9.4499999999999993" customHeight="1" x14ac:dyDescent="0.15">
      <c r="C25" s="18">
        <v>17</v>
      </c>
      <c r="D25" s="39">
        <v>1802.5</v>
      </c>
      <c r="E25" s="39">
        <v>1867.5</v>
      </c>
      <c r="F25" s="39">
        <v>1818.5</v>
      </c>
      <c r="G25" s="39">
        <v>1733</v>
      </c>
      <c r="H25" s="39">
        <v>1566.5</v>
      </c>
      <c r="I25" s="39">
        <v>987.5</v>
      </c>
      <c r="J25" s="39">
        <v>0</v>
      </c>
      <c r="L25" s="39">
        <f t="shared" si="0"/>
        <v>1757.6</v>
      </c>
      <c r="M25" s="39">
        <f t="shared" si="1"/>
        <v>1396.5</v>
      </c>
    </row>
    <row r="26" spans="3:13" ht="9.4499999999999993" customHeight="1" x14ac:dyDescent="0.15">
      <c r="C26" s="18">
        <v>18</v>
      </c>
      <c r="D26" s="39">
        <v>1368.5</v>
      </c>
      <c r="E26" s="39">
        <v>1437</v>
      </c>
      <c r="F26" s="39">
        <v>1420</v>
      </c>
      <c r="G26" s="39">
        <v>1417</v>
      </c>
      <c r="H26" s="39">
        <v>1180</v>
      </c>
      <c r="I26" s="39">
        <v>804.5</v>
      </c>
      <c r="J26" s="39">
        <v>0</v>
      </c>
      <c r="L26" s="39">
        <f t="shared" si="0"/>
        <v>1364.5</v>
      </c>
      <c r="M26" s="39">
        <f t="shared" si="1"/>
        <v>1089.5714285714287</v>
      </c>
    </row>
    <row r="27" spans="3:13" ht="9.4499999999999993" customHeight="1" x14ac:dyDescent="0.15">
      <c r="C27" s="18">
        <v>19</v>
      </c>
      <c r="D27" s="39">
        <v>861</v>
      </c>
      <c r="E27" s="39">
        <v>883</v>
      </c>
      <c r="F27" s="39">
        <v>927</v>
      </c>
      <c r="G27" s="39">
        <v>1010</v>
      </c>
      <c r="H27" s="39">
        <v>857</v>
      </c>
      <c r="I27" s="39">
        <v>655</v>
      </c>
      <c r="J27" s="39">
        <v>0</v>
      </c>
      <c r="L27" s="39">
        <f t="shared" si="0"/>
        <v>907.6</v>
      </c>
      <c r="M27" s="39">
        <f t="shared" si="1"/>
        <v>741.85714285714289</v>
      </c>
    </row>
    <row r="28" spans="3:13" ht="9.4499999999999993" customHeight="1" x14ac:dyDescent="0.15">
      <c r="C28" s="18">
        <v>20</v>
      </c>
      <c r="D28" s="39">
        <v>574</v>
      </c>
      <c r="E28" s="39">
        <v>600</v>
      </c>
      <c r="F28" s="39">
        <v>637.5</v>
      </c>
      <c r="G28" s="39">
        <v>653.5</v>
      </c>
      <c r="H28" s="39">
        <v>616.5</v>
      </c>
      <c r="I28" s="39">
        <v>456.5</v>
      </c>
      <c r="J28" s="39">
        <v>0</v>
      </c>
      <c r="L28" s="39">
        <f t="shared" si="0"/>
        <v>616.29999999999995</v>
      </c>
      <c r="M28" s="39">
        <f t="shared" si="1"/>
        <v>505.42857142857144</v>
      </c>
    </row>
    <row r="29" spans="3:13" ht="9.4499999999999993" customHeight="1" x14ac:dyDescent="0.15">
      <c r="C29" s="18">
        <v>21</v>
      </c>
      <c r="D29" s="39">
        <v>406</v>
      </c>
      <c r="E29" s="39">
        <v>458</v>
      </c>
      <c r="F29" s="39">
        <v>464</v>
      </c>
      <c r="G29" s="39">
        <v>494.5</v>
      </c>
      <c r="H29" s="39">
        <v>455.5</v>
      </c>
      <c r="I29" s="39">
        <v>387.5</v>
      </c>
      <c r="J29" s="39">
        <v>0</v>
      </c>
      <c r="L29" s="39">
        <f t="shared" si="0"/>
        <v>455.6</v>
      </c>
      <c r="M29" s="39">
        <f t="shared" si="1"/>
        <v>380.78571428571428</v>
      </c>
    </row>
    <row r="30" spans="3:13" ht="9.4499999999999993" customHeight="1" x14ac:dyDescent="0.15">
      <c r="C30" s="18">
        <v>22</v>
      </c>
      <c r="D30" s="39">
        <v>310.5</v>
      </c>
      <c r="E30" s="39">
        <v>365.5</v>
      </c>
      <c r="F30" s="39">
        <v>430.5</v>
      </c>
      <c r="G30" s="39">
        <v>414.5</v>
      </c>
      <c r="H30" s="39">
        <v>412.5</v>
      </c>
      <c r="I30" s="39">
        <v>388.5</v>
      </c>
      <c r="J30" s="39">
        <v>0</v>
      </c>
      <c r="L30" s="39">
        <f t="shared" si="0"/>
        <v>386.7</v>
      </c>
      <c r="M30" s="39">
        <f t="shared" si="1"/>
        <v>331.71428571428572</v>
      </c>
    </row>
    <row r="31" spans="3:13" ht="9.4499999999999993" customHeight="1" x14ac:dyDescent="0.15">
      <c r="C31" s="18">
        <v>23</v>
      </c>
      <c r="D31" s="39">
        <v>202</v>
      </c>
      <c r="E31" s="39">
        <v>226</v>
      </c>
      <c r="F31" s="39">
        <v>284</v>
      </c>
      <c r="G31" s="39">
        <v>272</v>
      </c>
      <c r="H31" s="39">
        <v>376</v>
      </c>
      <c r="I31" s="39">
        <v>325.5</v>
      </c>
      <c r="J31" s="39">
        <v>0</v>
      </c>
      <c r="L31" s="39">
        <f t="shared" si="0"/>
        <v>272</v>
      </c>
      <c r="M31" s="39">
        <f t="shared" si="1"/>
        <v>240.78571428571428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16484.5</v>
      </c>
      <c r="E33" s="39">
        <f t="shared" ref="E33:J33" si="2">SUM(E15:E26)</f>
        <v>16649.5</v>
      </c>
      <c r="F33" s="39">
        <f t="shared" si="2"/>
        <v>16891</v>
      </c>
      <c r="G33" s="39">
        <f t="shared" si="2"/>
        <v>16980</v>
      </c>
      <c r="H33" s="39">
        <f t="shared" si="2"/>
        <v>16916</v>
      </c>
      <c r="I33" s="39">
        <f t="shared" si="2"/>
        <v>12901</v>
      </c>
      <c r="J33" s="39">
        <f t="shared" si="2"/>
        <v>0</v>
      </c>
      <c r="L33" s="39">
        <f>SUM(L15:L26)</f>
        <v>16784.200000000004</v>
      </c>
      <c r="M33" s="39">
        <f>SUM(M15:M26)</f>
        <v>13831.714285714286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4133</v>
      </c>
      <c r="E34" s="39">
        <f t="shared" ref="E34:J34" si="3">SUM(E15:E17)</f>
        <v>4189.5</v>
      </c>
      <c r="F34" s="39">
        <f t="shared" si="3"/>
        <v>4160</v>
      </c>
      <c r="G34" s="39">
        <f t="shared" si="3"/>
        <v>4130.5</v>
      </c>
      <c r="H34" s="39">
        <f t="shared" si="3"/>
        <v>3942.5</v>
      </c>
      <c r="I34" s="39">
        <f t="shared" si="3"/>
        <v>2250.5</v>
      </c>
      <c r="J34" s="39">
        <f t="shared" si="3"/>
        <v>0</v>
      </c>
      <c r="L34" s="39">
        <f>SUM(L15:L17)</f>
        <v>4111.1000000000004</v>
      </c>
      <c r="M34" s="39">
        <f>SUM(M15:M17)</f>
        <v>3258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7473.5</v>
      </c>
      <c r="E35" s="39">
        <f t="shared" ref="E35:J35" si="4">SUM(E18:E23)</f>
        <v>7338</v>
      </c>
      <c r="F35" s="39">
        <f t="shared" si="4"/>
        <v>7661</v>
      </c>
      <c r="G35" s="39">
        <f t="shared" si="4"/>
        <v>7863</v>
      </c>
      <c r="H35" s="39">
        <f t="shared" si="4"/>
        <v>8521</v>
      </c>
      <c r="I35" s="39">
        <f t="shared" si="4"/>
        <v>7699</v>
      </c>
      <c r="J35" s="39">
        <f t="shared" si="4"/>
        <v>0</v>
      </c>
      <c r="L35" s="39">
        <f>SUM(L18:L23)</f>
        <v>7771.2999999999993</v>
      </c>
      <c r="M35" s="39">
        <f>SUM(M18:M23)</f>
        <v>6650.7857142857138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4878</v>
      </c>
      <c r="E36" s="39">
        <f t="shared" ref="E36:J36" si="5">SUM(E24:E26)</f>
        <v>5122</v>
      </c>
      <c r="F36" s="39">
        <f t="shared" si="5"/>
        <v>5070</v>
      </c>
      <c r="G36" s="39">
        <f t="shared" si="5"/>
        <v>4986.5</v>
      </c>
      <c r="H36" s="39">
        <f t="shared" si="5"/>
        <v>4452.5</v>
      </c>
      <c r="I36" s="39">
        <f t="shared" si="5"/>
        <v>2951.5</v>
      </c>
      <c r="J36" s="39">
        <f t="shared" si="5"/>
        <v>0</v>
      </c>
      <c r="L36" s="39">
        <f>SUM(L24:L26)</f>
        <v>4901.8</v>
      </c>
      <c r="M36" s="39">
        <f>SUM(M24:M26)</f>
        <v>3922.9285714285716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20404.5</v>
      </c>
      <c r="E37" s="39">
        <f t="shared" ref="E37:J37" si="6">SUM(E8:E31)</f>
        <v>20639.5</v>
      </c>
      <c r="F37" s="39">
        <f t="shared" si="6"/>
        <v>21179</v>
      </c>
      <c r="G37" s="39">
        <f t="shared" si="6"/>
        <v>21353.5</v>
      </c>
      <c r="H37" s="39">
        <f t="shared" si="6"/>
        <v>21192</v>
      </c>
      <c r="I37" s="39">
        <f t="shared" si="6"/>
        <v>16320</v>
      </c>
      <c r="J37" s="39">
        <f t="shared" si="6"/>
        <v>0</v>
      </c>
      <c r="L37" s="39">
        <f>SUM(L8:L31)</f>
        <v>20953.699999999997</v>
      </c>
      <c r="M37" s="39">
        <f>SUM(M8:M31)</f>
        <v>17298.357142857145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>
        <v>16784.200000000004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>
        <v>20953.699999999997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>
        <v>12901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>
        <v>16320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6" display="Index" xr:uid="{D2C302E5-CEC7-43BB-B44D-5878288BC4C8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DB4B9-4E08-4DD4-A6AF-41F1398089BE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135</v>
      </c>
      <c r="E3" s="51"/>
      <c r="F3" s="51"/>
      <c r="G3" s="6"/>
      <c r="H3" s="53" t="s">
        <v>64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60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44.5</v>
      </c>
      <c r="E8" s="39">
        <v>37.5</v>
      </c>
      <c r="F8" s="39">
        <v>43.5</v>
      </c>
      <c r="G8" s="39">
        <v>45</v>
      </c>
      <c r="H8" s="39">
        <v>70.5</v>
      </c>
      <c r="I8" s="39">
        <v>96</v>
      </c>
      <c r="J8" s="39">
        <v>0</v>
      </c>
      <c r="L8" s="39">
        <f>AVERAGE(D8:H8)</f>
        <v>48.2</v>
      </c>
      <c r="M8" s="39">
        <f>AVERAGE(D8:J8)</f>
        <v>48.142857142857146</v>
      </c>
      <c r="O8" s="28"/>
    </row>
    <row r="9" spans="1:15" ht="9.4499999999999993" customHeight="1" x14ac:dyDescent="0.15">
      <c r="C9" s="18">
        <v>1</v>
      </c>
      <c r="D9" s="39">
        <v>34.5</v>
      </c>
      <c r="E9" s="39">
        <v>25.5</v>
      </c>
      <c r="F9" s="39">
        <v>23.5</v>
      </c>
      <c r="G9" s="39">
        <v>29</v>
      </c>
      <c r="H9" s="39">
        <v>48</v>
      </c>
      <c r="I9" s="39">
        <v>71.5</v>
      </c>
      <c r="J9" s="39">
        <v>0</v>
      </c>
      <c r="L9" s="39">
        <f t="shared" ref="L9:L31" si="0">AVERAGE(D9:H9)</f>
        <v>32.1</v>
      </c>
      <c r="M9" s="39">
        <f t="shared" ref="M9:M31" si="1">AVERAGE(D9:J9)</f>
        <v>33.142857142857146</v>
      </c>
      <c r="O9" s="28"/>
    </row>
    <row r="10" spans="1:15" ht="9.4499999999999993" customHeight="1" x14ac:dyDescent="0.15">
      <c r="C10" s="18">
        <v>2</v>
      </c>
      <c r="D10" s="39">
        <v>34</v>
      </c>
      <c r="E10" s="39">
        <v>19</v>
      </c>
      <c r="F10" s="39">
        <v>26.5</v>
      </c>
      <c r="G10" s="39">
        <v>28.5</v>
      </c>
      <c r="H10" s="39">
        <v>34.5</v>
      </c>
      <c r="I10" s="39">
        <v>44.5</v>
      </c>
      <c r="J10" s="39">
        <v>0</v>
      </c>
      <c r="L10" s="39">
        <f t="shared" si="0"/>
        <v>28.5</v>
      </c>
      <c r="M10" s="39">
        <f t="shared" si="1"/>
        <v>26.714285714285715</v>
      </c>
      <c r="O10" s="28"/>
    </row>
    <row r="11" spans="1:15" ht="9.4499999999999993" customHeight="1" x14ac:dyDescent="0.15">
      <c r="C11" s="18">
        <v>3</v>
      </c>
      <c r="D11" s="39">
        <v>33.5</v>
      </c>
      <c r="E11" s="39">
        <v>23.5</v>
      </c>
      <c r="F11" s="39">
        <v>29</v>
      </c>
      <c r="G11" s="39">
        <v>28.5</v>
      </c>
      <c r="H11" s="39">
        <v>33</v>
      </c>
      <c r="I11" s="39">
        <v>37</v>
      </c>
      <c r="J11" s="39">
        <v>0</v>
      </c>
      <c r="L11" s="39">
        <f t="shared" si="0"/>
        <v>29.5</v>
      </c>
      <c r="M11" s="39">
        <f t="shared" si="1"/>
        <v>26.357142857142858</v>
      </c>
      <c r="O11" s="28"/>
    </row>
    <row r="12" spans="1:15" ht="9.4499999999999993" customHeight="1" x14ac:dyDescent="0.15">
      <c r="C12" s="18">
        <v>4</v>
      </c>
      <c r="D12" s="39">
        <v>51</v>
      </c>
      <c r="E12" s="39">
        <v>43</v>
      </c>
      <c r="F12" s="39">
        <v>38</v>
      </c>
      <c r="G12" s="39">
        <v>44</v>
      </c>
      <c r="H12" s="39">
        <v>46</v>
      </c>
      <c r="I12" s="39">
        <v>43</v>
      </c>
      <c r="J12" s="39">
        <v>0</v>
      </c>
      <c r="L12" s="39">
        <f t="shared" si="0"/>
        <v>44.4</v>
      </c>
      <c r="M12" s="39">
        <f t="shared" si="1"/>
        <v>37.857142857142854</v>
      </c>
    </row>
    <row r="13" spans="1:15" ht="9.4499999999999993" customHeight="1" x14ac:dyDescent="0.15">
      <c r="C13" s="18">
        <v>5</v>
      </c>
      <c r="D13" s="39">
        <v>99.5</v>
      </c>
      <c r="E13" s="39">
        <v>70.5</v>
      </c>
      <c r="F13" s="39">
        <v>78</v>
      </c>
      <c r="G13" s="39">
        <v>98</v>
      </c>
      <c r="H13" s="39">
        <v>75.5</v>
      </c>
      <c r="I13" s="39">
        <v>54.5</v>
      </c>
      <c r="J13" s="39">
        <v>0</v>
      </c>
      <c r="L13" s="39">
        <f t="shared" si="0"/>
        <v>84.3</v>
      </c>
      <c r="M13" s="39">
        <f t="shared" si="1"/>
        <v>68</v>
      </c>
    </row>
    <row r="14" spans="1:15" ht="9.4499999999999993" customHeight="1" x14ac:dyDescent="0.15">
      <c r="C14" s="18">
        <v>6</v>
      </c>
      <c r="D14" s="39">
        <v>296</v>
      </c>
      <c r="E14" s="39">
        <v>263.5</v>
      </c>
      <c r="F14" s="39">
        <v>281.5</v>
      </c>
      <c r="G14" s="39">
        <v>296.5</v>
      </c>
      <c r="H14" s="39">
        <v>261</v>
      </c>
      <c r="I14" s="39">
        <v>80</v>
      </c>
      <c r="J14" s="39">
        <v>0</v>
      </c>
      <c r="L14" s="39">
        <f t="shared" si="0"/>
        <v>279.7</v>
      </c>
      <c r="M14" s="39">
        <f t="shared" si="1"/>
        <v>211.21428571428572</v>
      </c>
    </row>
    <row r="15" spans="1:15" ht="9.4499999999999993" customHeight="1" x14ac:dyDescent="0.15">
      <c r="C15" s="18">
        <v>7</v>
      </c>
      <c r="D15" s="39">
        <v>861.5</v>
      </c>
      <c r="E15" s="39">
        <v>884.5</v>
      </c>
      <c r="F15" s="39">
        <v>902.5</v>
      </c>
      <c r="G15" s="39">
        <v>843</v>
      </c>
      <c r="H15" s="39">
        <v>763</v>
      </c>
      <c r="I15" s="39">
        <v>150.5</v>
      </c>
      <c r="J15" s="39">
        <v>0</v>
      </c>
      <c r="L15" s="39">
        <f t="shared" si="0"/>
        <v>850.9</v>
      </c>
      <c r="M15" s="39">
        <f t="shared" si="1"/>
        <v>629.28571428571433</v>
      </c>
    </row>
    <row r="16" spans="1:15" ht="9.4499999999999993" customHeight="1" x14ac:dyDescent="0.15">
      <c r="C16" s="18">
        <v>8</v>
      </c>
      <c r="D16" s="39">
        <v>984</v>
      </c>
      <c r="E16" s="39">
        <v>990.5</v>
      </c>
      <c r="F16" s="39">
        <v>1011.5</v>
      </c>
      <c r="G16" s="39">
        <v>961</v>
      </c>
      <c r="H16" s="39">
        <v>830.5</v>
      </c>
      <c r="I16" s="39">
        <v>262.5</v>
      </c>
      <c r="J16" s="39">
        <v>0</v>
      </c>
      <c r="L16" s="39">
        <f t="shared" si="0"/>
        <v>955.5</v>
      </c>
      <c r="M16" s="39">
        <f t="shared" si="1"/>
        <v>720</v>
      </c>
    </row>
    <row r="17" spans="3:13" ht="9.4499999999999993" customHeight="1" x14ac:dyDescent="0.15">
      <c r="C17" s="18">
        <v>9</v>
      </c>
      <c r="D17" s="39">
        <v>570.5</v>
      </c>
      <c r="E17" s="39">
        <v>571</v>
      </c>
      <c r="F17" s="39">
        <v>622</v>
      </c>
      <c r="G17" s="39">
        <v>629</v>
      </c>
      <c r="H17" s="39">
        <v>613</v>
      </c>
      <c r="I17" s="39">
        <v>380</v>
      </c>
      <c r="J17" s="39">
        <v>0</v>
      </c>
      <c r="L17" s="39">
        <f t="shared" si="0"/>
        <v>601.1</v>
      </c>
      <c r="M17" s="39">
        <f t="shared" si="1"/>
        <v>483.64285714285717</v>
      </c>
    </row>
    <row r="18" spans="3:13" ht="9.4499999999999993" customHeight="1" x14ac:dyDescent="0.15">
      <c r="C18" s="18">
        <v>10</v>
      </c>
      <c r="D18" s="39">
        <v>476</v>
      </c>
      <c r="E18" s="39">
        <v>449</v>
      </c>
      <c r="F18" s="39">
        <v>478</v>
      </c>
      <c r="G18" s="39">
        <v>485.5</v>
      </c>
      <c r="H18" s="39">
        <v>531</v>
      </c>
      <c r="I18" s="39">
        <v>536.5</v>
      </c>
      <c r="J18" s="39">
        <v>0</v>
      </c>
      <c r="L18" s="39">
        <f t="shared" si="0"/>
        <v>483.9</v>
      </c>
      <c r="M18" s="39">
        <f t="shared" si="1"/>
        <v>422.28571428571428</v>
      </c>
    </row>
    <row r="19" spans="3:13" ht="9.4499999999999993" customHeight="1" x14ac:dyDescent="0.15">
      <c r="C19" s="18">
        <v>11</v>
      </c>
      <c r="D19" s="39">
        <v>516</v>
      </c>
      <c r="E19" s="39">
        <v>475</v>
      </c>
      <c r="F19" s="39">
        <v>489</v>
      </c>
      <c r="G19" s="39">
        <v>507</v>
      </c>
      <c r="H19" s="39">
        <v>559.5</v>
      </c>
      <c r="I19" s="39">
        <v>566</v>
      </c>
      <c r="J19" s="39">
        <v>0</v>
      </c>
      <c r="L19" s="39">
        <f t="shared" si="0"/>
        <v>509.3</v>
      </c>
      <c r="M19" s="39">
        <f t="shared" si="1"/>
        <v>444.64285714285717</v>
      </c>
    </row>
    <row r="20" spans="3:13" ht="9.4499999999999993" customHeight="1" x14ac:dyDescent="0.15">
      <c r="C20" s="18">
        <v>12</v>
      </c>
      <c r="D20" s="39">
        <v>518.5</v>
      </c>
      <c r="E20" s="39">
        <v>478</v>
      </c>
      <c r="F20" s="39">
        <v>542.5</v>
      </c>
      <c r="G20" s="39">
        <v>608.5</v>
      </c>
      <c r="H20" s="39">
        <v>665.5</v>
      </c>
      <c r="I20" s="39">
        <v>671.5</v>
      </c>
      <c r="J20" s="39">
        <v>0</v>
      </c>
      <c r="L20" s="39">
        <f t="shared" si="0"/>
        <v>562.6</v>
      </c>
      <c r="M20" s="39">
        <f t="shared" si="1"/>
        <v>497.78571428571428</v>
      </c>
    </row>
    <row r="21" spans="3:13" ht="9.4499999999999993" customHeight="1" x14ac:dyDescent="0.15">
      <c r="C21" s="18">
        <v>13</v>
      </c>
      <c r="D21" s="39">
        <v>517</v>
      </c>
      <c r="E21" s="39">
        <v>520.5</v>
      </c>
      <c r="F21" s="39">
        <v>504.5</v>
      </c>
      <c r="G21" s="39">
        <v>578</v>
      </c>
      <c r="H21" s="39">
        <v>738</v>
      </c>
      <c r="I21" s="39">
        <v>649.5</v>
      </c>
      <c r="J21" s="39">
        <v>0</v>
      </c>
      <c r="L21" s="39">
        <f t="shared" si="0"/>
        <v>571.6</v>
      </c>
      <c r="M21" s="39">
        <f t="shared" si="1"/>
        <v>501.07142857142856</v>
      </c>
    </row>
    <row r="22" spans="3:13" ht="9.4499999999999993" customHeight="1" x14ac:dyDescent="0.15">
      <c r="C22" s="18">
        <v>14</v>
      </c>
      <c r="D22" s="39">
        <v>604.5</v>
      </c>
      <c r="E22" s="39">
        <v>555</v>
      </c>
      <c r="F22" s="39">
        <v>574.5</v>
      </c>
      <c r="G22" s="39">
        <v>686.5</v>
      </c>
      <c r="H22" s="39">
        <v>787.5</v>
      </c>
      <c r="I22" s="39">
        <v>584.5</v>
      </c>
      <c r="J22" s="39">
        <v>0</v>
      </c>
      <c r="L22" s="39">
        <f t="shared" si="0"/>
        <v>641.6</v>
      </c>
      <c r="M22" s="39">
        <f t="shared" si="1"/>
        <v>541.78571428571433</v>
      </c>
    </row>
    <row r="23" spans="3:13" ht="9.4499999999999993" customHeight="1" x14ac:dyDescent="0.15">
      <c r="C23" s="18">
        <v>15</v>
      </c>
      <c r="D23" s="39">
        <v>807.5</v>
      </c>
      <c r="E23" s="39">
        <v>784</v>
      </c>
      <c r="F23" s="39">
        <v>802</v>
      </c>
      <c r="G23" s="39">
        <v>870.5</v>
      </c>
      <c r="H23" s="39">
        <v>966.5</v>
      </c>
      <c r="I23" s="39">
        <v>561.5</v>
      </c>
      <c r="J23" s="39">
        <v>0</v>
      </c>
      <c r="L23" s="39">
        <f t="shared" si="0"/>
        <v>846.1</v>
      </c>
      <c r="M23" s="39">
        <f t="shared" si="1"/>
        <v>684.57142857142856</v>
      </c>
    </row>
    <row r="24" spans="3:13" ht="9.4499999999999993" customHeight="1" x14ac:dyDescent="0.15">
      <c r="C24" s="18">
        <v>16</v>
      </c>
      <c r="D24" s="39">
        <v>1121.5</v>
      </c>
      <c r="E24" s="39">
        <v>1164</v>
      </c>
      <c r="F24" s="39">
        <v>1164</v>
      </c>
      <c r="G24" s="39">
        <v>1174</v>
      </c>
      <c r="H24" s="39">
        <v>1051.5</v>
      </c>
      <c r="I24" s="39">
        <v>609.5</v>
      </c>
      <c r="J24" s="39">
        <v>0</v>
      </c>
      <c r="L24" s="39">
        <f t="shared" si="0"/>
        <v>1135</v>
      </c>
      <c r="M24" s="39">
        <f t="shared" si="1"/>
        <v>897.78571428571433</v>
      </c>
    </row>
    <row r="25" spans="3:13" ht="9.4499999999999993" customHeight="1" x14ac:dyDescent="0.15">
      <c r="C25" s="18">
        <v>17</v>
      </c>
      <c r="D25" s="39">
        <v>1103</v>
      </c>
      <c r="E25" s="39">
        <v>1167</v>
      </c>
      <c r="F25" s="39">
        <v>1160.5</v>
      </c>
      <c r="G25" s="39">
        <v>1103</v>
      </c>
      <c r="H25" s="39">
        <v>888.5</v>
      </c>
      <c r="I25" s="39">
        <v>469.5</v>
      </c>
      <c r="J25" s="39">
        <v>0</v>
      </c>
      <c r="L25" s="39">
        <f t="shared" si="0"/>
        <v>1084.4000000000001</v>
      </c>
      <c r="M25" s="39">
        <f t="shared" si="1"/>
        <v>841.64285714285711</v>
      </c>
    </row>
    <row r="26" spans="3:13" ht="9.4499999999999993" customHeight="1" x14ac:dyDescent="0.15">
      <c r="C26" s="18">
        <v>18</v>
      </c>
      <c r="D26" s="39">
        <v>742.5</v>
      </c>
      <c r="E26" s="39">
        <v>759.5</v>
      </c>
      <c r="F26" s="39">
        <v>774</v>
      </c>
      <c r="G26" s="39">
        <v>786</v>
      </c>
      <c r="H26" s="39">
        <v>567</v>
      </c>
      <c r="I26" s="39">
        <v>343.5</v>
      </c>
      <c r="J26" s="39">
        <v>0</v>
      </c>
      <c r="L26" s="39">
        <f t="shared" si="0"/>
        <v>725.8</v>
      </c>
      <c r="M26" s="39">
        <f t="shared" si="1"/>
        <v>567.5</v>
      </c>
    </row>
    <row r="27" spans="3:13" ht="9.4499999999999993" customHeight="1" x14ac:dyDescent="0.15">
      <c r="C27" s="18">
        <v>19</v>
      </c>
      <c r="D27" s="39">
        <v>371.5</v>
      </c>
      <c r="E27" s="39">
        <v>421.5</v>
      </c>
      <c r="F27" s="39">
        <v>443.5</v>
      </c>
      <c r="G27" s="39">
        <v>473</v>
      </c>
      <c r="H27" s="39">
        <v>382.5</v>
      </c>
      <c r="I27" s="39">
        <v>294.5</v>
      </c>
      <c r="J27" s="39">
        <v>0</v>
      </c>
      <c r="L27" s="39">
        <f t="shared" si="0"/>
        <v>418.4</v>
      </c>
      <c r="M27" s="39">
        <f t="shared" si="1"/>
        <v>340.92857142857144</v>
      </c>
    </row>
    <row r="28" spans="3:13" ht="9.4499999999999993" customHeight="1" x14ac:dyDescent="0.15">
      <c r="C28" s="18">
        <v>20</v>
      </c>
      <c r="D28" s="39">
        <v>236.5</v>
      </c>
      <c r="E28" s="39">
        <v>236</v>
      </c>
      <c r="F28" s="39">
        <v>274.5</v>
      </c>
      <c r="G28" s="39">
        <v>286</v>
      </c>
      <c r="H28" s="39">
        <v>268.5</v>
      </c>
      <c r="I28" s="39">
        <v>192.5</v>
      </c>
      <c r="J28" s="39">
        <v>0</v>
      </c>
      <c r="L28" s="39">
        <f t="shared" si="0"/>
        <v>260.3</v>
      </c>
      <c r="M28" s="39">
        <f t="shared" si="1"/>
        <v>213.42857142857142</v>
      </c>
    </row>
    <row r="29" spans="3:13" ht="9.4499999999999993" customHeight="1" x14ac:dyDescent="0.15">
      <c r="C29" s="18">
        <v>21</v>
      </c>
      <c r="D29" s="39">
        <v>159.5</v>
      </c>
      <c r="E29" s="39">
        <v>177</v>
      </c>
      <c r="F29" s="39">
        <v>177</v>
      </c>
      <c r="G29" s="39">
        <v>201</v>
      </c>
      <c r="H29" s="39">
        <v>179</v>
      </c>
      <c r="I29" s="39">
        <v>143</v>
      </c>
      <c r="J29" s="39">
        <v>0</v>
      </c>
      <c r="L29" s="39">
        <f t="shared" si="0"/>
        <v>178.7</v>
      </c>
      <c r="M29" s="39">
        <f t="shared" si="1"/>
        <v>148.07142857142858</v>
      </c>
    </row>
    <row r="30" spans="3:13" ht="9.4499999999999993" customHeight="1" x14ac:dyDescent="0.15">
      <c r="C30" s="18">
        <v>22</v>
      </c>
      <c r="D30" s="39">
        <v>110</v>
      </c>
      <c r="E30" s="39">
        <v>135.5</v>
      </c>
      <c r="F30" s="39">
        <v>155</v>
      </c>
      <c r="G30" s="39">
        <v>154.5</v>
      </c>
      <c r="H30" s="39">
        <v>169</v>
      </c>
      <c r="I30" s="39">
        <v>141.5</v>
      </c>
      <c r="J30" s="39">
        <v>0</v>
      </c>
      <c r="L30" s="39">
        <f t="shared" si="0"/>
        <v>144.80000000000001</v>
      </c>
      <c r="M30" s="39">
        <f t="shared" si="1"/>
        <v>123.64285714285714</v>
      </c>
    </row>
    <row r="31" spans="3:13" ht="9.4499999999999993" customHeight="1" x14ac:dyDescent="0.15">
      <c r="C31" s="18">
        <v>23</v>
      </c>
      <c r="D31" s="39">
        <v>54</v>
      </c>
      <c r="E31" s="39">
        <v>84.5</v>
      </c>
      <c r="F31" s="39">
        <v>99.5</v>
      </c>
      <c r="G31" s="39">
        <v>106.5</v>
      </c>
      <c r="H31" s="39">
        <v>136</v>
      </c>
      <c r="I31" s="39">
        <v>123</v>
      </c>
      <c r="J31" s="39">
        <v>0</v>
      </c>
      <c r="L31" s="39">
        <f t="shared" si="0"/>
        <v>96.1</v>
      </c>
      <c r="M31" s="39">
        <f t="shared" si="1"/>
        <v>86.214285714285708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8822.5</v>
      </c>
      <c r="E33" s="39">
        <f t="shared" ref="E33:J33" si="2">SUM(E15:E26)</f>
        <v>8798</v>
      </c>
      <c r="F33" s="39">
        <f t="shared" si="2"/>
        <v>9025</v>
      </c>
      <c r="G33" s="39">
        <f t="shared" si="2"/>
        <v>9232</v>
      </c>
      <c r="H33" s="39">
        <f t="shared" si="2"/>
        <v>8961.5</v>
      </c>
      <c r="I33" s="39">
        <f t="shared" si="2"/>
        <v>5785</v>
      </c>
      <c r="J33" s="39">
        <f t="shared" si="2"/>
        <v>0</v>
      </c>
      <c r="L33" s="39">
        <f>SUM(L15:L26)</f>
        <v>8967.8000000000011</v>
      </c>
      <c r="M33" s="39">
        <f>SUM(M15:M26)</f>
        <v>7232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2416</v>
      </c>
      <c r="E34" s="39">
        <f t="shared" ref="E34:J34" si="3">SUM(E15:E17)</f>
        <v>2446</v>
      </c>
      <c r="F34" s="39">
        <f t="shared" si="3"/>
        <v>2536</v>
      </c>
      <c r="G34" s="39">
        <f t="shared" si="3"/>
        <v>2433</v>
      </c>
      <c r="H34" s="39">
        <f t="shared" si="3"/>
        <v>2206.5</v>
      </c>
      <c r="I34" s="39">
        <f t="shared" si="3"/>
        <v>793</v>
      </c>
      <c r="J34" s="39">
        <f t="shared" si="3"/>
        <v>0</v>
      </c>
      <c r="L34" s="39">
        <f>SUM(L15:L17)</f>
        <v>2407.5</v>
      </c>
      <c r="M34" s="39">
        <f>SUM(M15:M17)</f>
        <v>1832.9285714285713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3439.5</v>
      </c>
      <c r="E35" s="39">
        <f t="shared" ref="E35:J35" si="4">SUM(E18:E23)</f>
        <v>3261.5</v>
      </c>
      <c r="F35" s="39">
        <f t="shared" si="4"/>
        <v>3390.5</v>
      </c>
      <c r="G35" s="39">
        <f t="shared" si="4"/>
        <v>3736</v>
      </c>
      <c r="H35" s="39">
        <f t="shared" si="4"/>
        <v>4248</v>
      </c>
      <c r="I35" s="39">
        <f t="shared" si="4"/>
        <v>3569.5</v>
      </c>
      <c r="J35" s="39">
        <f t="shared" si="4"/>
        <v>0</v>
      </c>
      <c r="L35" s="39">
        <f>SUM(L18:L23)</f>
        <v>3615.1</v>
      </c>
      <c r="M35" s="39">
        <f>SUM(M18:M23)</f>
        <v>3092.1428571428569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2967</v>
      </c>
      <c r="E36" s="39">
        <f t="shared" ref="E36:J36" si="5">SUM(E24:E26)</f>
        <v>3090.5</v>
      </c>
      <c r="F36" s="39">
        <f t="shared" si="5"/>
        <v>3098.5</v>
      </c>
      <c r="G36" s="39">
        <f t="shared" si="5"/>
        <v>3063</v>
      </c>
      <c r="H36" s="39">
        <f t="shared" si="5"/>
        <v>2507</v>
      </c>
      <c r="I36" s="39">
        <f t="shared" si="5"/>
        <v>1422.5</v>
      </c>
      <c r="J36" s="39">
        <f t="shared" si="5"/>
        <v>0</v>
      </c>
      <c r="L36" s="39">
        <f>SUM(L24:L26)</f>
        <v>2945.2</v>
      </c>
      <c r="M36" s="39">
        <f>SUM(M24:M26)</f>
        <v>2306.9285714285716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10347</v>
      </c>
      <c r="E37" s="39">
        <f t="shared" ref="E37:J37" si="6">SUM(E8:E31)</f>
        <v>10335</v>
      </c>
      <c r="F37" s="39">
        <f t="shared" si="6"/>
        <v>10694.5</v>
      </c>
      <c r="G37" s="39">
        <f t="shared" si="6"/>
        <v>11022.5</v>
      </c>
      <c r="H37" s="39">
        <f t="shared" si="6"/>
        <v>10665</v>
      </c>
      <c r="I37" s="39">
        <f t="shared" si="6"/>
        <v>7106</v>
      </c>
      <c r="J37" s="39">
        <f t="shared" si="6"/>
        <v>0</v>
      </c>
      <c r="L37" s="39">
        <f>SUM(L8:L31)</f>
        <v>10612.8</v>
      </c>
      <c r="M37" s="39">
        <f>SUM(M8:M31)</f>
        <v>8595.7142857142881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>
        <v>8967.8000000000011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>
        <v>10612.8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>
        <v>5785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>
        <v>7106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6" display="Index" xr:uid="{A14AEC36-55E0-470A-9643-9029A56F34B8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8D688-E82F-48F4-892A-C04AF15E95A2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136</v>
      </c>
      <c r="E3" s="51"/>
      <c r="F3" s="51"/>
      <c r="G3" s="6"/>
      <c r="H3" s="53" t="s">
        <v>66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10399.538888888888</v>
      </c>
      <c r="Q6" s="16">
        <v>10684.145833333334</v>
      </c>
      <c r="R6" s="16">
        <v>10944.187500000002</v>
      </c>
      <c r="S6" s="16">
        <v>11086.993055555555</v>
      </c>
      <c r="T6" s="16">
        <v>10988.077777777777</v>
      </c>
      <c r="U6" s="16">
        <v>8462.3805555555555</v>
      </c>
      <c r="V6" s="16">
        <v>7866.3402777777792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10557.50277777778</v>
      </c>
      <c r="Q7" s="16">
        <v>10799.326388888889</v>
      </c>
      <c r="R7" s="16">
        <v>11121.145833333334</v>
      </c>
      <c r="S7" s="16">
        <v>11248.881944444443</v>
      </c>
      <c r="T7" s="16">
        <v>11464.386111111113</v>
      </c>
      <c r="U7" s="16">
        <v>8861.4680555555569</v>
      </c>
      <c r="V7" s="16">
        <v>7998.9236111111122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20957.041666666668</v>
      </c>
      <c r="Q8" s="16">
        <f t="shared" ref="Q8:V8" si="0">SUM(Q6:Q7)</f>
        <v>21483.472222222223</v>
      </c>
      <c r="R8" s="16">
        <f t="shared" si="0"/>
        <v>22065.333333333336</v>
      </c>
      <c r="S8" s="16">
        <f t="shared" si="0"/>
        <v>22335.875</v>
      </c>
      <c r="T8" s="16">
        <f t="shared" si="0"/>
        <v>22452.463888888888</v>
      </c>
      <c r="U8" s="16">
        <f t="shared" si="0"/>
        <v>17323.848611111112</v>
      </c>
      <c r="V8" s="16">
        <f t="shared" si="0"/>
        <v>15865.263888888891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9691.7833333333347</v>
      </c>
      <c r="Q10" s="16">
        <v>10412.200000000001</v>
      </c>
      <c r="R10" s="16">
        <v>10197.1</v>
      </c>
      <c r="S10" s="16">
        <v>10205.700000000001</v>
      </c>
      <c r="T10" s="16">
        <v>10413.449999999999</v>
      </c>
      <c r="U10" s="16">
        <v>10928.133333333335</v>
      </c>
      <c r="V10" s="16">
        <v>11829.533333333335</v>
      </c>
      <c r="W10" s="16">
        <v>10563.050000000001</v>
      </c>
      <c r="X10" s="16">
        <v>11141.559999999998</v>
      </c>
      <c r="Y10" s="16">
        <v>11306.133333333333</v>
      </c>
      <c r="Z10" s="16">
        <v>11844.82</v>
      </c>
      <c r="AA10" s="16">
        <v>11313.599999999999</v>
      </c>
    </row>
    <row r="11" spans="1:27" ht="9.4499999999999993" customHeight="1" x14ac:dyDescent="0.15">
      <c r="C11" s="18"/>
      <c r="O11" s="15" t="s">
        <v>100</v>
      </c>
      <c r="P11" s="16">
        <v>9446.1999999999989</v>
      </c>
      <c r="Q11" s="16">
        <v>10313.066666666669</v>
      </c>
      <c r="R11" s="16">
        <v>10265.233333333334</v>
      </c>
      <c r="S11" s="16">
        <v>10399.6</v>
      </c>
      <c r="T11" s="16">
        <v>10675.733333333334</v>
      </c>
      <c r="U11" s="16">
        <v>11244.666666666668</v>
      </c>
      <c r="V11" s="16">
        <v>12219.5</v>
      </c>
      <c r="W11" s="16">
        <v>10575.516666666666</v>
      </c>
      <c r="X11" s="16">
        <v>11459.189999999999</v>
      </c>
      <c r="Y11" s="16">
        <v>11714.86666666667</v>
      </c>
      <c r="Z11" s="16">
        <v>12305.210000000003</v>
      </c>
      <c r="AA11" s="16">
        <v>11840.2</v>
      </c>
    </row>
    <row r="12" spans="1:27" ht="9.4499999999999993" customHeight="1" x14ac:dyDescent="0.15">
      <c r="C12" s="18"/>
      <c r="O12" s="15" t="s">
        <v>101</v>
      </c>
      <c r="P12" s="16">
        <f>SUM(P10:P11)</f>
        <v>19137.983333333334</v>
      </c>
      <c r="Q12" s="16">
        <f t="shared" ref="Q12:AA12" si="1">SUM(Q10:Q11)</f>
        <v>20725.26666666667</v>
      </c>
      <c r="R12" s="16">
        <f t="shared" si="1"/>
        <v>20462.333333333336</v>
      </c>
      <c r="S12" s="16">
        <f t="shared" si="1"/>
        <v>20605.300000000003</v>
      </c>
      <c r="T12" s="16">
        <f t="shared" si="1"/>
        <v>21089.183333333334</v>
      </c>
      <c r="U12" s="16">
        <f t="shared" si="1"/>
        <v>22172.800000000003</v>
      </c>
      <c r="V12" s="16">
        <f t="shared" si="1"/>
        <v>24049.033333333333</v>
      </c>
      <c r="W12" s="16">
        <f t="shared" si="1"/>
        <v>21138.566666666666</v>
      </c>
      <c r="X12" s="16">
        <f t="shared" si="1"/>
        <v>22600.749999999996</v>
      </c>
      <c r="Y12" s="16">
        <f t="shared" si="1"/>
        <v>23021.000000000004</v>
      </c>
      <c r="Z12" s="16">
        <f t="shared" si="1"/>
        <v>24150.030000000002</v>
      </c>
      <c r="AA12" s="16">
        <f t="shared" si="1"/>
        <v>23153.8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/>
      <c r="W14" s="22"/>
      <c r="X14" s="22"/>
      <c r="Y14" s="16">
        <v>10820.58861111111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1"/>
      <c r="R15" s="22"/>
      <c r="S15" s="22"/>
      <c r="T15" s="22"/>
      <c r="U15" s="22"/>
      <c r="V15" s="22"/>
      <c r="W15" s="24"/>
      <c r="X15" s="24"/>
      <c r="Y15" s="16">
        <v>11038.248611111112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/>
      <c r="W16" s="16"/>
      <c r="X16" s="16"/>
      <c r="Y16" s="16">
        <f>SUM(Y14:Y15)</f>
        <v>21858.837222222224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41</v>
      </c>
      <c r="I83" s="34" t="s">
        <v>42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427" display="Index" xr:uid="{56DAD7C3-E591-4284-BD61-DA57529CB4BE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07C15-920A-47B1-95A7-5E99E6A514C4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136</v>
      </c>
      <c r="E3" s="51"/>
      <c r="F3" s="51"/>
      <c r="G3" s="6"/>
      <c r="H3" s="53" t="s">
        <v>66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41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57.343055555555559</v>
      </c>
      <c r="E8" s="39">
        <v>48.05555555555555</v>
      </c>
      <c r="F8" s="39">
        <v>54.402777777777779</v>
      </c>
      <c r="G8" s="39">
        <v>56</v>
      </c>
      <c r="H8" s="39">
        <v>63.655555555555559</v>
      </c>
      <c r="I8" s="39">
        <v>95.365277777777763</v>
      </c>
      <c r="J8" s="39">
        <v>106.66666666666667</v>
      </c>
      <c r="L8" s="39">
        <f>AVERAGE(D8:H8)</f>
        <v>55.891388888888891</v>
      </c>
      <c r="M8" s="39">
        <f>AVERAGE(D8:J8)</f>
        <v>68.784126984126985</v>
      </c>
      <c r="O8" s="28"/>
    </row>
    <row r="9" spans="1:15" ht="9.4499999999999993" customHeight="1" x14ac:dyDescent="0.15">
      <c r="C9" s="18">
        <v>1</v>
      </c>
      <c r="D9" s="39">
        <v>32.481944444444444</v>
      </c>
      <c r="E9" s="39">
        <v>27.986111111111111</v>
      </c>
      <c r="F9" s="39">
        <v>26.895833333333332</v>
      </c>
      <c r="G9" s="39">
        <v>26.756944444444443</v>
      </c>
      <c r="H9" s="39">
        <v>34.445833333333333</v>
      </c>
      <c r="I9" s="39">
        <v>54.230555555555561</v>
      </c>
      <c r="J9" s="39">
        <v>67.152777777777786</v>
      </c>
      <c r="L9" s="39">
        <f t="shared" ref="L9:L31" si="0">AVERAGE(D9:H9)</f>
        <v>29.713333333333331</v>
      </c>
      <c r="M9" s="39">
        <f t="shared" ref="M9:M31" si="1">AVERAGE(D9:J9)</f>
        <v>38.56428571428571</v>
      </c>
      <c r="O9" s="28"/>
    </row>
    <row r="10" spans="1:15" ht="9.4499999999999993" customHeight="1" x14ac:dyDescent="0.15">
      <c r="C10" s="18">
        <v>2</v>
      </c>
      <c r="D10" s="39">
        <v>22.633333333333329</v>
      </c>
      <c r="E10" s="39">
        <v>24.305555555555554</v>
      </c>
      <c r="F10" s="39">
        <v>24.777777777777782</v>
      </c>
      <c r="G10" s="39">
        <v>22.930555555555557</v>
      </c>
      <c r="H10" s="39">
        <v>27.5625</v>
      </c>
      <c r="I10" s="39">
        <v>37.666666666666664</v>
      </c>
      <c r="J10" s="39">
        <v>40.88194444444445</v>
      </c>
      <c r="L10" s="39">
        <f t="shared" si="0"/>
        <v>24.441944444444445</v>
      </c>
      <c r="M10" s="39">
        <f t="shared" si="1"/>
        <v>28.679761904761907</v>
      </c>
      <c r="O10" s="28"/>
    </row>
    <row r="11" spans="1:15" ht="9.4499999999999993" customHeight="1" x14ac:dyDescent="0.15">
      <c r="C11" s="18">
        <v>3</v>
      </c>
      <c r="D11" s="39">
        <v>30.784722222222225</v>
      </c>
      <c r="E11" s="39">
        <v>30.548611111111111</v>
      </c>
      <c r="F11" s="39">
        <v>30.756944444444446</v>
      </c>
      <c r="G11" s="39">
        <v>32.881944444444443</v>
      </c>
      <c r="H11" s="39">
        <v>32.237499999999997</v>
      </c>
      <c r="I11" s="39">
        <v>32.276388888888889</v>
      </c>
      <c r="J11" s="39">
        <v>40.013888888888893</v>
      </c>
      <c r="L11" s="39">
        <f t="shared" si="0"/>
        <v>31.441944444444449</v>
      </c>
      <c r="M11" s="39">
        <f t="shared" si="1"/>
        <v>32.785714285714292</v>
      </c>
      <c r="O11" s="28"/>
    </row>
    <row r="12" spans="1:15" ht="9.4499999999999993" customHeight="1" x14ac:dyDescent="0.15">
      <c r="C12" s="18">
        <v>4</v>
      </c>
      <c r="D12" s="39">
        <v>56.518055555555549</v>
      </c>
      <c r="E12" s="39">
        <v>53</v>
      </c>
      <c r="F12" s="39">
        <v>52.354166666666664</v>
      </c>
      <c r="G12" s="39">
        <v>54.347222222222221</v>
      </c>
      <c r="H12" s="39">
        <v>55.1875</v>
      </c>
      <c r="I12" s="39">
        <v>38.383333333333333</v>
      </c>
      <c r="J12" s="39">
        <v>38.777777777777779</v>
      </c>
      <c r="L12" s="39">
        <f t="shared" si="0"/>
        <v>54.281388888888884</v>
      </c>
      <c r="M12" s="39">
        <f t="shared" si="1"/>
        <v>49.795436507936508</v>
      </c>
    </row>
    <row r="13" spans="1:15" ht="9.4499999999999993" customHeight="1" x14ac:dyDescent="0.15">
      <c r="C13" s="18">
        <v>5</v>
      </c>
      <c r="D13" s="39">
        <v>88.047222222222217</v>
      </c>
      <c r="E13" s="39">
        <v>82.020833333333329</v>
      </c>
      <c r="F13" s="39">
        <v>83.069444444444443</v>
      </c>
      <c r="G13" s="39">
        <v>85.916666666666671</v>
      </c>
      <c r="H13" s="39">
        <v>82.136111111111106</v>
      </c>
      <c r="I13" s="39">
        <v>49.497222222222227</v>
      </c>
      <c r="J13" s="39">
        <v>42.875</v>
      </c>
      <c r="L13" s="39">
        <f t="shared" si="0"/>
        <v>84.238055555555562</v>
      </c>
      <c r="M13" s="39">
        <f t="shared" si="1"/>
        <v>73.366071428571431</v>
      </c>
    </row>
    <row r="14" spans="1:15" ht="9.4499999999999993" customHeight="1" x14ac:dyDescent="0.15">
      <c r="C14" s="18">
        <v>6</v>
      </c>
      <c r="D14" s="39">
        <v>228.73888888888891</v>
      </c>
      <c r="E14" s="39">
        <v>219.79861111111111</v>
      </c>
      <c r="F14" s="39">
        <v>226.875</v>
      </c>
      <c r="G14" s="39">
        <v>226.10416666666671</v>
      </c>
      <c r="H14" s="39">
        <v>211.43333333333331</v>
      </c>
      <c r="I14" s="39">
        <v>90.251388888888911</v>
      </c>
      <c r="J14" s="39">
        <v>65.6111111111111</v>
      </c>
      <c r="L14" s="39">
        <f t="shared" si="0"/>
        <v>222.59</v>
      </c>
      <c r="M14" s="39">
        <f t="shared" si="1"/>
        <v>181.25892857142858</v>
      </c>
    </row>
    <row r="15" spans="1:15" ht="9.4499999999999993" customHeight="1" x14ac:dyDescent="0.15">
      <c r="C15" s="18">
        <v>7</v>
      </c>
      <c r="D15" s="39">
        <v>448.11111111111109</v>
      </c>
      <c r="E15" s="39">
        <v>468.29861111111109</v>
      </c>
      <c r="F15" s="39">
        <v>472.16666666666674</v>
      </c>
      <c r="G15" s="39">
        <v>469.04166666666669</v>
      </c>
      <c r="H15" s="39">
        <v>442.95833333333331</v>
      </c>
      <c r="I15" s="39">
        <v>185.48749999999998</v>
      </c>
      <c r="J15" s="39">
        <v>125.64583333333333</v>
      </c>
      <c r="L15" s="39">
        <f t="shared" si="0"/>
        <v>460.11527777777781</v>
      </c>
      <c r="M15" s="39">
        <f t="shared" si="1"/>
        <v>373.10138888888895</v>
      </c>
    </row>
    <row r="16" spans="1:15" ht="9.4499999999999993" customHeight="1" x14ac:dyDescent="0.15">
      <c r="C16" s="18">
        <v>8</v>
      </c>
      <c r="D16" s="39">
        <v>509.77500000000003</v>
      </c>
      <c r="E16" s="39">
        <v>512.13194444444446</v>
      </c>
      <c r="F16" s="39">
        <v>514.13194444444434</v>
      </c>
      <c r="G16" s="39">
        <v>516.47222222222229</v>
      </c>
      <c r="H16" s="39">
        <v>497.97638888888895</v>
      </c>
      <c r="I16" s="39">
        <v>304.30138888888888</v>
      </c>
      <c r="J16" s="39">
        <v>192.19444444444446</v>
      </c>
      <c r="L16" s="39">
        <f t="shared" si="0"/>
        <v>510.09749999999997</v>
      </c>
      <c r="M16" s="39">
        <f t="shared" si="1"/>
        <v>435.2833333333333</v>
      </c>
    </row>
    <row r="17" spans="3:13" ht="9.4499999999999993" customHeight="1" x14ac:dyDescent="0.15">
      <c r="C17" s="18">
        <v>9</v>
      </c>
      <c r="D17" s="39">
        <v>459.10138888888895</v>
      </c>
      <c r="E17" s="39">
        <v>458.6319444444444</v>
      </c>
      <c r="F17" s="39">
        <v>475.06249999999994</v>
      </c>
      <c r="G17" s="39">
        <v>477.58333333333343</v>
      </c>
      <c r="H17" s="39">
        <v>463.07083333333327</v>
      </c>
      <c r="I17" s="39">
        <v>421.23333333333335</v>
      </c>
      <c r="J17" s="39">
        <v>336.99999999999994</v>
      </c>
      <c r="L17" s="39">
        <f t="shared" si="0"/>
        <v>466.69000000000005</v>
      </c>
      <c r="M17" s="39">
        <f t="shared" si="1"/>
        <v>441.6690476190476</v>
      </c>
    </row>
    <row r="18" spans="3:13" ht="9.4499999999999993" customHeight="1" x14ac:dyDescent="0.15">
      <c r="C18" s="18">
        <v>10</v>
      </c>
      <c r="D18" s="39">
        <v>458.45972222222218</v>
      </c>
      <c r="E18" s="39">
        <v>452.61111111111114</v>
      </c>
      <c r="F18" s="39">
        <v>464.84722222222223</v>
      </c>
      <c r="G18" s="39">
        <v>478.30555555555549</v>
      </c>
      <c r="H18" s="39">
        <v>493.91249999999997</v>
      </c>
      <c r="I18" s="39">
        <v>568.48194444444437</v>
      </c>
      <c r="J18" s="39">
        <v>462.22916666666669</v>
      </c>
      <c r="L18" s="39">
        <f t="shared" si="0"/>
        <v>469.6272222222222</v>
      </c>
      <c r="M18" s="39">
        <f t="shared" si="1"/>
        <v>482.69246031746025</v>
      </c>
    </row>
    <row r="19" spans="3:13" ht="9.4499999999999993" customHeight="1" x14ac:dyDescent="0.15">
      <c r="C19" s="18">
        <v>11</v>
      </c>
      <c r="D19" s="39">
        <v>525.6111111111112</v>
      </c>
      <c r="E19" s="39">
        <v>511.73611111111109</v>
      </c>
      <c r="F19" s="39">
        <v>528.29166666666663</v>
      </c>
      <c r="G19" s="39">
        <v>536.24305555555554</v>
      </c>
      <c r="H19" s="39">
        <v>597.13194444444446</v>
      </c>
      <c r="I19" s="39">
        <v>690.50138888888887</v>
      </c>
      <c r="J19" s="39">
        <v>612.46527777777783</v>
      </c>
      <c r="L19" s="39">
        <f t="shared" si="0"/>
        <v>539.80277777777769</v>
      </c>
      <c r="M19" s="39">
        <f t="shared" si="1"/>
        <v>571.71150793650793</v>
      </c>
    </row>
    <row r="20" spans="3:13" ht="9.4499999999999993" customHeight="1" x14ac:dyDescent="0.15">
      <c r="C20" s="18">
        <v>12</v>
      </c>
      <c r="D20" s="39">
        <v>580.84027777777771</v>
      </c>
      <c r="E20" s="39">
        <v>579.53472222222229</v>
      </c>
      <c r="F20" s="39">
        <v>594.875</v>
      </c>
      <c r="G20" s="39">
        <v>611.33333333333337</v>
      </c>
      <c r="H20" s="39">
        <v>700.69722222222219</v>
      </c>
      <c r="I20" s="39">
        <v>736.46805555555557</v>
      </c>
      <c r="J20" s="39">
        <v>725.5486111111112</v>
      </c>
      <c r="L20" s="39">
        <f t="shared" si="0"/>
        <v>613.45611111111111</v>
      </c>
      <c r="M20" s="39">
        <f t="shared" si="1"/>
        <v>647.04246031746038</v>
      </c>
    </row>
    <row r="21" spans="3:13" ht="9.4499999999999993" customHeight="1" x14ac:dyDescent="0.15">
      <c r="C21" s="18">
        <v>13</v>
      </c>
      <c r="D21" s="39">
        <v>599.20138888888891</v>
      </c>
      <c r="E21" s="39">
        <v>598.76388888888891</v>
      </c>
      <c r="F21" s="39">
        <v>615.61111111111109</v>
      </c>
      <c r="G21" s="39">
        <v>628.11805555555554</v>
      </c>
      <c r="H21" s="39">
        <v>771.1541666666667</v>
      </c>
      <c r="I21" s="39">
        <v>706.41527777777776</v>
      </c>
      <c r="J21" s="39">
        <v>726.25</v>
      </c>
      <c r="L21" s="39">
        <f t="shared" si="0"/>
        <v>642.56972222222225</v>
      </c>
      <c r="M21" s="39">
        <f t="shared" si="1"/>
        <v>663.64484126984121</v>
      </c>
    </row>
    <row r="22" spans="3:13" ht="9.4499999999999993" customHeight="1" x14ac:dyDescent="0.15">
      <c r="C22" s="18">
        <v>14</v>
      </c>
      <c r="D22" s="39">
        <v>697.5</v>
      </c>
      <c r="E22" s="39">
        <v>728.35416666666663</v>
      </c>
      <c r="F22" s="39">
        <v>741.86111111111097</v>
      </c>
      <c r="G22" s="39">
        <v>768.27777777777771</v>
      </c>
      <c r="H22" s="39">
        <v>889.00694444444446</v>
      </c>
      <c r="I22" s="39">
        <v>689.95138888888903</v>
      </c>
      <c r="J22" s="39">
        <v>705.375</v>
      </c>
      <c r="L22" s="39">
        <f t="shared" si="0"/>
        <v>764.99999999999989</v>
      </c>
      <c r="M22" s="39">
        <f t="shared" si="1"/>
        <v>745.76091269841265</v>
      </c>
    </row>
    <row r="23" spans="3:13" ht="9.4499999999999993" customHeight="1" x14ac:dyDescent="0.15">
      <c r="C23" s="18">
        <v>15</v>
      </c>
      <c r="D23" s="39">
        <v>881.40000000000009</v>
      </c>
      <c r="E23" s="39">
        <v>904.45833333333314</v>
      </c>
      <c r="F23" s="39">
        <v>928.93055555555566</v>
      </c>
      <c r="G23" s="39">
        <v>957.79166666666663</v>
      </c>
      <c r="H23" s="39">
        <v>1050.122222222222</v>
      </c>
      <c r="I23" s="39">
        <v>688.93194444444453</v>
      </c>
      <c r="J23" s="39">
        <v>723.0486111111112</v>
      </c>
      <c r="L23" s="39">
        <f t="shared" si="0"/>
        <v>944.54055555555556</v>
      </c>
      <c r="M23" s="39">
        <f t="shared" si="1"/>
        <v>876.38333333333333</v>
      </c>
    </row>
    <row r="24" spans="3:13" ht="9.4499999999999993" customHeight="1" x14ac:dyDescent="0.15">
      <c r="C24" s="18">
        <v>16</v>
      </c>
      <c r="D24" s="39">
        <v>1257.0833333333335</v>
      </c>
      <c r="E24" s="39">
        <v>1303.6388888888889</v>
      </c>
      <c r="F24" s="39">
        <v>1324.9930555555554</v>
      </c>
      <c r="G24" s="39">
        <v>1313.4930555555557</v>
      </c>
      <c r="H24" s="39">
        <v>1241.7388888888888</v>
      </c>
      <c r="I24" s="39">
        <v>716.12777777777774</v>
      </c>
      <c r="J24" s="39">
        <v>734.1111111111112</v>
      </c>
      <c r="L24" s="39">
        <f t="shared" si="0"/>
        <v>1288.1894444444447</v>
      </c>
      <c r="M24" s="39">
        <f t="shared" si="1"/>
        <v>1127.3123015873018</v>
      </c>
    </row>
    <row r="25" spans="3:13" ht="9.4499999999999993" customHeight="1" x14ac:dyDescent="0.15">
      <c r="C25" s="18">
        <v>17</v>
      </c>
      <c r="D25" s="39">
        <v>1269.7263888888886</v>
      </c>
      <c r="E25" s="39">
        <v>1287.1180555555557</v>
      </c>
      <c r="F25" s="39">
        <v>1275.1666666666667</v>
      </c>
      <c r="G25" s="39">
        <v>1272.2430555555557</v>
      </c>
      <c r="H25" s="39">
        <v>1122.3388888888887</v>
      </c>
      <c r="I25" s="39">
        <v>656.40138888888885</v>
      </c>
      <c r="J25" s="39">
        <v>589.72222222222217</v>
      </c>
      <c r="L25" s="39">
        <f t="shared" si="0"/>
        <v>1245.3186111111111</v>
      </c>
      <c r="M25" s="39">
        <f t="shared" si="1"/>
        <v>1067.5309523809522</v>
      </c>
    </row>
    <row r="26" spans="3:13" ht="9.4499999999999993" customHeight="1" x14ac:dyDescent="0.15">
      <c r="C26" s="18">
        <v>18</v>
      </c>
      <c r="D26" s="39">
        <v>887.62777777777774</v>
      </c>
      <c r="E26" s="39">
        <v>948.72222222222229</v>
      </c>
      <c r="F26" s="39">
        <v>962.24305555555554</v>
      </c>
      <c r="G26" s="39">
        <v>976.41666666666652</v>
      </c>
      <c r="H26" s="39">
        <v>781.71249999999998</v>
      </c>
      <c r="I26" s="39">
        <v>507.88333333333338</v>
      </c>
      <c r="J26" s="39">
        <v>454.4444444444444</v>
      </c>
      <c r="L26" s="39">
        <f t="shared" si="0"/>
        <v>911.34444444444432</v>
      </c>
      <c r="M26" s="39">
        <f t="shared" si="1"/>
        <v>788.4357142857142</v>
      </c>
    </row>
    <row r="27" spans="3:13" ht="9.4499999999999993" customHeight="1" x14ac:dyDescent="0.15">
      <c r="C27" s="18">
        <v>19</v>
      </c>
      <c r="D27" s="39">
        <v>503.21250000000003</v>
      </c>
      <c r="E27" s="39">
        <v>522.22916666666674</v>
      </c>
      <c r="F27" s="39">
        <v>549.39583333333326</v>
      </c>
      <c r="G27" s="39">
        <v>572.23611111111109</v>
      </c>
      <c r="H27" s="39">
        <v>495.28333333333336</v>
      </c>
      <c r="I27" s="39">
        <v>373.6875</v>
      </c>
      <c r="J27" s="39">
        <v>374.22916666666669</v>
      </c>
      <c r="L27" s="39">
        <f t="shared" si="0"/>
        <v>528.4713888888889</v>
      </c>
      <c r="M27" s="39">
        <f t="shared" si="1"/>
        <v>484.32480158730152</v>
      </c>
    </row>
    <row r="28" spans="3:13" ht="9.4499999999999993" customHeight="1" x14ac:dyDescent="0.15">
      <c r="C28" s="18">
        <v>20</v>
      </c>
      <c r="D28" s="39">
        <v>327.65972222222223</v>
      </c>
      <c r="E28" s="39">
        <v>360.58333333333331</v>
      </c>
      <c r="F28" s="39">
        <v>387.32638888888886</v>
      </c>
      <c r="G28" s="39">
        <v>386.4444444444444</v>
      </c>
      <c r="H28" s="39">
        <v>333.19027777777779</v>
      </c>
      <c r="I28" s="39">
        <v>260.83194444444445</v>
      </c>
      <c r="J28" s="39">
        <v>283.17361111111114</v>
      </c>
      <c r="L28" s="39">
        <f t="shared" si="0"/>
        <v>359.0408333333333</v>
      </c>
      <c r="M28" s="39">
        <f t="shared" si="1"/>
        <v>334.1728174603175</v>
      </c>
    </row>
    <row r="29" spans="3:13" ht="9.4499999999999993" customHeight="1" x14ac:dyDescent="0.15">
      <c r="C29" s="18">
        <v>21</v>
      </c>
      <c r="D29" s="39">
        <v>222.42777777777778</v>
      </c>
      <c r="E29" s="39">
        <v>251.21527777777774</v>
      </c>
      <c r="F29" s="39">
        <v>268.57638888888891</v>
      </c>
      <c r="G29" s="39">
        <v>271.61805555555554</v>
      </c>
      <c r="H29" s="39">
        <v>231.17361111111109</v>
      </c>
      <c r="I29" s="39">
        <v>207.25138888888887</v>
      </c>
      <c r="J29" s="39">
        <v>198.00694444444446</v>
      </c>
      <c r="L29" s="39">
        <f t="shared" si="0"/>
        <v>249.0022222222222</v>
      </c>
      <c r="M29" s="39">
        <f t="shared" si="1"/>
        <v>235.75277777777774</v>
      </c>
    </row>
    <row r="30" spans="3:13" ht="9.4499999999999993" customHeight="1" x14ac:dyDescent="0.15">
      <c r="C30" s="18">
        <v>22</v>
      </c>
      <c r="D30" s="39">
        <v>164.70694444444445</v>
      </c>
      <c r="E30" s="39">
        <v>201.20833333333334</v>
      </c>
      <c r="F30" s="39">
        <v>223.06944444444443</v>
      </c>
      <c r="G30" s="39">
        <v>226.70833333333334</v>
      </c>
      <c r="H30" s="39">
        <v>213.80694444444444</v>
      </c>
      <c r="I30" s="39">
        <v>198.16250000000002</v>
      </c>
      <c r="J30" s="39">
        <v>128.91666666666669</v>
      </c>
      <c r="L30" s="39">
        <f t="shared" si="0"/>
        <v>205.9</v>
      </c>
      <c r="M30" s="39">
        <f t="shared" si="1"/>
        <v>193.79702380952381</v>
      </c>
    </row>
    <row r="31" spans="3:13" ht="9.4499999999999993" customHeight="1" x14ac:dyDescent="0.15">
      <c r="C31" s="18">
        <v>23</v>
      </c>
      <c r="D31" s="39">
        <v>90.547222222222217</v>
      </c>
      <c r="E31" s="39">
        <v>109.19444444444444</v>
      </c>
      <c r="F31" s="39">
        <v>118.50694444444446</v>
      </c>
      <c r="G31" s="39">
        <v>119.72916666666667</v>
      </c>
      <c r="H31" s="39">
        <v>156.14444444444445</v>
      </c>
      <c r="I31" s="39">
        <v>152.59166666666667</v>
      </c>
      <c r="J31" s="39">
        <v>92</v>
      </c>
      <c r="L31" s="39">
        <f t="shared" si="0"/>
        <v>118.82444444444445</v>
      </c>
      <c r="M31" s="39">
        <f t="shared" si="1"/>
        <v>119.81626984126986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8574.4375</v>
      </c>
      <c r="E33" s="39">
        <f t="shared" ref="E33:J33" si="2">SUM(E15:E26)</f>
        <v>8754</v>
      </c>
      <c r="F33" s="39">
        <f t="shared" si="2"/>
        <v>8898.1805555555566</v>
      </c>
      <c r="G33" s="39">
        <f t="shared" si="2"/>
        <v>9005.3194444444453</v>
      </c>
      <c r="H33" s="39">
        <f t="shared" si="2"/>
        <v>9051.8208333333332</v>
      </c>
      <c r="I33" s="39">
        <f t="shared" si="2"/>
        <v>6872.1847222222214</v>
      </c>
      <c r="J33" s="39">
        <f t="shared" si="2"/>
        <v>6388.0347222222217</v>
      </c>
      <c r="L33" s="39">
        <f>SUM(L15:L26)</f>
        <v>8856.7516666666652</v>
      </c>
      <c r="M33" s="39">
        <f>SUM(M15:M26)</f>
        <v>8220.568253968253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1416.9875000000002</v>
      </c>
      <c r="E34" s="39">
        <f t="shared" ref="E34:J34" si="3">SUM(E15:E17)</f>
        <v>1439.0625</v>
      </c>
      <c r="F34" s="39">
        <f t="shared" si="3"/>
        <v>1461.3611111111111</v>
      </c>
      <c r="G34" s="39">
        <f t="shared" si="3"/>
        <v>1463.0972222222224</v>
      </c>
      <c r="H34" s="39">
        <f t="shared" si="3"/>
        <v>1404.0055555555555</v>
      </c>
      <c r="I34" s="39">
        <f t="shared" si="3"/>
        <v>911.02222222222224</v>
      </c>
      <c r="J34" s="39">
        <f t="shared" si="3"/>
        <v>654.84027777777771</v>
      </c>
      <c r="L34" s="39">
        <f>SUM(L15:L17)</f>
        <v>1436.9027777777778</v>
      </c>
      <c r="M34" s="39">
        <f>SUM(M15:M17)</f>
        <v>1250.05376984127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3743.0125000000003</v>
      </c>
      <c r="E35" s="39">
        <f t="shared" ref="E35:J35" si="4">SUM(E18:E23)</f>
        <v>3775.4583333333326</v>
      </c>
      <c r="F35" s="39">
        <f t="shared" si="4"/>
        <v>3874.4166666666665</v>
      </c>
      <c r="G35" s="39">
        <f t="shared" si="4"/>
        <v>3980.0694444444443</v>
      </c>
      <c r="H35" s="39">
        <f t="shared" si="4"/>
        <v>4502.0249999999996</v>
      </c>
      <c r="I35" s="39">
        <f t="shared" si="4"/>
        <v>4080.75</v>
      </c>
      <c r="J35" s="39">
        <f t="shared" si="4"/>
        <v>3954.916666666667</v>
      </c>
      <c r="L35" s="39">
        <f>SUM(L18:L23)</f>
        <v>3974.9963888888888</v>
      </c>
      <c r="M35" s="39">
        <f>SUM(M18:M23)</f>
        <v>3987.2355158730156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3414.4375</v>
      </c>
      <c r="E36" s="39">
        <f t="shared" ref="E36:J36" si="5">SUM(E24:E26)</f>
        <v>3539.4791666666665</v>
      </c>
      <c r="F36" s="39">
        <f t="shared" si="5"/>
        <v>3562.4027777777778</v>
      </c>
      <c r="G36" s="39">
        <f t="shared" si="5"/>
        <v>3562.1527777777778</v>
      </c>
      <c r="H36" s="39">
        <f t="shared" si="5"/>
        <v>3145.7902777777776</v>
      </c>
      <c r="I36" s="39">
        <f t="shared" si="5"/>
        <v>1880.4125000000001</v>
      </c>
      <c r="J36" s="39">
        <f t="shared" si="5"/>
        <v>1778.2777777777778</v>
      </c>
      <c r="L36" s="39">
        <f>SUM(L24:L26)</f>
        <v>3444.8525000000004</v>
      </c>
      <c r="M36" s="39">
        <f>SUM(M24:M26)</f>
        <v>2983.2789682539683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10399.538888888888</v>
      </c>
      <c r="E37" s="39">
        <f t="shared" ref="E37:J37" si="6">SUM(E8:E31)</f>
        <v>10684.145833333334</v>
      </c>
      <c r="F37" s="39">
        <f t="shared" si="6"/>
        <v>10944.187500000002</v>
      </c>
      <c r="G37" s="39">
        <f t="shared" si="6"/>
        <v>11086.993055555555</v>
      </c>
      <c r="H37" s="39">
        <f t="shared" si="6"/>
        <v>10988.077777777777</v>
      </c>
      <c r="I37" s="39">
        <f t="shared" si="6"/>
        <v>8462.3805555555555</v>
      </c>
      <c r="J37" s="39">
        <f t="shared" si="6"/>
        <v>7866.3402777777792</v>
      </c>
      <c r="L37" s="39">
        <f>SUM(L8:L31)</f>
        <v>10820.58861111111</v>
      </c>
      <c r="M37" s="39">
        <f>SUM(M8:M31)</f>
        <v>10061.666269841269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8107.8833333333332</v>
      </c>
      <c r="D43" s="34">
        <v>8681.7333333333336</v>
      </c>
      <c r="E43" s="34">
        <v>8439.66</v>
      </c>
      <c r="F43" s="34">
        <v>8346.2999999999993</v>
      </c>
      <c r="G43" s="34">
        <v>8456.4999999999982</v>
      </c>
      <c r="H43" s="34">
        <v>8793.0666666666675</v>
      </c>
      <c r="I43" s="34">
        <v>9621.4000000000015</v>
      </c>
      <c r="J43" s="34">
        <v>8594.1</v>
      </c>
      <c r="K43" s="34">
        <v>8988.2000000000007</v>
      </c>
      <c r="L43" s="34">
        <v>9246.4666666666653</v>
      </c>
      <c r="M43" s="34">
        <v>9807.51</v>
      </c>
      <c r="N43" s="34">
        <v>9198.2000000000007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9691.7833333333347</v>
      </c>
      <c r="D44" s="34">
        <v>10412.200000000001</v>
      </c>
      <c r="E44" s="34">
        <v>10197.1</v>
      </c>
      <c r="F44" s="34">
        <v>10205.700000000001</v>
      </c>
      <c r="G44" s="34">
        <v>10413.449999999999</v>
      </c>
      <c r="H44" s="34">
        <v>10928.133333333335</v>
      </c>
      <c r="I44" s="34">
        <v>11829.533333333335</v>
      </c>
      <c r="J44" s="34">
        <v>10563.050000000001</v>
      </c>
      <c r="K44" s="34">
        <v>11141.559999999998</v>
      </c>
      <c r="L44" s="34">
        <v>11306.133333333333</v>
      </c>
      <c r="M44" s="34">
        <v>11844.82</v>
      </c>
      <c r="N44" s="34">
        <v>11313.599999999999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6464.3333333333339</v>
      </c>
      <c r="D47" s="34">
        <v>6474</v>
      </c>
      <c r="E47" s="34">
        <v>6691.5</v>
      </c>
      <c r="F47" s="34">
        <v>6153</v>
      </c>
      <c r="G47" s="34">
        <v>6544.333333333333</v>
      </c>
      <c r="H47" s="34">
        <v>7091.666666666667</v>
      </c>
      <c r="I47" s="34">
        <v>7434.3333333333339</v>
      </c>
      <c r="J47" s="34">
        <v>6741.25</v>
      </c>
      <c r="K47" s="34">
        <v>7337</v>
      </c>
      <c r="L47" s="34">
        <v>7142.5</v>
      </c>
      <c r="M47" s="34">
        <v>7198.8</v>
      </c>
      <c r="N47" s="34">
        <v>7193.5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7786.666666666667</v>
      </c>
      <c r="D48" s="34">
        <v>7816</v>
      </c>
      <c r="E48" s="34">
        <v>8114.75</v>
      </c>
      <c r="F48" s="34">
        <v>7693</v>
      </c>
      <c r="G48" s="34">
        <v>8066.6666666666679</v>
      </c>
      <c r="H48" s="34">
        <v>8821.6666666666679</v>
      </c>
      <c r="I48" s="34">
        <v>9288.6666666666661</v>
      </c>
      <c r="J48" s="34">
        <v>8454.25</v>
      </c>
      <c r="K48" s="34">
        <v>9126</v>
      </c>
      <c r="L48" s="34">
        <v>8743</v>
      </c>
      <c r="M48" s="34">
        <v>8742.4</v>
      </c>
      <c r="N48" s="34">
        <v>8895.5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5811</v>
      </c>
      <c r="D51" s="34">
        <v>5688.5</v>
      </c>
      <c r="E51" s="34">
        <v>5934.333333333333</v>
      </c>
      <c r="F51" s="34">
        <v>6168</v>
      </c>
      <c r="G51" s="34">
        <v>6267</v>
      </c>
      <c r="H51" s="34">
        <v>6695.6666666666679</v>
      </c>
      <c r="I51" s="34">
        <v>7129</v>
      </c>
      <c r="J51" s="34">
        <v>6187</v>
      </c>
      <c r="K51" s="34">
        <v>6687.25</v>
      </c>
      <c r="L51" s="34">
        <v>6493.5</v>
      </c>
      <c r="M51" s="34">
        <v>6802.5</v>
      </c>
      <c r="N51" s="34">
        <v>6792.666666666667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6994.0000000000009</v>
      </c>
      <c r="D52" s="34">
        <v>6943</v>
      </c>
      <c r="E52" s="34">
        <v>7141</v>
      </c>
      <c r="F52" s="34">
        <v>7682</v>
      </c>
      <c r="G52" s="34">
        <v>7698</v>
      </c>
      <c r="H52" s="34">
        <v>8349</v>
      </c>
      <c r="I52" s="34">
        <v>8979.6666666666661</v>
      </c>
      <c r="J52" s="34">
        <v>7860.5</v>
      </c>
      <c r="K52" s="34">
        <v>8276.25</v>
      </c>
      <c r="L52" s="34">
        <v>7974.5</v>
      </c>
      <c r="M52" s="34">
        <v>8214.5</v>
      </c>
      <c r="N52" s="34">
        <v>8283.6666666666679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7" display="Index" xr:uid="{A8CEDA14-0AC5-44EA-93BE-D8F7C28F9CE9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DCA37-B4B8-489A-91D8-648F51F18326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136</v>
      </c>
      <c r="E3" s="51"/>
      <c r="F3" s="51"/>
      <c r="G3" s="6"/>
      <c r="H3" s="53" t="s">
        <v>66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42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27.962500000000002</v>
      </c>
      <c r="E8" s="39">
        <v>26.194444444444446</v>
      </c>
      <c r="F8" s="39">
        <v>27.9375</v>
      </c>
      <c r="G8" s="39">
        <v>30.173611111111111</v>
      </c>
      <c r="H8" s="39">
        <v>35.713888888888889</v>
      </c>
      <c r="I8" s="39">
        <v>57.091666666666669</v>
      </c>
      <c r="J8" s="39">
        <v>72.312499999999986</v>
      </c>
      <c r="L8" s="39">
        <f>AVERAGE(D8:H8)</f>
        <v>29.596388888888889</v>
      </c>
      <c r="M8" s="39">
        <f>AVERAGE(D8:J8)</f>
        <v>39.6265873015873</v>
      </c>
      <c r="O8" s="28"/>
    </row>
    <row r="9" spans="1:15" ht="9.4499999999999993" customHeight="1" x14ac:dyDescent="0.15">
      <c r="C9" s="18">
        <v>1</v>
      </c>
      <c r="D9" s="39">
        <v>18.101388888888888</v>
      </c>
      <c r="E9" s="39">
        <v>20.715277777777775</v>
      </c>
      <c r="F9" s="39">
        <v>19.722222222222225</v>
      </c>
      <c r="G9" s="39">
        <v>20.0625</v>
      </c>
      <c r="H9" s="39">
        <v>24.526388888888889</v>
      </c>
      <c r="I9" s="39">
        <v>34.770833333333336</v>
      </c>
      <c r="J9" s="39">
        <v>48.80555555555555</v>
      </c>
      <c r="L9" s="39">
        <f t="shared" ref="L9:L31" si="0">AVERAGE(D9:H9)</f>
        <v>20.625555555555557</v>
      </c>
      <c r="M9" s="39">
        <f t="shared" ref="M9:M31" si="1">AVERAGE(D9:J9)</f>
        <v>26.672023809523807</v>
      </c>
      <c r="O9" s="28"/>
    </row>
    <row r="10" spans="1:15" ht="9.4499999999999993" customHeight="1" x14ac:dyDescent="0.15">
      <c r="C10" s="18">
        <v>2</v>
      </c>
      <c r="D10" s="39">
        <v>26.816666666666663</v>
      </c>
      <c r="E10" s="39">
        <v>31.166666666666668</v>
      </c>
      <c r="F10" s="39">
        <v>28.597222222222225</v>
      </c>
      <c r="G10" s="39">
        <v>31.729166666666668</v>
      </c>
      <c r="H10" s="39">
        <v>31.070833333333336</v>
      </c>
      <c r="I10" s="39">
        <v>36.273611111111116</v>
      </c>
      <c r="J10" s="39">
        <v>42.798611111111114</v>
      </c>
      <c r="L10" s="39">
        <f t="shared" si="0"/>
        <v>29.876111111111111</v>
      </c>
      <c r="M10" s="39">
        <f t="shared" si="1"/>
        <v>32.636111111111113</v>
      </c>
      <c r="O10" s="28"/>
    </row>
    <row r="11" spans="1:15" ht="9.4499999999999993" customHeight="1" x14ac:dyDescent="0.15">
      <c r="C11" s="18">
        <v>3</v>
      </c>
      <c r="D11" s="39">
        <v>56.50138888888889</v>
      </c>
      <c r="E11" s="39">
        <v>52.590277777777779</v>
      </c>
      <c r="F11" s="39">
        <v>51.861111111111114</v>
      </c>
      <c r="G11" s="39">
        <v>55.368055555555564</v>
      </c>
      <c r="H11" s="39">
        <v>58.891666666666673</v>
      </c>
      <c r="I11" s="39">
        <v>58.465277777777779</v>
      </c>
      <c r="J11" s="39">
        <v>61.145833333333336</v>
      </c>
      <c r="L11" s="39">
        <f t="shared" si="0"/>
        <v>55.042500000000004</v>
      </c>
      <c r="M11" s="39">
        <f t="shared" si="1"/>
        <v>56.403373015873015</v>
      </c>
      <c r="O11" s="28"/>
    </row>
    <row r="12" spans="1:15" ht="9.4499999999999993" customHeight="1" x14ac:dyDescent="0.15">
      <c r="C12" s="18">
        <v>4</v>
      </c>
      <c r="D12" s="39">
        <v>107.67083333333333</v>
      </c>
      <c r="E12" s="39">
        <v>99.763888888888872</v>
      </c>
      <c r="F12" s="39">
        <v>101.77777777777779</v>
      </c>
      <c r="G12" s="39">
        <v>104.5763888888889</v>
      </c>
      <c r="H12" s="39">
        <v>104.17083333333333</v>
      </c>
      <c r="I12" s="39">
        <v>78.237499999999997</v>
      </c>
      <c r="J12" s="39">
        <v>75.187500000000014</v>
      </c>
      <c r="L12" s="39">
        <f t="shared" si="0"/>
        <v>103.59194444444445</v>
      </c>
      <c r="M12" s="39">
        <f t="shared" si="1"/>
        <v>95.912103174603175</v>
      </c>
    </row>
    <row r="13" spans="1:15" ht="9.4499999999999993" customHeight="1" x14ac:dyDescent="0.15">
      <c r="C13" s="18">
        <v>5</v>
      </c>
      <c r="D13" s="39">
        <v>236.47499999999999</v>
      </c>
      <c r="E13" s="39">
        <v>228.88194444444446</v>
      </c>
      <c r="F13" s="39">
        <v>236.43055555555554</v>
      </c>
      <c r="G13" s="39">
        <v>234.90277777777783</v>
      </c>
      <c r="H13" s="39">
        <v>220.47222222222226</v>
      </c>
      <c r="I13" s="39">
        <v>113.35833333333333</v>
      </c>
      <c r="J13" s="39">
        <v>94.319444444444443</v>
      </c>
      <c r="L13" s="39">
        <f t="shared" si="0"/>
        <v>231.43250000000003</v>
      </c>
      <c r="M13" s="39">
        <f t="shared" si="1"/>
        <v>194.97718253968256</v>
      </c>
    </row>
    <row r="14" spans="1:15" ht="9.4499999999999993" customHeight="1" x14ac:dyDescent="0.15">
      <c r="C14" s="18">
        <v>6</v>
      </c>
      <c r="D14" s="39">
        <v>789.875</v>
      </c>
      <c r="E14" s="39">
        <v>802.5</v>
      </c>
      <c r="F14" s="39">
        <v>800.22916666666663</v>
      </c>
      <c r="G14" s="39">
        <v>791.1111111111112</v>
      </c>
      <c r="H14" s="39">
        <v>707.1680555555555</v>
      </c>
      <c r="I14" s="39">
        <v>199.79444444444445</v>
      </c>
      <c r="J14" s="39">
        <v>135.7847222222222</v>
      </c>
      <c r="L14" s="39">
        <f t="shared" si="0"/>
        <v>778.17666666666662</v>
      </c>
      <c r="M14" s="39">
        <f t="shared" si="1"/>
        <v>603.78035714285704</v>
      </c>
    </row>
    <row r="15" spans="1:15" ht="9.4499999999999993" customHeight="1" x14ac:dyDescent="0.15">
      <c r="C15" s="18">
        <v>7</v>
      </c>
      <c r="D15" s="39">
        <v>1345.3083333333336</v>
      </c>
      <c r="E15" s="39">
        <v>1350.8263888888889</v>
      </c>
      <c r="F15" s="39">
        <v>1358.4930555555554</v>
      </c>
      <c r="G15" s="39">
        <v>1362.6527777777778</v>
      </c>
      <c r="H15" s="39">
        <v>1240.9124999999999</v>
      </c>
      <c r="I15" s="39">
        <v>306.28888888888895</v>
      </c>
      <c r="J15" s="39">
        <v>193.1875</v>
      </c>
      <c r="L15" s="39">
        <f t="shared" si="0"/>
        <v>1331.638611111111</v>
      </c>
      <c r="M15" s="39">
        <f t="shared" si="1"/>
        <v>1022.5242063492063</v>
      </c>
    </row>
    <row r="16" spans="1:15" ht="9.4499999999999993" customHeight="1" x14ac:dyDescent="0.15">
      <c r="C16" s="18">
        <v>8</v>
      </c>
      <c r="D16" s="39">
        <v>1212.1972222222223</v>
      </c>
      <c r="E16" s="39">
        <v>1246.1319444444443</v>
      </c>
      <c r="F16" s="39">
        <v>1238.5694444444446</v>
      </c>
      <c r="G16" s="39">
        <v>1239.4861111111111</v>
      </c>
      <c r="H16" s="39">
        <v>1117.0513888888888</v>
      </c>
      <c r="I16" s="39">
        <v>515.6402777777779</v>
      </c>
      <c r="J16" s="39">
        <v>273.52777777777777</v>
      </c>
      <c r="L16" s="39">
        <f t="shared" si="0"/>
        <v>1210.6872222222223</v>
      </c>
      <c r="M16" s="39">
        <f t="shared" si="1"/>
        <v>977.51488095238085</v>
      </c>
    </row>
    <row r="17" spans="3:13" ht="9.4499999999999993" customHeight="1" x14ac:dyDescent="0.15">
      <c r="C17" s="18">
        <v>9</v>
      </c>
      <c r="D17" s="39">
        <v>843.63472222222208</v>
      </c>
      <c r="E17" s="39">
        <v>878.71527777777783</v>
      </c>
      <c r="F17" s="39">
        <v>902.05555555555554</v>
      </c>
      <c r="G17" s="39">
        <v>915.21527777777771</v>
      </c>
      <c r="H17" s="39">
        <v>857.22222222222217</v>
      </c>
      <c r="I17" s="39">
        <v>659.88055555555559</v>
      </c>
      <c r="J17" s="39">
        <v>479.2430555555556</v>
      </c>
      <c r="L17" s="39">
        <f t="shared" si="0"/>
        <v>879.36861111111102</v>
      </c>
      <c r="M17" s="39">
        <f t="shared" si="1"/>
        <v>790.85238095238094</v>
      </c>
    </row>
    <row r="18" spans="3:13" ht="9.4499999999999993" customHeight="1" x14ac:dyDescent="0.15">
      <c r="C18" s="18">
        <v>10</v>
      </c>
      <c r="D18" s="39">
        <v>680.88888888888891</v>
      </c>
      <c r="E18" s="39">
        <v>697.94444444444434</v>
      </c>
      <c r="F18" s="39">
        <v>709.88194444444434</v>
      </c>
      <c r="G18" s="39">
        <v>727.68055555555566</v>
      </c>
      <c r="H18" s="39">
        <v>765.87638888888887</v>
      </c>
      <c r="I18" s="39">
        <v>753.71111111111122</v>
      </c>
      <c r="J18" s="39">
        <v>695.02777777777771</v>
      </c>
      <c r="L18" s="39">
        <f t="shared" si="0"/>
        <v>716.45444444444433</v>
      </c>
      <c r="M18" s="39">
        <f t="shared" si="1"/>
        <v>718.71587301587294</v>
      </c>
    </row>
    <row r="19" spans="3:13" ht="9.4499999999999993" customHeight="1" x14ac:dyDescent="0.15">
      <c r="C19" s="18">
        <v>11</v>
      </c>
      <c r="D19" s="39">
        <v>632.31388888888887</v>
      </c>
      <c r="E19" s="39">
        <v>603.0138888888888</v>
      </c>
      <c r="F19" s="39">
        <v>627.7986111111112</v>
      </c>
      <c r="G19" s="39">
        <v>667.52777777777771</v>
      </c>
      <c r="H19" s="39">
        <v>729.10833333333323</v>
      </c>
      <c r="I19" s="39">
        <v>774.30972222222226</v>
      </c>
      <c r="J19" s="39">
        <v>732.56944444444446</v>
      </c>
      <c r="L19" s="39">
        <f t="shared" si="0"/>
        <v>651.95249999999999</v>
      </c>
      <c r="M19" s="39">
        <f t="shared" si="1"/>
        <v>680.94880952380947</v>
      </c>
    </row>
    <row r="20" spans="3:13" ht="9.4499999999999993" customHeight="1" x14ac:dyDescent="0.15">
      <c r="C20" s="18">
        <v>12</v>
      </c>
      <c r="D20" s="39">
        <v>594.27222222222224</v>
      </c>
      <c r="E20" s="39">
        <v>575.40972222222229</v>
      </c>
      <c r="F20" s="39">
        <v>605.61805555555554</v>
      </c>
      <c r="G20" s="39">
        <v>624.10416666666674</v>
      </c>
      <c r="H20" s="39">
        <v>691.50555555555547</v>
      </c>
      <c r="I20" s="39">
        <v>762.75</v>
      </c>
      <c r="J20" s="39">
        <v>747.2361111111112</v>
      </c>
      <c r="L20" s="39">
        <f t="shared" si="0"/>
        <v>618.18194444444453</v>
      </c>
      <c r="M20" s="39">
        <f t="shared" si="1"/>
        <v>657.27083333333337</v>
      </c>
    </row>
    <row r="21" spans="3:13" ht="9.4499999999999993" customHeight="1" x14ac:dyDescent="0.15">
      <c r="C21" s="18">
        <v>13</v>
      </c>
      <c r="D21" s="39">
        <v>573.92777777777781</v>
      </c>
      <c r="E21" s="39">
        <v>559.77777777777783</v>
      </c>
      <c r="F21" s="39">
        <v>589.05555555555554</v>
      </c>
      <c r="G21" s="39">
        <v>588.46527777777783</v>
      </c>
      <c r="H21" s="39">
        <v>669.1583333333333</v>
      </c>
      <c r="I21" s="39">
        <v>756.35833333333323</v>
      </c>
      <c r="J21" s="39">
        <v>737.77777777777783</v>
      </c>
      <c r="L21" s="39">
        <f t="shared" si="0"/>
        <v>596.07694444444451</v>
      </c>
      <c r="M21" s="39">
        <f t="shared" si="1"/>
        <v>639.21726190476204</v>
      </c>
    </row>
    <row r="22" spans="3:13" ht="9.4499999999999993" customHeight="1" x14ac:dyDescent="0.15">
      <c r="C22" s="18">
        <v>14</v>
      </c>
      <c r="D22" s="39">
        <v>556.47916666666663</v>
      </c>
      <c r="E22" s="39">
        <v>563.11111111111097</v>
      </c>
      <c r="F22" s="39">
        <v>584.27083333333337</v>
      </c>
      <c r="G22" s="39">
        <v>590.27083333333337</v>
      </c>
      <c r="H22" s="39">
        <v>679.59722222222229</v>
      </c>
      <c r="I22" s="39">
        <v>691.41527777777776</v>
      </c>
      <c r="J22" s="39">
        <v>682.24305555555554</v>
      </c>
      <c r="L22" s="39">
        <f t="shared" si="0"/>
        <v>594.74583333333328</v>
      </c>
      <c r="M22" s="39">
        <f t="shared" si="1"/>
        <v>621.05535714285713</v>
      </c>
    </row>
    <row r="23" spans="3:13" ht="9.4499999999999993" customHeight="1" x14ac:dyDescent="0.15">
      <c r="C23" s="18">
        <v>15</v>
      </c>
      <c r="D23" s="39">
        <v>559.32083333333344</v>
      </c>
      <c r="E23" s="39">
        <v>577.57638888888891</v>
      </c>
      <c r="F23" s="39">
        <v>602.77777777777783</v>
      </c>
      <c r="G23" s="39">
        <v>611.88888888888891</v>
      </c>
      <c r="H23" s="39">
        <v>684.2013888888888</v>
      </c>
      <c r="I23" s="39">
        <v>628.18611111111113</v>
      </c>
      <c r="J23" s="39">
        <v>632.9236111111112</v>
      </c>
      <c r="L23" s="39">
        <f t="shared" si="0"/>
        <v>607.15305555555551</v>
      </c>
      <c r="M23" s="39">
        <f t="shared" si="1"/>
        <v>613.83928571428567</v>
      </c>
    </row>
    <row r="24" spans="3:13" ht="9.4499999999999993" customHeight="1" x14ac:dyDescent="0.15">
      <c r="C24" s="18">
        <v>16</v>
      </c>
      <c r="D24" s="39">
        <v>564.29166666666663</v>
      </c>
      <c r="E24" s="39">
        <v>588.21527777777771</v>
      </c>
      <c r="F24" s="39">
        <v>627.40972222222229</v>
      </c>
      <c r="G24" s="39">
        <v>617.41666666666663</v>
      </c>
      <c r="H24" s="39">
        <v>690.82361111111106</v>
      </c>
      <c r="I24" s="39">
        <v>587.78611111111115</v>
      </c>
      <c r="J24" s="39">
        <v>595.125</v>
      </c>
      <c r="L24" s="39">
        <f t="shared" si="0"/>
        <v>617.63138888888875</v>
      </c>
      <c r="M24" s="39">
        <f t="shared" si="1"/>
        <v>610.1525793650793</v>
      </c>
    </row>
    <row r="25" spans="3:13" ht="9.4499999999999993" customHeight="1" x14ac:dyDescent="0.15">
      <c r="C25" s="18">
        <v>17</v>
      </c>
      <c r="D25" s="39">
        <v>545.41250000000002</v>
      </c>
      <c r="E25" s="39">
        <v>582.86805555555554</v>
      </c>
      <c r="F25" s="39">
        <v>605.78472222222229</v>
      </c>
      <c r="G25" s="39">
        <v>592.72916666666663</v>
      </c>
      <c r="H25" s="39">
        <v>624.54999999999995</v>
      </c>
      <c r="I25" s="39">
        <v>518.14305555555563</v>
      </c>
      <c r="J25" s="39">
        <v>495.67361111111109</v>
      </c>
      <c r="L25" s="39">
        <f t="shared" si="0"/>
        <v>590.2688888888888</v>
      </c>
      <c r="M25" s="39">
        <f t="shared" si="1"/>
        <v>566.45158730158721</v>
      </c>
    </row>
    <row r="26" spans="3:13" ht="9.4499999999999993" customHeight="1" x14ac:dyDescent="0.15">
      <c r="C26" s="18">
        <v>18</v>
      </c>
      <c r="D26" s="39">
        <v>444.4152777777777</v>
      </c>
      <c r="E26" s="39">
        <v>488.48611111111109</v>
      </c>
      <c r="F26" s="39">
        <v>517.65972222222217</v>
      </c>
      <c r="G26" s="39">
        <v>520.70833333333337</v>
      </c>
      <c r="H26" s="39">
        <v>533.56527777777774</v>
      </c>
      <c r="I26" s="39">
        <v>419.3</v>
      </c>
      <c r="J26" s="39">
        <v>389.93750000000006</v>
      </c>
      <c r="L26" s="39">
        <f t="shared" si="0"/>
        <v>500.96694444444438</v>
      </c>
      <c r="M26" s="39">
        <f t="shared" si="1"/>
        <v>473.43888888888887</v>
      </c>
    </row>
    <row r="27" spans="3:13" ht="9.4499999999999993" customHeight="1" x14ac:dyDescent="0.15">
      <c r="C27" s="18">
        <v>19</v>
      </c>
      <c r="D27" s="39">
        <v>288.87916666666666</v>
      </c>
      <c r="E27" s="39">
        <v>317.16666666666669</v>
      </c>
      <c r="F27" s="39">
        <v>335.97916666666663</v>
      </c>
      <c r="G27" s="39">
        <v>348.45833333333331</v>
      </c>
      <c r="H27" s="39">
        <v>385.85416666666669</v>
      </c>
      <c r="I27" s="39">
        <v>311.05277777777775</v>
      </c>
      <c r="J27" s="39">
        <v>300.84027777777777</v>
      </c>
      <c r="L27" s="39">
        <f t="shared" si="0"/>
        <v>335.26750000000004</v>
      </c>
      <c r="M27" s="39">
        <f t="shared" si="1"/>
        <v>326.89007936507932</v>
      </c>
    </row>
    <row r="28" spans="3:13" ht="9.4499999999999993" customHeight="1" x14ac:dyDescent="0.15">
      <c r="C28" s="18">
        <v>20</v>
      </c>
      <c r="D28" s="39">
        <v>180.47083333333333</v>
      </c>
      <c r="E28" s="39">
        <v>193.63194444444443</v>
      </c>
      <c r="F28" s="39">
        <v>206.94444444444437</v>
      </c>
      <c r="G28" s="39">
        <v>212.75000000000003</v>
      </c>
      <c r="H28" s="39">
        <v>222.45277777777775</v>
      </c>
      <c r="I28" s="39">
        <v>199.19583333333333</v>
      </c>
      <c r="J28" s="39">
        <v>214.74305555555557</v>
      </c>
      <c r="L28" s="39">
        <f t="shared" si="0"/>
        <v>203.24999999999997</v>
      </c>
      <c r="M28" s="39">
        <f t="shared" si="1"/>
        <v>204.31269841269841</v>
      </c>
    </row>
    <row r="29" spans="3:13" ht="9.4499999999999993" customHeight="1" x14ac:dyDescent="0.15">
      <c r="C29" s="18">
        <v>21</v>
      </c>
      <c r="D29" s="39">
        <v>129.19444444444446</v>
      </c>
      <c r="E29" s="39">
        <v>141.93055555555554</v>
      </c>
      <c r="F29" s="39">
        <v>159.85416666666666</v>
      </c>
      <c r="G29" s="39">
        <v>157.74305555555557</v>
      </c>
      <c r="H29" s="39">
        <v>152.86111111111111</v>
      </c>
      <c r="I29" s="39">
        <v>148.88194444444446</v>
      </c>
      <c r="J29" s="39">
        <v>147.22916666666669</v>
      </c>
      <c r="L29" s="39">
        <f t="shared" si="0"/>
        <v>148.31666666666666</v>
      </c>
      <c r="M29" s="39">
        <f t="shared" si="1"/>
        <v>148.24206349206347</v>
      </c>
    </row>
    <row r="30" spans="3:13" ht="9.4499999999999993" customHeight="1" x14ac:dyDescent="0.15">
      <c r="C30" s="18">
        <v>22</v>
      </c>
      <c r="D30" s="39">
        <v>95.230555555555554</v>
      </c>
      <c r="E30" s="39">
        <v>112.03472222222223</v>
      </c>
      <c r="F30" s="39">
        <v>122.18055555555554</v>
      </c>
      <c r="G30" s="39">
        <v>133.34027777777777</v>
      </c>
      <c r="H30" s="39">
        <v>140.48333333333332</v>
      </c>
      <c r="I30" s="39">
        <v>141.58194444444445</v>
      </c>
      <c r="J30" s="39">
        <v>95.222222222222229</v>
      </c>
      <c r="L30" s="39">
        <f t="shared" si="0"/>
        <v>120.65388888888887</v>
      </c>
      <c r="M30" s="39">
        <f t="shared" si="1"/>
        <v>120.01051587301585</v>
      </c>
    </row>
    <row r="31" spans="3:13" ht="9.4499999999999993" customHeight="1" x14ac:dyDescent="0.15">
      <c r="C31" s="18">
        <v>23</v>
      </c>
      <c r="D31" s="39">
        <v>47.862500000000004</v>
      </c>
      <c r="E31" s="39">
        <v>60.673611111111114</v>
      </c>
      <c r="F31" s="39">
        <v>60.256944444444436</v>
      </c>
      <c r="G31" s="39">
        <v>70.520833333333329</v>
      </c>
      <c r="H31" s="39">
        <v>97.148611111111109</v>
      </c>
      <c r="I31" s="39">
        <v>108.99444444444443</v>
      </c>
      <c r="J31" s="39">
        <v>56.0625</v>
      </c>
      <c r="L31" s="39">
        <f t="shared" si="0"/>
        <v>67.29249999999999</v>
      </c>
      <c r="M31" s="39">
        <f t="shared" si="1"/>
        <v>71.645634920634919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8552.4625000000015</v>
      </c>
      <c r="E33" s="39">
        <f t="shared" ref="E33:J33" si="2">SUM(E15:E26)</f>
        <v>8712.0763888888869</v>
      </c>
      <c r="F33" s="39">
        <f t="shared" si="2"/>
        <v>8969.3750000000018</v>
      </c>
      <c r="G33" s="39">
        <f t="shared" si="2"/>
        <v>9058.1458333333339</v>
      </c>
      <c r="H33" s="39">
        <f t="shared" si="2"/>
        <v>9283.5722222222212</v>
      </c>
      <c r="I33" s="39">
        <f t="shared" si="2"/>
        <v>7373.7694444444451</v>
      </c>
      <c r="J33" s="39">
        <f t="shared" si="2"/>
        <v>6654.4722222222226</v>
      </c>
      <c r="L33" s="39">
        <f>SUM(L15:L26)</f>
        <v>8915.1263888888898</v>
      </c>
      <c r="M33" s="39">
        <f>SUM(M15:M26)</f>
        <v>8371.9819444444438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3401.140277777778</v>
      </c>
      <c r="E34" s="39">
        <f t="shared" ref="E34:J34" si="3">SUM(E15:E17)</f>
        <v>3475.6736111111109</v>
      </c>
      <c r="F34" s="39">
        <f t="shared" si="3"/>
        <v>3499.1180555555557</v>
      </c>
      <c r="G34" s="39">
        <f t="shared" si="3"/>
        <v>3517.3541666666665</v>
      </c>
      <c r="H34" s="39">
        <f t="shared" si="3"/>
        <v>3215.1861111111107</v>
      </c>
      <c r="I34" s="39">
        <f t="shared" si="3"/>
        <v>1481.8097222222223</v>
      </c>
      <c r="J34" s="39">
        <f t="shared" si="3"/>
        <v>945.95833333333337</v>
      </c>
      <c r="L34" s="39">
        <f>SUM(L15:L17)</f>
        <v>3421.6944444444443</v>
      </c>
      <c r="M34" s="39">
        <f>SUM(M15:M17)</f>
        <v>2790.891468253968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3597.2027777777776</v>
      </c>
      <c r="E35" s="39">
        <f t="shared" ref="E35:J35" si="4">SUM(E18:E23)</f>
        <v>3576.833333333333</v>
      </c>
      <c r="F35" s="39">
        <f t="shared" si="4"/>
        <v>3719.4027777777783</v>
      </c>
      <c r="G35" s="39">
        <f t="shared" si="4"/>
        <v>3809.9375000000009</v>
      </c>
      <c r="H35" s="39">
        <f t="shared" si="4"/>
        <v>4219.4472222222221</v>
      </c>
      <c r="I35" s="39">
        <f t="shared" si="4"/>
        <v>4366.7305555555558</v>
      </c>
      <c r="J35" s="39">
        <f t="shared" si="4"/>
        <v>4227.7777777777783</v>
      </c>
      <c r="L35" s="39">
        <f>SUM(L18:L23)</f>
        <v>3784.5647222222224</v>
      </c>
      <c r="M35" s="39">
        <f>SUM(M18:M23)</f>
        <v>3931.0474206349209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1554.1194444444443</v>
      </c>
      <c r="E36" s="39">
        <f t="shared" ref="E36:J36" si="5">SUM(E24:E26)</f>
        <v>1659.5694444444443</v>
      </c>
      <c r="F36" s="39">
        <f t="shared" si="5"/>
        <v>1750.8541666666667</v>
      </c>
      <c r="G36" s="39">
        <f t="shared" si="5"/>
        <v>1730.8541666666665</v>
      </c>
      <c r="H36" s="39">
        <f t="shared" si="5"/>
        <v>1848.9388888888889</v>
      </c>
      <c r="I36" s="39">
        <f t="shared" si="5"/>
        <v>1525.2291666666667</v>
      </c>
      <c r="J36" s="39">
        <f t="shared" si="5"/>
        <v>1480.7361111111111</v>
      </c>
      <c r="L36" s="39">
        <f>SUM(L24:L26)</f>
        <v>1708.8672222222219</v>
      </c>
      <c r="M36" s="39">
        <f>SUM(M24:M26)</f>
        <v>1650.0430555555554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10557.50277777778</v>
      </c>
      <c r="E37" s="39">
        <f t="shared" ref="E37:J37" si="6">SUM(E8:E31)</f>
        <v>10799.326388888889</v>
      </c>
      <c r="F37" s="39">
        <f t="shared" si="6"/>
        <v>11121.145833333334</v>
      </c>
      <c r="G37" s="39">
        <f t="shared" si="6"/>
        <v>11248.881944444443</v>
      </c>
      <c r="H37" s="39">
        <f t="shared" si="6"/>
        <v>11464.386111111113</v>
      </c>
      <c r="I37" s="39">
        <f t="shared" si="6"/>
        <v>8861.4680555555569</v>
      </c>
      <c r="J37" s="39">
        <f t="shared" si="6"/>
        <v>7998.9236111111122</v>
      </c>
      <c r="L37" s="39">
        <f>SUM(L8:L31)</f>
        <v>11038.248611111112</v>
      </c>
      <c r="M37" s="39">
        <f>SUM(M8:M31)</f>
        <v>10293.090674603174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7634.8166666666657</v>
      </c>
      <c r="D43" s="34">
        <v>8389.0666666666657</v>
      </c>
      <c r="E43" s="34">
        <v>8289.56</v>
      </c>
      <c r="F43" s="34">
        <v>8362.2000000000007</v>
      </c>
      <c r="G43" s="34">
        <v>8504.1833333333325</v>
      </c>
      <c r="H43" s="34">
        <v>8999.6666666666661</v>
      </c>
      <c r="I43" s="34">
        <v>9736.0833333333321</v>
      </c>
      <c r="J43" s="34">
        <v>8510.5333333333328</v>
      </c>
      <c r="K43" s="34">
        <v>9167.3599999999988</v>
      </c>
      <c r="L43" s="34">
        <v>9546.5</v>
      </c>
      <c r="M43" s="34">
        <v>10166.08</v>
      </c>
      <c r="N43" s="34">
        <v>9675.4666666666653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9446.1999999999989</v>
      </c>
      <c r="D44" s="34">
        <v>10313.066666666669</v>
      </c>
      <c r="E44" s="34">
        <v>10265.233333333334</v>
      </c>
      <c r="F44" s="34">
        <v>10399.6</v>
      </c>
      <c r="G44" s="34">
        <v>10675.733333333334</v>
      </c>
      <c r="H44" s="34">
        <v>11244.666666666668</v>
      </c>
      <c r="I44" s="34">
        <v>12219.5</v>
      </c>
      <c r="J44" s="34">
        <v>10575.516666666666</v>
      </c>
      <c r="K44" s="34">
        <v>11459.189999999999</v>
      </c>
      <c r="L44" s="34">
        <v>11714.86666666667</v>
      </c>
      <c r="M44" s="34">
        <v>12305.210000000003</v>
      </c>
      <c r="N44" s="34">
        <v>11840.2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6651.6666666666661</v>
      </c>
      <c r="D47" s="34">
        <v>6842.5</v>
      </c>
      <c r="E47" s="34">
        <v>7224.75</v>
      </c>
      <c r="F47" s="34">
        <v>6529</v>
      </c>
      <c r="G47" s="34">
        <v>7128.666666666667</v>
      </c>
      <c r="H47" s="34">
        <v>7607</v>
      </c>
      <c r="I47" s="34">
        <v>8073.9999999999982</v>
      </c>
      <c r="J47" s="34">
        <v>7289</v>
      </c>
      <c r="K47" s="34">
        <v>7897.75</v>
      </c>
      <c r="L47" s="34">
        <v>7964.5</v>
      </c>
      <c r="M47" s="34">
        <v>7651.4000000000005</v>
      </c>
      <c r="N47" s="34">
        <v>7625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7893.666666666667</v>
      </c>
      <c r="D48" s="34">
        <v>8082</v>
      </c>
      <c r="E48" s="34">
        <v>8559.75</v>
      </c>
      <c r="F48" s="34">
        <v>7771</v>
      </c>
      <c r="G48" s="34">
        <v>8583.3333333333339</v>
      </c>
      <c r="H48" s="34">
        <v>9305.9999999999982</v>
      </c>
      <c r="I48" s="34">
        <v>9933.6666666666679</v>
      </c>
      <c r="J48" s="34">
        <v>8889.75</v>
      </c>
      <c r="K48" s="34">
        <v>9610.25</v>
      </c>
      <c r="L48" s="34">
        <v>9445.5</v>
      </c>
      <c r="M48" s="34">
        <v>9103.2000000000007</v>
      </c>
      <c r="N48" s="34">
        <v>9159.5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5952</v>
      </c>
      <c r="D51" s="34">
        <v>5969</v>
      </c>
      <c r="E51" s="34">
        <v>6163.333333333333</v>
      </c>
      <c r="F51" s="34">
        <v>6533</v>
      </c>
      <c r="G51" s="34">
        <v>6419.5</v>
      </c>
      <c r="H51" s="34">
        <v>6948.3333333333339</v>
      </c>
      <c r="I51" s="34">
        <v>7567.9999999999991</v>
      </c>
      <c r="J51" s="34">
        <v>6732</v>
      </c>
      <c r="K51" s="34">
        <v>6845.5</v>
      </c>
      <c r="L51" s="34">
        <v>6592</v>
      </c>
      <c r="M51" s="34">
        <v>7087</v>
      </c>
      <c r="N51" s="34">
        <v>7044.0000000000018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6998.9999999999991</v>
      </c>
      <c r="D52" s="34">
        <v>7057</v>
      </c>
      <c r="E52" s="34">
        <v>7283.6666666666661</v>
      </c>
      <c r="F52" s="34">
        <v>7798</v>
      </c>
      <c r="G52" s="34">
        <v>7812.5</v>
      </c>
      <c r="H52" s="34">
        <v>8478.0000000000018</v>
      </c>
      <c r="I52" s="34">
        <v>9310.3333333333339</v>
      </c>
      <c r="J52" s="34">
        <v>8269</v>
      </c>
      <c r="K52" s="34">
        <v>8333.75</v>
      </c>
      <c r="L52" s="34">
        <v>7967.5</v>
      </c>
      <c r="M52" s="34">
        <v>8355</v>
      </c>
      <c r="N52" s="34">
        <v>8323.3333333333358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7" display="Index" xr:uid="{D46D4B84-69B5-419F-9273-0E00B661BF58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AEC6-F5DD-4D5D-808F-9B0E69FFA636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137</v>
      </c>
      <c r="E3" s="51"/>
      <c r="F3" s="51"/>
      <c r="G3" s="6"/>
      <c r="H3" s="53" t="s">
        <v>68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8220.2847222222244</v>
      </c>
      <c r="Q6" s="16">
        <v>8345.5763888888869</v>
      </c>
      <c r="R6" s="16">
        <v>8503.5625</v>
      </c>
      <c r="S6" s="16">
        <v>8575.8124999999982</v>
      </c>
      <c r="T6" s="16">
        <v>8478.8430555555551</v>
      </c>
      <c r="U6" s="16">
        <v>6912.9416666666666</v>
      </c>
      <c r="V6" s="16">
        <v>6530.7847222222226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8277.179166666665</v>
      </c>
      <c r="Q7" s="16">
        <v>8299.8055555555547</v>
      </c>
      <c r="R7" s="16">
        <v>8451.5763888888905</v>
      </c>
      <c r="S7" s="16">
        <v>8513.3472222222226</v>
      </c>
      <c r="T7" s="16">
        <v>8700.3666666666668</v>
      </c>
      <c r="U7" s="16">
        <v>6993.0833333333339</v>
      </c>
      <c r="V7" s="16">
        <v>6479.1805555555557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16497.463888888888</v>
      </c>
      <c r="Q8" s="16">
        <f t="shared" ref="Q8:V8" si="0">SUM(Q6:Q7)</f>
        <v>16645.381944444442</v>
      </c>
      <c r="R8" s="16">
        <f t="shared" si="0"/>
        <v>16955.138888888891</v>
      </c>
      <c r="S8" s="16">
        <f t="shared" si="0"/>
        <v>17089.159722222219</v>
      </c>
      <c r="T8" s="16">
        <f t="shared" si="0"/>
        <v>17179.209722222222</v>
      </c>
      <c r="U8" s="16">
        <f t="shared" si="0"/>
        <v>13906.025000000001</v>
      </c>
      <c r="V8" s="16">
        <f t="shared" si="0"/>
        <v>13009.965277777777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7459.8166666666666</v>
      </c>
      <c r="Q10" s="16">
        <v>7945.9333333333334</v>
      </c>
      <c r="R10" s="16">
        <v>7967.05</v>
      </c>
      <c r="S10" s="16">
        <v>8178.8000000000011</v>
      </c>
      <c r="T10" s="16">
        <v>8235.1500000000015</v>
      </c>
      <c r="U10" s="16">
        <v>8825.0666666666657</v>
      </c>
      <c r="V10" s="16">
        <v>9143.4166666666661</v>
      </c>
      <c r="W10" s="16">
        <v>8423.4000000000015</v>
      </c>
      <c r="X10" s="16">
        <v>8777.6</v>
      </c>
      <c r="Y10" s="16">
        <v>8845</v>
      </c>
      <c r="Z10" s="16">
        <v>8672.1566666666658</v>
      </c>
      <c r="AA10" s="16">
        <v>8624.4</v>
      </c>
    </row>
    <row r="11" spans="1:27" ht="9.4499999999999993" customHeight="1" x14ac:dyDescent="0.15">
      <c r="C11" s="18"/>
      <c r="O11" s="15" t="s">
        <v>100</v>
      </c>
      <c r="P11" s="16">
        <v>7377.0499999999993</v>
      </c>
      <c r="Q11" s="16">
        <v>7801.4000000000005</v>
      </c>
      <c r="R11" s="16">
        <v>7871.3533333333335</v>
      </c>
      <c r="S11" s="16">
        <v>8148</v>
      </c>
      <c r="T11" s="16">
        <v>8373.5499999999975</v>
      </c>
      <c r="U11" s="16">
        <v>9048.0666666666657</v>
      </c>
      <c r="V11" s="16">
        <v>8979.1666666666642</v>
      </c>
      <c r="W11" s="16">
        <v>8391.1166666666668</v>
      </c>
      <c r="X11" s="16">
        <v>8833.3799999999974</v>
      </c>
      <c r="Y11" s="16">
        <v>8873.6666666666642</v>
      </c>
      <c r="Z11" s="16">
        <v>8781.843333333336</v>
      </c>
      <c r="AA11" s="16">
        <v>8902.866666666665</v>
      </c>
    </row>
    <row r="12" spans="1:27" ht="9.4499999999999993" customHeight="1" x14ac:dyDescent="0.15">
      <c r="C12" s="18"/>
      <c r="O12" s="15" t="s">
        <v>101</v>
      </c>
      <c r="P12" s="16">
        <f>SUM(P10:P11)</f>
        <v>14836.866666666665</v>
      </c>
      <c r="Q12" s="16">
        <f t="shared" ref="Q12:AA12" si="1">SUM(Q10:Q11)</f>
        <v>15747.333333333334</v>
      </c>
      <c r="R12" s="16">
        <f t="shared" si="1"/>
        <v>15838.403333333334</v>
      </c>
      <c r="S12" s="16">
        <f t="shared" si="1"/>
        <v>16326.800000000001</v>
      </c>
      <c r="T12" s="16">
        <f t="shared" si="1"/>
        <v>16608.699999999997</v>
      </c>
      <c r="U12" s="16">
        <f t="shared" si="1"/>
        <v>17873.133333333331</v>
      </c>
      <c r="V12" s="16">
        <f t="shared" si="1"/>
        <v>18122.583333333328</v>
      </c>
      <c r="W12" s="16">
        <f t="shared" si="1"/>
        <v>16814.51666666667</v>
      </c>
      <c r="X12" s="16">
        <f t="shared" si="1"/>
        <v>17610.979999999996</v>
      </c>
      <c r="Y12" s="16">
        <f t="shared" si="1"/>
        <v>17718.666666666664</v>
      </c>
      <c r="Z12" s="16">
        <f t="shared" si="1"/>
        <v>17454</v>
      </c>
      <c r="AA12" s="16">
        <f t="shared" si="1"/>
        <v>17527.266666666663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/>
      <c r="W14" s="22"/>
      <c r="X14" s="22"/>
      <c r="Y14" s="16">
        <v>8424.815833333334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1"/>
      <c r="R15" s="22"/>
      <c r="S15" s="22"/>
      <c r="T15" s="22"/>
      <c r="U15" s="22"/>
      <c r="V15" s="22"/>
      <c r="W15" s="24"/>
      <c r="X15" s="24"/>
      <c r="Y15" s="16">
        <v>8448.4550000000017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/>
      <c r="W16" s="16"/>
      <c r="X16" s="16"/>
      <c r="Y16" s="16">
        <f>SUM(Y14:Y15)</f>
        <v>16873.270833333336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41</v>
      </c>
      <c r="I83" s="34" t="s">
        <v>42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428" display="Index" xr:uid="{D1BBA786-9F2B-4098-976E-EE485451E85B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33C33-B78C-4A7B-AE15-252A5E83C96A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107</v>
      </c>
      <c r="E3" s="51"/>
      <c r="F3" s="51"/>
      <c r="G3" s="6"/>
      <c r="H3" s="53" t="s">
        <v>5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7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73.145833333333329</v>
      </c>
      <c r="E8" s="39">
        <v>70.222222222222229</v>
      </c>
      <c r="F8" s="39">
        <v>78.583333333333329</v>
      </c>
      <c r="G8" s="39">
        <v>85.048611111111114</v>
      </c>
      <c r="H8" s="39">
        <v>95.648611111111109</v>
      </c>
      <c r="I8" s="39">
        <v>205.26666666666668</v>
      </c>
      <c r="J8" s="39">
        <v>248.50694444444443</v>
      </c>
      <c r="L8" s="39">
        <f>AVERAGE(D8:H8)</f>
        <v>80.529722222222219</v>
      </c>
      <c r="M8" s="39">
        <f>AVERAGE(D8:J8)</f>
        <v>122.34603174603174</v>
      </c>
      <c r="O8" s="28"/>
    </row>
    <row r="9" spans="1:15" ht="9.4499999999999993" customHeight="1" x14ac:dyDescent="0.15">
      <c r="C9" s="18">
        <v>1</v>
      </c>
      <c r="D9" s="39">
        <v>35.608333333333334</v>
      </c>
      <c r="E9" s="39">
        <v>35.437499999999993</v>
      </c>
      <c r="F9" s="39">
        <v>37.395833333333336</v>
      </c>
      <c r="G9" s="39">
        <v>41.590277777777779</v>
      </c>
      <c r="H9" s="39">
        <v>49.108333333333341</v>
      </c>
      <c r="I9" s="39">
        <v>128.67083333333335</v>
      </c>
      <c r="J9" s="39">
        <v>161.20138888888889</v>
      </c>
      <c r="L9" s="39">
        <f t="shared" ref="L9:L31" si="0">AVERAGE(D9:H9)</f>
        <v>39.828055555555558</v>
      </c>
      <c r="M9" s="39">
        <f t="shared" ref="M9:M31" si="1">AVERAGE(D9:J9)</f>
        <v>69.858928571428578</v>
      </c>
      <c r="O9" s="28"/>
    </row>
    <row r="10" spans="1:15" ht="9.4499999999999993" customHeight="1" x14ac:dyDescent="0.15">
      <c r="C10" s="18">
        <v>2</v>
      </c>
      <c r="D10" s="39">
        <v>31.823611111111106</v>
      </c>
      <c r="E10" s="39">
        <v>27.402777777777775</v>
      </c>
      <c r="F10" s="39">
        <v>31.944444444444443</v>
      </c>
      <c r="G10" s="39">
        <v>33.208333333333336</v>
      </c>
      <c r="H10" s="39">
        <v>41.595833333333331</v>
      </c>
      <c r="I10" s="39">
        <v>90.641666666666652</v>
      </c>
      <c r="J10" s="39">
        <v>119.93055555555556</v>
      </c>
      <c r="L10" s="39">
        <f t="shared" si="0"/>
        <v>33.195</v>
      </c>
      <c r="M10" s="39">
        <f t="shared" si="1"/>
        <v>53.792460317460318</v>
      </c>
      <c r="O10" s="28"/>
    </row>
    <row r="11" spans="1:15" ht="9.4499999999999993" customHeight="1" x14ac:dyDescent="0.15">
      <c r="C11" s="18">
        <v>3</v>
      </c>
      <c r="D11" s="39">
        <v>43.427777777777784</v>
      </c>
      <c r="E11" s="39">
        <v>40.131944444444443</v>
      </c>
      <c r="F11" s="39">
        <v>43.326388888888886</v>
      </c>
      <c r="G11" s="39">
        <v>48.763888888888886</v>
      </c>
      <c r="H11" s="39">
        <v>49.898611111111109</v>
      </c>
      <c r="I11" s="39">
        <v>87.361111111111128</v>
      </c>
      <c r="J11" s="39">
        <v>104.02777777777779</v>
      </c>
      <c r="L11" s="39">
        <f t="shared" si="0"/>
        <v>45.109722222222224</v>
      </c>
      <c r="M11" s="39">
        <f t="shared" si="1"/>
        <v>59.5625</v>
      </c>
      <c r="O11" s="28"/>
    </row>
    <row r="12" spans="1:15" ht="9.4499999999999993" customHeight="1" x14ac:dyDescent="0.15">
      <c r="C12" s="18">
        <v>4</v>
      </c>
      <c r="D12" s="39">
        <v>71.701388888888872</v>
      </c>
      <c r="E12" s="39">
        <v>70.819444444444443</v>
      </c>
      <c r="F12" s="39">
        <v>66.895833333333329</v>
      </c>
      <c r="G12" s="39">
        <v>69.6875</v>
      </c>
      <c r="H12" s="39">
        <v>71.174999999999997</v>
      </c>
      <c r="I12" s="39">
        <v>69.873611111111117</v>
      </c>
      <c r="J12" s="39">
        <v>64.604166666666671</v>
      </c>
      <c r="L12" s="39">
        <f t="shared" si="0"/>
        <v>70.055833333333325</v>
      </c>
      <c r="M12" s="39">
        <f t="shared" si="1"/>
        <v>69.250992063492063</v>
      </c>
    </row>
    <row r="13" spans="1:15" ht="9.4499999999999993" customHeight="1" x14ac:dyDescent="0.15">
      <c r="C13" s="18">
        <v>5</v>
      </c>
      <c r="D13" s="39">
        <v>211.6166666666667</v>
      </c>
      <c r="E13" s="39">
        <v>211.83333333333337</v>
      </c>
      <c r="F13" s="39">
        <v>207.79166666666671</v>
      </c>
      <c r="G13" s="39">
        <v>209.35416666666666</v>
      </c>
      <c r="H13" s="39">
        <v>202.95416666666665</v>
      </c>
      <c r="I13" s="39">
        <v>115.39305555555556</v>
      </c>
      <c r="J13" s="39">
        <v>66.222222222222229</v>
      </c>
      <c r="L13" s="39">
        <f t="shared" si="0"/>
        <v>208.71000000000004</v>
      </c>
      <c r="M13" s="39">
        <f t="shared" si="1"/>
        <v>175.02361111111114</v>
      </c>
    </row>
    <row r="14" spans="1:15" ht="9.4499999999999993" customHeight="1" x14ac:dyDescent="0.15">
      <c r="C14" s="18">
        <v>6</v>
      </c>
      <c r="D14" s="39">
        <v>584.81666666666661</v>
      </c>
      <c r="E14" s="39">
        <v>609.3888888888888</v>
      </c>
      <c r="F14" s="39">
        <v>599.63194444444446</v>
      </c>
      <c r="G14" s="39">
        <v>615.97916666666663</v>
      </c>
      <c r="H14" s="39">
        <v>579.5763888888888</v>
      </c>
      <c r="I14" s="39">
        <v>250.19444444444446</v>
      </c>
      <c r="J14" s="39">
        <v>185.63888888888891</v>
      </c>
      <c r="L14" s="39">
        <f t="shared" si="0"/>
        <v>597.87861111111101</v>
      </c>
      <c r="M14" s="39">
        <f t="shared" si="1"/>
        <v>489.31805555555547</v>
      </c>
    </row>
    <row r="15" spans="1:15" ht="9.4499999999999993" customHeight="1" x14ac:dyDescent="0.15">
      <c r="C15" s="18">
        <v>7</v>
      </c>
      <c r="D15" s="39">
        <v>1051.6347222222223</v>
      </c>
      <c r="E15" s="39">
        <v>1075.6458333333335</v>
      </c>
      <c r="F15" s="39">
        <v>1083.5625</v>
      </c>
      <c r="G15" s="39">
        <v>1077.7291666666667</v>
      </c>
      <c r="H15" s="39">
        <v>1054.9055555555553</v>
      </c>
      <c r="I15" s="39">
        <v>400.16805555555561</v>
      </c>
      <c r="J15" s="39">
        <v>222.8402777777778</v>
      </c>
      <c r="L15" s="39">
        <f t="shared" si="0"/>
        <v>1068.6955555555555</v>
      </c>
      <c r="M15" s="39">
        <f t="shared" si="1"/>
        <v>852.35515873015879</v>
      </c>
    </row>
    <row r="16" spans="1:15" ht="9.4499999999999993" customHeight="1" x14ac:dyDescent="0.15">
      <c r="C16" s="18">
        <v>8</v>
      </c>
      <c r="D16" s="39">
        <v>1182.9388888888889</v>
      </c>
      <c r="E16" s="39">
        <v>1188.1527777777776</v>
      </c>
      <c r="F16" s="39">
        <v>1186.3680555555557</v>
      </c>
      <c r="G16" s="39">
        <v>1207</v>
      </c>
      <c r="H16" s="39">
        <v>1200.8222222222223</v>
      </c>
      <c r="I16" s="39">
        <v>671.6055555555555</v>
      </c>
      <c r="J16" s="39">
        <v>347.83333333333331</v>
      </c>
      <c r="L16" s="39">
        <f t="shared" si="0"/>
        <v>1193.0563888888887</v>
      </c>
      <c r="M16" s="39">
        <f t="shared" si="1"/>
        <v>997.81726190476184</v>
      </c>
    </row>
    <row r="17" spans="3:13" ht="9.4499999999999993" customHeight="1" x14ac:dyDescent="0.15">
      <c r="C17" s="18">
        <v>9</v>
      </c>
      <c r="D17" s="39">
        <v>1030.7180555555556</v>
      </c>
      <c r="E17" s="39">
        <v>1043.7708333333333</v>
      </c>
      <c r="F17" s="39">
        <v>1072.9027777777778</v>
      </c>
      <c r="G17" s="39">
        <v>1075.8194444444446</v>
      </c>
      <c r="H17" s="39">
        <v>1078.1416666666667</v>
      </c>
      <c r="I17" s="39">
        <v>929.23472222222233</v>
      </c>
      <c r="J17" s="39">
        <v>614.65277777777771</v>
      </c>
      <c r="L17" s="39">
        <f t="shared" si="0"/>
        <v>1060.2705555555556</v>
      </c>
      <c r="M17" s="39">
        <f t="shared" si="1"/>
        <v>977.89146825396824</v>
      </c>
    </row>
    <row r="18" spans="3:13" ht="9.4499999999999993" customHeight="1" x14ac:dyDescent="0.15">
      <c r="C18" s="18">
        <v>10</v>
      </c>
      <c r="D18" s="39">
        <v>1005.6666666666666</v>
      </c>
      <c r="E18" s="39">
        <v>1013.1319444444445</v>
      </c>
      <c r="F18" s="39">
        <v>1014.9861111111112</v>
      </c>
      <c r="G18" s="39">
        <v>1044.6597222222222</v>
      </c>
      <c r="H18" s="39">
        <v>1092.6375</v>
      </c>
      <c r="I18" s="39">
        <v>1158.4930555555557</v>
      </c>
      <c r="J18" s="39">
        <v>946.15972222222217</v>
      </c>
      <c r="L18" s="39">
        <f t="shared" si="0"/>
        <v>1034.2163888888888</v>
      </c>
      <c r="M18" s="39">
        <f t="shared" si="1"/>
        <v>1039.3906746031746</v>
      </c>
    </row>
    <row r="19" spans="3:13" ht="9.4499999999999993" customHeight="1" x14ac:dyDescent="0.15">
      <c r="C19" s="18">
        <v>11</v>
      </c>
      <c r="D19" s="39">
        <v>1084.252777777778</v>
      </c>
      <c r="E19" s="39">
        <v>1080.9513888888889</v>
      </c>
      <c r="F19" s="39">
        <v>1091.3263888888889</v>
      </c>
      <c r="G19" s="39">
        <v>1105.9652777777778</v>
      </c>
      <c r="H19" s="39">
        <v>1187.4749999999999</v>
      </c>
      <c r="I19" s="39">
        <v>1285.463888888889</v>
      </c>
      <c r="J19" s="39">
        <v>1104.2569444444443</v>
      </c>
      <c r="L19" s="39">
        <f t="shared" si="0"/>
        <v>1109.9941666666668</v>
      </c>
      <c r="M19" s="39">
        <f t="shared" si="1"/>
        <v>1134.241666666667</v>
      </c>
    </row>
    <row r="20" spans="3:13" ht="9.4499999999999993" customHeight="1" x14ac:dyDescent="0.15">
      <c r="C20" s="18">
        <v>12</v>
      </c>
      <c r="D20" s="39">
        <v>1112.9958333333336</v>
      </c>
      <c r="E20" s="39">
        <v>1100.1388888888889</v>
      </c>
      <c r="F20" s="39">
        <v>1120.2569444444446</v>
      </c>
      <c r="G20" s="39">
        <v>1148.8472222222224</v>
      </c>
      <c r="H20" s="39">
        <v>1220.8291666666667</v>
      </c>
      <c r="I20" s="39">
        <v>1309.4430555555555</v>
      </c>
      <c r="J20" s="39">
        <v>1250.3958333333333</v>
      </c>
      <c r="L20" s="39">
        <f t="shared" si="0"/>
        <v>1140.6136111111114</v>
      </c>
      <c r="M20" s="39">
        <f t="shared" si="1"/>
        <v>1180.4152777777779</v>
      </c>
    </row>
    <row r="21" spans="3:13" ht="9.4499999999999993" customHeight="1" x14ac:dyDescent="0.15">
      <c r="C21" s="18">
        <v>13</v>
      </c>
      <c r="D21" s="39">
        <v>1108.4430555555555</v>
      </c>
      <c r="E21" s="39">
        <v>1105.2152777777778</v>
      </c>
      <c r="F21" s="39">
        <v>1116.4375</v>
      </c>
      <c r="G21" s="39">
        <v>1128.1736111111111</v>
      </c>
      <c r="H21" s="39">
        <v>1220.5583333333334</v>
      </c>
      <c r="I21" s="39">
        <v>1273.0083333333332</v>
      </c>
      <c r="J21" s="39">
        <v>1261.6527777777778</v>
      </c>
      <c r="L21" s="39">
        <f t="shared" si="0"/>
        <v>1135.7655555555555</v>
      </c>
      <c r="M21" s="39">
        <f t="shared" si="1"/>
        <v>1173.3555555555556</v>
      </c>
    </row>
    <row r="22" spans="3:13" ht="9.4499999999999993" customHeight="1" x14ac:dyDescent="0.15">
      <c r="C22" s="18">
        <v>14</v>
      </c>
      <c r="D22" s="39">
        <v>1194.648611111111</v>
      </c>
      <c r="E22" s="39">
        <v>1193.4027777777776</v>
      </c>
      <c r="F22" s="39">
        <v>1222.1041666666667</v>
      </c>
      <c r="G22" s="39">
        <v>1218.9652777777778</v>
      </c>
      <c r="H22" s="39">
        <v>1298.7916666666665</v>
      </c>
      <c r="I22" s="39">
        <v>1260.5250000000001</v>
      </c>
      <c r="J22" s="39">
        <v>1216.8194444444446</v>
      </c>
      <c r="L22" s="39">
        <f t="shared" si="0"/>
        <v>1225.5824999999998</v>
      </c>
      <c r="M22" s="39">
        <f t="shared" si="1"/>
        <v>1229.3224206349205</v>
      </c>
    </row>
    <row r="23" spans="3:13" ht="9.4499999999999993" customHeight="1" x14ac:dyDescent="0.15">
      <c r="C23" s="18">
        <v>15</v>
      </c>
      <c r="D23" s="39">
        <v>1283.5986111111113</v>
      </c>
      <c r="E23" s="39">
        <v>1287.6736111111111</v>
      </c>
      <c r="F23" s="39">
        <v>1297.7222222222222</v>
      </c>
      <c r="G23" s="39">
        <v>1326.7291666666667</v>
      </c>
      <c r="H23" s="39">
        <v>1379.7722222222226</v>
      </c>
      <c r="I23" s="39">
        <v>1214.1250000000002</v>
      </c>
      <c r="J23" s="39">
        <v>1139.5347222222222</v>
      </c>
      <c r="L23" s="39">
        <f t="shared" si="0"/>
        <v>1315.0991666666669</v>
      </c>
      <c r="M23" s="39">
        <f t="shared" si="1"/>
        <v>1275.593650793651</v>
      </c>
    </row>
    <row r="24" spans="3:13" ht="9.4499999999999993" customHeight="1" x14ac:dyDescent="0.15">
      <c r="C24" s="18">
        <v>16</v>
      </c>
      <c r="D24" s="39">
        <v>1414.4472222222223</v>
      </c>
      <c r="E24" s="39">
        <v>1447.8541666666667</v>
      </c>
      <c r="F24" s="39">
        <v>1471.3263888888889</v>
      </c>
      <c r="G24" s="39">
        <v>1470.3333333333333</v>
      </c>
      <c r="H24" s="39">
        <v>1470.2791666666669</v>
      </c>
      <c r="I24" s="39">
        <v>1198.0430555555556</v>
      </c>
      <c r="J24" s="39">
        <v>1000.4236111111112</v>
      </c>
      <c r="L24" s="39">
        <f t="shared" si="0"/>
        <v>1454.8480555555557</v>
      </c>
      <c r="M24" s="39">
        <f t="shared" si="1"/>
        <v>1353.2438492063491</v>
      </c>
    </row>
    <row r="25" spans="3:13" ht="9.4499999999999993" customHeight="1" x14ac:dyDescent="0.15">
      <c r="C25" s="18">
        <v>17</v>
      </c>
      <c r="D25" s="39">
        <v>1474.2194444444442</v>
      </c>
      <c r="E25" s="39">
        <v>1519.0069444444443</v>
      </c>
      <c r="F25" s="39">
        <v>1536.9166666666667</v>
      </c>
      <c r="G25" s="39">
        <v>1547.6319444444443</v>
      </c>
      <c r="H25" s="39">
        <v>1437.2222222222224</v>
      </c>
      <c r="I25" s="39">
        <v>1163.0319444444444</v>
      </c>
      <c r="J25" s="39">
        <v>830.36805555555566</v>
      </c>
      <c r="L25" s="39">
        <f t="shared" si="0"/>
        <v>1502.9994444444444</v>
      </c>
      <c r="M25" s="39">
        <f t="shared" si="1"/>
        <v>1358.3424603174603</v>
      </c>
    </row>
    <row r="26" spans="3:13" ht="9.4499999999999993" customHeight="1" x14ac:dyDescent="0.15">
      <c r="C26" s="18">
        <v>18</v>
      </c>
      <c r="D26" s="39">
        <v>1218.7250000000001</v>
      </c>
      <c r="E26" s="39">
        <v>1291.3819444444446</v>
      </c>
      <c r="F26" s="39">
        <v>1306.3888888888889</v>
      </c>
      <c r="G26" s="39">
        <v>1336.5555555555554</v>
      </c>
      <c r="H26" s="39">
        <v>1240.6666666666667</v>
      </c>
      <c r="I26" s="39">
        <v>997.56111111111113</v>
      </c>
      <c r="J26" s="39">
        <v>739.61805555555554</v>
      </c>
      <c r="L26" s="39">
        <f t="shared" si="0"/>
        <v>1278.7436111111112</v>
      </c>
      <c r="M26" s="39">
        <f t="shared" si="1"/>
        <v>1161.5567460317461</v>
      </c>
    </row>
    <row r="27" spans="3:13" ht="9.4499999999999993" customHeight="1" x14ac:dyDescent="0.15">
      <c r="C27" s="18">
        <v>19</v>
      </c>
      <c r="D27" s="39">
        <v>937.89027777777767</v>
      </c>
      <c r="E27" s="39">
        <v>945.84722222222217</v>
      </c>
      <c r="F27" s="39">
        <v>1013.3958333333334</v>
      </c>
      <c r="G27" s="39">
        <v>1053.4166666666667</v>
      </c>
      <c r="H27" s="39">
        <v>1024.7347222222222</v>
      </c>
      <c r="I27" s="39">
        <v>830.17638888888894</v>
      </c>
      <c r="J27" s="39">
        <v>631.40277777777771</v>
      </c>
      <c r="L27" s="39">
        <f t="shared" si="0"/>
        <v>995.05694444444453</v>
      </c>
      <c r="M27" s="39">
        <f t="shared" si="1"/>
        <v>919.55198412698417</v>
      </c>
    </row>
    <row r="28" spans="3:13" ht="9.4499999999999993" customHeight="1" x14ac:dyDescent="0.15">
      <c r="C28" s="18">
        <v>20</v>
      </c>
      <c r="D28" s="39">
        <v>635.35416666666663</v>
      </c>
      <c r="E28" s="39">
        <v>687.23611111111097</v>
      </c>
      <c r="F28" s="39">
        <v>688.64583333333337</v>
      </c>
      <c r="G28" s="39">
        <v>732.42361111111097</v>
      </c>
      <c r="H28" s="39">
        <v>714.89166666666677</v>
      </c>
      <c r="I28" s="39">
        <v>621.14305555555563</v>
      </c>
      <c r="J28" s="39">
        <v>486.51388888888891</v>
      </c>
      <c r="L28" s="39">
        <f t="shared" si="0"/>
        <v>691.71027777777772</v>
      </c>
      <c r="M28" s="39">
        <f t="shared" si="1"/>
        <v>652.31547619047615</v>
      </c>
    </row>
    <row r="29" spans="3:13" ht="9.4499999999999993" customHeight="1" x14ac:dyDescent="0.15">
      <c r="C29" s="18">
        <v>21</v>
      </c>
      <c r="D29" s="39">
        <v>473.93888888888887</v>
      </c>
      <c r="E29" s="39">
        <v>499.22222222222217</v>
      </c>
      <c r="F29" s="39">
        <v>491.72916666666674</v>
      </c>
      <c r="G29" s="39">
        <v>531.18749999999989</v>
      </c>
      <c r="H29" s="39">
        <v>520.7208333333333</v>
      </c>
      <c r="I29" s="39">
        <v>467.98749999999995</v>
      </c>
      <c r="J29" s="39">
        <v>356.75</v>
      </c>
      <c r="L29" s="39">
        <f t="shared" si="0"/>
        <v>503.35972222222216</v>
      </c>
      <c r="M29" s="39">
        <f t="shared" si="1"/>
        <v>477.36230158730149</v>
      </c>
    </row>
    <row r="30" spans="3:13" ht="9.4499999999999993" customHeight="1" x14ac:dyDescent="0.15">
      <c r="C30" s="18">
        <v>22</v>
      </c>
      <c r="D30" s="39">
        <v>281.49444444444441</v>
      </c>
      <c r="E30" s="39">
        <v>342</v>
      </c>
      <c r="F30" s="39">
        <v>376.625</v>
      </c>
      <c r="G30" s="39">
        <v>361.41666666666669</v>
      </c>
      <c r="H30" s="39">
        <v>415.82222222222225</v>
      </c>
      <c r="I30" s="39">
        <v>399.10833333333335</v>
      </c>
      <c r="J30" s="39">
        <v>240.84722222222217</v>
      </c>
      <c r="L30" s="39">
        <f t="shared" si="0"/>
        <v>355.47166666666669</v>
      </c>
      <c r="M30" s="39">
        <f t="shared" si="1"/>
        <v>345.33055555555558</v>
      </c>
    </row>
    <row r="31" spans="3:13" ht="9.4499999999999993" customHeight="1" x14ac:dyDescent="0.15">
      <c r="C31" s="18">
        <v>23</v>
      </c>
      <c r="D31" s="39">
        <v>153.84583333333336</v>
      </c>
      <c r="E31" s="39">
        <v>179.9375</v>
      </c>
      <c r="F31" s="39">
        <v>205.73611111111109</v>
      </c>
      <c r="G31" s="39">
        <v>214.06250000000003</v>
      </c>
      <c r="H31" s="39">
        <v>308.11527777777775</v>
      </c>
      <c r="I31" s="39">
        <v>345.74861111111113</v>
      </c>
      <c r="J31" s="39">
        <v>148.58333333333334</v>
      </c>
      <c r="L31" s="39">
        <f t="shared" si="0"/>
        <v>212.33944444444441</v>
      </c>
      <c r="M31" s="39">
        <f t="shared" si="1"/>
        <v>222.28988095238091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14162.28888888889</v>
      </c>
      <c r="E33" s="39">
        <f t="shared" ref="E33:J33" si="2">SUM(E15:E26)</f>
        <v>14346.326388888887</v>
      </c>
      <c r="F33" s="39">
        <f t="shared" si="2"/>
        <v>14520.298611111109</v>
      </c>
      <c r="G33" s="39">
        <f t="shared" si="2"/>
        <v>14688.409722222223</v>
      </c>
      <c r="H33" s="39">
        <f t="shared" si="2"/>
        <v>14882.101388888888</v>
      </c>
      <c r="I33" s="39">
        <f t="shared" si="2"/>
        <v>12860.70277777778</v>
      </c>
      <c r="J33" s="39">
        <f t="shared" si="2"/>
        <v>10674.555555555555</v>
      </c>
      <c r="L33" s="39">
        <f>SUM(L15:L26)</f>
        <v>14519.885000000002</v>
      </c>
      <c r="M33" s="39">
        <f>SUM(M15:M26)</f>
        <v>13733.52619047619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3265.2916666666665</v>
      </c>
      <c r="E34" s="39">
        <f t="shared" ref="E34:J34" si="3">SUM(E15:E17)</f>
        <v>3307.5694444444443</v>
      </c>
      <c r="F34" s="39">
        <f t="shared" si="3"/>
        <v>3342.8333333333335</v>
      </c>
      <c r="G34" s="39">
        <f t="shared" si="3"/>
        <v>3360.5486111111113</v>
      </c>
      <c r="H34" s="39">
        <f t="shared" si="3"/>
        <v>3333.8694444444445</v>
      </c>
      <c r="I34" s="39">
        <f t="shared" si="3"/>
        <v>2001.0083333333337</v>
      </c>
      <c r="J34" s="39">
        <f t="shared" si="3"/>
        <v>1185.3263888888887</v>
      </c>
      <c r="L34" s="39">
        <f>SUM(L15:L17)</f>
        <v>3322.0225</v>
      </c>
      <c r="M34" s="39">
        <f>SUM(M15:M17)</f>
        <v>2828.0638888888889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6789.6055555555558</v>
      </c>
      <c r="E35" s="39">
        <f t="shared" ref="E35:J35" si="4">SUM(E18:E23)</f>
        <v>6780.5138888888887</v>
      </c>
      <c r="F35" s="39">
        <f t="shared" si="4"/>
        <v>6862.8333333333339</v>
      </c>
      <c r="G35" s="39">
        <f t="shared" si="4"/>
        <v>6973.3402777777783</v>
      </c>
      <c r="H35" s="39">
        <f t="shared" si="4"/>
        <v>7400.0638888888889</v>
      </c>
      <c r="I35" s="39">
        <f t="shared" si="4"/>
        <v>7501.0583333333325</v>
      </c>
      <c r="J35" s="39">
        <f t="shared" si="4"/>
        <v>6918.8194444444434</v>
      </c>
      <c r="L35" s="39">
        <f>SUM(L18:L23)</f>
        <v>6961.2713888888884</v>
      </c>
      <c r="M35" s="39">
        <f>SUM(M18:M23)</f>
        <v>7032.3192460317468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4107.3916666666664</v>
      </c>
      <c r="E36" s="39">
        <f t="shared" ref="E36:J36" si="5">SUM(E24:E26)</f>
        <v>4258.2430555555557</v>
      </c>
      <c r="F36" s="39">
        <f t="shared" si="5"/>
        <v>4314.6319444444443</v>
      </c>
      <c r="G36" s="39">
        <f t="shared" si="5"/>
        <v>4354.520833333333</v>
      </c>
      <c r="H36" s="39">
        <f t="shared" si="5"/>
        <v>4148.1680555555558</v>
      </c>
      <c r="I36" s="39">
        <f t="shared" si="5"/>
        <v>3358.6361111111109</v>
      </c>
      <c r="J36" s="39">
        <f t="shared" si="5"/>
        <v>2570.4097222222226</v>
      </c>
      <c r="L36" s="39">
        <f>SUM(L24:L26)</f>
        <v>4236.5911111111109</v>
      </c>
      <c r="M36" s="39">
        <f>SUM(M24:M26)</f>
        <v>3873.1430555555553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17696.95277777778</v>
      </c>
      <c r="E37" s="39">
        <f t="shared" ref="E37:J37" si="6">SUM(E8:E31)</f>
        <v>18065.805555555555</v>
      </c>
      <c r="F37" s="39">
        <f t="shared" si="6"/>
        <v>18361.999999999996</v>
      </c>
      <c r="G37" s="39">
        <f t="shared" si="6"/>
        <v>18684.548611111109</v>
      </c>
      <c r="H37" s="39">
        <f t="shared" si="6"/>
        <v>18956.343055555553</v>
      </c>
      <c r="I37" s="39">
        <f t="shared" si="6"/>
        <v>16472.268055555556</v>
      </c>
      <c r="J37" s="39">
        <f t="shared" si="6"/>
        <v>13488.784722222223</v>
      </c>
      <c r="L37" s="39">
        <f>SUM(L8:L31)</f>
        <v>18353.130000000005</v>
      </c>
      <c r="M37" s="39">
        <f>SUM(M8:M31)</f>
        <v>17389.528968253966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14252.349999999999</v>
      </c>
      <c r="D43" s="34">
        <v>14627.133333333331</v>
      </c>
      <c r="E43" s="34">
        <v>14747.64</v>
      </c>
      <c r="F43" s="34">
        <v>14646.800000000001</v>
      </c>
      <c r="G43" s="34">
        <v>14685.466666666667</v>
      </c>
      <c r="H43" s="34">
        <v>14483.399999999998</v>
      </c>
      <c r="I43" s="34">
        <v>14338.016666666665</v>
      </c>
      <c r="J43" s="34">
        <v>13784.299999999997</v>
      </c>
      <c r="K43" s="34">
        <v>14363.41</v>
      </c>
      <c r="L43" s="34">
        <v>14486.516666666665</v>
      </c>
      <c r="M43" s="34">
        <v>15155.12</v>
      </c>
      <c r="N43" s="34">
        <v>14668.466666666667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17845.366666666669</v>
      </c>
      <c r="D44" s="34">
        <v>18422.600000000002</v>
      </c>
      <c r="E44" s="34">
        <v>18601.89</v>
      </c>
      <c r="F44" s="34">
        <v>18584.900000000001</v>
      </c>
      <c r="G44" s="34">
        <v>18580.716666666671</v>
      </c>
      <c r="H44" s="34">
        <v>18337.066666666666</v>
      </c>
      <c r="I44" s="34">
        <v>18249.216666666667</v>
      </c>
      <c r="J44" s="34">
        <v>17456.550000000003</v>
      </c>
      <c r="K44" s="34">
        <v>18214.22</v>
      </c>
      <c r="L44" s="34">
        <v>18275.866666666665</v>
      </c>
      <c r="M44" s="34">
        <v>19005.900000000005</v>
      </c>
      <c r="N44" s="34">
        <v>18663.266666666666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11293.333333333332</v>
      </c>
      <c r="D47" s="34">
        <v>13224.5</v>
      </c>
      <c r="E47" s="34">
        <v>13476.599999999999</v>
      </c>
      <c r="F47" s="34">
        <v>12961</v>
      </c>
      <c r="G47" s="34">
        <v>13086.333333333332</v>
      </c>
      <c r="H47" s="34">
        <v>12917.333333333334</v>
      </c>
      <c r="I47" s="34">
        <v>12458.333333333332</v>
      </c>
      <c r="J47" s="34">
        <v>11877.199999999999</v>
      </c>
      <c r="K47" s="34">
        <v>13194</v>
      </c>
      <c r="L47" s="34">
        <v>13005</v>
      </c>
      <c r="M47" s="34">
        <v>13611.800000000001</v>
      </c>
      <c r="N47" s="34">
        <v>13223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14745</v>
      </c>
      <c r="D48" s="34">
        <v>16832</v>
      </c>
      <c r="E48" s="34">
        <v>17255.400000000005</v>
      </c>
      <c r="F48" s="34">
        <v>16664</v>
      </c>
      <c r="G48" s="34">
        <v>16671.333333333328</v>
      </c>
      <c r="H48" s="34">
        <v>16538.333333333336</v>
      </c>
      <c r="I48" s="34">
        <v>16056.999999999998</v>
      </c>
      <c r="J48" s="34">
        <v>15344.600000000002</v>
      </c>
      <c r="K48" s="34">
        <v>16729.75</v>
      </c>
      <c r="L48" s="34">
        <v>16497.5</v>
      </c>
      <c r="M48" s="34">
        <v>17202.8</v>
      </c>
      <c r="N48" s="34">
        <v>17129.5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10052</v>
      </c>
      <c r="D51" s="34">
        <v>10595.5</v>
      </c>
      <c r="E51" s="34">
        <v>10262.5</v>
      </c>
      <c r="F51" s="34">
        <v>10970</v>
      </c>
      <c r="G51" s="34">
        <v>10844</v>
      </c>
      <c r="H51" s="34">
        <v>10858</v>
      </c>
      <c r="I51" s="34">
        <v>10603.000000000002</v>
      </c>
      <c r="J51" s="34">
        <v>9685</v>
      </c>
      <c r="K51" s="34">
        <v>10820</v>
      </c>
      <c r="L51" s="34">
        <v>10866</v>
      </c>
      <c r="M51" s="34">
        <v>11422.666666666666</v>
      </c>
      <c r="N51" s="34">
        <v>11116.000000000002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12596.000000000002</v>
      </c>
      <c r="D52" s="34">
        <v>13337</v>
      </c>
      <c r="E52" s="34">
        <v>13016.25</v>
      </c>
      <c r="F52" s="34">
        <v>14128</v>
      </c>
      <c r="G52" s="34">
        <v>13751.666666666666</v>
      </c>
      <c r="H52" s="34">
        <v>13761.25</v>
      </c>
      <c r="I52" s="34">
        <v>13503.999999999998</v>
      </c>
      <c r="J52" s="34">
        <v>12493.666666666666</v>
      </c>
      <c r="K52" s="34">
        <v>13529.75</v>
      </c>
      <c r="L52" s="34">
        <v>13544.5</v>
      </c>
      <c r="M52" s="34">
        <v>14178.666666666666</v>
      </c>
      <c r="N52" s="34">
        <v>14024.666666666666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13" display="Index" xr:uid="{C83D91CB-8622-4B94-8A9D-AE535AC6CD21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B0249-9C29-43CA-9CF4-2F3CA7E2571C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137</v>
      </c>
      <c r="E3" s="51"/>
      <c r="F3" s="51"/>
      <c r="G3" s="6"/>
      <c r="H3" s="53" t="s">
        <v>68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41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46.019444444444446</v>
      </c>
      <c r="E8" s="39">
        <v>41.5</v>
      </c>
      <c r="F8" s="39">
        <v>45.888888888888893</v>
      </c>
      <c r="G8" s="39">
        <v>46.902777777777779</v>
      </c>
      <c r="H8" s="39">
        <v>54.615277777777784</v>
      </c>
      <c r="I8" s="39">
        <v>76.816666666666677</v>
      </c>
      <c r="J8" s="39">
        <v>86.215277777777771</v>
      </c>
      <c r="L8" s="39">
        <f>AVERAGE(D8:H8)</f>
        <v>46.985277777777775</v>
      </c>
      <c r="M8" s="39">
        <f>AVERAGE(D8:J8)</f>
        <v>56.851190476190474</v>
      </c>
      <c r="O8" s="28"/>
    </row>
    <row r="9" spans="1:15" ht="9.4499999999999993" customHeight="1" x14ac:dyDescent="0.15">
      <c r="C9" s="18">
        <v>1</v>
      </c>
      <c r="D9" s="39">
        <v>28.194444444444443</v>
      </c>
      <c r="E9" s="39">
        <v>24.513888888888886</v>
      </c>
      <c r="F9" s="39">
        <v>23.868055555555557</v>
      </c>
      <c r="G9" s="39">
        <v>23.319444444444443</v>
      </c>
      <c r="H9" s="39">
        <v>29.022222222222226</v>
      </c>
      <c r="I9" s="39">
        <v>44.009722222222216</v>
      </c>
      <c r="J9" s="39">
        <v>51.784722222222221</v>
      </c>
      <c r="L9" s="39">
        <f t="shared" ref="L9:L31" si="0">AVERAGE(D9:H9)</f>
        <v>25.78361111111111</v>
      </c>
      <c r="M9" s="39">
        <f t="shared" ref="M9:M31" si="1">AVERAGE(D9:J9)</f>
        <v>32.101785714285718</v>
      </c>
      <c r="O9" s="28"/>
    </row>
    <row r="10" spans="1:15" ht="9.4499999999999993" customHeight="1" x14ac:dyDescent="0.15">
      <c r="C10" s="18">
        <v>2</v>
      </c>
      <c r="D10" s="39">
        <v>20.730555555555554</v>
      </c>
      <c r="E10" s="39">
        <v>22.312500000000004</v>
      </c>
      <c r="F10" s="39">
        <v>21.041666666666668</v>
      </c>
      <c r="G10" s="39">
        <v>20.618055555555557</v>
      </c>
      <c r="H10" s="39">
        <v>23.893055555555552</v>
      </c>
      <c r="I10" s="39">
        <v>28.555555555555557</v>
      </c>
      <c r="J10" s="39">
        <v>30.131944444444443</v>
      </c>
      <c r="L10" s="39">
        <f t="shared" si="0"/>
        <v>21.719166666666666</v>
      </c>
      <c r="M10" s="39">
        <f t="shared" si="1"/>
        <v>23.897619047619052</v>
      </c>
      <c r="O10" s="28"/>
    </row>
    <row r="11" spans="1:15" ht="9.4499999999999993" customHeight="1" x14ac:dyDescent="0.15">
      <c r="C11" s="18">
        <v>3</v>
      </c>
      <c r="D11" s="39">
        <v>26.294444444444448</v>
      </c>
      <c r="E11" s="39">
        <v>27.256944444444446</v>
      </c>
      <c r="F11" s="39">
        <v>26.256944444444443</v>
      </c>
      <c r="G11" s="39">
        <v>29.611111111111111</v>
      </c>
      <c r="H11" s="39">
        <v>26.073611111111116</v>
      </c>
      <c r="I11" s="39">
        <v>24.355555555555554</v>
      </c>
      <c r="J11" s="39">
        <v>27.236111111111114</v>
      </c>
      <c r="L11" s="39">
        <f t="shared" si="0"/>
        <v>27.098611111111115</v>
      </c>
      <c r="M11" s="39">
        <f t="shared" si="1"/>
        <v>26.726388888888891</v>
      </c>
      <c r="O11" s="28"/>
    </row>
    <row r="12" spans="1:15" ht="9.4499999999999993" customHeight="1" x14ac:dyDescent="0.15">
      <c r="C12" s="18">
        <v>4</v>
      </c>
      <c r="D12" s="39">
        <v>48.266666666666673</v>
      </c>
      <c r="E12" s="39">
        <v>46.229166666666664</v>
      </c>
      <c r="F12" s="39">
        <v>45.11805555555555</v>
      </c>
      <c r="G12" s="39">
        <v>45.048611111111114</v>
      </c>
      <c r="H12" s="39">
        <v>46.698611111111113</v>
      </c>
      <c r="I12" s="39">
        <v>29.023611111111109</v>
      </c>
      <c r="J12" s="39">
        <v>29.833333333333332</v>
      </c>
      <c r="L12" s="39">
        <f t="shared" si="0"/>
        <v>46.272222222222226</v>
      </c>
      <c r="M12" s="39">
        <f t="shared" si="1"/>
        <v>41.459722222222219</v>
      </c>
    </row>
    <row r="13" spans="1:15" ht="9.4499999999999993" customHeight="1" x14ac:dyDescent="0.15">
      <c r="C13" s="18">
        <v>5</v>
      </c>
      <c r="D13" s="39">
        <v>87.476388888888877</v>
      </c>
      <c r="E13" s="39">
        <v>81.687500000000014</v>
      </c>
      <c r="F13" s="39">
        <v>80.361111111111114</v>
      </c>
      <c r="G13" s="39">
        <v>82.076388888888886</v>
      </c>
      <c r="H13" s="39">
        <v>77.9861111111111</v>
      </c>
      <c r="I13" s="39">
        <v>41.797222222222224</v>
      </c>
      <c r="J13" s="39">
        <v>34.319444444444443</v>
      </c>
      <c r="L13" s="39">
        <f t="shared" si="0"/>
        <v>81.91749999999999</v>
      </c>
      <c r="M13" s="39">
        <f t="shared" si="1"/>
        <v>69.386309523809516</v>
      </c>
    </row>
    <row r="14" spans="1:15" ht="9.4499999999999993" customHeight="1" x14ac:dyDescent="0.15">
      <c r="C14" s="18">
        <v>6</v>
      </c>
      <c r="D14" s="39">
        <v>198.4986111111111</v>
      </c>
      <c r="E14" s="39">
        <v>184.38888888888889</v>
      </c>
      <c r="F14" s="39">
        <v>187.04861111111111</v>
      </c>
      <c r="G14" s="39">
        <v>188.82638888888891</v>
      </c>
      <c r="H14" s="39">
        <v>173.20972222222221</v>
      </c>
      <c r="I14" s="39">
        <v>70.779166666666669</v>
      </c>
      <c r="J14" s="39">
        <v>51.291666666666664</v>
      </c>
      <c r="L14" s="39">
        <f t="shared" si="0"/>
        <v>186.39444444444445</v>
      </c>
      <c r="M14" s="39">
        <f t="shared" si="1"/>
        <v>150.57757936507937</v>
      </c>
    </row>
    <row r="15" spans="1:15" ht="9.4499999999999993" customHeight="1" x14ac:dyDescent="0.15">
      <c r="C15" s="18">
        <v>7</v>
      </c>
      <c r="D15" s="39">
        <v>376.32361111111118</v>
      </c>
      <c r="E15" s="39">
        <v>385.60416666666669</v>
      </c>
      <c r="F15" s="39">
        <v>385.27777777777777</v>
      </c>
      <c r="G15" s="39">
        <v>375.93749999999994</v>
      </c>
      <c r="H15" s="39">
        <v>358.8194444444444</v>
      </c>
      <c r="I15" s="39">
        <v>155.48749999999998</v>
      </c>
      <c r="J15" s="39">
        <v>104.94444444444444</v>
      </c>
      <c r="L15" s="39">
        <f t="shared" si="0"/>
        <v>376.39250000000004</v>
      </c>
      <c r="M15" s="39">
        <f t="shared" si="1"/>
        <v>306.05634920634924</v>
      </c>
    </row>
    <row r="16" spans="1:15" ht="9.4499999999999993" customHeight="1" x14ac:dyDescent="0.15">
      <c r="C16" s="18">
        <v>8</v>
      </c>
      <c r="D16" s="39">
        <v>448.83055555555558</v>
      </c>
      <c r="E16" s="39">
        <v>436.86111111111109</v>
      </c>
      <c r="F16" s="39">
        <v>442.39583333333343</v>
      </c>
      <c r="G16" s="39">
        <v>440.1875</v>
      </c>
      <c r="H16" s="39">
        <v>429.40555555555551</v>
      </c>
      <c r="I16" s="39">
        <v>281.26527777777778</v>
      </c>
      <c r="J16" s="39">
        <v>180.57638888888889</v>
      </c>
      <c r="L16" s="39">
        <f t="shared" si="0"/>
        <v>439.53611111111115</v>
      </c>
      <c r="M16" s="39">
        <f t="shared" si="1"/>
        <v>379.931746031746</v>
      </c>
    </row>
    <row r="17" spans="3:13" ht="9.4499999999999993" customHeight="1" x14ac:dyDescent="0.15">
      <c r="C17" s="18">
        <v>9</v>
      </c>
      <c r="D17" s="39">
        <v>421.67777777777775</v>
      </c>
      <c r="E17" s="39">
        <v>401.11805555555549</v>
      </c>
      <c r="F17" s="39">
        <v>410.33333333333331</v>
      </c>
      <c r="G17" s="39">
        <v>420.73611111111109</v>
      </c>
      <c r="H17" s="39">
        <v>407.57499999999999</v>
      </c>
      <c r="I17" s="39">
        <v>379.39722222222218</v>
      </c>
      <c r="J17" s="39">
        <v>315.94444444444446</v>
      </c>
      <c r="L17" s="39">
        <f t="shared" si="0"/>
        <v>412.28805555555556</v>
      </c>
      <c r="M17" s="39">
        <f t="shared" si="1"/>
        <v>393.82599206349204</v>
      </c>
    </row>
    <row r="18" spans="3:13" ht="9.4499999999999993" customHeight="1" x14ac:dyDescent="0.15">
      <c r="C18" s="18">
        <v>10</v>
      </c>
      <c r="D18" s="39">
        <v>416.69722222222225</v>
      </c>
      <c r="E18" s="39">
        <v>395.51388888888891</v>
      </c>
      <c r="F18" s="39">
        <v>396.97222222222223</v>
      </c>
      <c r="G18" s="39">
        <v>398.04861111111109</v>
      </c>
      <c r="H18" s="39">
        <v>419.45277777777778</v>
      </c>
      <c r="I18" s="39">
        <v>490.0986111111111</v>
      </c>
      <c r="J18" s="39">
        <v>443.65972222222223</v>
      </c>
      <c r="L18" s="39">
        <f t="shared" si="0"/>
        <v>405.33694444444444</v>
      </c>
      <c r="M18" s="39">
        <f t="shared" si="1"/>
        <v>422.92043650793647</v>
      </c>
    </row>
    <row r="19" spans="3:13" ht="9.4499999999999993" customHeight="1" x14ac:dyDescent="0.15">
      <c r="C19" s="18">
        <v>11</v>
      </c>
      <c r="D19" s="39">
        <v>440.33055555555558</v>
      </c>
      <c r="E19" s="39">
        <v>417.32638888888891</v>
      </c>
      <c r="F19" s="39">
        <v>429.74305555555549</v>
      </c>
      <c r="G19" s="39">
        <v>420.4444444444444</v>
      </c>
      <c r="H19" s="39">
        <v>483.54027777777782</v>
      </c>
      <c r="I19" s="39">
        <v>566.94444444444446</v>
      </c>
      <c r="J19" s="39">
        <v>540.06250000000011</v>
      </c>
      <c r="L19" s="39">
        <f t="shared" si="0"/>
        <v>438.27694444444444</v>
      </c>
      <c r="M19" s="39">
        <f t="shared" si="1"/>
        <v>471.19880952380947</v>
      </c>
    </row>
    <row r="20" spans="3:13" ht="9.4499999999999993" customHeight="1" x14ac:dyDescent="0.15">
      <c r="C20" s="18">
        <v>12</v>
      </c>
      <c r="D20" s="39">
        <v>469.18888888888893</v>
      </c>
      <c r="E20" s="39">
        <v>466.40972222222223</v>
      </c>
      <c r="F20" s="39">
        <v>471.4444444444444</v>
      </c>
      <c r="G20" s="39">
        <v>475.86111111111109</v>
      </c>
      <c r="H20" s="39">
        <v>536.53472222222229</v>
      </c>
      <c r="I20" s="39">
        <v>592.05972222222215</v>
      </c>
      <c r="J20" s="39">
        <v>595.875</v>
      </c>
      <c r="L20" s="39">
        <f t="shared" si="0"/>
        <v>483.88777777777779</v>
      </c>
      <c r="M20" s="39">
        <f t="shared" si="1"/>
        <v>515.33908730158726</v>
      </c>
    </row>
    <row r="21" spans="3:13" ht="9.4499999999999993" customHeight="1" x14ac:dyDescent="0.15">
      <c r="C21" s="18">
        <v>13</v>
      </c>
      <c r="D21" s="39">
        <v>479.93472222222221</v>
      </c>
      <c r="E21" s="39">
        <v>478.29166666666669</v>
      </c>
      <c r="F21" s="39">
        <v>478.88888888888886</v>
      </c>
      <c r="G21" s="39">
        <v>485.73611111111109</v>
      </c>
      <c r="H21" s="39">
        <v>580.66944444444448</v>
      </c>
      <c r="I21" s="39">
        <v>574</v>
      </c>
      <c r="J21" s="39">
        <v>577.06249999999989</v>
      </c>
      <c r="L21" s="39">
        <f t="shared" si="0"/>
        <v>500.70416666666659</v>
      </c>
      <c r="M21" s="39">
        <f t="shared" si="1"/>
        <v>522.08333333333326</v>
      </c>
    </row>
    <row r="22" spans="3:13" ht="9.4499999999999993" customHeight="1" x14ac:dyDescent="0.15">
      <c r="C22" s="18">
        <v>14</v>
      </c>
      <c r="D22" s="39">
        <v>550.12500000000011</v>
      </c>
      <c r="E22" s="39">
        <v>563.77777777777771</v>
      </c>
      <c r="F22" s="39">
        <v>568.33333333333337</v>
      </c>
      <c r="G22" s="39">
        <v>585.70138888888891</v>
      </c>
      <c r="H22" s="39">
        <v>652.22222222222229</v>
      </c>
      <c r="I22" s="39">
        <v>539.98611111111109</v>
      </c>
      <c r="J22" s="39">
        <v>552.97222222222229</v>
      </c>
      <c r="L22" s="39">
        <f t="shared" si="0"/>
        <v>584.03194444444443</v>
      </c>
      <c r="M22" s="39">
        <f t="shared" si="1"/>
        <v>573.30257936507928</v>
      </c>
    </row>
    <row r="23" spans="3:13" ht="9.4499999999999993" customHeight="1" x14ac:dyDescent="0.15">
      <c r="C23" s="18">
        <v>15</v>
      </c>
      <c r="D23" s="39">
        <v>666.13194444444446</v>
      </c>
      <c r="E23" s="39">
        <v>682.25</v>
      </c>
      <c r="F23" s="39">
        <v>680.9375</v>
      </c>
      <c r="G23" s="39">
        <v>684.90972222222229</v>
      </c>
      <c r="H23" s="39">
        <v>714.2069444444445</v>
      </c>
      <c r="I23" s="39">
        <v>532.52777777777771</v>
      </c>
      <c r="J23" s="39">
        <v>569.99305555555554</v>
      </c>
      <c r="L23" s="39">
        <f t="shared" si="0"/>
        <v>685.6872222222222</v>
      </c>
      <c r="M23" s="39">
        <f t="shared" si="1"/>
        <v>647.2795634920634</v>
      </c>
    </row>
    <row r="24" spans="3:13" ht="9.4499999999999993" customHeight="1" x14ac:dyDescent="0.15">
      <c r="C24" s="18">
        <v>16</v>
      </c>
      <c r="D24" s="39">
        <v>871.55416666666645</v>
      </c>
      <c r="E24" s="39">
        <v>889.06944444444446</v>
      </c>
      <c r="F24" s="39">
        <v>888.40277777777783</v>
      </c>
      <c r="G24" s="39">
        <v>891.8263888888888</v>
      </c>
      <c r="H24" s="39">
        <v>851.14166666666677</v>
      </c>
      <c r="I24" s="39">
        <v>567.29583333333335</v>
      </c>
      <c r="J24" s="39">
        <v>581.45138888888891</v>
      </c>
      <c r="L24" s="39">
        <f t="shared" si="0"/>
        <v>878.39888888888868</v>
      </c>
      <c r="M24" s="39">
        <f t="shared" si="1"/>
        <v>791.53452380952365</v>
      </c>
    </row>
    <row r="25" spans="3:13" ht="9.4499999999999993" customHeight="1" x14ac:dyDescent="0.15">
      <c r="C25" s="18">
        <v>17</v>
      </c>
      <c r="D25" s="39">
        <v>880.2833333333333</v>
      </c>
      <c r="E25" s="39">
        <v>905.53472222222229</v>
      </c>
      <c r="F25" s="39">
        <v>904.60416666666686</v>
      </c>
      <c r="G25" s="39">
        <v>911.61805555555566</v>
      </c>
      <c r="H25" s="39">
        <v>795.99027777777781</v>
      </c>
      <c r="I25" s="39">
        <v>517.99166666666667</v>
      </c>
      <c r="J25" s="39">
        <v>475.75694444444451</v>
      </c>
      <c r="L25" s="39">
        <f t="shared" si="0"/>
        <v>879.6061111111112</v>
      </c>
      <c r="M25" s="39">
        <f t="shared" si="1"/>
        <v>770.25416666666672</v>
      </c>
    </row>
    <row r="26" spans="3:13" ht="9.4499999999999993" customHeight="1" x14ac:dyDescent="0.15">
      <c r="C26" s="18">
        <v>18</v>
      </c>
      <c r="D26" s="39">
        <v>657.17777777777781</v>
      </c>
      <c r="E26" s="39">
        <v>702.22222222222229</v>
      </c>
      <c r="F26" s="39">
        <v>720.375</v>
      </c>
      <c r="G26" s="39">
        <v>729.04166666666663</v>
      </c>
      <c r="H26" s="39">
        <v>605.51666666666665</v>
      </c>
      <c r="I26" s="39">
        <v>405.11944444444447</v>
      </c>
      <c r="J26" s="39">
        <v>377.22222222222223</v>
      </c>
      <c r="L26" s="39">
        <f t="shared" si="0"/>
        <v>682.86666666666656</v>
      </c>
      <c r="M26" s="39">
        <f t="shared" si="1"/>
        <v>599.52499999999998</v>
      </c>
    </row>
    <row r="27" spans="3:13" ht="9.4499999999999993" customHeight="1" x14ac:dyDescent="0.15">
      <c r="C27" s="18">
        <v>19</v>
      </c>
      <c r="D27" s="39">
        <v>401.05277777777786</v>
      </c>
      <c r="E27" s="39">
        <v>418.53472222222217</v>
      </c>
      <c r="F27" s="39">
        <v>447.18750000000006</v>
      </c>
      <c r="G27" s="39">
        <v>455.24305555555549</v>
      </c>
      <c r="H27" s="39">
        <v>418.35694444444442</v>
      </c>
      <c r="I27" s="39">
        <v>310.26944444444445</v>
      </c>
      <c r="J27" s="39">
        <v>315.56944444444451</v>
      </c>
      <c r="L27" s="39">
        <f t="shared" si="0"/>
        <v>428.07499999999999</v>
      </c>
      <c r="M27" s="39">
        <f t="shared" si="1"/>
        <v>395.17341269841273</v>
      </c>
    </row>
    <row r="28" spans="3:13" ht="9.4499999999999993" customHeight="1" x14ac:dyDescent="0.15">
      <c r="C28" s="18">
        <v>20</v>
      </c>
      <c r="D28" s="39">
        <v>270.73194444444442</v>
      </c>
      <c r="E28" s="39">
        <v>295.72916666666663</v>
      </c>
      <c r="F28" s="39">
        <v>321.31250000000006</v>
      </c>
      <c r="G28" s="39">
        <v>323.08333333333331</v>
      </c>
      <c r="H28" s="39">
        <v>287.24444444444447</v>
      </c>
      <c r="I28" s="39">
        <v>219.36944444444444</v>
      </c>
      <c r="J28" s="39">
        <v>244.16666666666663</v>
      </c>
      <c r="L28" s="39">
        <f t="shared" si="0"/>
        <v>299.62027777777774</v>
      </c>
      <c r="M28" s="39">
        <f t="shared" si="1"/>
        <v>280.23392857142852</v>
      </c>
    </row>
    <row r="29" spans="3:13" ht="9.4499999999999993" customHeight="1" x14ac:dyDescent="0.15">
      <c r="C29" s="18">
        <v>21</v>
      </c>
      <c r="D29" s="39">
        <v>189.43194444444444</v>
      </c>
      <c r="E29" s="39">
        <v>209.65972222222217</v>
      </c>
      <c r="F29" s="39">
        <v>232.63888888888889</v>
      </c>
      <c r="G29" s="39">
        <v>232.11111111111109</v>
      </c>
      <c r="H29" s="39">
        <v>199.21944444444443</v>
      </c>
      <c r="I29" s="39">
        <v>167.23333333333335</v>
      </c>
      <c r="J29" s="39">
        <v>162.03472222222223</v>
      </c>
      <c r="L29" s="39">
        <f t="shared" si="0"/>
        <v>212.61222222222221</v>
      </c>
      <c r="M29" s="39">
        <f t="shared" si="1"/>
        <v>198.90416666666667</v>
      </c>
    </row>
    <row r="30" spans="3:13" ht="9.4499999999999993" customHeight="1" x14ac:dyDescent="0.15">
      <c r="C30" s="18">
        <v>22</v>
      </c>
      <c r="D30" s="39">
        <v>140.5083333333333</v>
      </c>
      <c r="E30" s="39">
        <v>175.43055555555557</v>
      </c>
      <c r="F30" s="39">
        <v>191.70138888888889</v>
      </c>
      <c r="G30" s="39">
        <v>198.55555555555554</v>
      </c>
      <c r="H30" s="39">
        <v>178.75277777777777</v>
      </c>
      <c r="I30" s="39">
        <v>167.95694444444445</v>
      </c>
      <c r="J30" s="39">
        <v>106.45833333333331</v>
      </c>
      <c r="L30" s="39">
        <f t="shared" si="0"/>
        <v>176.98972222222221</v>
      </c>
      <c r="M30" s="39">
        <f t="shared" si="1"/>
        <v>165.62341269841269</v>
      </c>
    </row>
    <row r="31" spans="3:13" ht="9.4499999999999993" customHeight="1" x14ac:dyDescent="0.15">
      <c r="C31" s="18">
        <v>23</v>
      </c>
      <c r="D31" s="39">
        <v>84.823611111111106</v>
      </c>
      <c r="E31" s="39">
        <v>94.354166666666671</v>
      </c>
      <c r="F31" s="39">
        <v>103.43055555555556</v>
      </c>
      <c r="G31" s="39">
        <v>110.36805555555556</v>
      </c>
      <c r="H31" s="39">
        <v>128.69583333333333</v>
      </c>
      <c r="I31" s="39">
        <v>130.60138888888889</v>
      </c>
      <c r="J31" s="39">
        <v>76.222222222222214</v>
      </c>
      <c r="L31" s="39">
        <f t="shared" si="0"/>
        <v>104.33444444444444</v>
      </c>
      <c r="M31" s="39">
        <f t="shared" si="1"/>
        <v>104.07083333333333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6678.2555555555564</v>
      </c>
      <c r="E33" s="39">
        <f t="shared" ref="E33:J33" si="2">SUM(E15:E26)</f>
        <v>6723.979166666667</v>
      </c>
      <c r="F33" s="39">
        <f t="shared" si="2"/>
        <v>6777.708333333333</v>
      </c>
      <c r="G33" s="39">
        <f t="shared" si="2"/>
        <v>6820.0486111111113</v>
      </c>
      <c r="H33" s="39">
        <f t="shared" si="2"/>
        <v>6835.0749999999998</v>
      </c>
      <c r="I33" s="39">
        <f t="shared" si="2"/>
        <v>5602.1736111111113</v>
      </c>
      <c r="J33" s="39">
        <f t="shared" si="2"/>
        <v>5315.5208333333339</v>
      </c>
      <c r="L33" s="39">
        <f>SUM(L15:L26)</f>
        <v>6767.0133333333333</v>
      </c>
      <c r="M33" s="39">
        <f>SUM(M15:M26)</f>
        <v>6393.2515873015864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1246.8319444444444</v>
      </c>
      <c r="E34" s="39">
        <f t="shared" ref="E34:J34" si="3">SUM(E15:E17)</f>
        <v>1223.5833333333333</v>
      </c>
      <c r="F34" s="39">
        <f t="shared" si="3"/>
        <v>1238.0069444444446</v>
      </c>
      <c r="G34" s="39">
        <f t="shared" si="3"/>
        <v>1236.8611111111111</v>
      </c>
      <c r="H34" s="39">
        <f t="shared" si="3"/>
        <v>1195.8</v>
      </c>
      <c r="I34" s="39">
        <f t="shared" si="3"/>
        <v>816.14999999999986</v>
      </c>
      <c r="J34" s="39">
        <f t="shared" si="3"/>
        <v>601.46527777777783</v>
      </c>
      <c r="L34" s="39">
        <f>SUM(L15:L17)</f>
        <v>1228.2166666666667</v>
      </c>
      <c r="M34" s="39">
        <f>SUM(M15:M17)</f>
        <v>1079.8140873015873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3022.4083333333333</v>
      </c>
      <c r="E35" s="39">
        <f t="shared" ref="E35:J35" si="4">SUM(E18:E23)</f>
        <v>3003.5694444444443</v>
      </c>
      <c r="F35" s="39">
        <f t="shared" si="4"/>
        <v>3026.3194444444443</v>
      </c>
      <c r="G35" s="39">
        <f t="shared" si="4"/>
        <v>3050.7013888888887</v>
      </c>
      <c r="H35" s="39">
        <f t="shared" si="4"/>
        <v>3386.6263888888893</v>
      </c>
      <c r="I35" s="39">
        <f t="shared" si="4"/>
        <v>3295.6166666666663</v>
      </c>
      <c r="J35" s="39">
        <f t="shared" si="4"/>
        <v>3279.625</v>
      </c>
      <c r="L35" s="39">
        <f>SUM(L18:L23)</f>
        <v>3097.9249999999997</v>
      </c>
      <c r="M35" s="39">
        <f>SUM(M18:M23)</f>
        <v>3152.1238095238091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2409.0152777777776</v>
      </c>
      <c r="E36" s="39">
        <f t="shared" ref="E36:J36" si="5">SUM(E24:E26)</f>
        <v>2496.8263888888891</v>
      </c>
      <c r="F36" s="39">
        <f t="shared" si="5"/>
        <v>2513.3819444444448</v>
      </c>
      <c r="G36" s="39">
        <f t="shared" si="5"/>
        <v>2532.4861111111109</v>
      </c>
      <c r="H36" s="39">
        <f t="shared" si="5"/>
        <v>2252.6486111111112</v>
      </c>
      <c r="I36" s="39">
        <f t="shared" si="5"/>
        <v>1490.4069444444444</v>
      </c>
      <c r="J36" s="39">
        <f t="shared" si="5"/>
        <v>1434.4305555555557</v>
      </c>
      <c r="L36" s="39">
        <f>SUM(L24:L26)</f>
        <v>2440.8716666666664</v>
      </c>
      <c r="M36" s="39">
        <f>SUM(M24:M26)</f>
        <v>2161.3136904761905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8220.2847222222244</v>
      </c>
      <c r="E37" s="39">
        <f t="shared" ref="E37:J37" si="6">SUM(E8:E31)</f>
        <v>8345.5763888888869</v>
      </c>
      <c r="F37" s="39">
        <f t="shared" si="6"/>
        <v>8503.5625</v>
      </c>
      <c r="G37" s="39">
        <f t="shared" si="6"/>
        <v>8575.8124999999982</v>
      </c>
      <c r="H37" s="39">
        <f t="shared" si="6"/>
        <v>8478.8430555555551</v>
      </c>
      <c r="I37" s="39">
        <f t="shared" si="6"/>
        <v>6912.9416666666666</v>
      </c>
      <c r="J37" s="39">
        <f t="shared" si="6"/>
        <v>6530.7847222222226</v>
      </c>
      <c r="L37" s="39">
        <f>SUM(L8:L31)</f>
        <v>8424.815833333334</v>
      </c>
      <c r="M37" s="39">
        <f>SUM(M8:M31)</f>
        <v>7938.2579365079355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6147.7166666666662</v>
      </c>
      <c r="D43" s="34">
        <v>6512.0666666666666</v>
      </c>
      <c r="E43" s="34">
        <v>6486.9800000000005</v>
      </c>
      <c r="F43" s="34">
        <v>6607.7000000000007</v>
      </c>
      <c r="G43" s="34">
        <v>6609.6166666666668</v>
      </c>
      <c r="H43" s="34">
        <v>6864.4333333333334</v>
      </c>
      <c r="I43" s="34">
        <v>7295.9499999999989</v>
      </c>
      <c r="J43" s="34">
        <v>6758.5333333333347</v>
      </c>
      <c r="K43" s="34">
        <v>6953.83</v>
      </c>
      <c r="L43" s="34">
        <v>7102.0666666666666</v>
      </c>
      <c r="M43" s="34">
        <v>6976.333333333333</v>
      </c>
      <c r="N43" s="34">
        <v>6888.9333333333325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7459.8166666666666</v>
      </c>
      <c r="D44" s="34">
        <v>7945.9333333333334</v>
      </c>
      <c r="E44" s="34">
        <v>7967.05</v>
      </c>
      <c r="F44" s="34">
        <v>8178.8000000000011</v>
      </c>
      <c r="G44" s="34">
        <v>8235.1500000000015</v>
      </c>
      <c r="H44" s="34">
        <v>8825.0666666666657</v>
      </c>
      <c r="I44" s="34">
        <v>9143.4166666666661</v>
      </c>
      <c r="J44" s="34">
        <v>8423.4000000000015</v>
      </c>
      <c r="K44" s="34">
        <v>8777.6</v>
      </c>
      <c r="L44" s="34">
        <v>8845</v>
      </c>
      <c r="M44" s="34">
        <v>8672.1566666666658</v>
      </c>
      <c r="N44" s="34">
        <v>8624.4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5276.6666666666661</v>
      </c>
      <c r="D47" s="34">
        <v>5264.5</v>
      </c>
      <c r="E47" s="34">
        <v>5228.4000000000005</v>
      </c>
      <c r="F47" s="34">
        <v>4993</v>
      </c>
      <c r="G47" s="34">
        <v>5571.666666666667</v>
      </c>
      <c r="H47" s="34">
        <v>6063.666666666667</v>
      </c>
      <c r="I47" s="34">
        <v>6066.3333333333348</v>
      </c>
      <c r="J47" s="34">
        <v>5418</v>
      </c>
      <c r="K47" s="34">
        <v>6033.75</v>
      </c>
      <c r="L47" s="34">
        <v>5824.5</v>
      </c>
      <c r="M47" s="34">
        <v>5680.5999999999995</v>
      </c>
      <c r="N47" s="34">
        <v>5805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6347.6666666666661</v>
      </c>
      <c r="D48" s="34">
        <v>6367.5</v>
      </c>
      <c r="E48" s="34">
        <v>6324.5999999999995</v>
      </c>
      <c r="F48" s="34">
        <v>6296</v>
      </c>
      <c r="G48" s="34">
        <v>6817.0000000000009</v>
      </c>
      <c r="H48" s="34">
        <v>7559.6666666666652</v>
      </c>
      <c r="I48" s="34">
        <v>7561.666666666667</v>
      </c>
      <c r="J48" s="34">
        <v>6799.25</v>
      </c>
      <c r="K48" s="34">
        <v>7554.75</v>
      </c>
      <c r="L48" s="34">
        <v>7172</v>
      </c>
      <c r="M48" s="34">
        <v>6973.1999999999989</v>
      </c>
      <c r="N48" s="34">
        <v>7182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4912.666666666667</v>
      </c>
      <c r="D51" s="34">
        <v>4813</v>
      </c>
      <c r="E51" s="34">
        <v>4512</v>
      </c>
      <c r="F51" s="34">
        <v>5307</v>
      </c>
      <c r="G51" s="34">
        <v>5387</v>
      </c>
      <c r="H51" s="34">
        <v>5830.5</v>
      </c>
      <c r="I51" s="34">
        <v>5864.9999999999991</v>
      </c>
      <c r="J51" s="34">
        <v>5012</v>
      </c>
      <c r="K51" s="34">
        <v>5568.25</v>
      </c>
      <c r="L51" s="34">
        <v>5350</v>
      </c>
      <c r="M51" s="34">
        <v>5598.5</v>
      </c>
      <c r="N51" s="34">
        <v>5630.3333333333339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5872.6666666666661</v>
      </c>
      <c r="D52" s="34">
        <v>5812</v>
      </c>
      <c r="E52" s="34">
        <v>5404.5</v>
      </c>
      <c r="F52" s="34">
        <v>6582</v>
      </c>
      <c r="G52" s="34">
        <v>6589.3333333333321</v>
      </c>
      <c r="H52" s="34">
        <v>7221.25</v>
      </c>
      <c r="I52" s="34">
        <v>7365.333333333333</v>
      </c>
      <c r="J52" s="34">
        <v>6376.6666666666661</v>
      </c>
      <c r="K52" s="34">
        <v>6903.75</v>
      </c>
      <c r="L52" s="34">
        <v>6590</v>
      </c>
      <c r="M52" s="34">
        <v>6802.25</v>
      </c>
      <c r="N52" s="34">
        <v>6849.666666666667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8" display="Index" xr:uid="{D0AEFA6F-3455-4EE2-B012-C63F08D02AAC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1B5F9-FBA5-40C8-B9A1-19B55CFB1A80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137</v>
      </c>
      <c r="E3" s="51"/>
      <c r="F3" s="51"/>
      <c r="G3" s="6"/>
      <c r="H3" s="53" t="s">
        <v>68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42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19.901388888888889</v>
      </c>
      <c r="E8" s="39">
        <v>21.055555555555557</v>
      </c>
      <c r="F8" s="39">
        <v>24.263888888888889</v>
      </c>
      <c r="G8" s="39">
        <v>25.215277777777775</v>
      </c>
      <c r="H8" s="39">
        <v>29.7</v>
      </c>
      <c r="I8" s="39">
        <v>44.859722222222217</v>
      </c>
      <c r="J8" s="39">
        <v>59.972222222222221</v>
      </c>
      <c r="L8" s="39">
        <f>AVERAGE(D8:H8)</f>
        <v>24.027222222222221</v>
      </c>
      <c r="M8" s="39">
        <f>AVERAGE(D8:J8)</f>
        <v>32.138293650793649</v>
      </c>
      <c r="O8" s="28"/>
    </row>
    <row r="9" spans="1:15" ht="9.4499999999999993" customHeight="1" x14ac:dyDescent="0.15">
      <c r="C9" s="18">
        <v>1</v>
      </c>
      <c r="D9" s="39">
        <v>14.222222222222223</v>
      </c>
      <c r="E9" s="39">
        <v>16.659722222222218</v>
      </c>
      <c r="F9" s="39">
        <v>15.951388888888888</v>
      </c>
      <c r="G9" s="39">
        <v>14.756944444444445</v>
      </c>
      <c r="H9" s="39">
        <v>18.1875</v>
      </c>
      <c r="I9" s="39">
        <v>25.134722222222223</v>
      </c>
      <c r="J9" s="39">
        <v>33.6875</v>
      </c>
      <c r="L9" s="39">
        <f t="shared" ref="L9:L31" si="0">AVERAGE(D9:H9)</f>
        <v>15.955555555555554</v>
      </c>
      <c r="M9" s="39">
        <f t="shared" ref="M9:M31" si="1">AVERAGE(D9:J9)</f>
        <v>19.8</v>
      </c>
      <c r="O9" s="28"/>
    </row>
    <row r="10" spans="1:15" ht="9.4499999999999993" customHeight="1" x14ac:dyDescent="0.15">
      <c r="C10" s="18">
        <v>2</v>
      </c>
      <c r="D10" s="39">
        <v>20.106944444444441</v>
      </c>
      <c r="E10" s="39">
        <v>24.569444444444446</v>
      </c>
      <c r="F10" s="39">
        <v>20.958333333333332</v>
      </c>
      <c r="G10" s="39">
        <v>23.694444444444443</v>
      </c>
      <c r="H10" s="39">
        <v>23.412499999999998</v>
      </c>
      <c r="I10" s="39">
        <v>25.688888888888886</v>
      </c>
      <c r="J10" s="39">
        <v>31.270833333333332</v>
      </c>
      <c r="L10" s="39">
        <f t="shared" si="0"/>
        <v>22.548333333333332</v>
      </c>
      <c r="M10" s="39">
        <f t="shared" si="1"/>
        <v>24.243055555555554</v>
      </c>
      <c r="O10" s="28"/>
    </row>
    <row r="11" spans="1:15" ht="9.4499999999999993" customHeight="1" x14ac:dyDescent="0.15">
      <c r="C11" s="18">
        <v>3</v>
      </c>
      <c r="D11" s="39">
        <v>43.336111111111109</v>
      </c>
      <c r="E11" s="39">
        <v>40.763888888888886</v>
      </c>
      <c r="F11" s="39">
        <v>40.361111111111114</v>
      </c>
      <c r="G11" s="39">
        <v>43.902777777777779</v>
      </c>
      <c r="H11" s="39">
        <v>46.427777777777777</v>
      </c>
      <c r="I11" s="39">
        <v>40.569444444444436</v>
      </c>
      <c r="J11" s="39">
        <v>40.979166666666664</v>
      </c>
      <c r="L11" s="39">
        <f t="shared" si="0"/>
        <v>42.958333333333329</v>
      </c>
      <c r="M11" s="39">
        <f t="shared" si="1"/>
        <v>42.334325396825399</v>
      </c>
      <c r="O11" s="28"/>
    </row>
    <row r="12" spans="1:15" ht="9.4499999999999993" customHeight="1" x14ac:dyDescent="0.15">
      <c r="C12" s="18">
        <v>4</v>
      </c>
      <c r="D12" s="39">
        <v>87.1736111111111</v>
      </c>
      <c r="E12" s="39">
        <v>80.736111111111114</v>
      </c>
      <c r="F12" s="39">
        <v>79.020833333333329</v>
      </c>
      <c r="G12" s="39">
        <v>81.145833333333329</v>
      </c>
      <c r="H12" s="39">
        <v>82.658333333333331</v>
      </c>
      <c r="I12" s="39">
        <v>59.599999999999994</v>
      </c>
      <c r="J12" s="39">
        <v>52.104166666666664</v>
      </c>
      <c r="L12" s="39">
        <f t="shared" si="0"/>
        <v>82.146944444444443</v>
      </c>
      <c r="M12" s="39">
        <f t="shared" si="1"/>
        <v>74.634126984126979</v>
      </c>
    </row>
    <row r="13" spans="1:15" ht="9.4499999999999993" customHeight="1" x14ac:dyDescent="0.15">
      <c r="C13" s="18">
        <v>5</v>
      </c>
      <c r="D13" s="39">
        <v>202.56944444444446</v>
      </c>
      <c r="E13" s="39">
        <v>194.38194444444446</v>
      </c>
      <c r="F13" s="39">
        <v>193.49305555555554</v>
      </c>
      <c r="G13" s="39">
        <v>194.04861111111109</v>
      </c>
      <c r="H13" s="39">
        <v>189.05416666666667</v>
      </c>
      <c r="I13" s="39">
        <v>87.094444444444434</v>
      </c>
      <c r="J13" s="39">
        <v>70.541666666666671</v>
      </c>
      <c r="L13" s="39">
        <f t="shared" si="0"/>
        <v>194.70944444444444</v>
      </c>
      <c r="M13" s="39">
        <f t="shared" si="1"/>
        <v>161.59761904761905</v>
      </c>
    </row>
    <row r="14" spans="1:15" ht="9.4499999999999993" customHeight="1" x14ac:dyDescent="0.15">
      <c r="C14" s="18">
        <v>6</v>
      </c>
      <c r="D14" s="39">
        <v>626.99861111111102</v>
      </c>
      <c r="E14" s="39">
        <v>630.44444444444446</v>
      </c>
      <c r="F14" s="39">
        <v>623.93055555555554</v>
      </c>
      <c r="G14" s="39">
        <v>612.72916666666663</v>
      </c>
      <c r="H14" s="39">
        <v>567.09027777777771</v>
      </c>
      <c r="I14" s="39">
        <v>153.1</v>
      </c>
      <c r="J14" s="39">
        <v>103.88194444444446</v>
      </c>
      <c r="L14" s="39">
        <f t="shared" si="0"/>
        <v>612.23861111111114</v>
      </c>
      <c r="M14" s="39">
        <f t="shared" si="1"/>
        <v>474.02499999999998</v>
      </c>
    </row>
    <row r="15" spans="1:15" ht="9.4499999999999993" customHeight="1" x14ac:dyDescent="0.15">
      <c r="C15" s="18">
        <v>7</v>
      </c>
      <c r="D15" s="39">
        <v>944.44166666666661</v>
      </c>
      <c r="E15" s="39">
        <v>938.56944444444446</v>
      </c>
      <c r="F15" s="39">
        <v>943.16666666666686</v>
      </c>
      <c r="G15" s="39">
        <v>935.45138888888903</v>
      </c>
      <c r="H15" s="39">
        <v>852.3611111111112</v>
      </c>
      <c r="I15" s="39">
        <v>232.03055555555554</v>
      </c>
      <c r="J15" s="39">
        <v>144.39583333333334</v>
      </c>
      <c r="L15" s="39">
        <f t="shared" si="0"/>
        <v>922.79805555555561</v>
      </c>
      <c r="M15" s="39">
        <f t="shared" si="1"/>
        <v>712.91666666666663</v>
      </c>
    </row>
    <row r="16" spans="1:15" ht="9.4499999999999993" customHeight="1" x14ac:dyDescent="0.15">
      <c r="C16" s="18">
        <v>8</v>
      </c>
      <c r="D16" s="39">
        <v>816.98888888888894</v>
      </c>
      <c r="E16" s="39">
        <v>809.47916666666663</v>
      </c>
      <c r="F16" s="39">
        <v>812.93749999999989</v>
      </c>
      <c r="G16" s="39">
        <v>815.58333333333337</v>
      </c>
      <c r="H16" s="39">
        <v>735.01805555555541</v>
      </c>
      <c r="I16" s="39">
        <v>384.22638888888883</v>
      </c>
      <c r="J16" s="39">
        <v>211.68749999999997</v>
      </c>
      <c r="L16" s="39">
        <f t="shared" si="0"/>
        <v>798.00138888888887</v>
      </c>
      <c r="M16" s="39">
        <f t="shared" si="1"/>
        <v>655.13154761904764</v>
      </c>
    </row>
    <row r="17" spans="3:13" ht="9.4499999999999993" customHeight="1" x14ac:dyDescent="0.15">
      <c r="C17" s="18">
        <v>9</v>
      </c>
      <c r="D17" s="39">
        <v>624.67222222222222</v>
      </c>
      <c r="E17" s="39">
        <v>632.35416666666674</v>
      </c>
      <c r="F17" s="39">
        <v>639.84027777777783</v>
      </c>
      <c r="G17" s="39">
        <v>636.90277777777783</v>
      </c>
      <c r="H17" s="39">
        <v>602.82361111111106</v>
      </c>
      <c r="I17" s="39">
        <v>506.17499999999995</v>
      </c>
      <c r="J17" s="39">
        <v>375.59722222222217</v>
      </c>
      <c r="L17" s="39">
        <f t="shared" si="0"/>
        <v>627.31861111111107</v>
      </c>
      <c r="M17" s="39">
        <f t="shared" si="1"/>
        <v>574.05218253968246</v>
      </c>
    </row>
    <row r="18" spans="3:13" ht="9.4499999999999993" customHeight="1" x14ac:dyDescent="0.15">
      <c r="C18" s="18">
        <v>10</v>
      </c>
      <c r="D18" s="39">
        <v>540.13749999999993</v>
      </c>
      <c r="E18" s="39">
        <v>539.94444444444446</v>
      </c>
      <c r="F18" s="39">
        <v>534.24305555555554</v>
      </c>
      <c r="G18" s="39">
        <v>553.29861111111109</v>
      </c>
      <c r="H18" s="39">
        <v>567.01111111111106</v>
      </c>
      <c r="I18" s="39">
        <v>573.72222222222229</v>
      </c>
      <c r="J18" s="39">
        <v>523.31944444444446</v>
      </c>
      <c r="L18" s="39">
        <f t="shared" si="0"/>
        <v>546.92694444444442</v>
      </c>
      <c r="M18" s="39">
        <f t="shared" si="1"/>
        <v>547.38234126984128</v>
      </c>
    </row>
    <row r="19" spans="3:13" ht="9.4499999999999993" customHeight="1" x14ac:dyDescent="0.15">
      <c r="C19" s="18">
        <v>11</v>
      </c>
      <c r="D19" s="39">
        <v>512.80972222222226</v>
      </c>
      <c r="E19" s="39">
        <v>479.63888888888886</v>
      </c>
      <c r="F19" s="39">
        <v>487.17361111111114</v>
      </c>
      <c r="G19" s="39">
        <v>508.95138888888886</v>
      </c>
      <c r="H19" s="39">
        <v>558.82777777777778</v>
      </c>
      <c r="I19" s="39">
        <v>587.6680555555555</v>
      </c>
      <c r="J19" s="39">
        <v>565.80555555555554</v>
      </c>
      <c r="L19" s="39">
        <f t="shared" si="0"/>
        <v>509.48027777777781</v>
      </c>
      <c r="M19" s="39">
        <f t="shared" si="1"/>
        <v>528.69642857142856</v>
      </c>
    </row>
    <row r="20" spans="3:13" ht="9.4499999999999993" customHeight="1" x14ac:dyDescent="0.15">
      <c r="C20" s="18">
        <v>12</v>
      </c>
      <c r="D20" s="39">
        <v>477.5958333333333</v>
      </c>
      <c r="E20" s="39">
        <v>461.07638888888891</v>
      </c>
      <c r="F20" s="39">
        <v>472.86111111111114</v>
      </c>
      <c r="G20" s="39">
        <v>482.44444444444451</v>
      </c>
      <c r="H20" s="39">
        <v>532.04583333333335</v>
      </c>
      <c r="I20" s="39">
        <v>586.06944444444446</v>
      </c>
      <c r="J20" s="39">
        <v>584.5486111111112</v>
      </c>
      <c r="L20" s="39">
        <f t="shared" si="0"/>
        <v>485.20472222222224</v>
      </c>
      <c r="M20" s="39">
        <f t="shared" si="1"/>
        <v>513.80595238095236</v>
      </c>
    </row>
    <row r="21" spans="3:13" ht="9.4499999999999993" customHeight="1" x14ac:dyDescent="0.15">
      <c r="C21" s="18">
        <v>13</v>
      </c>
      <c r="D21" s="39">
        <v>477.12638888888887</v>
      </c>
      <c r="E21" s="39">
        <v>454.23611111111109</v>
      </c>
      <c r="F21" s="39">
        <v>465.0555555555556</v>
      </c>
      <c r="G21" s="39">
        <v>455.79166666666669</v>
      </c>
      <c r="H21" s="39">
        <v>521.15833333333342</v>
      </c>
      <c r="I21" s="39">
        <v>567.13611111111106</v>
      </c>
      <c r="J21" s="39">
        <v>576.43750000000011</v>
      </c>
      <c r="L21" s="39">
        <f t="shared" si="0"/>
        <v>474.67361111111114</v>
      </c>
      <c r="M21" s="39">
        <f t="shared" si="1"/>
        <v>502.42023809523806</v>
      </c>
    </row>
    <row r="22" spans="3:13" ht="9.4499999999999993" customHeight="1" x14ac:dyDescent="0.15">
      <c r="C22" s="18">
        <v>14</v>
      </c>
      <c r="D22" s="39">
        <v>480.16527777777782</v>
      </c>
      <c r="E22" s="39">
        <v>480.59027777777777</v>
      </c>
      <c r="F22" s="39">
        <v>483.78472222222223</v>
      </c>
      <c r="G22" s="39">
        <v>488.21527777777783</v>
      </c>
      <c r="H22" s="39">
        <v>540.35694444444437</v>
      </c>
      <c r="I22" s="39">
        <v>532.38611111111106</v>
      </c>
      <c r="J22" s="39">
        <v>549.72222222222229</v>
      </c>
      <c r="L22" s="39">
        <f t="shared" si="0"/>
        <v>494.62250000000006</v>
      </c>
      <c r="M22" s="39">
        <f t="shared" si="1"/>
        <v>507.88869047619045</v>
      </c>
    </row>
    <row r="23" spans="3:13" ht="9.4499999999999993" customHeight="1" x14ac:dyDescent="0.15">
      <c r="C23" s="18">
        <v>15</v>
      </c>
      <c r="D23" s="39">
        <v>468.64305555555558</v>
      </c>
      <c r="E23" s="39">
        <v>470.75</v>
      </c>
      <c r="F23" s="39">
        <v>474.84027777777777</v>
      </c>
      <c r="G23" s="39">
        <v>478.79166666666657</v>
      </c>
      <c r="H23" s="39">
        <v>539.77777777777771</v>
      </c>
      <c r="I23" s="39">
        <v>498.92361111111109</v>
      </c>
      <c r="J23" s="39">
        <v>534.31249999999989</v>
      </c>
      <c r="L23" s="39">
        <f t="shared" si="0"/>
        <v>486.56055555555548</v>
      </c>
      <c r="M23" s="39">
        <f t="shared" si="1"/>
        <v>495.14841269841264</v>
      </c>
    </row>
    <row r="24" spans="3:13" ht="9.4499999999999993" customHeight="1" x14ac:dyDescent="0.15">
      <c r="C24" s="18">
        <v>16</v>
      </c>
      <c r="D24" s="39">
        <v>455.00555555555553</v>
      </c>
      <c r="E24" s="39">
        <v>472.8194444444444</v>
      </c>
      <c r="F24" s="39">
        <v>482.59722222222223</v>
      </c>
      <c r="G24" s="39">
        <v>485.89583333333331</v>
      </c>
      <c r="H24" s="39">
        <v>524.50416666666672</v>
      </c>
      <c r="I24" s="39">
        <v>489.99305555555549</v>
      </c>
      <c r="J24" s="39">
        <v>514.66666666666663</v>
      </c>
      <c r="L24" s="39">
        <f t="shared" si="0"/>
        <v>484.16444444444443</v>
      </c>
      <c r="M24" s="39">
        <f t="shared" si="1"/>
        <v>489.35456349206345</v>
      </c>
    </row>
    <row r="25" spans="3:13" ht="9.4499999999999993" customHeight="1" x14ac:dyDescent="0.15">
      <c r="C25" s="18">
        <v>17</v>
      </c>
      <c r="D25" s="39">
        <v>449.74583333333322</v>
      </c>
      <c r="E25" s="39">
        <v>461.13888888888891</v>
      </c>
      <c r="F25" s="39">
        <v>480.65277777777777</v>
      </c>
      <c r="G25" s="39">
        <v>474.45138888888891</v>
      </c>
      <c r="H25" s="39">
        <v>488.16666666666657</v>
      </c>
      <c r="I25" s="39">
        <v>446.78472222222223</v>
      </c>
      <c r="J25" s="39">
        <v>456.30555555555549</v>
      </c>
      <c r="L25" s="39">
        <f t="shared" si="0"/>
        <v>470.83111111111111</v>
      </c>
      <c r="M25" s="39">
        <f t="shared" si="1"/>
        <v>465.32083333333333</v>
      </c>
    </row>
    <row r="26" spans="3:13" ht="9.4499999999999993" customHeight="1" x14ac:dyDescent="0.15">
      <c r="C26" s="18">
        <v>18</v>
      </c>
      <c r="D26" s="39">
        <v>355.63333333333327</v>
      </c>
      <c r="E26" s="39">
        <v>371.35416666666669</v>
      </c>
      <c r="F26" s="39">
        <v>400.9305555555556</v>
      </c>
      <c r="G26" s="39">
        <v>401.59027777777777</v>
      </c>
      <c r="H26" s="39">
        <v>426.42500000000001</v>
      </c>
      <c r="I26" s="39">
        <v>364.55833333333339</v>
      </c>
      <c r="J26" s="39">
        <v>352.47222222222217</v>
      </c>
      <c r="L26" s="39">
        <f t="shared" si="0"/>
        <v>391.18666666666667</v>
      </c>
      <c r="M26" s="39">
        <f t="shared" si="1"/>
        <v>381.85198412698412</v>
      </c>
    </row>
    <row r="27" spans="3:13" ht="9.4499999999999993" customHeight="1" x14ac:dyDescent="0.15">
      <c r="C27" s="18">
        <v>19</v>
      </c>
      <c r="D27" s="39">
        <v>253.46527777777774</v>
      </c>
      <c r="E27" s="39">
        <v>267.29861111111109</v>
      </c>
      <c r="F27" s="39">
        <v>276.73611111111114</v>
      </c>
      <c r="G27" s="39">
        <v>293.65277777777777</v>
      </c>
      <c r="H27" s="39">
        <v>326.51666666666671</v>
      </c>
      <c r="I27" s="39">
        <v>270.83750000000003</v>
      </c>
      <c r="J27" s="39">
        <v>263.44444444444446</v>
      </c>
      <c r="L27" s="39">
        <f t="shared" si="0"/>
        <v>283.5338888888889</v>
      </c>
      <c r="M27" s="39">
        <f t="shared" si="1"/>
        <v>278.85019841269843</v>
      </c>
    </row>
    <row r="28" spans="3:13" ht="9.4499999999999993" customHeight="1" x14ac:dyDescent="0.15">
      <c r="C28" s="18">
        <v>20</v>
      </c>
      <c r="D28" s="39">
        <v>159.6513888888889</v>
      </c>
      <c r="E28" s="39">
        <v>164.74305555555557</v>
      </c>
      <c r="F28" s="39">
        <v>181.41666666666666</v>
      </c>
      <c r="G28" s="39">
        <v>186.64583333333334</v>
      </c>
      <c r="H28" s="39">
        <v>191.02916666666667</v>
      </c>
      <c r="I28" s="39">
        <v>167.28888888888889</v>
      </c>
      <c r="J28" s="39">
        <v>184.76388888888891</v>
      </c>
      <c r="L28" s="39">
        <f t="shared" si="0"/>
        <v>176.69722222222225</v>
      </c>
      <c r="M28" s="39">
        <f t="shared" si="1"/>
        <v>176.50555555555556</v>
      </c>
    </row>
    <row r="29" spans="3:13" ht="9.4499999999999993" customHeight="1" x14ac:dyDescent="0.15">
      <c r="C29" s="18">
        <v>21</v>
      </c>
      <c r="D29" s="39">
        <v>115.97222222222223</v>
      </c>
      <c r="E29" s="39">
        <v>127.9236111111111</v>
      </c>
      <c r="F29" s="39">
        <v>153.0902777777778</v>
      </c>
      <c r="G29" s="39">
        <v>143.40277777777777</v>
      </c>
      <c r="H29" s="39">
        <v>133.61944444444444</v>
      </c>
      <c r="I29" s="39">
        <v>129.52638888888887</v>
      </c>
      <c r="J29" s="39">
        <v>121.4375</v>
      </c>
      <c r="L29" s="39">
        <f t="shared" si="0"/>
        <v>134.80166666666668</v>
      </c>
      <c r="M29" s="39">
        <f t="shared" si="1"/>
        <v>132.13888888888889</v>
      </c>
    </row>
    <row r="30" spans="3:13" ht="9.4499999999999993" customHeight="1" x14ac:dyDescent="0.15">
      <c r="C30" s="18">
        <v>22</v>
      </c>
      <c r="D30" s="39">
        <v>89.916666666666671</v>
      </c>
      <c r="E30" s="39">
        <v>105.875</v>
      </c>
      <c r="F30" s="39">
        <v>113.29861111111113</v>
      </c>
      <c r="G30" s="39">
        <v>115.12500000000001</v>
      </c>
      <c r="H30" s="39">
        <v>124.71249999999999</v>
      </c>
      <c r="I30" s="39">
        <v>126.34444444444445</v>
      </c>
      <c r="J30" s="39">
        <v>81.569444444444443</v>
      </c>
      <c r="L30" s="39">
        <f t="shared" si="0"/>
        <v>109.78555555555556</v>
      </c>
      <c r="M30" s="39">
        <f t="shared" si="1"/>
        <v>108.12023809523809</v>
      </c>
    </row>
    <row r="31" spans="3:13" ht="9.4499999999999993" customHeight="1" x14ac:dyDescent="0.15">
      <c r="C31" s="18">
        <v>23</v>
      </c>
      <c r="D31" s="39">
        <v>40.9</v>
      </c>
      <c r="E31" s="39">
        <v>53.402777777777779</v>
      </c>
      <c r="F31" s="39">
        <v>50.972222222222221</v>
      </c>
      <c r="G31" s="39">
        <v>61.659722222222229</v>
      </c>
      <c r="H31" s="39">
        <v>79.481944444444451</v>
      </c>
      <c r="I31" s="39">
        <v>93.365277777777763</v>
      </c>
      <c r="J31" s="39">
        <v>46.25694444444445</v>
      </c>
      <c r="L31" s="39">
        <f t="shared" si="0"/>
        <v>57.283333333333339</v>
      </c>
      <c r="M31" s="39">
        <f t="shared" si="1"/>
        <v>60.862698412698414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6602.9652777777774</v>
      </c>
      <c r="E33" s="39">
        <f t="shared" ref="E33:J33" si="2">SUM(E15:E26)</f>
        <v>6571.9513888888887</v>
      </c>
      <c r="F33" s="39">
        <f t="shared" si="2"/>
        <v>6678.0833333333339</v>
      </c>
      <c r="G33" s="39">
        <f t="shared" si="2"/>
        <v>6717.3680555555547</v>
      </c>
      <c r="H33" s="39">
        <f t="shared" si="2"/>
        <v>6888.4763888888892</v>
      </c>
      <c r="I33" s="39">
        <f t="shared" si="2"/>
        <v>5769.6736111111113</v>
      </c>
      <c r="J33" s="39">
        <f t="shared" si="2"/>
        <v>5389.2708333333339</v>
      </c>
      <c r="L33" s="39">
        <f>SUM(L15:L26)</f>
        <v>6691.7688888888897</v>
      </c>
      <c r="M33" s="39">
        <f>SUM(M15:M26)</f>
        <v>6373.9698412698408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2386.1027777777781</v>
      </c>
      <c r="E34" s="39">
        <f t="shared" ref="E34:J34" si="3">SUM(E15:E17)</f>
        <v>2380.4027777777778</v>
      </c>
      <c r="F34" s="39">
        <f t="shared" si="3"/>
        <v>2395.9444444444443</v>
      </c>
      <c r="G34" s="39">
        <f t="shared" si="3"/>
        <v>2387.9375</v>
      </c>
      <c r="H34" s="39">
        <f t="shared" si="3"/>
        <v>2190.2027777777776</v>
      </c>
      <c r="I34" s="39">
        <f t="shared" si="3"/>
        <v>1122.4319444444443</v>
      </c>
      <c r="J34" s="39">
        <f t="shared" si="3"/>
        <v>731.68055555555543</v>
      </c>
      <c r="L34" s="39">
        <f>SUM(L15:L17)</f>
        <v>2348.1180555555557</v>
      </c>
      <c r="M34" s="39">
        <f>SUM(M15:M17)</f>
        <v>1942.1003968253967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2956.4777777777776</v>
      </c>
      <c r="E35" s="39">
        <f t="shared" ref="E35:J35" si="4">SUM(E18:E23)</f>
        <v>2886.2361111111109</v>
      </c>
      <c r="F35" s="39">
        <f t="shared" si="4"/>
        <v>2917.9583333333335</v>
      </c>
      <c r="G35" s="39">
        <f t="shared" si="4"/>
        <v>2967.4930555555557</v>
      </c>
      <c r="H35" s="39">
        <f t="shared" si="4"/>
        <v>3259.1777777777779</v>
      </c>
      <c r="I35" s="39">
        <f t="shared" si="4"/>
        <v>3345.9055555555551</v>
      </c>
      <c r="J35" s="39">
        <f t="shared" si="4"/>
        <v>3334.1458333333335</v>
      </c>
      <c r="L35" s="39">
        <f>SUM(L18:L23)</f>
        <v>2997.4686111111109</v>
      </c>
      <c r="M35" s="39">
        <f>SUM(M18:M23)</f>
        <v>3095.3420634920631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1260.3847222222221</v>
      </c>
      <c r="E36" s="39">
        <f t="shared" ref="E36:J36" si="5">SUM(E24:E26)</f>
        <v>1305.3125</v>
      </c>
      <c r="F36" s="39">
        <f t="shared" si="5"/>
        <v>1364.1805555555557</v>
      </c>
      <c r="G36" s="39">
        <f t="shared" si="5"/>
        <v>1361.9375</v>
      </c>
      <c r="H36" s="39">
        <f t="shared" si="5"/>
        <v>1439.0958333333333</v>
      </c>
      <c r="I36" s="39">
        <f t="shared" si="5"/>
        <v>1301.3361111111112</v>
      </c>
      <c r="J36" s="39">
        <f t="shared" si="5"/>
        <v>1323.4444444444443</v>
      </c>
      <c r="L36" s="39">
        <f>SUM(L24:L26)</f>
        <v>1346.1822222222222</v>
      </c>
      <c r="M36" s="39">
        <f>SUM(M24:M26)</f>
        <v>1336.527380952381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8277.179166666665</v>
      </c>
      <c r="E37" s="39">
        <f t="shared" ref="E37:J37" si="6">SUM(E8:E31)</f>
        <v>8299.8055555555547</v>
      </c>
      <c r="F37" s="39">
        <f t="shared" si="6"/>
        <v>8451.5763888888905</v>
      </c>
      <c r="G37" s="39">
        <f t="shared" si="6"/>
        <v>8513.3472222222226</v>
      </c>
      <c r="H37" s="39">
        <f t="shared" si="6"/>
        <v>8700.3666666666668</v>
      </c>
      <c r="I37" s="39">
        <f t="shared" si="6"/>
        <v>6993.0833333333339</v>
      </c>
      <c r="J37" s="39">
        <f t="shared" si="6"/>
        <v>6479.1805555555557</v>
      </c>
      <c r="L37" s="39">
        <f>SUM(L8:L31)</f>
        <v>8448.4550000000017</v>
      </c>
      <c r="M37" s="39">
        <f>SUM(M8:M31)</f>
        <v>7959.2198412698417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5909.7</v>
      </c>
      <c r="D43" s="34">
        <v>6252.3333333333339</v>
      </c>
      <c r="E43" s="34">
        <v>6253.5066666666662</v>
      </c>
      <c r="F43" s="34">
        <v>6461.6</v>
      </c>
      <c r="G43" s="34">
        <v>6588.6333333333323</v>
      </c>
      <c r="H43" s="34">
        <v>6927.3333333333321</v>
      </c>
      <c r="I43" s="34">
        <v>6984.5666666666666</v>
      </c>
      <c r="J43" s="34">
        <v>6654.4333333333343</v>
      </c>
      <c r="K43" s="34">
        <v>6974.9999999999991</v>
      </c>
      <c r="L43" s="34">
        <v>7097.15</v>
      </c>
      <c r="M43" s="34">
        <v>7053.2366666666676</v>
      </c>
      <c r="N43" s="34">
        <v>7143.7333333333327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7377.0499999999993</v>
      </c>
      <c r="D44" s="34">
        <v>7801.4000000000005</v>
      </c>
      <c r="E44" s="34">
        <v>7871.3533333333335</v>
      </c>
      <c r="F44" s="34">
        <v>8148</v>
      </c>
      <c r="G44" s="34">
        <v>8373.5499999999975</v>
      </c>
      <c r="H44" s="34">
        <v>9048.0666666666657</v>
      </c>
      <c r="I44" s="34">
        <v>8979.1666666666642</v>
      </c>
      <c r="J44" s="34">
        <v>8391.1166666666668</v>
      </c>
      <c r="K44" s="34">
        <v>8833.3799999999974</v>
      </c>
      <c r="L44" s="34">
        <v>8873.6666666666642</v>
      </c>
      <c r="M44" s="34">
        <v>8781.843333333336</v>
      </c>
      <c r="N44" s="34">
        <v>8902.866666666665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5272</v>
      </c>
      <c r="D47" s="34">
        <v>5330</v>
      </c>
      <c r="E47" s="34">
        <v>5488.4</v>
      </c>
      <c r="F47" s="34">
        <v>5072</v>
      </c>
      <c r="G47" s="34">
        <v>5752.333333333333</v>
      </c>
      <c r="H47" s="34">
        <v>6075.3333333333339</v>
      </c>
      <c r="I47" s="34">
        <v>5990.666666666667</v>
      </c>
      <c r="J47" s="34">
        <v>5702.75</v>
      </c>
      <c r="K47" s="34">
        <v>6314</v>
      </c>
      <c r="L47" s="34">
        <v>6361</v>
      </c>
      <c r="M47" s="34">
        <v>5933.6</v>
      </c>
      <c r="N47" s="34">
        <v>5944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6286.9999999999991</v>
      </c>
      <c r="D48" s="34">
        <v>6357.5</v>
      </c>
      <c r="E48" s="34">
        <v>6544.3999999999987</v>
      </c>
      <c r="F48" s="34">
        <v>6136</v>
      </c>
      <c r="G48" s="34">
        <v>6962.666666666667</v>
      </c>
      <c r="H48" s="34">
        <v>7518.0000000000009</v>
      </c>
      <c r="I48" s="34">
        <v>7470.3333333333339</v>
      </c>
      <c r="J48" s="34">
        <v>6996</v>
      </c>
      <c r="K48" s="34">
        <v>7766</v>
      </c>
      <c r="L48" s="34">
        <v>7594</v>
      </c>
      <c r="M48" s="34">
        <v>7089.5999999999995</v>
      </c>
      <c r="N48" s="34">
        <v>7195.5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4911</v>
      </c>
      <c r="D51" s="34">
        <v>4896.5</v>
      </c>
      <c r="E51" s="34">
        <v>4706.75</v>
      </c>
      <c r="F51" s="34">
        <v>5433</v>
      </c>
      <c r="G51" s="34">
        <v>5414.666666666667</v>
      </c>
      <c r="H51" s="34">
        <v>5862.75</v>
      </c>
      <c r="I51" s="34">
        <v>5832.6666666666679</v>
      </c>
      <c r="J51" s="34">
        <v>5279.666666666667</v>
      </c>
      <c r="K51" s="34">
        <v>5650.5</v>
      </c>
      <c r="L51" s="34">
        <v>5336</v>
      </c>
      <c r="M51" s="34">
        <v>5697.75</v>
      </c>
      <c r="N51" s="34">
        <v>5649.9999999999991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5751</v>
      </c>
      <c r="D52" s="34">
        <v>5767</v>
      </c>
      <c r="E52" s="34">
        <v>5589</v>
      </c>
      <c r="F52" s="34">
        <v>6447</v>
      </c>
      <c r="G52" s="34">
        <v>6580.333333333333</v>
      </c>
      <c r="H52" s="34">
        <v>7135.75</v>
      </c>
      <c r="I52" s="34">
        <v>7221.0000000000009</v>
      </c>
      <c r="J52" s="34">
        <v>6521.333333333333</v>
      </c>
      <c r="K52" s="34">
        <v>6846.5</v>
      </c>
      <c r="L52" s="34">
        <v>6456</v>
      </c>
      <c r="M52" s="34">
        <v>6730.25</v>
      </c>
      <c r="N52" s="34">
        <v>6704.9999999999991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8" display="Index" xr:uid="{7074B350-C6A5-4315-AC27-F36BDAAF9B54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A0482-E944-4B62-BEDC-30F57AEE3459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138</v>
      </c>
      <c r="E3" s="51"/>
      <c r="F3" s="51"/>
      <c r="G3" s="6"/>
      <c r="H3" s="53" t="s">
        <v>139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14506.398611111112</v>
      </c>
      <c r="Q6" s="16">
        <v>14787.958333333334</v>
      </c>
      <c r="R6" s="16">
        <v>15045.576388888887</v>
      </c>
      <c r="S6" s="16">
        <v>15140.118055555553</v>
      </c>
      <c r="T6" s="16">
        <v>15170.218055555557</v>
      </c>
      <c r="U6" s="16">
        <v>12874.75</v>
      </c>
      <c r="V6" s="16">
        <v>10815.402777777779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14310.925000000001</v>
      </c>
      <c r="Q7" s="16">
        <v>14734.201388888889</v>
      </c>
      <c r="R7" s="16">
        <v>15023.458333333332</v>
      </c>
      <c r="S7" s="16">
        <v>15223.756944444443</v>
      </c>
      <c r="T7" s="16">
        <v>15349.451388888889</v>
      </c>
      <c r="U7" s="16">
        <v>12626.827777777778</v>
      </c>
      <c r="V7" s="16">
        <v>10434.722222222224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28817.323611111111</v>
      </c>
      <c r="Q8" s="16">
        <f t="shared" ref="Q8:V8" si="0">SUM(Q6:Q7)</f>
        <v>29522.159722222223</v>
      </c>
      <c r="R8" s="16">
        <f t="shared" si="0"/>
        <v>30069.034722222219</v>
      </c>
      <c r="S8" s="16">
        <f t="shared" si="0"/>
        <v>30363.874999999996</v>
      </c>
      <c r="T8" s="16">
        <f t="shared" si="0"/>
        <v>30519.669444444444</v>
      </c>
      <c r="U8" s="16">
        <f t="shared" si="0"/>
        <v>25501.577777777777</v>
      </c>
      <c r="V8" s="16">
        <f t="shared" si="0"/>
        <v>21250.125000000004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14738.316666666666</v>
      </c>
      <c r="Q10" s="16">
        <v>15104.533333333333</v>
      </c>
      <c r="R10" s="16">
        <v>15245.210000000001</v>
      </c>
      <c r="S10" s="16">
        <v>15155.999999999998</v>
      </c>
      <c r="T10" s="16">
        <v>15124.433333333332</v>
      </c>
      <c r="U10" s="16">
        <v>14884.066666666668</v>
      </c>
      <c r="V10" s="16">
        <v>14561.250000000002</v>
      </c>
      <c r="W10" s="16">
        <v>14151.399999999998</v>
      </c>
      <c r="X10" s="16">
        <v>15050.44</v>
      </c>
      <c r="Y10" s="16">
        <v>14857.816666666668</v>
      </c>
      <c r="Z10" s="16">
        <v>15285.146666666667</v>
      </c>
      <c r="AA10" s="16">
        <v>15002.033333333335</v>
      </c>
    </row>
    <row r="11" spans="1:27" ht="9.4499999999999993" customHeight="1" x14ac:dyDescent="0.15">
      <c r="C11" s="18"/>
      <c r="O11" s="15" t="s">
        <v>100</v>
      </c>
      <c r="P11" s="16">
        <v>14433.233333333332</v>
      </c>
      <c r="Q11" s="16">
        <v>14235.733333333335</v>
      </c>
      <c r="R11" s="16">
        <v>15002.670000000002</v>
      </c>
      <c r="S11" s="16">
        <v>15429.7</v>
      </c>
      <c r="T11" s="16">
        <v>15220.316666666669</v>
      </c>
      <c r="U11" s="16">
        <v>14825.133333333333</v>
      </c>
      <c r="V11" s="16">
        <v>14740.05</v>
      </c>
      <c r="W11" s="16">
        <v>14203.699999999999</v>
      </c>
      <c r="X11" s="16">
        <v>15204.82</v>
      </c>
      <c r="Y11" s="16">
        <v>15080.866666666665</v>
      </c>
      <c r="Z11" s="16">
        <v>15603.446666666667</v>
      </c>
      <c r="AA11" s="16">
        <v>15160.633333333331</v>
      </c>
    </row>
    <row r="12" spans="1:27" ht="9.4499999999999993" customHeight="1" x14ac:dyDescent="0.15">
      <c r="C12" s="18"/>
      <c r="O12" s="15" t="s">
        <v>101</v>
      </c>
      <c r="P12" s="16">
        <f>SUM(P10:P11)</f>
        <v>29171.549999999996</v>
      </c>
      <c r="Q12" s="16">
        <f t="shared" ref="Q12:AA12" si="1">SUM(Q10:Q11)</f>
        <v>29340.26666666667</v>
      </c>
      <c r="R12" s="16">
        <f t="shared" si="1"/>
        <v>30247.880000000005</v>
      </c>
      <c r="S12" s="16">
        <f t="shared" si="1"/>
        <v>30585.699999999997</v>
      </c>
      <c r="T12" s="16">
        <f t="shared" si="1"/>
        <v>30344.75</v>
      </c>
      <c r="U12" s="16">
        <f t="shared" si="1"/>
        <v>29709.200000000001</v>
      </c>
      <c r="V12" s="16">
        <f t="shared" si="1"/>
        <v>29301.300000000003</v>
      </c>
      <c r="W12" s="16">
        <f t="shared" si="1"/>
        <v>28355.1</v>
      </c>
      <c r="X12" s="16">
        <f t="shared" si="1"/>
        <v>30255.260000000002</v>
      </c>
      <c r="Y12" s="16">
        <f t="shared" si="1"/>
        <v>29938.683333333334</v>
      </c>
      <c r="Z12" s="16">
        <f t="shared" si="1"/>
        <v>30888.593333333334</v>
      </c>
      <c r="AA12" s="16">
        <f t="shared" si="1"/>
        <v>30162.666666666664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>
        <v>17790.1210976</v>
      </c>
      <c r="U14" s="22">
        <v>17405.756653799999</v>
      </c>
      <c r="V14" s="22">
        <v>17075.765818799999</v>
      </c>
      <c r="W14" s="22">
        <v>16469.1149854</v>
      </c>
      <c r="X14" s="22">
        <v>16424.42222222222</v>
      </c>
      <c r="Y14" s="16">
        <v>14930.053888888886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1"/>
      <c r="R15" s="22"/>
      <c r="S15" s="22"/>
      <c r="T15" s="22">
        <v>16734.157486800003</v>
      </c>
      <c r="U15" s="22">
        <v>16525.015541199999</v>
      </c>
      <c r="V15" s="22">
        <v>16329.6870678</v>
      </c>
      <c r="W15" s="24">
        <v>15757.667762800002</v>
      </c>
      <c r="X15" s="24">
        <v>16258.140555555558</v>
      </c>
      <c r="Y15" s="16">
        <v>14928.358611111114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>
        <f t="shared" ref="T16:X16" si="3">SUM(T14:T15)</f>
        <v>34524.278584400003</v>
      </c>
      <c r="U16" s="16">
        <f t="shared" si="3"/>
        <v>33930.772194999998</v>
      </c>
      <c r="V16" s="16">
        <f t="shared" si="3"/>
        <v>33405.452886599996</v>
      </c>
      <c r="W16" s="16">
        <f t="shared" si="3"/>
        <v>32226.782748199999</v>
      </c>
      <c r="X16" s="16">
        <f t="shared" si="3"/>
        <v>32682.562777777777</v>
      </c>
      <c r="Y16" s="16">
        <f>SUM(Y14:Y15)</f>
        <v>29858.412499999999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11</v>
      </c>
      <c r="I83" s="34" t="s">
        <v>12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500" display="Index" xr:uid="{D7E2447F-217D-4710-B69C-7B3C97241D67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9D8CE-0C64-4C70-9BA0-6F935DD87572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138</v>
      </c>
      <c r="E3" s="51"/>
      <c r="F3" s="51"/>
      <c r="G3" s="6"/>
      <c r="H3" s="53" t="s">
        <v>139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11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84.162500000000009</v>
      </c>
      <c r="E8" s="39">
        <v>80.708333333333343</v>
      </c>
      <c r="F8" s="39">
        <v>90.180555555555557</v>
      </c>
      <c r="G8" s="39">
        <v>98.1111111111111</v>
      </c>
      <c r="H8" s="39">
        <v>105.31666666666666</v>
      </c>
      <c r="I8" s="39">
        <v>208.64166666666668</v>
      </c>
      <c r="J8" s="39">
        <v>241.2847222222222</v>
      </c>
      <c r="L8" s="39">
        <f>AVERAGE(D8:H8)</f>
        <v>91.695833333333326</v>
      </c>
      <c r="M8" s="39">
        <f>AVERAGE(D8:J8)</f>
        <v>129.77222222222221</v>
      </c>
      <c r="O8" s="28"/>
    </row>
    <row r="9" spans="1:15" ht="9.4499999999999993" customHeight="1" x14ac:dyDescent="0.15">
      <c r="C9" s="18">
        <v>1</v>
      </c>
      <c r="D9" s="39">
        <v>47.361111111111114</v>
      </c>
      <c r="E9" s="39">
        <v>46.4375</v>
      </c>
      <c r="F9" s="39">
        <v>48.763888888888886</v>
      </c>
      <c r="G9" s="39">
        <v>52.875000000000007</v>
      </c>
      <c r="H9" s="39">
        <v>64.05694444444444</v>
      </c>
      <c r="I9" s="39">
        <v>143.49583333333334</v>
      </c>
      <c r="J9" s="39">
        <v>170.4652777777778</v>
      </c>
      <c r="L9" s="39">
        <f t="shared" ref="L9:L31" si="0">AVERAGE(D9:H9)</f>
        <v>51.898888888888884</v>
      </c>
      <c r="M9" s="39">
        <f t="shared" ref="M9:M31" si="1">AVERAGE(D9:J9)</f>
        <v>81.922222222222217</v>
      </c>
      <c r="O9" s="28"/>
    </row>
    <row r="10" spans="1:15" ht="9.4499999999999993" customHeight="1" x14ac:dyDescent="0.15">
      <c r="C10" s="18">
        <v>2</v>
      </c>
      <c r="D10" s="39">
        <v>33.923611111111114</v>
      </c>
      <c r="E10" s="39">
        <v>33.722222222222221</v>
      </c>
      <c r="F10" s="39">
        <v>36.208333333333336</v>
      </c>
      <c r="G10" s="39">
        <v>37.041666666666664</v>
      </c>
      <c r="H10" s="39">
        <v>46.88055555555556</v>
      </c>
      <c r="I10" s="39">
        <v>97.793055555555554</v>
      </c>
      <c r="J10" s="39">
        <v>115.89583333333333</v>
      </c>
      <c r="L10" s="39">
        <f t="shared" si="0"/>
        <v>37.555277777777782</v>
      </c>
      <c r="M10" s="39">
        <f t="shared" si="1"/>
        <v>57.352182539682538</v>
      </c>
      <c r="O10" s="28"/>
    </row>
    <row r="11" spans="1:15" ht="9.4499999999999993" customHeight="1" x14ac:dyDescent="0.15">
      <c r="C11" s="18">
        <v>3</v>
      </c>
      <c r="D11" s="39">
        <v>34.573611111111113</v>
      </c>
      <c r="E11" s="39">
        <v>34.743055555555557</v>
      </c>
      <c r="F11" s="39">
        <v>33.305555555555557</v>
      </c>
      <c r="G11" s="39">
        <v>38.013888888888886</v>
      </c>
      <c r="H11" s="39">
        <v>45.638888888888893</v>
      </c>
      <c r="I11" s="39">
        <v>92.81527777777778</v>
      </c>
      <c r="J11" s="39">
        <v>114.27083333333331</v>
      </c>
      <c r="L11" s="39">
        <f t="shared" si="0"/>
        <v>37.255000000000003</v>
      </c>
      <c r="M11" s="39">
        <f t="shared" si="1"/>
        <v>56.194444444444443</v>
      </c>
      <c r="O11" s="28"/>
    </row>
    <row r="12" spans="1:15" ht="9.4499999999999993" customHeight="1" x14ac:dyDescent="0.15">
      <c r="C12" s="18">
        <v>4</v>
      </c>
      <c r="D12" s="39">
        <v>61.866666666666674</v>
      </c>
      <c r="E12" s="39">
        <v>62.625</v>
      </c>
      <c r="F12" s="39">
        <v>61.805555555555564</v>
      </c>
      <c r="G12" s="39">
        <v>64.333333333333329</v>
      </c>
      <c r="H12" s="39">
        <v>62.833333333333336</v>
      </c>
      <c r="I12" s="39">
        <v>68.283333333333331</v>
      </c>
      <c r="J12" s="39">
        <v>74.875</v>
      </c>
      <c r="L12" s="39">
        <f t="shared" si="0"/>
        <v>62.692777777777778</v>
      </c>
      <c r="M12" s="39">
        <f t="shared" si="1"/>
        <v>65.231746031746042</v>
      </c>
    </row>
    <row r="13" spans="1:15" ht="9.4499999999999993" customHeight="1" x14ac:dyDescent="0.15">
      <c r="C13" s="18">
        <v>5</v>
      </c>
      <c r="D13" s="39">
        <v>184.75</v>
      </c>
      <c r="E13" s="39">
        <v>177.31944444444446</v>
      </c>
      <c r="F13" s="39">
        <v>181.63194444444446</v>
      </c>
      <c r="G13" s="39">
        <v>182.88888888888889</v>
      </c>
      <c r="H13" s="39">
        <v>172.31388888888887</v>
      </c>
      <c r="I13" s="39">
        <v>90.405555555555566</v>
      </c>
      <c r="J13" s="39">
        <v>65.6736111111111</v>
      </c>
      <c r="L13" s="39">
        <f t="shared" si="0"/>
        <v>179.78083333333333</v>
      </c>
      <c r="M13" s="39">
        <f t="shared" si="1"/>
        <v>150.71190476190478</v>
      </c>
    </row>
    <row r="14" spans="1:15" ht="9.4499999999999993" customHeight="1" x14ac:dyDescent="0.15">
      <c r="C14" s="18">
        <v>6</v>
      </c>
      <c r="D14" s="39">
        <v>557.87361111111102</v>
      </c>
      <c r="E14" s="39">
        <v>564.59722222222217</v>
      </c>
      <c r="F14" s="39">
        <v>563.95833333333337</v>
      </c>
      <c r="G14" s="39">
        <v>546.9375</v>
      </c>
      <c r="H14" s="39">
        <v>510.91388888888895</v>
      </c>
      <c r="I14" s="39">
        <v>174.83611111111111</v>
      </c>
      <c r="J14" s="39">
        <v>109.71527777777777</v>
      </c>
      <c r="L14" s="39">
        <f t="shared" si="0"/>
        <v>548.85611111111109</v>
      </c>
      <c r="M14" s="39">
        <f t="shared" si="1"/>
        <v>432.69027777777779</v>
      </c>
    </row>
    <row r="15" spans="1:15" ht="9.4499999999999993" customHeight="1" x14ac:dyDescent="0.15">
      <c r="C15" s="18">
        <v>7</v>
      </c>
      <c r="D15" s="39">
        <v>1123.940277777778</v>
      </c>
      <c r="E15" s="39">
        <v>1167.8263888888889</v>
      </c>
      <c r="F15" s="39">
        <v>1137.25</v>
      </c>
      <c r="G15" s="39">
        <v>1133.6944444444446</v>
      </c>
      <c r="H15" s="39">
        <v>1073.1055555555556</v>
      </c>
      <c r="I15" s="39">
        <v>366.71944444444443</v>
      </c>
      <c r="J15" s="39">
        <v>224.33333333333334</v>
      </c>
      <c r="L15" s="39">
        <f t="shared" si="0"/>
        <v>1127.1633333333334</v>
      </c>
      <c r="M15" s="39">
        <f t="shared" si="1"/>
        <v>889.55277777777792</v>
      </c>
    </row>
    <row r="16" spans="1:15" ht="9.4499999999999993" customHeight="1" x14ac:dyDescent="0.15">
      <c r="C16" s="18">
        <v>8</v>
      </c>
      <c r="D16" s="39">
        <v>1122.7597222222223</v>
      </c>
      <c r="E16" s="39">
        <v>1134.7916666666665</v>
      </c>
      <c r="F16" s="39">
        <v>1133.9861111111111</v>
      </c>
      <c r="G16" s="39">
        <v>1131.6527777777778</v>
      </c>
      <c r="H16" s="39">
        <v>1100.273611111111</v>
      </c>
      <c r="I16" s="39">
        <v>634.61527777777781</v>
      </c>
      <c r="J16" s="39">
        <v>289.90277777777777</v>
      </c>
      <c r="L16" s="39">
        <f t="shared" si="0"/>
        <v>1124.6927777777778</v>
      </c>
      <c r="M16" s="39">
        <f t="shared" si="1"/>
        <v>935.425992063492</v>
      </c>
    </row>
    <row r="17" spans="3:13" ht="9.4499999999999993" customHeight="1" x14ac:dyDescent="0.15">
      <c r="C17" s="18">
        <v>9</v>
      </c>
      <c r="D17" s="39">
        <v>947.81666666666672</v>
      </c>
      <c r="E17" s="39">
        <v>962.53472222222217</v>
      </c>
      <c r="F17" s="39">
        <v>967.375</v>
      </c>
      <c r="G17" s="39">
        <v>934.05555555555554</v>
      </c>
      <c r="H17" s="39">
        <v>933.2208333333333</v>
      </c>
      <c r="I17" s="39">
        <v>813.3611111111112</v>
      </c>
      <c r="J17" s="39">
        <v>488.42361111111109</v>
      </c>
      <c r="L17" s="39">
        <f t="shared" si="0"/>
        <v>949.00055555555559</v>
      </c>
      <c r="M17" s="39">
        <f t="shared" si="1"/>
        <v>863.82678571428573</v>
      </c>
    </row>
    <row r="18" spans="3:13" ht="9.4499999999999993" customHeight="1" x14ac:dyDescent="0.15">
      <c r="C18" s="18">
        <v>10</v>
      </c>
      <c r="D18" s="39">
        <v>849.98750000000007</v>
      </c>
      <c r="E18" s="39">
        <v>854.05555555555554</v>
      </c>
      <c r="F18" s="39">
        <v>859.22916666666663</v>
      </c>
      <c r="G18" s="39">
        <v>860.78472222222217</v>
      </c>
      <c r="H18" s="39">
        <v>874.35138888888889</v>
      </c>
      <c r="I18" s="39">
        <v>900.18333333333339</v>
      </c>
      <c r="J18" s="39">
        <v>722.52777777777783</v>
      </c>
      <c r="L18" s="39">
        <f t="shared" si="0"/>
        <v>859.68166666666673</v>
      </c>
      <c r="M18" s="39">
        <f t="shared" si="1"/>
        <v>845.87420634920636</v>
      </c>
    </row>
    <row r="19" spans="3:13" ht="9.4499999999999993" customHeight="1" x14ac:dyDescent="0.15">
      <c r="C19" s="18">
        <v>11</v>
      </c>
      <c r="D19" s="39">
        <v>878.80000000000007</v>
      </c>
      <c r="E19" s="39">
        <v>873.5</v>
      </c>
      <c r="F19" s="39">
        <v>891.18055555555566</v>
      </c>
      <c r="G19" s="39">
        <v>898.38888888888903</v>
      </c>
      <c r="H19" s="39">
        <v>909.9180555555555</v>
      </c>
      <c r="I19" s="39">
        <v>949.78888888888889</v>
      </c>
      <c r="J19" s="39">
        <v>848.86805555555554</v>
      </c>
      <c r="L19" s="39">
        <f t="shared" si="0"/>
        <v>890.35750000000007</v>
      </c>
      <c r="M19" s="39">
        <f t="shared" si="1"/>
        <v>892.92063492063505</v>
      </c>
    </row>
    <row r="20" spans="3:13" ht="9.4499999999999993" customHeight="1" x14ac:dyDescent="0.15">
      <c r="C20" s="18">
        <v>12</v>
      </c>
      <c r="D20" s="39">
        <v>903.87222222222226</v>
      </c>
      <c r="E20" s="39">
        <v>899.875</v>
      </c>
      <c r="F20" s="39">
        <v>912.71527777777771</v>
      </c>
      <c r="G20" s="39">
        <v>926.75000000000011</v>
      </c>
      <c r="H20" s="39">
        <v>956.61388888888894</v>
      </c>
      <c r="I20" s="39">
        <v>973.44722222222208</v>
      </c>
      <c r="J20" s="39">
        <v>921.56944444444434</v>
      </c>
      <c r="L20" s="39">
        <f t="shared" si="0"/>
        <v>919.96527777777771</v>
      </c>
      <c r="M20" s="39">
        <f t="shared" si="1"/>
        <v>927.83472222222213</v>
      </c>
    </row>
    <row r="21" spans="3:13" ht="9.4499999999999993" customHeight="1" x14ac:dyDescent="0.15">
      <c r="C21" s="18">
        <v>13</v>
      </c>
      <c r="D21" s="39">
        <v>865.82916666666677</v>
      </c>
      <c r="E21" s="39">
        <v>858.63194444444446</v>
      </c>
      <c r="F21" s="39">
        <v>884.80555555555554</v>
      </c>
      <c r="G21" s="39">
        <v>891.05555555555566</v>
      </c>
      <c r="H21" s="39">
        <v>936.71388888888907</v>
      </c>
      <c r="I21" s="39">
        <v>990.96388888888896</v>
      </c>
      <c r="J21" s="39">
        <v>917.7361111111112</v>
      </c>
      <c r="L21" s="39">
        <f t="shared" si="0"/>
        <v>887.40722222222234</v>
      </c>
      <c r="M21" s="39">
        <f t="shared" si="1"/>
        <v>906.53373015873024</v>
      </c>
    </row>
    <row r="22" spans="3:13" ht="9.4499999999999993" customHeight="1" x14ac:dyDescent="0.15">
      <c r="C22" s="18">
        <v>14</v>
      </c>
      <c r="D22" s="39">
        <v>913.2930555555555</v>
      </c>
      <c r="E22" s="39">
        <v>898.34027777777783</v>
      </c>
      <c r="F22" s="39">
        <v>932.22222222222217</v>
      </c>
      <c r="G22" s="39">
        <v>937.96527777777783</v>
      </c>
      <c r="H22" s="39">
        <v>971.65555555555557</v>
      </c>
      <c r="I22" s="39">
        <v>922.50277777777774</v>
      </c>
      <c r="J22" s="39">
        <v>889.5138888888888</v>
      </c>
      <c r="L22" s="39">
        <f t="shared" si="0"/>
        <v>930.69527777777762</v>
      </c>
      <c r="M22" s="39">
        <f t="shared" si="1"/>
        <v>923.64186507936495</v>
      </c>
    </row>
    <row r="23" spans="3:13" ht="9.4499999999999993" customHeight="1" x14ac:dyDescent="0.15">
      <c r="C23" s="18">
        <v>15</v>
      </c>
      <c r="D23" s="39">
        <v>1003.025</v>
      </c>
      <c r="E23" s="39">
        <v>1007.2430555555555</v>
      </c>
      <c r="F23" s="39">
        <v>1031.3263888888889</v>
      </c>
      <c r="G23" s="39">
        <v>1021.8055555555555</v>
      </c>
      <c r="H23" s="39">
        <v>1064.175</v>
      </c>
      <c r="I23" s="39">
        <v>881.3597222222221</v>
      </c>
      <c r="J23" s="39">
        <v>811.92361111111097</v>
      </c>
      <c r="L23" s="39">
        <f t="shared" si="0"/>
        <v>1025.5149999999999</v>
      </c>
      <c r="M23" s="39">
        <f t="shared" si="1"/>
        <v>974.40833333333342</v>
      </c>
    </row>
    <row r="24" spans="3:13" ht="9.4499999999999993" customHeight="1" x14ac:dyDescent="0.15">
      <c r="C24" s="18">
        <v>16</v>
      </c>
      <c r="D24" s="39">
        <v>1087.8527777777779</v>
      </c>
      <c r="E24" s="39">
        <v>1088.0694444444446</v>
      </c>
      <c r="F24" s="39">
        <v>1117.9791666666667</v>
      </c>
      <c r="G24" s="39">
        <v>1083.1527777777778</v>
      </c>
      <c r="H24" s="39">
        <v>1061.0166666666667</v>
      </c>
      <c r="I24" s="39">
        <v>855.3888888888888</v>
      </c>
      <c r="J24" s="39">
        <v>770.97916666666686</v>
      </c>
      <c r="L24" s="39">
        <f t="shared" si="0"/>
        <v>1087.6141666666667</v>
      </c>
      <c r="M24" s="39">
        <f t="shared" si="1"/>
        <v>1009.2055555555555</v>
      </c>
    </row>
    <row r="25" spans="3:13" ht="9.4499999999999993" customHeight="1" x14ac:dyDescent="0.15">
      <c r="C25" s="18">
        <v>17</v>
      </c>
      <c r="D25" s="39">
        <v>1072.4861111111111</v>
      </c>
      <c r="E25" s="39">
        <v>1106.3680555555554</v>
      </c>
      <c r="F25" s="39">
        <v>1120.6388888888889</v>
      </c>
      <c r="G25" s="39">
        <v>1132.6597222222222</v>
      </c>
      <c r="H25" s="39">
        <v>1020.7374999999998</v>
      </c>
      <c r="I25" s="39">
        <v>788.7069444444445</v>
      </c>
      <c r="J25" s="39">
        <v>678.84722222222229</v>
      </c>
      <c r="L25" s="39">
        <f t="shared" si="0"/>
        <v>1090.5780555555555</v>
      </c>
      <c r="M25" s="39">
        <f t="shared" si="1"/>
        <v>988.6349206349206</v>
      </c>
    </row>
    <row r="26" spans="3:13" ht="9.4499999999999993" customHeight="1" x14ac:dyDescent="0.15">
      <c r="C26" s="18">
        <v>18</v>
      </c>
      <c r="D26" s="39">
        <v>843.48888888888894</v>
      </c>
      <c r="E26" s="39">
        <v>913.07638888888903</v>
      </c>
      <c r="F26" s="39">
        <v>920.60416666666652</v>
      </c>
      <c r="G26" s="39">
        <v>926.78472222222229</v>
      </c>
      <c r="H26" s="39">
        <v>878.76805555555563</v>
      </c>
      <c r="I26" s="39">
        <v>738.80277777777792</v>
      </c>
      <c r="J26" s="39">
        <v>629.1875</v>
      </c>
      <c r="L26" s="39">
        <f t="shared" si="0"/>
        <v>896.54444444444448</v>
      </c>
      <c r="M26" s="39">
        <f t="shared" si="1"/>
        <v>835.81607142857149</v>
      </c>
    </row>
    <row r="27" spans="3:13" ht="9.4499999999999993" customHeight="1" x14ac:dyDescent="0.15">
      <c r="C27" s="18">
        <v>19</v>
      </c>
      <c r="D27" s="39">
        <v>653.12083333333328</v>
      </c>
      <c r="E27" s="39">
        <v>724.81944444444446</v>
      </c>
      <c r="F27" s="39">
        <v>741.125</v>
      </c>
      <c r="G27" s="39">
        <v>756.80555555555554</v>
      </c>
      <c r="H27" s="39">
        <v>765.72638888888878</v>
      </c>
      <c r="I27" s="39">
        <v>644.30277777777781</v>
      </c>
      <c r="J27" s="39">
        <v>580.15972222222229</v>
      </c>
      <c r="L27" s="39">
        <f t="shared" si="0"/>
        <v>728.31944444444446</v>
      </c>
      <c r="M27" s="39">
        <f t="shared" si="1"/>
        <v>695.15138888888885</v>
      </c>
    </row>
    <row r="28" spans="3:13" ht="9.4499999999999993" customHeight="1" x14ac:dyDescent="0.15">
      <c r="C28" s="18">
        <v>20</v>
      </c>
      <c r="D28" s="39">
        <v>524.13749999999993</v>
      </c>
      <c r="E28" s="39">
        <v>536.0625</v>
      </c>
      <c r="F28" s="39">
        <v>567.49305555555554</v>
      </c>
      <c r="G28" s="39">
        <v>596.64583333333337</v>
      </c>
      <c r="H28" s="39">
        <v>624.05972222222215</v>
      </c>
      <c r="I28" s="39">
        <v>545.26250000000005</v>
      </c>
      <c r="J28" s="39">
        <v>489.57638888888891</v>
      </c>
      <c r="L28" s="39">
        <f t="shared" si="0"/>
        <v>569.67972222222227</v>
      </c>
      <c r="M28" s="39">
        <f t="shared" si="1"/>
        <v>554.74821428571431</v>
      </c>
    </row>
    <row r="29" spans="3:13" ht="9.4499999999999993" customHeight="1" x14ac:dyDescent="0.15">
      <c r="C29" s="18">
        <v>21</v>
      </c>
      <c r="D29" s="39">
        <v>328.03055555555551</v>
      </c>
      <c r="E29" s="39">
        <v>342.45138888888891</v>
      </c>
      <c r="F29" s="39">
        <v>350.5</v>
      </c>
      <c r="G29" s="39">
        <v>392.3680555555556</v>
      </c>
      <c r="H29" s="39">
        <v>408.33194444444445</v>
      </c>
      <c r="I29" s="39">
        <v>386.72777777777782</v>
      </c>
      <c r="J29" s="39">
        <v>291.36111111111114</v>
      </c>
      <c r="L29" s="39">
        <f t="shared" si="0"/>
        <v>364.33638888888891</v>
      </c>
      <c r="M29" s="39">
        <f t="shared" si="1"/>
        <v>357.11011904761909</v>
      </c>
    </row>
    <row r="30" spans="3:13" ht="9.4499999999999993" customHeight="1" x14ac:dyDescent="0.15">
      <c r="C30" s="18">
        <v>22</v>
      </c>
      <c r="D30" s="39">
        <v>230.73611111111109</v>
      </c>
      <c r="E30" s="39">
        <v>257.84722222222223</v>
      </c>
      <c r="F30" s="39">
        <v>275.98611111111114</v>
      </c>
      <c r="G30" s="39">
        <v>291.97916666666669</v>
      </c>
      <c r="H30" s="39">
        <v>329.96111111111111</v>
      </c>
      <c r="I30" s="39">
        <v>328.84166666666664</v>
      </c>
      <c r="J30" s="39">
        <v>218.5902777777778</v>
      </c>
      <c r="L30" s="39">
        <f t="shared" si="0"/>
        <v>277.30194444444442</v>
      </c>
      <c r="M30" s="39">
        <f t="shared" si="1"/>
        <v>276.27738095238095</v>
      </c>
    </row>
    <row r="31" spans="3:13" ht="9.4499999999999993" customHeight="1" x14ac:dyDescent="0.15">
      <c r="C31" s="18">
        <v>23</v>
      </c>
      <c r="D31" s="39">
        <v>152.71111111111114</v>
      </c>
      <c r="E31" s="39">
        <v>162.3125</v>
      </c>
      <c r="F31" s="39">
        <v>185.30555555555554</v>
      </c>
      <c r="G31" s="39">
        <v>203.36805555555554</v>
      </c>
      <c r="H31" s="39">
        <v>253.63472222222222</v>
      </c>
      <c r="I31" s="39">
        <v>277.50416666666666</v>
      </c>
      <c r="J31" s="39">
        <v>149.72222222222223</v>
      </c>
      <c r="L31" s="39">
        <f t="shared" si="0"/>
        <v>191.46638888888887</v>
      </c>
      <c r="M31" s="39">
        <f t="shared" si="1"/>
        <v>197.7940476190476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11613.151388888889</v>
      </c>
      <c r="E33" s="39">
        <f t="shared" ref="E33:J33" si="2">SUM(E15:E26)</f>
        <v>11764.312499999998</v>
      </c>
      <c r="F33" s="39">
        <f t="shared" si="2"/>
        <v>11909.312499999998</v>
      </c>
      <c r="G33" s="39">
        <f t="shared" si="2"/>
        <v>11878.75</v>
      </c>
      <c r="H33" s="39">
        <f t="shared" si="2"/>
        <v>11780.55</v>
      </c>
      <c r="I33" s="39">
        <f t="shared" si="2"/>
        <v>9815.8402777777774</v>
      </c>
      <c r="J33" s="39">
        <f t="shared" si="2"/>
        <v>8193.8125</v>
      </c>
      <c r="L33" s="39">
        <f>SUM(L15:L26)</f>
        <v>11789.215277777777</v>
      </c>
      <c r="M33" s="39">
        <f>SUM(M15:M26)</f>
        <v>10993.675595238095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3194.5166666666669</v>
      </c>
      <c r="E34" s="39">
        <f t="shared" ref="E34:J34" si="3">SUM(E15:E17)</f>
        <v>3265.1527777777778</v>
      </c>
      <c r="F34" s="39">
        <f t="shared" si="3"/>
        <v>3238.6111111111113</v>
      </c>
      <c r="G34" s="39">
        <f t="shared" si="3"/>
        <v>3199.4027777777783</v>
      </c>
      <c r="H34" s="39">
        <f t="shared" si="3"/>
        <v>3106.6</v>
      </c>
      <c r="I34" s="39">
        <f t="shared" si="3"/>
        <v>1814.6958333333334</v>
      </c>
      <c r="J34" s="39">
        <f t="shared" si="3"/>
        <v>1002.6597222222222</v>
      </c>
      <c r="L34" s="39">
        <f>SUM(L15:L17)</f>
        <v>3200.8566666666666</v>
      </c>
      <c r="M34" s="39">
        <f>SUM(M15:M17)</f>
        <v>2688.8055555555557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5414.8069444444445</v>
      </c>
      <c r="E35" s="39">
        <f t="shared" ref="E35:J35" si="4">SUM(E18:E23)</f>
        <v>5391.645833333333</v>
      </c>
      <c r="F35" s="39">
        <f t="shared" si="4"/>
        <v>5511.4791666666661</v>
      </c>
      <c r="G35" s="39">
        <f t="shared" si="4"/>
        <v>5536.7500000000009</v>
      </c>
      <c r="H35" s="39">
        <f t="shared" si="4"/>
        <v>5713.4277777777779</v>
      </c>
      <c r="I35" s="39">
        <f t="shared" si="4"/>
        <v>5618.2458333333334</v>
      </c>
      <c r="J35" s="39">
        <f t="shared" si="4"/>
        <v>5112.1388888888896</v>
      </c>
      <c r="L35" s="39">
        <f>SUM(L18:L23)</f>
        <v>5513.621944444445</v>
      </c>
      <c r="M35" s="39">
        <f>SUM(M18:M23)</f>
        <v>5471.2134920634926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3003.827777777778</v>
      </c>
      <c r="E36" s="39">
        <f t="shared" ref="E36:J36" si="5">SUM(E24:E26)</f>
        <v>3107.5138888888891</v>
      </c>
      <c r="F36" s="39">
        <f t="shared" si="5"/>
        <v>3159.2222222222222</v>
      </c>
      <c r="G36" s="39">
        <f t="shared" si="5"/>
        <v>3142.5972222222222</v>
      </c>
      <c r="H36" s="39">
        <f t="shared" si="5"/>
        <v>2960.5222222222224</v>
      </c>
      <c r="I36" s="39">
        <f t="shared" si="5"/>
        <v>2382.8986111111112</v>
      </c>
      <c r="J36" s="39">
        <f t="shared" si="5"/>
        <v>2079.0138888888891</v>
      </c>
      <c r="L36" s="39">
        <f>SUM(L24:L26)</f>
        <v>3074.7366666666667</v>
      </c>
      <c r="M36" s="39">
        <f>SUM(M24:M26)</f>
        <v>2833.6565476190476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14506.398611111112</v>
      </c>
      <c r="E37" s="39">
        <f t="shared" ref="E37:J37" si="6">SUM(E8:E31)</f>
        <v>14787.958333333334</v>
      </c>
      <c r="F37" s="39">
        <f t="shared" si="6"/>
        <v>15045.576388888887</v>
      </c>
      <c r="G37" s="39">
        <f t="shared" si="6"/>
        <v>15140.118055555553</v>
      </c>
      <c r="H37" s="39">
        <f t="shared" si="6"/>
        <v>15170.218055555557</v>
      </c>
      <c r="I37" s="39">
        <f t="shared" si="6"/>
        <v>12874.75</v>
      </c>
      <c r="J37" s="39">
        <f t="shared" si="6"/>
        <v>10815.402777777779</v>
      </c>
      <c r="L37" s="39">
        <f>SUM(L8:L31)</f>
        <v>14930.053888888886</v>
      </c>
      <c r="M37" s="39">
        <f>SUM(M8:M31)</f>
        <v>14048.631746031744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11716.316666666668</v>
      </c>
      <c r="D43" s="34">
        <v>11972.2</v>
      </c>
      <c r="E43" s="34">
        <v>12057.010000000002</v>
      </c>
      <c r="F43" s="34">
        <v>11958.699999999999</v>
      </c>
      <c r="G43" s="34">
        <v>11901.833333333334</v>
      </c>
      <c r="H43" s="34">
        <v>11748.933333333334</v>
      </c>
      <c r="I43" s="34">
        <v>11374.749999999998</v>
      </c>
      <c r="J43" s="34">
        <v>11098.466666666667</v>
      </c>
      <c r="K43" s="34">
        <v>11874.380000000001</v>
      </c>
      <c r="L43" s="34">
        <v>11816.333333333332</v>
      </c>
      <c r="M43" s="34">
        <v>12148.193333333333</v>
      </c>
      <c r="N43" s="34">
        <v>11803.466666666667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14738.316666666666</v>
      </c>
      <c r="D44" s="34">
        <v>15104.533333333333</v>
      </c>
      <c r="E44" s="34">
        <v>15245.210000000001</v>
      </c>
      <c r="F44" s="34">
        <v>15155.999999999998</v>
      </c>
      <c r="G44" s="34">
        <v>15124.433333333332</v>
      </c>
      <c r="H44" s="34">
        <v>14884.066666666668</v>
      </c>
      <c r="I44" s="34">
        <v>14561.250000000002</v>
      </c>
      <c r="J44" s="34">
        <v>14151.399999999998</v>
      </c>
      <c r="K44" s="34">
        <v>15050.44</v>
      </c>
      <c r="L44" s="34">
        <v>14857.816666666668</v>
      </c>
      <c r="M44" s="34">
        <v>15285.146666666667</v>
      </c>
      <c r="N44" s="34">
        <v>15002.033333333335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9923.0000000000018</v>
      </c>
      <c r="D47" s="34">
        <v>9930.5</v>
      </c>
      <c r="E47" s="34">
        <v>10216</v>
      </c>
      <c r="F47" s="34">
        <v>9688</v>
      </c>
      <c r="G47" s="34">
        <v>9862.6666666666679</v>
      </c>
      <c r="H47" s="34">
        <v>9561</v>
      </c>
      <c r="I47" s="34">
        <v>9250.6666666666661</v>
      </c>
      <c r="J47" s="34">
        <v>8961.2000000000007</v>
      </c>
      <c r="K47" s="34">
        <v>10107.25</v>
      </c>
      <c r="L47" s="34">
        <v>10161.5</v>
      </c>
      <c r="M47" s="34">
        <v>10216.800000000001</v>
      </c>
      <c r="N47" s="34">
        <v>9911.5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12878.66666666667</v>
      </c>
      <c r="D48" s="34">
        <v>12967</v>
      </c>
      <c r="E48" s="34">
        <v>13289.600000000002</v>
      </c>
      <c r="F48" s="34">
        <v>12735</v>
      </c>
      <c r="G48" s="34">
        <v>12851.666666666668</v>
      </c>
      <c r="H48" s="34">
        <v>12672.000000000002</v>
      </c>
      <c r="I48" s="34">
        <v>12351.666666666668</v>
      </c>
      <c r="J48" s="34">
        <v>11964.8</v>
      </c>
      <c r="K48" s="34">
        <v>13205.5</v>
      </c>
      <c r="L48" s="34">
        <v>13151.5</v>
      </c>
      <c r="M48" s="34">
        <v>13270.6</v>
      </c>
      <c r="N48" s="34">
        <v>13159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8017.333333333333</v>
      </c>
      <c r="D51" s="34">
        <v>8110</v>
      </c>
      <c r="E51" s="34">
        <v>8454.25</v>
      </c>
      <c r="F51" s="34">
        <v>8709</v>
      </c>
      <c r="G51" s="34">
        <v>8298.6666666666661</v>
      </c>
      <c r="H51" s="34">
        <v>8101.75</v>
      </c>
      <c r="I51" s="34">
        <v>7965</v>
      </c>
      <c r="J51" s="34">
        <v>7505.25</v>
      </c>
      <c r="K51" s="34">
        <v>8187.75</v>
      </c>
      <c r="L51" s="34">
        <v>8261</v>
      </c>
      <c r="M51" s="34">
        <v>8365.75</v>
      </c>
      <c r="N51" s="34">
        <v>8350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10430.999999999998</v>
      </c>
      <c r="D52" s="34">
        <v>10598</v>
      </c>
      <c r="E52" s="34">
        <v>11045.25</v>
      </c>
      <c r="F52" s="34">
        <v>11399</v>
      </c>
      <c r="G52" s="34">
        <v>11064.666666666668</v>
      </c>
      <c r="H52" s="34">
        <v>10806</v>
      </c>
      <c r="I52" s="34">
        <v>10690.666666666664</v>
      </c>
      <c r="J52" s="34">
        <v>10100.5</v>
      </c>
      <c r="K52" s="34">
        <v>10803.25</v>
      </c>
      <c r="L52" s="34">
        <v>10889.5</v>
      </c>
      <c r="M52" s="34">
        <v>10934</v>
      </c>
      <c r="N52" s="34">
        <v>11022.999999999998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500" display="Index" xr:uid="{A1C65123-40C7-44D6-A92B-02DF716CD5D0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E9142-44E0-49F2-84D0-C3CDF9F65A98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138</v>
      </c>
      <c r="E3" s="51"/>
      <c r="F3" s="51"/>
      <c r="G3" s="6"/>
      <c r="H3" s="53" t="s">
        <v>139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12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69.048611111111114</v>
      </c>
      <c r="E8" s="39">
        <v>66.659722222222229</v>
      </c>
      <c r="F8" s="39">
        <v>72.479166666666657</v>
      </c>
      <c r="G8" s="39">
        <v>79.875</v>
      </c>
      <c r="H8" s="39">
        <v>89.1111111111111</v>
      </c>
      <c r="I8" s="39">
        <v>180.70833333333334</v>
      </c>
      <c r="J8" s="39">
        <v>218.37500000000003</v>
      </c>
      <c r="L8" s="39">
        <f>AVERAGE(D8:H8)</f>
        <v>75.43472222222222</v>
      </c>
      <c r="M8" s="39">
        <f>AVERAGE(D8:J8)</f>
        <v>110.8938492063492</v>
      </c>
      <c r="O8" s="28"/>
    </row>
    <row r="9" spans="1:15" ht="9.4499999999999993" customHeight="1" x14ac:dyDescent="0.15">
      <c r="C9" s="18">
        <v>1</v>
      </c>
      <c r="D9" s="39">
        <v>36.155555555555559</v>
      </c>
      <c r="E9" s="39">
        <v>35.513888888888893</v>
      </c>
      <c r="F9" s="39">
        <v>35.687499999999993</v>
      </c>
      <c r="G9" s="39">
        <v>41.166666666666664</v>
      </c>
      <c r="H9" s="39">
        <v>49.601388888888891</v>
      </c>
      <c r="I9" s="39">
        <v>111.98472222222223</v>
      </c>
      <c r="J9" s="39">
        <v>136.43055555555557</v>
      </c>
      <c r="L9" s="39">
        <f t="shared" ref="L9:L31" si="0">AVERAGE(D9:H9)</f>
        <v>39.625</v>
      </c>
      <c r="M9" s="39">
        <f t="shared" ref="M9:M31" si="1">AVERAGE(D9:J9)</f>
        <v>63.791468253968254</v>
      </c>
      <c r="O9" s="28"/>
    </row>
    <row r="10" spans="1:15" ht="9.4499999999999993" customHeight="1" x14ac:dyDescent="0.15">
      <c r="C10" s="18">
        <v>2</v>
      </c>
      <c r="D10" s="39">
        <v>27.256944444444443</v>
      </c>
      <c r="E10" s="39">
        <v>27.048611111111114</v>
      </c>
      <c r="F10" s="39">
        <v>29.270833333333332</v>
      </c>
      <c r="G10" s="39">
        <v>31.729166666666671</v>
      </c>
      <c r="H10" s="39">
        <v>39.87222222222222</v>
      </c>
      <c r="I10" s="39">
        <v>76.955555555555563</v>
      </c>
      <c r="J10" s="39">
        <v>99.756944444444443</v>
      </c>
      <c r="L10" s="39">
        <f t="shared" si="0"/>
        <v>31.035555555555554</v>
      </c>
      <c r="M10" s="39">
        <f t="shared" si="1"/>
        <v>47.412896825396828</v>
      </c>
      <c r="O10" s="28"/>
    </row>
    <row r="11" spans="1:15" ht="9.4499999999999993" customHeight="1" x14ac:dyDescent="0.15">
      <c r="C11" s="18">
        <v>3</v>
      </c>
      <c r="D11" s="39">
        <v>30.233333333333334</v>
      </c>
      <c r="E11" s="39">
        <v>30.798611111111111</v>
      </c>
      <c r="F11" s="39">
        <v>32.284722222222221</v>
      </c>
      <c r="G11" s="39">
        <v>36.500000000000007</v>
      </c>
      <c r="H11" s="39">
        <v>39.18888888888889</v>
      </c>
      <c r="I11" s="39">
        <v>68.452777777777783</v>
      </c>
      <c r="J11" s="39">
        <v>79.3611111111111</v>
      </c>
      <c r="L11" s="39">
        <f t="shared" si="0"/>
        <v>33.801111111111112</v>
      </c>
      <c r="M11" s="39">
        <f t="shared" si="1"/>
        <v>45.25992063492064</v>
      </c>
      <c r="O11" s="28"/>
    </row>
    <row r="12" spans="1:15" ht="9.4499999999999993" customHeight="1" x14ac:dyDescent="0.15">
      <c r="C12" s="18">
        <v>4</v>
      </c>
      <c r="D12" s="39">
        <v>54.333333333333336</v>
      </c>
      <c r="E12" s="39">
        <v>54.722222222222221</v>
      </c>
      <c r="F12" s="39">
        <v>53.500000000000007</v>
      </c>
      <c r="G12" s="39">
        <v>53.847222222222221</v>
      </c>
      <c r="H12" s="39">
        <v>55.343055555555544</v>
      </c>
      <c r="I12" s="39">
        <v>56.537499999999994</v>
      </c>
      <c r="J12" s="39">
        <v>55.9375</v>
      </c>
      <c r="L12" s="39">
        <f t="shared" si="0"/>
        <v>54.349166666666669</v>
      </c>
      <c r="M12" s="39">
        <f t="shared" si="1"/>
        <v>54.888690476190469</v>
      </c>
    </row>
    <row r="13" spans="1:15" ht="9.4499999999999993" customHeight="1" x14ac:dyDescent="0.15">
      <c r="C13" s="18">
        <v>5</v>
      </c>
      <c r="D13" s="39">
        <v>136.60416666666666</v>
      </c>
      <c r="E13" s="39">
        <v>133.68749999999997</v>
      </c>
      <c r="F13" s="39">
        <v>130.38194444444446</v>
      </c>
      <c r="G13" s="39">
        <v>130.71527777777777</v>
      </c>
      <c r="H13" s="39">
        <v>123.55972222222222</v>
      </c>
      <c r="I13" s="39">
        <v>80.840277777777786</v>
      </c>
      <c r="J13" s="39">
        <v>55.270833333333336</v>
      </c>
      <c r="L13" s="39">
        <f t="shared" si="0"/>
        <v>130.98972222222224</v>
      </c>
      <c r="M13" s="39">
        <f t="shared" si="1"/>
        <v>113.00853174603176</v>
      </c>
    </row>
    <row r="14" spans="1:15" ht="9.4499999999999993" customHeight="1" x14ac:dyDescent="0.15">
      <c r="C14" s="18">
        <v>6</v>
      </c>
      <c r="D14" s="39">
        <v>421.90138888888896</v>
      </c>
      <c r="E14" s="39">
        <v>436.9444444444444</v>
      </c>
      <c r="F14" s="39">
        <v>434.53472222222223</v>
      </c>
      <c r="G14" s="39">
        <v>439.84722222222223</v>
      </c>
      <c r="H14" s="39">
        <v>415.97499999999997</v>
      </c>
      <c r="I14" s="39">
        <v>197.06666666666669</v>
      </c>
      <c r="J14" s="39">
        <v>150.86111111111111</v>
      </c>
      <c r="L14" s="39">
        <f t="shared" si="0"/>
        <v>429.84055555555551</v>
      </c>
      <c r="M14" s="39">
        <f t="shared" si="1"/>
        <v>356.73293650793647</v>
      </c>
    </row>
    <row r="15" spans="1:15" ht="9.4499999999999993" customHeight="1" x14ac:dyDescent="0.15">
      <c r="C15" s="18">
        <v>7</v>
      </c>
      <c r="D15" s="39">
        <v>934.15277777777783</v>
      </c>
      <c r="E15" s="39">
        <v>958.06944444444446</v>
      </c>
      <c r="F15" s="39">
        <v>982.1875</v>
      </c>
      <c r="G15" s="39">
        <v>972.44444444444446</v>
      </c>
      <c r="H15" s="39">
        <v>935.62500000000011</v>
      </c>
      <c r="I15" s="39">
        <v>343.23611111111114</v>
      </c>
      <c r="J15" s="39">
        <v>226.61111111111111</v>
      </c>
      <c r="L15" s="39">
        <f t="shared" si="0"/>
        <v>956.49583333333339</v>
      </c>
      <c r="M15" s="39">
        <f t="shared" si="1"/>
        <v>764.61805555555566</v>
      </c>
    </row>
    <row r="16" spans="1:15" ht="9.4499999999999993" customHeight="1" x14ac:dyDescent="0.15">
      <c r="C16" s="18">
        <v>8</v>
      </c>
      <c r="D16" s="39">
        <v>1175.0402777777779</v>
      </c>
      <c r="E16" s="39">
        <v>1193.8125000000002</v>
      </c>
      <c r="F16" s="39">
        <v>1239.8680555555554</v>
      </c>
      <c r="G16" s="39">
        <v>1215.1041666666667</v>
      </c>
      <c r="H16" s="39">
        <v>1196.1250000000002</v>
      </c>
      <c r="I16" s="39">
        <v>490.82361111111112</v>
      </c>
      <c r="J16" s="39">
        <v>263.9444444444444</v>
      </c>
      <c r="L16" s="39">
        <f t="shared" si="0"/>
        <v>1203.9900000000002</v>
      </c>
      <c r="M16" s="39">
        <f t="shared" si="1"/>
        <v>967.81686507936513</v>
      </c>
    </row>
    <row r="17" spans="3:13" ht="9.4499999999999993" customHeight="1" x14ac:dyDescent="0.15">
      <c r="C17" s="18">
        <v>9</v>
      </c>
      <c r="D17" s="39">
        <v>826.35138888888889</v>
      </c>
      <c r="E17" s="39">
        <v>855.61805555555554</v>
      </c>
      <c r="F17" s="39">
        <v>882.34027777777771</v>
      </c>
      <c r="G17" s="39">
        <v>882.50694444444434</v>
      </c>
      <c r="H17" s="39">
        <v>864.61388888888871</v>
      </c>
      <c r="I17" s="39">
        <v>663.2361111111112</v>
      </c>
      <c r="J17" s="39">
        <v>425.59027777777783</v>
      </c>
      <c r="L17" s="39">
        <f t="shared" si="0"/>
        <v>862.28611111111115</v>
      </c>
      <c r="M17" s="39">
        <f t="shared" si="1"/>
        <v>771.46527777777794</v>
      </c>
    </row>
    <row r="18" spans="3:13" ht="9.4499999999999993" customHeight="1" x14ac:dyDescent="0.15">
      <c r="C18" s="18">
        <v>10</v>
      </c>
      <c r="D18" s="39">
        <v>802.6541666666667</v>
      </c>
      <c r="E18" s="39">
        <v>807.90277777777771</v>
      </c>
      <c r="F18" s="39">
        <v>813.11805555555554</v>
      </c>
      <c r="G18" s="39">
        <v>835.46527777777783</v>
      </c>
      <c r="H18" s="39">
        <v>850.36527777777781</v>
      </c>
      <c r="I18" s="39">
        <v>831.26388888888903</v>
      </c>
      <c r="J18" s="39">
        <v>646.67361111111109</v>
      </c>
      <c r="L18" s="39">
        <f t="shared" si="0"/>
        <v>821.90111111111105</v>
      </c>
      <c r="M18" s="39">
        <f t="shared" si="1"/>
        <v>798.20615079365075</v>
      </c>
    </row>
    <row r="19" spans="3:13" ht="9.4499999999999993" customHeight="1" x14ac:dyDescent="0.15">
      <c r="C19" s="18">
        <v>11</v>
      </c>
      <c r="D19" s="39">
        <v>855.24027777777781</v>
      </c>
      <c r="E19" s="39">
        <v>842.47916666666663</v>
      </c>
      <c r="F19" s="39">
        <v>858.33333333333337</v>
      </c>
      <c r="G19" s="39">
        <v>863.21527777777783</v>
      </c>
      <c r="H19" s="39">
        <v>908.11666666666667</v>
      </c>
      <c r="I19" s="39">
        <v>976.13888888888903</v>
      </c>
      <c r="J19" s="39">
        <v>786.22222222222229</v>
      </c>
      <c r="L19" s="39">
        <f t="shared" si="0"/>
        <v>865.47694444444437</v>
      </c>
      <c r="M19" s="39">
        <f t="shared" si="1"/>
        <v>869.96369047619044</v>
      </c>
    </row>
    <row r="20" spans="3:13" ht="9.4499999999999993" customHeight="1" x14ac:dyDescent="0.15">
      <c r="C20" s="18">
        <v>12</v>
      </c>
      <c r="D20" s="39">
        <v>881.99583333333328</v>
      </c>
      <c r="E20" s="39">
        <v>874.03472222222229</v>
      </c>
      <c r="F20" s="39">
        <v>894.20138888888903</v>
      </c>
      <c r="G20" s="39">
        <v>912.70833333333337</v>
      </c>
      <c r="H20" s="39">
        <v>944.50555555555559</v>
      </c>
      <c r="I20" s="39">
        <v>1001.4694444444444</v>
      </c>
      <c r="J20" s="39">
        <v>903.36805555555566</v>
      </c>
      <c r="L20" s="39">
        <f t="shared" si="0"/>
        <v>901.48916666666685</v>
      </c>
      <c r="M20" s="39">
        <f t="shared" si="1"/>
        <v>916.04047619047628</v>
      </c>
    </row>
    <row r="21" spans="3:13" ht="9.4499999999999993" customHeight="1" x14ac:dyDescent="0.15">
      <c r="C21" s="18">
        <v>13</v>
      </c>
      <c r="D21" s="39">
        <v>906.05138888888894</v>
      </c>
      <c r="E21" s="39">
        <v>902.09722222222217</v>
      </c>
      <c r="F21" s="39">
        <v>922.5763888888888</v>
      </c>
      <c r="G21" s="39">
        <v>928.49999999999989</v>
      </c>
      <c r="H21" s="39">
        <v>984.73611111111097</v>
      </c>
      <c r="I21" s="39">
        <v>964.55694444444441</v>
      </c>
      <c r="J21" s="39">
        <v>940.1111111111112</v>
      </c>
      <c r="L21" s="39">
        <f t="shared" si="0"/>
        <v>928.79222222222211</v>
      </c>
      <c r="M21" s="39">
        <f t="shared" si="1"/>
        <v>935.51845238095234</v>
      </c>
    </row>
    <row r="22" spans="3:13" ht="9.4499999999999993" customHeight="1" x14ac:dyDescent="0.15">
      <c r="C22" s="18">
        <v>14</v>
      </c>
      <c r="D22" s="39">
        <v>954.38333333333355</v>
      </c>
      <c r="E22" s="39">
        <v>963.46527777777783</v>
      </c>
      <c r="F22" s="39">
        <v>989.22222222222229</v>
      </c>
      <c r="G22" s="39">
        <v>989.58333333333348</v>
      </c>
      <c r="H22" s="39">
        <v>1055.377777777778</v>
      </c>
      <c r="I22" s="39">
        <v>951.6111111111112</v>
      </c>
      <c r="J22" s="39">
        <v>898.49999999999989</v>
      </c>
      <c r="L22" s="39">
        <f t="shared" si="0"/>
        <v>990.40638888888896</v>
      </c>
      <c r="M22" s="39">
        <f t="shared" si="1"/>
        <v>971.73472222222233</v>
      </c>
    </row>
    <row r="23" spans="3:13" ht="9.4499999999999993" customHeight="1" x14ac:dyDescent="0.15">
      <c r="C23" s="18">
        <v>15</v>
      </c>
      <c r="D23" s="39">
        <v>1018.4013888888888</v>
      </c>
      <c r="E23" s="39">
        <v>1021.923611111111</v>
      </c>
      <c r="F23" s="39">
        <v>1039.6388888888889</v>
      </c>
      <c r="G23" s="39">
        <v>1039.1388888888889</v>
      </c>
      <c r="H23" s="39">
        <v>1101.0013888888889</v>
      </c>
      <c r="I23" s="39">
        <v>918.84861111111104</v>
      </c>
      <c r="J23" s="39">
        <v>856.72916666666663</v>
      </c>
      <c r="L23" s="39">
        <f t="shared" si="0"/>
        <v>1044.0208333333333</v>
      </c>
      <c r="M23" s="39">
        <f t="shared" si="1"/>
        <v>999.3831349206348</v>
      </c>
    </row>
    <row r="24" spans="3:13" ht="9.4499999999999993" customHeight="1" x14ac:dyDescent="0.15">
      <c r="C24" s="18">
        <v>16</v>
      </c>
      <c r="D24" s="39">
        <v>1115.3458333333333</v>
      </c>
      <c r="E24" s="39">
        <v>1158.0208333333333</v>
      </c>
      <c r="F24" s="39">
        <v>1163.3263888888889</v>
      </c>
      <c r="G24" s="39">
        <v>1165.1666666666667</v>
      </c>
      <c r="H24" s="39">
        <v>1210.3083333333334</v>
      </c>
      <c r="I24" s="39">
        <v>906.34444444444443</v>
      </c>
      <c r="J24" s="39">
        <v>791.55555555555554</v>
      </c>
      <c r="L24" s="39">
        <f t="shared" si="0"/>
        <v>1162.4336111111111</v>
      </c>
      <c r="M24" s="39">
        <f t="shared" si="1"/>
        <v>1072.8668650793652</v>
      </c>
    </row>
    <row r="25" spans="3:13" ht="9.4499999999999993" customHeight="1" x14ac:dyDescent="0.15">
      <c r="C25" s="18">
        <v>17</v>
      </c>
      <c r="D25" s="39">
        <v>1143.7875000000001</v>
      </c>
      <c r="E25" s="39">
        <v>1189.2083333333333</v>
      </c>
      <c r="F25" s="39">
        <v>1213.8333333333333</v>
      </c>
      <c r="G25" s="39">
        <v>1204.9513888888889</v>
      </c>
      <c r="H25" s="39">
        <v>1130.8486111111113</v>
      </c>
      <c r="I25" s="39">
        <v>891.73194444444459</v>
      </c>
      <c r="J25" s="39">
        <v>663.09722222222229</v>
      </c>
      <c r="L25" s="39">
        <f t="shared" si="0"/>
        <v>1176.5258333333334</v>
      </c>
      <c r="M25" s="39">
        <f t="shared" si="1"/>
        <v>1062.4940476190477</v>
      </c>
    </row>
    <row r="26" spans="3:13" ht="9.4499999999999993" customHeight="1" x14ac:dyDescent="0.15">
      <c r="C26" s="18">
        <v>18</v>
      </c>
      <c r="D26" s="39">
        <v>914.85833333333346</v>
      </c>
      <c r="E26" s="39">
        <v>983.68055555555554</v>
      </c>
      <c r="F26" s="39">
        <v>985.08333333333337</v>
      </c>
      <c r="G26" s="39">
        <v>1024.1111111111111</v>
      </c>
      <c r="H26" s="39">
        <v>935.25833333333355</v>
      </c>
      <c r="I26" s="39">
        <v>734.19166666666672</v>
      </c>
      <c r="J26" s="39">
        <v>598.53472222222229</v>
      </c>
      <c r="L26" s="39">
        <f t="shared" si="0"/>
        <v>968.59833333333336</v>
      </c>
      <c r="M26" s="39">
        <f t="shared" si="1"/>
        <v>882.24543650793657</v>
      </c>
    </row>
    <row r="27" spans="3:13" ht="9.4499999999999993" customHeight="1" x14ac:dyDescent="0.15">
      <c r="C27" s="18">
        <v>19</v>
      </c>
      <c r="D27" s="39">
        <v>759.96944444444443</v>
      </c>
      <c r="E27" s="39">
        <v>797.6388888888888</v>
      </c>
      <c r="F27" s="39">
        <v>802.19444444444446</v>
      </c>
      <c r="G27" s="39">
        <v>852.25694444444446</v>
      </c>
      <c r="H27" s="39">
        <v>821.10277777777776</v>
      </c>
      <c r="I27" s="39">
        <v>672.14861111111111</v>
      </c>
      <c r="J27" s="39">
        <v>585.58333333333337</v>
      </c>
      <c r="L27" s="39">
        <f t="shared" si="0"/>
        <v>806.63249999999994</v>
      </c>
      <c r="M27" s="39">
        <f t="shared" si="1"/>
        <v>755.84206349206329</v>
      </c>
    </row>
    <row r="28" spans="3:13" ht="9.4499999999999993" customHeight="1" x14ac:dyDescent="0.15">
      <c r="C28" s="18">
        <v>20</v>
      </c>
      <c r="D28" s="39">
        <v>489.77361111111105</v>
      </c>
      <c r="E28" s="39">
        <v>530.76388888888891</v>
      </c>
      <c r="F28" s="39">
        <v>530.71527777777771</v>
      </c>
      <c r="G28" s="39">
        <v>566.1111111111112</v>
      </c>
      <c r="H28" s="39">
        <v>546.69444444444446</v>
      </c>
      <c r="I28" s="39">
        <v>489.52638888888896</v>
      </c>
      <c r="J28" s="39">
        <v>403.01388888888886</v>
      </c>
      <c r="L28" s="39">
        <f t="shared" si="0"/>
        <v>532.81166666666672</v>
      </c>
      <c r="M28" s="39">
        <f t="shared" si="1"/>
        <v>508.08551587301588</v>
      </c>
    </row>
    <row r="29" spans="3:13" ht="9.4499999999999993" customHeight="1" x14ac:dyDescent="0.15">
      <c r="C29" s="18">
        <v>21</v>
      </c>
      <c r="D29" s="39">
        <v>374.96527777777777</v>
      </c>
      <c r="E29" s="39">
        <v>406.54861111111109</v>
      </c>
      <c r="F29" s="39">
        <v>398.3055555555556</v>
      </c>
      <c r="G29" s="39">
        <v>437.53472222222223</v>
      </c>
      <c r="H29" s="39">
        <v>416.7430555555556</v>
      </c>
      <c r="I29" s="39">
        <v>379.81111111111113</v>
      </c>
      <c r="J29" s="39">
        <v>300.26388888888886</v>
      </c>
      <c r="L29" s="39">
        <f t="shared" si="0"/>
        <v>406.81944444444446</v>
      </c>
      <c r="M29" s="39">
        <f t="shared" si="1"/>
        <v>387.73888888888894</v>
      </c>
    </row>
    <row r="30" spans="3:13" ht="9.4499999999999993" customHeight="1" x14ac:dyDescent="0.15">
      <c r="C30" s="18">
        <v>22</v>
      </c>
      <c r="D30" s="39">
        <v>242.25</v>
      </c>
      <c r="E30" s="39">
        <v>299.11111111111109</v>
      </c>
      <c r="F30" s="39">
        <v>336.94444444444446</v>
      </c>
      <c r="G30" s="39">
        <v>327.09027777777777</v>
      </c>
      <c r="H30" s="39">
        <v>362.39027777777778</v>
      </c>
      <c r="I30" s="39">
        <v>344.72638888888895</v>
      </c>
      <c r="J30" s="39">
        <v>212.4722222222222</v>
      </c>
      <c r="L30" s="39">
        <f t="shared" si="0"/>
        <v>313.55722222222221</v>
      </c>
      <c r="M30" s="39">
        <f t="shared" si="1"/>
        <v>303.56924603174605</v>
      </c>
    </row>
    <row r="31" spans="3:13" ht="9.4499999999999993" customHeight="1" x14ac:dyDescent="0.15">
      <c r="C31" s="18">
        <v>23</v>
      </c>
      <c r="D31" s="39">
        <v>140.17083333333332</v>
      </c>
      <c r="E31" s="39">
        <v>164.45138888888889</v>
      </c>
      <c r="F31" s="39">
        <v>183.43055555555557</v>
      </c>
      <c r="G31" s="39">
        <v>194.1875</v>
      </c>
      <c r="H31" s="39">
        <v>272.98750000000001</v>
      </c>
      <c r="I31" s="39">
        <v>294.61666666666662</v>
      </c>
      <c r="J31" s="39">
        <v>136.45833333333334</v>
      </c>
      <c r="L31" s="39">
        <f t="shared" si="0"/>
        <v>191.04555555555558</v>
      </c>
      <c r="M31" s="39">
        <f t="shared" si="1"/>
        <v>198.04325396825396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11528.262500000001</v>
      </c>
      <c r="E33" s="39">
        <f t="shared" ref="E33:J33" si="2">SUM(E15:E26)</f>
        <v>11750.312500000002</v>
      </c>
      <c r="F33" s="39">
        <f t="shared" si="2"/>
        <v>11983.729166666668</v>
      </c>
      <c r="G33" s="39">
        <f t="shared" si="2"/>
        <v>12032.895833333332</v>
      </c>
      <c r="H33" s="39">
        <f t="shared" si="2"/>
        <v>12116.881944444445</v>
      </c>
      <c r="I33" s="39">
        <f t="shared" si="2"/>
        <v>9673.4527777777785</v>
      </c>
      <c r="J33" s="39">
        <f t="shared" si="2"/>
        <v>8000.9375000000009</v>
      </c>
      <c r="L33" s="39">
        <f>SUM(L15:L26)</f>
        <v>11882.416388888891</v>
      </c>
      <c r="M33" s="39">
        <f>SUM(M15:M26)</f>
        <v>11012.353174603177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2935.5444444444443</v>
      </c>
      <c r="E34" s="39">
        <f t="shared" ref="E34:J34" si="3">SUM(E15:E17)</f>
        <v>3007.5000000000005</v>
      </c>
      <c r="F34" s="39">
        <f t="shared" si="3"/>
        <v>3104.3958333333335</v>
      </c>
      <c r="G34" s="39">
        <f t="shared" si="3"/>
        <v>3070.0555555555557</v>
      </c>
      <c r="H34" s="39">
        <f t="shared" si="3"/>
        <v>2996.3638888888891</v>
      </c>
      <c r="I34" s="39">
        <f t="shared" si="3"/>
        <v>1497.2958333333336</v>
      </c>
      <c r="J34" s="39">
        <f t="shared" si="3"/>
        <v>916.14583333333337</v>
      </c>
      <c r="L34" s="39">
        <f>SUM(L15:L17)</f>
        <v>3022.7719444444447</v>
      </c>
      <c r="M34" s="39">
        <f>SUM(M15:M17)</f>
        <v>2503.9001984126985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5418.7263888888892</v>
      </c>
      <c r="E35" s="39">
        <f t="shared" ref="E35:J35" si="4">SUM(E18:E23)</f>
        <v>5411.9027777777774</v>
      </c>
      <c r="F35" s="39">
        <f t="shared" si="4"/>
        <v>5517.0902777777774</v>
      </c>
      <c r="G35" s="39">
        <f t="shared" si="4"/>
        <v>5568.6111111111113</v>
      </c>
      <c r="H35" s="39">
        <f t="shared" si="4"/>
        <v>5844.1027777777781</v>
      </c>
      <c r="I35" s="39">
        <f t="shared" si="4"/>
        <v>5643.8888888888887</v>
      </c>
      <c r="J35" s="39">
        <f t="shared" si="4"/>
        <v>5031.604166666667</v>
      </c>
      <c r="L35" s="39">
        <f>SUM(L18:L23)</f>
        <v>5552.0866666666661</v>
      </c>
      <c r="M35" s="39">
        <f>SUM(M18:M23)</f>
        <v>5490.8466269841265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3173.9916666666668</v>
      </c>
      <c r="E36" s="39">
        <f t="shared" ref="E36:J36" si="5">SUM(E24:E26)</f>
        <v>3330.9097222222222</v>
      </c>
      <c r="F36" s="39">
        <f t="shared" si="5"/>
        <v>3362.2430555555557</v>
      </c>
      <c r="G36" s="39">
        <f t="shared" si="5"/>
        <v>3394.229166666667</v>
      </c>
      <c r="H36" s="39">
        <f t="shared" si="5"/>
        <v>3276.4152777777786</v>
      </c>
      <c r="I36" s="39">
        <f t="shared" si="5"/>
        <v>2532.2680555555557</v>
      </c>
      <c r="J36" s="39">
        <f t="shared" si="5"/>
        <v>2053.1875</v>
      </c>
      <c r="L36" s="39">
        <f>SUM(L24:L26)</f>
        <v>3307.557777777778</v>
      </c>
      <c r="M36" s="39">
        <f>SUM(M24:M26)</f>
        <v>3017.6063492063495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14310.925000000001</v>
      </c>
      <c r="E37" s="39">
        <f t="shared" ref="E37:J37" si="6">SUM(E8:E31)</f>
        <v>14734.201388888889</v>
      </c>
      <c r="F37" s="39">
        <f t="shared" si="6"/>
        <v>15023.458333333332</v>
      </c>
      <c r="G37" s="39">
        <f t="shared" si="6"/>
        <v>15223.756944444443</v>
      </c>
      <c r="H37" s="39">
        <f t="shared" si="6"/>
        <v>15349.451388888889</v>
      </c>
      <c r="I37" s="39">
        <f t="shared" si="6"/>
        <v>12626.827777777778</v>
      </c>
      <c r="J37" s="39">
        <f t="shared" si="6"/>
        <v>10434.722222222224</v>
      </c>
      <c r="L37" s="39">
        <f>SUM(L8:L31)</f>
        <v>14928.358611111114</v>
      </c>
      <c r="M37" s="39">
        <f>SUM(M8:M31)</f>
        <v>13957.620436507937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11573.599999999999</v>
      </c>
      <c r="D43" s="34">
        <v>11368.400000000001</v>
      </c>
      <c r="E43" s="34">
        <v>11988.81</v>
      </c>
      <c r="F43" s="34">
        <v>12237.4</v>
      </c>
      <c r="G43" s="34">
        <v>12144.633333333333</v>
      </c>
      <c r="H43" s="34">
        <v>11807.466666666665</v>
      </c>
      <c r="I43" s="34">
        <v>11638.95</v>
      </c>
      <c r="J43" s="34">
        <v>11293.35</v>
      </c>
      <c r="K43" s="34">
        <v>12113.68</v>
      </c>
      <c r="L43" s="34">
        <v>12006.383333333331</v>
      </c>
      <c r="M43" s="34">
        <v>12453.523333333333</v>
      </c>
      <c r="N43" s="34">
        <v>11962.799999999997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14433.233333333332</v>
      </c>
      <c r="D44" s="34">
        <v>14235.733333333335</v>
      </c>
      <c r="E44" s="34">
        <v>15002.670000000002</v>
      </c>
      <c r="F44" s="34">
        <v>15429.7</v>
      </c>
      <c r="G44" s="34">
        <v>15220.316666666669</v>
      </c>
      <c r="H44" s="34">
        <v>14825.133333333333</v>
      </c>
      <c r="I44" s="34">
        <v>14740.05</v>
      </c>
      <c r="J44" s="34">
        <v>14203.699999999999</v>
      </c>
      <c r="K44" s="34">
        <v>15204.82</v>
      </c>
      <c r="L44" s="34">
        <v>15080.866666666665</v>
      </c>
      <c r="M44" s="34">
        <v>15603.446666666667</v>
      </c>
      <c r="N44" s="34">
        <v>15160.633333333331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9672.6666666666661</v>
      </c>
      <c r="D47" s="34">
        <v>8960.5</v>
      </c>
      <c r="E47" s="34">
        <v>9962.9999999999982</v>
      </c>
      <c r="F47" s="34">
        <v>9550</v>
      </c>
      <c r="G47" s="34">
        <v>9762.3333333333339</v>
      </c>
      <c r="H47" s="34">
        <v>9539.6666666666679</v>
      </c>
      <c r="I47" s="34">
        <v>9384.6666666666661</v>
      </c>
      <c r="J47" s="34">
        <v>9019.7999999999993</v>
      </c>
      <c r="K47" s="34">
        <v>10184</v>
      </c>
      <c r="L47" s="34">
        <v>9994</v>
      </c>
      <c r="M47" s="34">
        <v>10229.800000000001</v>
      </c>
      <c r="N47" s="34">
        <v>9821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12564.000000000004</v>
      </c>
      <c r="D48" s="34">
        <v>11725.5</v>
      </c>
      <c r="E48" s="34">
        <v>12998.799999999997</v>
      </c>
      <c r="F48" s="34">
        <v>12558</v>
      </c>
      <c r="G48" s="34">
        <v>12664.999999999998</v>
      </c>
      <c r="H48" s="34">
        <v>12476.000000000002</v>
      </c>
      <c r="I48" s="34">
        <v>12257.333333333332</v>
      </c>
      <c r="J48" s="34">
        <v>11857.8</v>
      </c>
      <c r="K48" s="34">
        <v>13119.5</v>
      </c>
      <c r="L48" s="34">
        <v>12969.5</v>
      </c>
      <c r="M48" s="34">
        <v>13228.000000000002</v>
      </c>
      <c r="N48" s="34">
        <v>13102.5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7439.9999999999991</v>
      </c>
      <c r="D51" s="34">
        <v>7492</v>
      </c>
      <c r="E51" s="34">
        <v>8168.25</v>
      </c>
      <c r="F51" s="34">
        <v>8351</v>
      </c>
      <c r="G51" s="34">
        <v>8202</v>
      </c>
      <c r="H51" s="34">
        <v>8002.75</v>
      </c>
      <c r="I51" s="34">
        <v>7866.6666666666679</v>
      </c>
      <c r="J51" s="34">
        <v>7427</v>
      </c>
      <c r="K51" s="34">
        <v>8185</v>
      </c>
      <c r="L51" s="34">
        <v>8100.5</v>
      </c>
      <c r="M51" s="34">
        <v>8484.75</v>
      </c>
      <c r="N51" s="34">
        <v>8291.3333333333339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9625.3333333333321</v>
      </c>
      <c r="D52" s="34">
        <v>9864.5</v>
      </c>
      <c r="E52" s="34">
        <v>10528.75</v>
      </c>
      <c r="F52" s="34">
        <v>11146</v>
      </c>
      <c r="G52" s="34">
        <v>10709.666666666668</v>
      </c>
      <c r="H52" s="34">
        <v>10447</v>
      </c>
      <c r="I52" s="34">
        <v>10364.66666666667</v>
      </c>
      <c r="J52" s="34">
        <v>9848.75</v>
      </c>
      <c r="K52" s="34">
        <v>10591.75</v>
      </c>
      <c r="L52" s="34">
        <v>10486.5</v>
      </c>
      <c r="M52" s="34">
        <v>10857.75</v>
      </c>
      <c r="N52" s="34">
        <v>10746.000000000002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500" display="Index" xr:uid="{76EE114B-BDA2-4963-8D47-6AAF77979241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2BD96-56E0-439A-9DCC-231687FFBB47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140</v>
      </c>
      <c r="G2" s="51"/>
      <c r="H2" s="51"/>
      <c r="I2" s="51"/>
      <c r="J2" s="51"/>
      <c r="P2" s="8"/>
    </row>
    <row r="3" spans="1:27" ht="13.2" x14ac:dyDescent="0.25">
      <c r="D3" s="52" t="s">
        <v>134</v>
      </c>
      <c r="E3" s="51"/>
      <c r="F3" s="51"/>
      <c r="G3" s="6"/>
      <c r="H3" s="53" t="s">
        <v>62</v>
      </c>
      <c r="I3" s="51"/>
      <c r="J3" s="51"/>
      <c r="K3" s="51"/>
      <c r="L3" s="51"/>
      <c r="M3" s="51"/>
      <c r="N3" s="51"/>
      <c r="P3" s="7"/>
      <c r="Q3" s="37"/>
      <c r="R3" s="10" t="s">
        <v>76</v>
      </c>
    </row>
    <row r="4" spans="1:27" ht="24" customHeight="1" x14ac:dyDescent="0.15">
      <c r="Q4" s="37"/>
    </row>
    <row r="5" spans="1:27" ht="9.4499999999999993" customHeight="1" x14ac:dyDescent="0.2">
      <c r="A5" s="36"/>
      <c r="C5" s="36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37"/>
      <c r="D6" s="37"/>
      <c r="E6" s="37"/>
      <c r="F6" s="37"/>
      <c r="G6" s="37"/>
      <c r="H6" s="37"/>
      <c r="O6" s="15" t="s">
        <v>84</v>
      </c>
      <c r="P6" s="16">
        <v>82.490277777777777</v>
      </c>
      <c r="Q6" s="16">
        <v>84.166666666666657</v>
      </c>
      <c r="R6" s="16">
        <v>77.631944444444429</v>
      </c>
      <c r="S6" s="16">
        <v>71.454166666666666</v>
      </c>
      <c r="T6" s="16">
        <v>67.151388888888903</v>
      </c>
      <c r="U6" s="16">
        <v>68.539393939393932</v>
      </c>
      <c r="V6" s="16">
        <v>87.666666666666657</v>
      </c>
      <c r="W6" s="13"/>
      <c r="X6" s="13"/>
      <c r="Y6" s="13"/>
      <c r="Z6" s="13"/>
      <c r="AA6" s="13"/>
    </row>
    <row r="7" spans="1:27" ht="9.4499999999999993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85</v>
      </c>
      <c r="P7" s="16">
        <v>66.152777777777771</v>
      </c>
      <c r="Q7" s="16">
        <v>69.034722222222243</v>
      </c>
      <c r="R7" s="16">
        <v>64.8125</v>
      </c>
      <c r="S7" s="16">
        <v>59.12083333333333</v>
      </c>
      <c r="T7" s="16">
        <v>55.76111111111112</v>
      </c>
      <c r="U7" s="16">
        <v>58.656060606060606</v>
      </c>
      <c r="V7" s="16">
        <v>78.305555555555557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148.64305555555555</v>
      </c>
      <c r="Q8" s="16">
        <f t="shared" ref="Q8:V8" si="0">SUM(Q6:Q7)</f>
        <v>153.20138888888891</v>
      </c>
      <c r="R8" s="16">
        <f t="shared" si="0"/>
        <v>142.44444444444443</v>
      </c>
      <c r="S8" s="16">
        <f t="shared" si="0"/>
        <v>130.57499999999999</v>
      </c>
      <c r="T8" s="16">
        <f t="shared" si="0"/>
        <v>122.91250000000002</v>
      </c>
      <c r="U8" s="16">
        <f t="shared" si="0"/>
        <v>127.19545454545454</v>
      </c>
      <c r="V8" s="16">
        <f t="shared" si="0"/>
        <v>165.97222222222223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43.70000000000001</v>
      </c>
      <c r="Q10" s="16">
        <v>69.2</v>
      </c>
      <c r="R10" s="16">
        <v>68.91</v>
      </c>
      <c r="S10" s="16">
        <v>74.2</v>
      </c>
      <c r="T10" s="16">
        <v>98.216666666666683</v>
      </c>
      <c r="U10" s="16">
        <v>87.26666666666668</v>
      </c>
      <c r="V10" s="16">
        <v>102.83333333333336</v>
      </c>
      <c r="W10" s="16">
        <v>97.190000000000012</v>
      </c>
      <c r="X10" s="16">
        <v>88.009999999999991</v>
      </c>
      <c r="Y10" s="16">
        <v>75.98333333333332</v>
      </c>
      <c r="Z10" s="16">
        <v>63.970000000000006</v>
      </c>
      <c r="AA10" s="16">
        <v>49.466666666666669</v>
      </c>
    </row>
    <row r="11" spans="1:27" ht="9.4499999999999993" customHeight="1" x14ac:dyDescent="0.15">
      <c r="C11" s="18"/>
      <c r="O11" s="15" t="s">
        <v>100</v>
      </c>
      <c r="P11" s="16">
        <v>35.916666666666671</v>
      </c>
      <c r="Q11" s="16">
        <v>54.6</v>
      </c>
      <c r="R11" s="16">
        <v>55.629999999999995</v>
      </c>
      <c r="S11" s="16">
        <v>61.8</v>
      </c>
      <c r="T11" s="16">
        <v>81.48333333333332</v>
      </c>
      <c r="U11" s="16">
        <v>75.866666666666674</v>
      </c>
      <c r="V11" s="16">
        <v>84.63333333333334</v>
      </c>
      <c r="W11" s="16">
        <v>82.353333333333353</v>
      </c>
      <c r="X11" s="16">
        <v>72.850000000000009</v>
      </c>
      <c r="Y11" s="16">
        <v>58.76666666666668</v>
      </c>
      <c r="Z11" s="16">
        <v>53.150000000000006</v>
      </c>
      <c r="AA11" s="16">
        <v>38.666666666666657</v>
      </c>
    </row>
    <row r="12" spans="1:27" ht="9.4499999999999993" customHeight="1" x14ac:dyDescent="0.15">
      <c r="C12" s="18"/>
      <c r="O12" s="15" t="s">
        <v>101</v>
      </c>
      <c r="P12" s="16">
        <f>SUM(P10:P11)</f>
        <v>79.616666666666674</v>
      </c>
      <c r="Q12" s="16">
        <f t="shared" ref="Q12:AA12" si="1">SUM(Q10:Q11)</f>
        <v>123.80000000000001</v>
      </c>
      <c r="R12" s="16">
        <f t="shared" si="1"/>
        <v>124.53999999999999</v>
      </c>
      <c r="S12" s="16">
        <f t="shared" si="1"/>
        <v>136</v>
      </c>
      <c r="T12" s="16">
        <f t="shared" si="1"/>
        <v>179.7</v>
      </c>
      <c r="U12" s="16">
        <f t="shared" si="1"/>
        <v>163.13333333333335</v>
      </c>
      <c r="V12" s="16">
        <f t="shared" si="1"/>
        <v>187.4666666666667</v>
      </c>
      <c r="W12" s="16">
        <f t="shared" si="1"/>
        <v>179.54333333333335</v>
      </c>
      <c r="X12" s="16">
        <f t="shared" si="1"/>
        <v>160.86000000000001</v>
      </c>
      <c r="Y12" s="16">
        <f t="shared" si="1"/>
        <v>134.75</v>
      </c>
      <c r="Z12" s="16">
        <f t="shared" si="1"/>
        <v>117.12</v>
      </c>
      <c r="AA12" s="16">
        <f t="shared" si="1"/>
        <v>88.133333333333326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/>
      <c r="W14" s="22"/>
      <c r="X14" s="22"/>
      <c r="Y14" s="16">
        <v>76.578888888888912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3"/>
      <c r="R15" s="24"/>
      <c r="S15" s="24"/>
      <c r="T15" s="24"/>
      <c r="U15" s="24"/>
      <c r="V15" s="24"/>
      <c r="W15" s="24"/>
      <c r="X15" s="24"/>
      <c r="Y15" s="16">
        <v>62.976388888888891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/>
      <c r="W16" s="16"/>
      <c r="X16" s="16"/>
      <c r="Y16" s="16">
        <f>SUM(Y14:Y15)</f>
        <v>139.5552777777778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38"/>
    </row>
    <row r="34" spans="2:20" ht="9.4499999999999993" customHeight="1" x14ac:dyDescent="0.15">
      <c r="C34" s="38"/>
    </row>
    <row r="35" spans="2:20" ht="9.4499999999999993" customHeight="1" x14ac:dyDescent="0.15">
      <c r="C35" s="38"/>
    </row>
    <row r="36" spans="2:20" ht="9.4499999999999993" customHeight="1" x14ac:dyDescent="0.15">
      <c r="C36" s="38"/>
      <c r="T36" s="10"/>
    </row>
    <row r="37" spans="2:20" ht="9.4499999999999993" customHeight="1" x14ac:dyDescent="0.15">
      <c r="C37" s="38"/>
    </row>
    <row r="38" spans="2:20" ht="9.4499999999999993" customHeight="1" x14ac:dyDescent="0.15">
      <c r="C38" s="37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37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1425" display="Index" xr:uid="{5B413E4D-7B35-453B-8422-0D11E1F368C6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369B9-E084-4682-81FC-C10DD1056C57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140</v>
      </c>
      <c r="G2" s="51"/>
      <c r="H2" s="51"/>
      <c r="I2" s="51"/>
      <c r="J2" s="51"/>
    </row>
    <row r="3" spans="1:15" ht="13.2" x14ac:dyDescent="0.25">
      <c r="D3" s="52" t="s">
        <v>134</v>
      </c>
      <c r="E3" s="51"/>
      <c r="F3" s="51"/>
      <c r="G3" s="6"/>
      <c r="H3" s="58" t="s">
        <v>62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38" t="s">
        <v>77</v>
      </c>
      <c r="E7" s="38" t="s">
        <v>78</v>
      </c>
      <c r="F7" s="38" t="s">
        <v>79</v>
      </c>
      <c r="G7" s="38" t="s">
        <v>80</v>
      </c>
      <c r="H7" s="38" t="s">
        <v>81</v>
      </c>
      <c r="I7" s="38" t="s">
        <v>82</v>
      </c>
      <c r="J7" s="38" t="s">
        <v>83</v>
      </c>
      <c r="K7" s="38"/>
      <c r="L7" s="38" t="s">
        <v>112</v>
      </c>
      <c r="M7" s="38" t="s">
        <v>113</v>
      </c>
      <c r="O7" s="28"/>
    </row>
    <row r="8" spans="1:15" ht="9.4499999999999993" customHeight="1" x14ac:dyDescent="0.15">
      <c r="C8" s="18">
        <v>0</v>
      </c>
      <c r="D8" s="39">
        <v>0.19027777777777777</v>
      </c>
      <c r="E8" s="39">
        <v>1.2361111111111109</v>
      </c>
      <c r="F8" s="39">
        <v>1.2638888888888886</v>
      </c>
      <c r="G8" s="39">
        <v>0.96805555555555567</v>
      </c>
      <c r="H8" s="39">
        <v>1.0152777777777779</v>
      </c>
      <c r="I8" s="39">
        <v>0.26060606060606062</v>
      </c>
      <c r="J8" s="39">
        <v>0.28472222222222221</v>
      </c>
      <c r="L8" s="39">
        <f>AVERAGE(D8:H8)</f>
        <v>0.93472222222222212</v>
      </c>
      <c r="M8" s="39">
        <f>AVERAGE(D8:J8)</f>
        <v>0.74556277056277054</v>
      </c>
      <c r="O8" s="28"/>
    </row>
    <row r="9" spans="1:15" ht="9.4499999999999993" customHeight="1" x14ac:dyDescent="0.15">
      <c r="C9" s="18">
        <v>1</v>
      </c>
      <c r="D9" s="39">
        <v>0.27361111111111114</v>
      </c>
      <c r="E9" s="39">
        <v>0.18749999999999997</v>
      </c>
      <c r="F9" s="39">
        <v>0.31944444444444442</v>
      </c>
      <c r="G9" s="39">
        <v>0.37083333333333335</v>
      </c>
      <c r="H9" s="39">
        <v>0.32499999999999996</v>
      </c>
      <c r="I9" s="39">
        <v>0.38181818181818183</v>
      </c>
      <c r="J9" s="39">
        <v>0.1111111111111111</v>
      </c>
      <c r="L9" s="39">
        <f t="shared" ref="L9:L31" si="0">AVERAGE(D9:H9)</f>
        <v>0.29527777777777781</v>
      </c>
      <c r="M9" s="39">
        <f t="shared" ref="M9:M31" si="1">AVERAGE(D9:J9)</f>
        <v>0.28133116883116888</v>
      </c>
      <c r="O9" s="28"/>
    </row>
    <row r="10" spans="1:15" ht="9.4499999999999993" customHeight="1" x14ac:dyDescent="0.15">
      <c r="C10" s="18">
        <v>2</v>
      </c>
      <c r="D10" s="39">
        <v>0.31527777777777782</v>
      </c>
      <c r="E10" s="39">
        <v>0.5347222222222221</v>
      </c>
      <c r="F10" s="39">
        <v>0.4236111111111111</v>
      </c>
      <c r="G10" s="39">
        <v>0.4597222222222222</v>
      </c>
      <c r="H10" s="39">
        <v>0.3527777777777778</v>
      </c>
      <c r="I10" s="39">
        <v>4.5454545454545456E-2</v>
      </c>
      <c r="J10" s="39">
        <v>9.0277777777777762E-2</v>
      </c>
      <c r="L10" s="39">
        <f t="shared" si="0"/>
        <v>0.41722222222222216</v>
      </c>
      <c r="M10" s="39">
        <f t="shared" si="1"/>
        <v>0.31740620490620486</v>
      </c>
      <c r="O10" s="28"/>
    </row>
    <row r="11" spans="1:15" ht="9.4499999999999993" customHeight="1" x14ac:dyDescent="0.15">
      <c r="C11" s="18">
        <v>3</v>
      </c>
      <c r="D11" s="39">
        <v>0.53888888888888886</v>
      </c>
      <c r="E11" s="39">
        <v>0.63888888888888884</v>
      </c>
      <c r="F11" s="39">
        <v>0.76388888888888895</v>
      </c>
      <c r="G11" s="39">
        <v>0.71944444444444433</v>
      </c>
      <c r="H11" s="39">
        <v>0.73472222222222217</v>
      </c>
      <c r="I11" s="39">
        <v>0.18181818181818182</v>
      </c>
      <c r="J11" s="39">
        <v>8.3333333333333329E-2</v>
      </c>
      <c r="L11" s="39">
        <f t="shared" si="0"/>
        <v>0.67916666666666647</v>
      </c>
      <c r="M11" s="39">
        <f t="shared" si="1"/>
        <v>0.52299783549783541</v>
      </c>
      <c r="O11" s="28"/>
    </row>
    <row r="12" spans="1:15" ht="9.4499999999999993" customHeight="1" x14ac:dyDescent="0.15">
      <c r="C12" s="18">
        <v>4</v>
      </c>
      <c r="D12" s="39">
        <v>0.49583333333333324</v>
      </c>
      <c r="E12" s="39">
        <v>0.45833333333333326</v>
      </c>
      <c r="F12" s="39">
        <v>0.40277777777777779</v>
      </c>
      <c r="G12" s="39">
        <v>0.65694444444444433</v>
      </c>
      <c r="H12" s="39">
        <v>0.52222222222222214</v>
      </c>
      <c r="I12" s="39">
        <v>0.62727272727272732</v>
      </c>
      <c r="J12" s="39">
        <v>0.3611111111111111</v>
      </c>
      <c r="L12" s="39">
        <f t="shared" si="0"/>
        <v>0.50722222222222213</v>
      </c>
      <c r="M12" s="39">
        <f t="shared" si="1"/>
        <v>0.50349927849927845</v>
      </c>
    </row>
    <row r="13" spans="1:15" ht="9.4499999999999993" customHeight="1" x14ac:dyDescent="0.15">
      <c r="C13" s="18">
        <v>5</v>
      </c>
      <c r="D13" s="39">
        <v>2.5625000000000004</v>
      </c>
      <c r="E13" s="39">
        <v>2.3402777777777777</v>
      </c>
      <c r="F13" s="39">
        <v>2.4027777777777777</v>
      </c>
      <c r="G13" s="39">
        <v>2.2694444444444444</v>
      </c>
      <c r="H13" s="39">
        <v>1.7375</v>
      </c>
      <c r="I13" s="39">
        <v>1.2469696969696968</v>
      </c>
      <c r="J13" s="39">
        <v>1.0763888888888888</v>
      </c>
      <c r="L13" s="39">
        <f t="shared" si="0"/>
        <v>2.2625000000000002</v>
      </c>
      <c r="M13" s="39">
        <f t="shared" si="1"/>
        <v>1.9479797979797981</v>
      </c>
    </row>
    <row r="14" spans="1:15" ht="9.4499999999999993" customHeight="1" x14ac:dyDescent="0.15">
      <c r="C14" s="18">
        <v>6</v>
      </c>
      <c r="D14" s="39">
        <v>7.55</v>
      </c>
      <c r="E14" s="39">
        <v>7.3125</v>
      </c>
      <c r="F14" s="39">
        <v>8.1388888888888893</v>
      </c>
      <c r="G14" s="39">
        <v>7.5236111111111121</v>
      </c>
      <c r="H14" s="39">
        <v>6.3055555555555554</v>
      </c>
      <c r="I14" s="39">
        <v>5.1969696969696972</v>
      </c>
      <c r="J14" s="39">
        <v>2.6319444444444446</v>
      </c>
      <c r="L14" s="39">
        <f t="shared" si="0"/>
        <v>7.3661111111111115</v>
      </c>
      <c r="M14" s="39">
        <f t="shared" si="1"/>
        <v>6.3799242424242424</v>
      </c>
    </row>
    <row r="15" spans="1:15" ht="9.4499999999999993" customHeight="1" x14ac:dyDescent="0.15">
      <c r="C15" s="18">
        <v>7</v>
      </c>
      <c r="D15" s="39">
        <v>11.719444444444445</v>
      </c>
      <c r="E15" s="39">
        <v>11.645833333333334</v>
      </c>
      <c r="F15" s="39">
        <v>11.854166666666668</v>
      </c>
      <c r="G15" s="39">
        <v>9.7847222222222232</v>
      </c>
      <c r="H15" s="39">
        <v>9.0847222222222221</v>
      </c>
      <c r="I15" s="39">
        <v>5.7393939393939402</v>
      </c>
      <c r="J15" s="39">
        <v>7.25</v>
      </c>
      <c r="L15" s="39">
        <f t="shared" si="0"/>
        <v>10.817777777777778</v>
      </c>
      <c r="M15" s="39">
        <f t="shared" si="1"/>
        <v>9.5826118326118319</v>
      </c>
    </row>
    <row r="16" spans="1:15" ht="9.4499999999999993" customHeight="1" x14ac:dyDescent="0.15">
      <c r="C16" s="18">
        <v>8</v>
      </c>
      <c r="D16" s="39">
        <v>10.798611111111112</v>
      </c>
      <c r="E16" s="39">
        <v>11.624999999999998</v>
      </c>
      <c r="F16" s="39">
        <v>11.527777777777777</v>
      </c>
      <c r="G16" s="39">
        <v>11.743055555555555</v>
      </c>
      <c r="H16" s="39">
        <v>10.079166666666667</v>
      </c>
      <c r="I16" s="39">
        <v>7.9409090909090914</v>
      </c>
      <c r="J16" s="39">
        <v>12.291666666666668</v>
      </c>
      <c r="L16" s="39">
        <f t="shared" si="0"/>
        <v>11.154722222222222</v>
      </c>
      <c r="M16" s="39">
        <f t="shared" si="1"/>
        <v>10.858026695526695</v>
      </c>
    </row>
    <row r="17" spans="3:13" ht="9.4499999999999993" customHeight="1" x14ac:dyDescent="0.15">
      <c r="C17" s="18">
        <v>9</v>
      </c>
      <c r="D17" s="39">
        <v>5.9638888888888895</v>
      </c>
      <c r="E17" s="39">
        <v>6.6805555555555554</v>
      </c>
      <c r="F17" s="39">
        <v>5.9652777777777777</v>
      </c>
      <c r="G17" s="39">
        <v>5.6083333333333343</v>
      </c>
      <c r="H17" s="39">
        <v>6.8249999999999993</v>
      </c>
      <c r="I17" s="39">
        <v>10.142424242424243</v>
      </c>
      <c r="J17" s="39">
        <v>18.229166666666668</v>
      </c>
      <c r="L17" s="39">
        <f t="shared" si="0"/>
        <v>6.2086111111111117</v>
      </c>
      <c r="M17" s="39">
        <f t="shared" si="1"/>
        <v>8.4878066378066386</v>
      </c>
    </row>
    <row r="18" spans="3:13" ht="9.4499999999999993" customHeight="1" x14ac:dyDescent="0.15">
      <c r="C18" s="18">
        <v>10</v>
      </c>
      <c r="D18" s="39">
        <v>7.6833333333333327</v>
      </c>
      <c r="E18" s="39">
        <v>8.5</v>
      </c>
      <c r="F18" s="39">
        <v>6.5694444444444446</v>
      </c>
      <c r="G18" s="39">
        <v>6.5444444444444443</v>
      </c>
      <c r="H18" s="39">
        <v>7.1027777777777779</v>
      </c>
      <c r="I18" s="39">
        <v>11.374242424242425</v>
      </c>
      <c r="J18" s="39">
        <v>21.506944444444446</v>
      </c>
      <c r="L18" s="39">
        <f t="shared" si="0"/>
        <v>7.2800000000000011</v>
      </c>
      <c r="M18" s="39">
        <f t="shared" si="1"/>
        <v>9.897312409812411</v>
      </c>
    </row>
    <row r="19" spans="3:13" ht="9.4499999999999993" customHeight="1" x14ac:dyDescent="0.15">
      <c r="C19" s="18">
        <v>11</v>
      </c>
      <c r="D19" s="39">
        <v>8.3000000000000007</v>
      </c>
      <c r="E19" s="39">
        <v>7.7916666666666661</v>
      </c>
      <c r="F19" s="39">
        <v>8.2777777777777768</v>
      </c>
      <c r="G19" s="39">
        <v>7.2249999999999996</v>
      </c>
      <c r="H19" s="39">
        <v>7.093055555555555</v>
      </c>
      <c r="I19" s="39">
        <v>13.445454545454545</v>
      </c>
      <c r="J19" s="39">
        <v>20.333333333333332</v>
      </c>
      <c r="L19" s="39">
        <f t="shared" si="0"/>
        <v>7.7374999999999998</v>
      </c>
      <c r="M19" s="39">
        <f t="shared" si="1"/>
        <v>10.352326839826841</v>
      </c>
    </row>
    <row r="20" spans="3:13" ht="9.4499999999999993" customHeight="1" x14ac:dyDescent="0.15">
      <c r="C20" s="18">
        <v>12</v>
      </c>
      <c r="D20" s="39">
        <v>9.6208333333333336</v>
      </c>
      <c r="E20" s="39">
        <v>7.7430555555555562</v>
      </c>
      <c r="F20" s="39">
        <v>6.8402777777777777</v>
      </c>
      <c r="G20" s="39">
        <v>6.3722222222222227</v>
      </c>
      <c r="H20" s="39">
        <v>7.6513888888888886</v>
      </c>
      <c r="I20" s="39">
        <v>11.406060606060606</v>
      </c>
      <c r="J20" s="39">
        <v>14.763888888888889</v>
      </c>
      <c r="L20" s="39">
        <f t="shared" si="0"/>
        <v>7.6455555555555561</v>
      </c>
      <c r="M20" s="39">
        <f t="shared" si="1"/>
        <v>9.1996753246753258</v>
      </c>
    </row>
    <row r="21" spans="3:13" ht="9.4499999999999993" customHeight="1" x14ac:dyDescent="0.15">
      <c r="C21" s="18">
        <v>13</v>
      </c>
      <c r="D21" s="39">
        <v>6.7569444444444446</v>
      </c>
      <c r="E21" s="39">
        <v>8.4722222222222214</v>
      </c>
      <c r="F21" s="39">
        <v>7.2986111111111107</v>
      </c>
      <c r="G21" s="39">
        <v>7.1847222222222218</v>
      </c>
      <c r="H21" s="39">
        <v>6.8472222222222214</v>
      </c>
      <c r="I21" s="39">
        <v>10.275757575757577</v>
      </c>
      <c r="J21" s="39">
        <v>13.472222222222221</v>
      </c>
      <c r="L21" s="39">
        <f t="shared" si="0"/>
        <v>7.3119444444444444</v>
      </c>
      <c r="M21" s="39">
        <f t="shared" si="1"/>
        <v>8.6153860028860034</v>
      </c>
    </row>
    <row r="22" spans="3:13" ht="9.4499999999999993" customHeight="1" x14ac:dyDescent="0.15">
      <c r="C22" s="18">
        <v>14</v>
      </c>
      <c r="D22" s="39">
        <v>8.3416666666666668</v>
      </c>
      <c r="E22" s="39">
        <v>8.7152777777777786</v>
      </c>
      <c r="F22" s="39">
        <v>9.1180555555555554</v>
      </c>
      <c r="G22" s="39">
        <v>6.490277777777778</v>
      </c>
      <c r="H22" s="39">
        <v>8.1444444444444439</v>
      </c>
      <c r="I22" s="39">
        <v>10.163636363636364</v>
      </c>
      <c r="J22" s="39">
        <v>13.944444444444445</v>
      </c>
      <c r="L22" s="39">
        <f t="shared" si="0"/>
        <v>8.1619444444444458</v>
      </c>
      <c r="M22" s="39">
        <f t="shared" si="1"/>
        <v>9.2739718614718623</v>
      </c>
    </row>
    <row r="23" spans="3:13" ht="9.4499999999999993" customHeight="1" x14ac:dyDescent="0.15">
      <c r="C23" s="18">
        <v>15</v>
      </c>
      <c r="D23" s="39">
        <v>8.5388888888888896</v>
      </c>
      <c r="E23" s="39">
        <v>8.4861111111111107</v>
      </c>
      <c r="F23" s="39">
        <v>8.0763888888888893</v>
      </c>
      <c r="G23" s="39">
        <v>6.6000000000000005</v>
      </c>
      <c r="H23" s="39">
        <v>8.7430555555555554</v>
      </c>
      <c r="I23" s="39">
        <v>11.556060606060605</v>
      </c>
      <c r="J23" s="39">
        <v>12.006944444444446</v>
      </c>
      <c r="L23" s="39">
        <f t="shared" si="0"/>
        <v>8.0888888888888886</v>
      </c>
      <c r="M23" s="39">
        <f t="shared" si="1"/>
        <v>9.1439213564213571</v>
      </c>
    </row>
    <row r="24" spans="3:13" ht="9.4499999999999993" customHeight="1" x14ac:dyDescent="0.15">
      <c r="C24" s="18">
        <v>16</v>
      </c>
      <c r="D24" s="39">
        <v>12.033333333333333</v>
      </c>
      <c r="E24" s="39">
        <v>13.069444444444445</v>
      </c>
      <c r="F24" s="39">
        <v>12.993055555555555</v>
      </c>
      <c r="G24" s="39">
        <v>10.508333333333333</v>
      </c>
      <c r="H24" s="39">
        <v>10.719444444444445</v>
      </c>
      <c r="I24" s="39">
        <v>7.7181818181818187</v>
      </c>
      <c r="J24" s="39">
        <v>9.9305555555555554</v>
      </c>
      <c r="L24" s="39">
        <f t="shared" si="0"/>
        <v>11.864722222222222</v>
      </c>
      <c r="M24" s="39">
        <f t="shared" si="1"/>
        <v>10.996049783549783</v>
      </c>
    </row>
    <row r="25" spans="3:13" ht="9.4499999999999993" customHeight="1" x14ac:dyDescent="0.15">
      <c r="C25" s="18">
        <v>17</v>
      </c>
      <c r="D25" s="39">
        <v>18.162499999999998</v>
      </c>
      <c r="E25" s="39">
        <v>17.909722222222221</v>
      </c>
      <c r="F25" s="39">
        <v>17.854166666666664</v>
      </c>
      <c r="G25" s="39">
        <v>15.362500000000001</v>
      </c>
      <c r="H25" s="39">
        <v>13.719444444444445</v>
      </c>
      <c r="I25" s="39">
        <v>6.207575757575758</v>
      </c>
      <c r="J25" s="39">
        <v>5.4791666666666661</v>
      </c>
      <c r="L25" s="39">
        <f t="shared" si="0"/>
        <v>16.601666666666667</v>
      </c>
      <c r="M25" s="39">
        <f t="shared" si="1"/>
        <v>13.527867965367966</v>
      </c>
    </row>
    <row r="26" spans="3:13" ht="9.4499999999999993" customHeight="1" x14ac:dyDescent="0.15">
      <c r="C26" s="18">
        <v>18</v>
      </c>
      <c r="D26" s="39">
        <v>10.931944444444444</v>
      </c>
      <c r="E26" s="39">
        <v>11.791666666666668</v>
      </c>
      <c r="F26" s="39">
        <v>8.2708333333333339</v>
      </c>
      <c r="G26" s="39">
        <v>9.8930555555555557</v>
      </c>
      <c r="H26" s="39">
        <v>6.5847222222222221</v>
      </c>
      <c r="I26" s="39">
        <v>4.9621212121212119</v>
      </c>
      <c r="J26" s="39">
        <v>4.1180555555555554</v>
      </c>
      <c r="L26" s="39">
        <f t="shared" si="0"/>
        <v>9.4944444444444454</v>
      </c>
      <c r="M26" s="39">
        <f t="shared" si="1"/>
        <v>8.0789141414141419</v>
      </c>
    </row>
    <row r="27" spans="3:13" ht="9.4499999999999993" customHeight="1" x14ac:dyDescent="0.15">
      <c r="C27" s="18">
        <v>19</v>
      </c>
      <c r="D27" s="39">
        <v>8.2597222222222229</v>
      </c>
      <c r="E27" s="39">
        <v>9.5694444444444429</v>
      </c>
      <c r="F27" s="39">
        <v>6.5138888888888875</v>
      </c>
      <c r="G27" s="39">
        <v>6.2527777777777782</v>
      </c>
      <c r="H27" s="39">
        <v>3.4791666666666665</v>
      </c>
      <c r="I27" s="39">
        <v>3.542424242424242</v>
      </c>
      <c r="J27" s="39">
        <v>3.5069444444444446</v>
      </c>
      <c r="L27" s="39">
        <f t="shared" si="0"/>
        <v>6.8149999999999995</v>
      </c>
      <c r="M27" s="39">
        <f t="shared" si="1"/>
        <v>5.8749098124098111</v>
      </c>
    </row>
    <row r="28" spans="3:13" ht="9.4499999999999993" customHeight="1" x14ac:dyDescent="0.15">
      <c r="C28" s="18">
        <v>20</v>
      </c>
      <c r="D28" s="39">
        <v>5.0611111111111109</v>
      </c>
      <c r="E28" s="39">
        <v>4.8125</v>
      </c>
      <c r="F28" s="39">
        <v>4.3749999999999991</v>
      </c>
      <c r="G28" s="39">
        <v>4.1624999999999996</v>
      </c>
      <c r="H28" s="39">
        <v>2.9541666666666666</v>
      </c>
      <c r="I28" s="39">
        <v>2.0318181818181817</v>
      </c>
      <c r="J28" s="39">
        <v>2.4722222222222223</v>
      </c>
      <c r="L28" s="39">
        <f t="shared" si="0"/>
        <v>4.2730555555555556</v>
      </c>
      <c r="M28" s="39">
        <f t="shared" si="1"/>
        <v>3.695616883116883</v>
      </c>
    </row>
    <row r="29" spans="3:13" ht="9.4499999999999993" customHeight="1" x14ac:dyDescent="0.15">
      <c r="C29" s="18">
        <v>21</v>
      </c>
      <c r="D29" s="39">
        <v>2.8708333333333336</v>
      </c>
      <c r="E29" s="39">
        <v>2.1527777777777777</v>
      </c>
      <c r="F29" s="39">
        <v>1.8055555555555556</v>
      </c>
      <c r="G29" s="39">
        <v>2.3944444444444444</v>
      </c>
      <c r="H29" s="39">
        <v>1.5069444444444446</v>
      </c>
      <c r="I29" s="39">
        <v>1.4409090909090909</v>
      </c>
      <c r="J29" s="39">
        <v>1.125</v>
      </c>
      <c r="L29" s="39">
        <f t="shared" si="0"/>
        <v>2.1461111111111113</v>
      </c>
      <c r="M29" s="39">
        <f t="shared" si="1"/>
        <v>1.8994949494949496</v>
      </c>
    </row>
    <row r="30" spans="3:13" ht="9.4499999999999993" customHeight="1" x14ac:dyDescent="0.15">
      <c r="C30" s="18">
        <v>22</v>
      </c>
      <c r="D30" s="39">
        <v>1.0013888888888889</v>
      </c>
      <c r="E30" s="39">
        <v>0.90277777777777779</v>
      </c>
      <c r="F30" s="39">
        <v>0.89583333333333337</v>
      </c>
      <c r="G30" s="39">
        <v>1.0249999999999999</v>
      </c>
      <c r="H30" s="39">
        <v>1.0472222222222223</v>
      </c>
      <c r="I30" s="39">
        <v>1.0545454545454547</v>
      </c>
      <c r="J30" s="39">
        <v>0.6875</v>
      </c>
      <c r="L30" s="39">
        <f t="shared" si="0"/>
        <v>0.97444444444444456</v>
      </c>
      <c r="M30" s="39">
        <f t="shared" si="1"/>
        <v>0.94489538239538251</v>
      </c>
    </row>
    <row r="31" spans="3:13" ht="9.4499999999999993" customHeight="1" x14ac:dyDescent="0.15">
      <c r="C31" s="18">
        <v>23</v>
      </c>
      <c r="D31" s="39">
        <v>0.67222222222222217</v>
      </c>
      <c r="E31" s="39">
        <v>0.625</v>
      </c>
      <c r="F31" s="39">
        <v>0.49305555555555558</v>
      </c>
      <c r="G31" s="39">
        <v>0.4555555555555556</v>
      </c>
      <c r="H31" s="39">
        <v>0.33749999999999997</v>
      </c>
      <c r="I31" s="39">
        <v>0.25303030303030305</v>
      </c>
      <c r="J31" s="39">
        <v>0.21527777777777779</v>
      </c>
      <c r="L31" s="39">
        <f t="shared" si="0"/>
        <v>0.51666666666666661</v>
      </c>
      <c r="M31" s="39">
        <f t="shared" si="1"/>
        <v>0.43594877344877336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118.85138888888888</v>
      </c>
      <c r="E33" s="39">
        <f t="shared" ref="E33:J33" si="2">SUM(E15:E26)</f>
        <v>122.43055555555556</v>
      </c>
      <c r="F33" s="39">
        <f t="shared" si="2"/>
        <v>114.64583333333333</v>
      </c>
      <c r="G33" s="39">
        <f t="shared" si="2"/>
        <v>103.31666666666666</v>
      </c>
      <c r="H33" s="39">
        <f t="shared" si="2"/>
        <v>102.59444444444445</v>
      </c>
      <c r="I33" s="39">
        <f t="shared" si="2"/>
        <v>110.9318181818182</v>
      </c>
      <c r="J33" s="39">
        <f t="shared" si="2"/>
        <v>153.32638888888886</v>
      </c>
      <c r="L33" s="39">
        <f>SUM(L15:L26)</f>
        <v>112.36777777777777</v>
      </c>
      <c r="M33" s="39">
        <f>SUM(M15:M26)</f>
        <v>118.01387085137085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28.481944444444444</v>
      </c>
      <c r="E34" s="39">
        <f t="shared" ref="E34:J34" si="3">SUM(E15:E17)</f>
        <v>29.951388888888886</v>
      </c>
      <c r="F34" s="39">
        <f t="shared" si="3"/>
        <v>29.347222222222221</v>
      </c>
      <c r="G34" s="39">
        <f t="shared" si="3"/>
        <v>27.136111111111113</v>
      </c>
      <c r="H34" s="39">
        <f t="shared" si="3"/>
        <v>25.988888888888891</v>
      </c>
      <c r="I34" s="39">
        <f t="shared" si="3"/>
        <v>23.822727272727274</v>
      </c>
      <c r="J34" s="39">
        <f t="shared" si="3"/>
        <v>37.770833333333336</v>
      </c>
      <c r="L34" s="39">
        <f>SUM(L15:L17)</f>
        <v>28.181111111111111</v>
      </c>
      <c r="M34" s="39">
        <f>SUM(M15:M17)</f>
        <v>28.928445165945167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49.241666666666674</v>
      </c>
      <c r="E35" s="39">
        <f t="shared" ref="E35:J35" si="4">SUM(E18:E23)</f>
        <v>49.708333333333329</v>
      </c>
      <c r="F35" s="39">
        <f t="shared" si="4"/>
        <v>46.180555555555557</v>
      </c>
      <c r="G35" s="39">
        <f t="shared" si="4"/>
        <v>40.416666666666664</v>
      </c>
      <c r="H35" s="39">
        <f t="shared" si="4"/>
        <v>45.581944444444446</v>
      </c>
      <c r="I35" s="39">
        <f t="shared" si="4"/>
        <v>68.221212121212119</v>
      </c>
      <c r="J35" s="39">
        <f t="shared" si="4"/>
        <v>96.027777777777771</v>
      </c>
      <c r="L35" s="39">
        <f>SUM(L18:L23)</f>
        <v>46.225833333333334</v>
      </c>
      <c r="M35" s="39">
        <f>SUM(M18:M23)</f>
        <v>56.482593795093806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41.12777777777778</v>
      </c>
      <c r="E36" s="39">
        <f t="shared" ref="E36:J36" si="5">SUM(E24:E26)</f>
        <v>42.770833333333329</v>
      </c>
      <c r="F36" s="39">
        <f t="shared" si="5"/>
        <v>39.118055555555557</v>
      </c>
      <c r="G36" s="39">
        <f t="shared" si="5"/>
        <v>35.763888888888886</v>
      </c>
      <c r="H36" s="39">
        <f t="shared" si="5"/>
        <v>31.023611111111112</v>
      </c>
      <c r="I36" s="39">
        <f t="shared" si="5"/>
        <v>18.887878787878787</v>
      </c>
      <c r="J36" s="39">
        <f t="shared" si="5"/>
        <v>19.527777777777779</v>
      </c>
      <c r="L36" s="39">
        <f>SUM(L24:L26)</f>
        <v>37.960833333333333</v>
      </c>
      <c r="M36" s="39">
        <f>SUM(M24:M26)</f>
        <v>32.602831890331885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148.64305555555555</v>
      </c>
      <c r="E37" s="39">
        <f t="shared" ref="E37:J37" si="6">SUM(E8:E31)</f>
        <v>153.20138888888886</v>
      </c>
      <c r="F37" s="39">
        <f t="shared" si="6"/>
        <v>142.44444444444443</v>
      </c>
      <c r="G37" s="39">
        <f t="shared" si="6"/>
        <v>130.57499999999999</v>
      </c>
      <c r="H37" s="39">
        <f t="shared" si="6"/>
        <v>122.91250000000001</v>
      </c>
      <c r="I37" s="39">
        <f t="shared" si="6"/>
        <v>127.19545454545457</v>
      </c>
      <c r="J37" s="39">
        <f t="shared" si="6"/>
        <v>165.9722222222222</v>
      </c>
      <c r="L37" s="39">
        <f>SUM(L8:L31)</f>
        <v>139.55527777777777</v>
      </c>
      <c r="M37" s="39">
        <f>SUM(M8:M31)</f>
        <v>141.56343795093792</v>
      </c>
      <c r="O37" s="39"/>
      <c r="P37" s="39"/>
    </row>
    <row r="38" spans="2:30" ht="24" customHeight="1" x14ac:dyDescent="0.15">
      <c r="C38" s="37"/>
    </row>
    <row r="39" spans="2:30" ht="9.4499999999999993" customHeight="1" x14ac:dyDescent="0.25">
      <c r="C39" s="54" t="str">
        <f>C6</f>
        <v>Average cycle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37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37" t="s">
        <v>120</v>
      </c>
    </row>
    <row r="43" spans="2:30" ht="9.4499999999999993" customHeight="1" x14ac:dyDescent="0.15">
      <c r="B43" s="38" t="s">
        <v>121</v>
      </c>
      <c r="C43" s="34">
        <v>65.583333333333343</v>
      </c>
      <c r="D43" s="34">
        <v>106.26666666666667</v>
      </c>
      <c r="E43" s="34">
        <v>106.00999999999999</v>
      </c>
      <c r="F43" s="34">
        <v>108.7</v>
      </c>
      <c r="G43" s="34">
        <v>136.81666666666666</v>
      </c>
      <c r="H43" s="34">
        <v>123.86666666666666</v>
      </c>
      <c r="I43" s="34">
        <v>145.43333333333334</v>
      </c>
      <c r="J43" s="34">
        <v>140.51333333333335</v>
      </c>
      <c r="K43" s="34">
        <v>132.45999999999998</v>
      </c>
      <c r="L43" s="34">
        <v>112.48333333333332</v>
      </c>
      <c r="M43" s="34">
        <v>100.08</v>
      </c>
      <c r="N43" s="34">
        <v>70.199999999999989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38" t="s">
        <v>122</v>
      </c>
      <c r="C44" s="34">
        <v>79.616666666666674</v>
      </c>
      <c r="D44" s="34">
        <v>123.80000000000001</v>
      </c>
      <c r="E44" s="34">
        <v>124.53999999999999</v>
      </c>
      <c r="F44" s="34">
        <v>136</v>
      </c>
      <c r="G44" s="34">
        <v>179.7</v>
      </c>
      <c r="H44" s="34">
        <v>163.13333333333335</v>
      </c>
      <c r="I44" s="34">
        <v>187.4666666666667</v>
      </c>
      <c r="J44" s="34">
        <v>179.54333333333335</v>
      </c>
      <c r="K44" s="34">
        <v>160.86000000000001</v>
      </c>
      <c r="L44" s="34">
        <v>134.75</v>
      </c>
      <c r="M44" s="34">
        <v>117.12</v>
      </c>
      <c r="N44" s="34">
        <v>88.133333333333326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37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38" t="s">
        <v>121</v>
      </c>
      <c r="C47" s="34">
        <v>77.333333333333343</v>
      </c>
      <c r="D47" s="34">
        <v>43</v>
      </c>
      <c r="E47" s="34">
        <v>93</v>
      </c>
      <c r="F47" s="34"/>
      <c r="G47" s="34">
        <v>143.66666666666666</v>
      </c>
      <c r="H47" s="34">
        <v>156.66666666666669</v>
      </c>
      <c r="I47" s="34">
        <v>113.33333333333334</v>
      </c>
      <c r="J47" s="34">
        <v>128.6</v>
      </c>
      <c r="K47" s="34">
        <v>145.25</v>
      </c>
      <c r="L47" s="34">
        <v>180.5</v>
      </c>
      <c r="M47" s="34">
        <v>68.400000000000006</v>
      </c>
      <c r="N47" s="34">
        <v>70.5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38" t="s">
        <v>122</v>
      </c>
      <c r="C48" s="34">
        <v>85.000000000000014</v>
      </c>
      <c r="D48" s="34">
        <v>51</v>
      </c>
      <c r="E48" s="34">
        <v>102.2</v>
      </c>
      <c r="F48" s="34"/>
      <c r="G48" s="34">
        <v>158.66666666666666</v>
      </c>
      <c r="H48" s="34">
        <v>184.33333333333331</v>
      </c>
      <c r="I48" s="34">
        <v>144</v>
      </c>
      <c r="J48" s="34">
        <v>156.80000000000001</v>
      </c>
      <c r="K48" s="34">
        <v>160.25</v>
      </c>
      <c r="L48" s="34">
        <v>197.5</v>
      </c>
      <c r="M48" s="34">
        <v>79.400000000000006</v>
      </c>
      <c r="N48" s="34">
        <v>80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37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38" t="s">
        <v>121</v>
      </c>
      <c r="C51" s="34">
        <v>98.666666666666671</v>
      </c>
      <c r="D51" s="34">
        <v>84</v>
      </c>
      <c r="E51" s="34">
        <v>100.75</v>
      </c>
      <c r="F51" s="34">
        <v>237</v>
      </c>
      <c r="G51" s="34">
        <v>229.99999999999997</v>
      </c>
      <c r="H51" s="34">
        <v>208.5</v>
      </c>
      <c r="I51" s="34">
        <v>254</v>
      </c>
      <c r="J51" s="34">
        <v>179</v>
      </c>
      <c r="K51" s="34">
        <v>135</v>
      </c>
      <c r="L51" s="34">
        <v>91</v>
      </c>
      <c r="M51" s="34">
        <v>141</v>
      </c>
      <c r="N51" s="34">
        <v>81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38" t="s">
        <v>122</v>
      </c>
      <c r="C52" s="34">
        <v>104.66666666666667</v>
      </c>
      <c r="D52" s="34">
        <v>89.5</v>
      </c>
      <c r="E52" s="34">
        <v>107.25</v>
      </c>
      <c r="F52" s="34">
        <v>242</v>
      </c>
      <c r="G52" s="34">
        <v>254.66666666666663</v>
      </c>
      <c r="H52" s="34">
        <v>228.25</v>
      </c>
      <c r="I52" s="34">
        <v>283.33333333333337</v>
      </c>
      <c r="J52" s="34">
        <v>196.25</v>
      </c>
      <c r="K52" s="34">
        <v>147</v>
      </c>
      <c r="L52" s="34">
        <v>102.5</v>
      </c>
      <c r="M52" s="34">
        <v>150.25</v>
      </c>
      <c r="N52" s="34">
        <v>86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1425" display="Index" xr:uid="{E3D0EBBD-317E-420D-A9F3-46B3D22803EE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F8DF-B685-482A-885C-3986DEA42C80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140</v>
      </c>
      <c r="G2" s="51"/>
      <c r="H2" s="51"/>
      <c r="I2" s="51"/>
      <c r="J2" s="51"/>
      <c r="P2" s="8"/>
    </row>
    <row r="3" spans="1:27" ht="13.2" x14ac:dyDescent="0.25">
      <c r="D3" s="52" t="s">
        <v>136</v>
      </c>
      <c r="E3" s="51"/>
      <c r="F3" s="51"/>
      <c r="G3" s="6"/>
      <c r="H3" s="53" t="s">
        <v>66</v>
      </c>
      <c r="I3" s="51"/>
      <c r="J3" s="51"/>
      <c r="K3" s="51"/>
      <c r="L3" s="51"/>
      <c r="M3" s="51"/>
      <c r="N3" s="51"/>
      <c r="P3" s="7"/>
      <c r="Q3" s="37"/>
      <c r="R3" s="10" t="s">
        <v>76</v>
      </c>
    </row>
    <row r="4" spans="1:27" ht="24" customHeight="1" x14ac:dyDescent="0.15">
      <c r="Q4" s="37"/>
    </row>
    <row r="5" spans="1:27" ht="9.4499999999999993" customHeight="1" x14ac:dyDescent="0.2">
      <c r="A5" s="36"/>
      <c r="C5" s="36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37"/>
      <c r="D6" s="37"/>
      <c r="E6" s="37"/>
      <c r="F6" s="37"/>
      <c r="G6" s="37"/>
      <c r="H6" s="37"/>
      <c r="O6" s="15" t="s">
        <v>84</v>
      </c>
      <c r="P6" s="16">
        <v>66.218055555555551</v>
      </c>
      <c r="Q6" s="16">
        <v>69.826388888888914</v>
      </c>
      <c r="R6" s="16">
        <v>64.194444444444429</v>
      </c>
      <c r="S6" s="16">
        <v>55.25138888888889</v>
      </c>
      <c r="T6" s="16">
        <v>51.890277777777783</v>
      </c>
      <c r="U6" s="16">
        <v>74.903030303030292</v>
      </c>
      <c r="V6" s="16">
        <v>117.85416666666666</v>
      </c>
      <c r="W6" s="13"/>
      <c r="X6" s="13"/>
      <c r="Y6" s="13"/>
      <c r="Z6" s="13"/>
      <c r="AA6" s="13"/>
    </row>
    <row r="7" spans="1:27" ht="9.4499999999999993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85</v>
      </c>
      <c r="P7" s="16">
        <v>51.740277777777784</v>
      </c>
      <c r="Q7" s="16">
        <v>55.472222222222207</v>
      </c>
      <c r="R7" s="16">
        <v>51.611111111111121</v>
      </c>
      <c r="S7" s="16">
        <v>42.591666666666661</v>
      </c>
      <c r="T7" s="16">
        <v>41.147222222222226</v>
      </c>
      <c r="U7" s="16">
        <v>61.762121212121222</v>
      </c>
      <c r="V7" s="16">
        <v>94.618055555555543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117.95833333333334</v>
      </c>
      <c r="Q8" s="16">
        <f t="shared" ref="Q8:V8" si="0">SUM(Q6:Q7)</f>
        <v>125.29861111111111</v>
      </c>
      <c r="R8" s="16">
        <f t="shared" si="0"/>
        <v>115.80555555555554</v>
      </c>
      <c r="S8" s="16">
        <f t="shared" si="0"/>
        <v>97.843055555555551</v>
      </c>
      <c r="T8" s="16">
        <f t="shared" si="0"/>
        <v>93.037500000000009</v>
      </c>
      <c r="U8" s="16">
        <f t="shared" si="0"/>
        <v>136.66515151515151</v>
      </c>
      <c r="V8" s="16">
        <f t="shared" si="0"/>
        <v>212.4722222222222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33.133333333333326</v>
      </c>
      <c r="Q10" s="16">
        <v>58.133333333333326</v>
      </c>
      <c r="R10" s="16">
        <v>55.820000000000007</v>
      </c>
      <c r="S10" s="16">
        <v>60.20000000000001</v>
      </c>
      <c r="T10" s="16">
        <v>86.250000000000014</v>
      </c>
      <c r="U10" s="16">
        <v>69.999999999999986</v>
      </c>
      <c r="V10" s="16">
        <v>92.466666666666654</v>
      </c>
      <c r="W10" s="16">
        <v>79.983333333333348</v>
      </c>
      <c r="X10" s="16">
        <v>74.389999999999986</v>
      </c>
      <c r="Y10" s="16">
        <v>56.050000000000004</v>
      </c>
      <c r="Z10" s="16">
        <v>40.020000000000003</v>
      </c>
      <c r="AA10" s="16">
        <v>31.266666666666666</v>
      </c>
    </row>
    <row r="11" spans="1:27" ht="9.4499999999999993" customHeight="1" x14ac:dyDescent="0.15">
      <c r="C11" s="18"/>
      <c r="O11" s="15" t="s">
        <v>100</v>
      </c>
      <c r="P11" s="16">
        <v>24.4</v>
      </c>
      <c r="Q11" s="16">
        <v>46.066666666666677</v>
      </c>
      <c r="R11" s="16">
        <v>40.70000000000001</v>
      </c>
      <c r="S11" s="16">
        <v>52.699999999999996</v>
      </c>
      <c r="T11" s="16">
        <v>71.100000000000009</v>
      </c>
      <c r="U11" s="16">
        <v>60.26666666666668</v>
      </c>
      <c r="V11" s="16">
        <v>72.98333333333332</v>
      </c>
      <c r="W11" s="16">
        <v>59.696666666666673</v>
      </c>
      <c r="X11" s="16">
        <v>56.309999999999995</v>
      </c>
      <c r="Y11" s="16">
        <v>45.35</v>
      </c>
      <c r="Z11" s="16">
        <v>30.709999999999997</v>
      </c>
      <c r="AA11" s="16">
        <v>21.866666666666664</v>
      </c>
    </row>
    <row r="12" spans="1:27" ht="9.4499999999999993" customHeight="1" x14ac:dyDescent="0.15">
      <c r="C12" s="18"/>
      <c r="O12" s="15" t="s">
        <v>101</v>
      </c>
      <c r="P12" s="16">
        <f>SUM(P10:P11)</f>
        <v>57.533333333333324</v>
      </c>
      <c r="Q12" s="16">
        <f t="shared" ref="Q12:AA12" si="1">SUM(Q10:Q11)</f>
        <v>104.2</v>
      </c>
      <c r="R12" s="16">
        <f t="shared" si="1"/>
        <v>96.52000000000001</v>
      </c>
      <c r="S12" s="16">
        <f t="shared" si="1"/>
        <v>112.9</v>
      </c>
      <c r="T12" s="16">
        <f t="shared" si="1"/>
        <v>157.35000000000002</v>
      </c>
      <c r="U12" s="16">
        <f t="shared" si="1"/>
        <v>130.26666666666665</v>
      </c>
      <c r="V12" s="16">
        <f t="shared" si="1"/>
        <v>165.45</v>
      </c>
      <c r="W12" s="16">
        <f t="shared" si="1"/>
        <v>139.68</v>
      </c>
      <c r="X12" s="16">
        <f t="shared" si="1"/>
        <v>130.69999999999999</v>
      </c>
      <c r="Y12" s="16">
        <f t="shared" si="1"/>
        <v>101.4</v>
      </c>
      <c r="Z12" s="16">
        <f t="shared" si="1"/>
        <v>70.73</v>
      </c>
      <c r="AA12" s="16">
        <f t="shared" si="1"/>
        <v>53.133333333333326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/>
      <c r="W14" s="22"/>
      <c r="X14" s="22"/>
      <c r="Y14" s="16">
        <v>61.476111111111116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3"/>
      <c r="R15" s="24"/>
      <c r="S15" s="24"/>
      <c r="T15" s="24"/>
      <c r="U15" s="24"/>
      <c r="V15" s="24"/>
      <c r="W15" s="24"/>
      <c r="X15" s="24"/>
      <c r="Y15" s="16">
        <v>48.512499999999996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/>
      <c r="W16" s="16"/>
      <c r="X16" s="16"/>
      <c r="Y16" s="16">
        <f>SUM(Y14:Y15)</f>
        <v>109.98861111111111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38"/>
    </row>
    <row r="34" spans="2:20" ht="9.4499999999999993" customHeight="1" x14ac:dyDescent="0.15">
      <c r="C34" s="38"/>
    </row>
    <row r="35" spans="2:20" ht="9.4499999999999993" customHeight="1" x14ac:dyDescent="0.15">
      <c r="C35" s="38"/>
    </row>
    <row r="36" spans="2:20" ht="9.4499999999999993" customHeight="1" x14ac:dyDescent="0.15">
      <c r="C36" s="38"/>
      <c r="T36" s="10"/>
    </row>
    <row r="37" spans="2:20" ht="9.4499999999999993" customHeight="1" x14ac:dyDescent="0.15">
      <c r="C37" s="38"/>
    </row>
    <row r="38" spans="2:20" ht="9.4499999999999993" customHeight="1" x14ac:dyDescent="0.15">
      <c r="C38" s="37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37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1427" display="Index" xr:uid="{8C47709D-B7A9-44A0-81A8-2BAEAE1D85F1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4DFE9-BC8D-4E55-8228-8D37A9388CF8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140</v>
      </c>
      <c r="G2" s="51"/>
      <c r="H2" s="51"/>
      <c r="I2" s="51"/>
      <c r="J2" s="51"/>
    </row>
    <row r="3" spans="1:15" ht="13.2" x14ac:dyDescent="0.25">
      <c r="D3" s="52" t="s">
        <v>136</v>
      </c>
      <c r="E3" s="51"/>
      <c r="F3" s="51"/>
      <c r="G3" s="6"/>
      <c r="H3" s="58" t="s">
        <v>66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38" t="s">
        <v>77</v>
      </c>
      <c r="E7" s="38" t="s">
        <v>78</v>
      </c>
      <c r="F7" s="38" t="s">
        <v>79</v>
      </c>
      <c r="G7" s="38" t="s">
        <v>80</v>
      </c>
      <c r="H7" s="38" t="s">
        <v>81</v>
      </c>
      <c r="I7" s="38" t="s">
        <v>82</v>
      </c>
      <c r="J7" s="38" t="s">
        <v>83</v>
      </c>
      <c r="K7" s="38"/>
      <c r="L7" s="38" t="s">
        <v>112</v>
      </c>
      <c r="M7" s="38" t="s">
        <v>113</v>
      </c>
      <c r="O7" s="28"/>
    </row>
    <row r="8" spans="1:15" ht="9.4499999999999993" customHeight="1" x14ac:dyDescent="0.15">
      <c r="C8" s="18">
        <v>0</v>
      </c>
      <c r="D8" s="39">
        <v>1.6666666666666666E-2</v>
      </c>
      <c r="E8" s="39">
        <v>0.11805555555555555</v>
      </c>
      <c r="F8" s="39">
        <v>6.25E-2</v>
      </c>
      <c r="G8" s="39">
        <v>0</v>
      </c>
      <c r="H8" s="39">
        <v>7.2222222222222229E-2</v>
      </c>
      <c r="I8" s="39">
        <v>0.15</v>
      </c>
      <c r="J8" s="39">
        <v>4.1666666666666664E-2</v>
      </c>
      <c r="L8" s="39">
        <f>AVERAGE(D8:H8)</f>
        <v>5.3888888888888889E-2</v>
      </c>
      <c r="M8" s="39">
        <f>AVERAGE(D8:J8)</f>
        <v>6.5873015873015875E-2</v>
      </c>
      <c r="O8" s="28"/>
    </row>
    <row r="9" spans="1:15" ht="9.4499999999999993" customHeight="1" x14ac:dyDescent="0.15">
      <c r="C9" s="18">
        <v>1</v>
      </c>
      <c r="D9" s="39">
        <v>0</v>
      </c>
      <c r="E9" s="39">
        <v>0</v>
      </c>
      <c r="F9" s="39">
        <v>0</v>
      </c>
      <c r="G9" s="39">
        <v>4.8611111111111105E-2</v>
      </c>
      <c r="H9" s="39">
        <v>2.7777777777777776E-2</v>
      </c>
      <c r="I9" s="39">
        <v>0.67575757575757567</v>
      </c>
      <c r="J9" s="39">
        <v>2.0833333333333332E-2</v>
      </c>
      <c r="L9" s="39">
        <f t="shared" ref="L9:L31" si="0">AVERAGE(D9:H9)</f>
        <v>1.5277777777777776E-2</v>
      </c>
      <c r="M9" s="39">
        <f t="shared" ref="M9:M31" si="1">AVERAGE(D9:J9)</f>
        <v>0.11042568542568541</v>
      </c>
      <c r="O9" s="28"/>
    </row>
    <row r="10" spans="1:15" ht="9.4499999999999993" customHeight="1" x14ac:dyDescent="0.15">
      <c r="C10" s="18">
        <v>2</v>
      </c>
      <c r="D10" s="39">
        <v>7.4999999999999997E-2</v>
      </c>
      <c r="E10" s="39">
        <v>8.3333333333333329E-2</v>
      </c>
      <c r="F10" s="39">
        <v>0.10416666666666666</v>
      </c>
      <c r="G10" s="39">
        <v>9.0277777777777776E-2</v>
      </c>
      <c r="H10" s="39">
        <v>8.611111111111111E-2</v>
      </c>
      <c r="I10" s="39">
        <v>6.363636363636363E-2</v>
      </c>
      <c r="J10" s="39">
        <v>0</v>
      </c>
      <c r="L10" s="39">
        <f t="shared" si="0"/>
        <v>8.7777777777777774E-2</v>
      </c>
      <c r="M10" s="39">
        <f t="shared" si="1"/>
        <v>7.1789321789321778E-2</v>
      </c>
      <c r="O10" s="28"/>
    </row>
    <row r="11" spans="1:15" ht="9.4499999999999993" customHeight="1" x14ac:dyDescent="0.15">
      <c r="C11" s="18">
        <v>3</v>
      </c>
      <c r="D11" s="39">
        <v>0</v>
      </c>
      <c r="E11" s="39">
        <v>4.1666666666666664E-2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L11" s="39">
        <f t="shared" si="0"/>
        <v>8.3333333333333332E-3</v>
      </c>
      <c r="M11" s="39">
        <f t="shared" si="1"/>
        <v>5.9523809523809521E-3</v>
      </c>
      <c r="O11" s="28"/>
    </row>
    <row r="12" spans="1:15" ht="9.4499999999999993" customHeight="1" x14ac:dyDescent="0.15">
      <c r="C12" s="18">
        <v>4</v>
      </c>
      <c r="D12" s="39">
        <v>6.9444444444444434E-2</v>
      </c>
      <c r="E12" s="39">
        <v>0.1875</v>
      </c>
      <c r="F12" s="39">
        <v>4.8611111111111105E-2</v>
      </c>
      <c r="G12" s="39">
        <v>0</v>
      </c>
      <c r="H12" s="39">
        <v>7.6388888888888881E-2</v>
      </c>
      <c r="I12" s="39">
        <v>6.0606060606060601E-2</v>
      </c>
      <c r="J12" s="39">
        <v>6.25E-2</v>
      </c>
      <c r="L12" s="39">
        <f t="shared" si="0"/>
        <v>7.6388888888888881E-2</v>
      </c>
      <c r="M12" s="39">
        <f t="shared" si="1"/>
        <v>7.2150072150072145E-2</v>
      </c>
    </row>
    <row r="13" spans="1:15" ht="9.4499999999999993" customHeight="1" x14ac:dyDescent="0.15">
      <c r="C13" s="18">
        <v>5</v>
      </c>
      <c r="D13" s="39">
        <v>0.35972222222222217</v>
      </c>
      <c r="E13" s="39">
        <v>0.4861111111111111</v>
      </c>
      <c r="F13" s="39">
        <v>0.70138888888888895</v>
      </c>
      <c r="G13" s="39">
        <v>0.35277777777777775</v>
      </c>
      <c r="H13" s="39">
        <v>0.46388888888888891</v>
      </c>
      <c r="I13" s="39">
        <v>0.39393939393939392</v>
      </c>
      <c r="J13" s="39">
        <v>9.0277777777777762E-2</v>
      </c>
      <c r="L13" s="39">
        <f t="shared" si="0"/>
        <v>0.4727777777777778</v>
      </c>
      <c r="M13" s="39">
        <f t="shared" si="1"/>
        <v>0.40687229437229439</v>
      </c>
    </row>
    <row r="14" spans="1:15" ht="9.4499999999999993" customHeight="1" x14ac:dyDescent="0.15">
      <c r="C14" s="18">
        <v>6</v>
      </c>
      <c r="D14" s="39">
        <v>5.3972222222222221</v>
      </c>
      <c r="E14" s="39">
        <v>5.4166666666666661</v>
      </c>
      <c r="F14" s="39">
        <v>5.541666666666667</v>
      </c>
      <c r="G14" s="39">
        <v>4.4749999999999996</v>
      </c>
      <c r="H14" s="39">
        <v>4.2333333333333334</v>
      </c>
      <c r="I14" s="39">
        <v>1.7757575757575759</v>
      </c>
      <c r="J14" s="39">
        <v>1.7222222222222223</v>
      </c>
      <c r="L14" s="39">
        <f t="shared" si="0"/>
        <v>5.012777777777778</v>
      </c>
      <c r="M14" s="39">
        <f t="shared" si="1"/>
        <v>4.0802669552669553</v>
      </c>
    </row>
    <row r="15" spans="1:15" ht="9.4499999999999993" customHeight="1" x14ac:dyDescent="0.15">
      <c r="C15" s="18">
        <v>7</v>
      </c>
      <c r="D15" s="39">
        <v>6.1305555555555564</v>
      </c>
      <c r="E15" s="39">
        <v>6.1944444444444446</v>
      </c>
      <c r="F15" s="39">
        <v>5.9166666666666661</v>
      </c>
      <c r="G15" s="39">
        <v>4.8222222222222229</v>
      </c>
      <c r="H15" s="39">
        <v>4.6652777777777779</v>
      </c>
      <c r="I15" s="39">
        <v>4.7651515151515156</v>
      </c>
      <c r="J15" s="39">
        <v>6.583333333333333</v>
      </c>
      <c r="L15" s="39">
        <f t="shared" si="0"/>
        <v>5.5458333333333334</v>
      </c>
      <c r="M15" s="39">
        <f t="shared" si="1"/>
        <v>5.5825216450216457</v>
      </c>
    </row>
    <row r="16" spans="1:15" ht="9.4499999999999993" customHeight="1" x14ac:dyDescent="0.15">
      <c r="C16" s="18">
        <v>8</v>
      </c>
      <c r="D16" s="39">
        <v>5.0694444444444446</v>
      </c>
      <c r="E16" s="39">
        <v>5.25</v>
      </c>
      <c r="F16" s="39">
        <v>5.2569444444444446</v>
      </c>
      <c r="G16" s="39">
        <v>5.3944444444444439</v>
      </c>
      <c r="H16" s="39">
        <v>4.6958333333333337</v>
      </c>
      <c r="I16" s="39">
        <v>8.290909090909091</v>
      </c>
      <c r="J16" s="39">
        <v>15.298611111111111</v>
      </c>
      <c r="L16" s="39">
        <f t="shared" si="0"/>
        <v>5.1333333333333329</v>
      </c>
      <c r="M16" s="39">
        <f t="shared" si="1"/>
        <v>7.0365981240981244</v>
      </c>
    </row>
    <row r="17" spans="3:13" ht="9.4499999999999993" customHeight="1" x14ac:dyDescent="0.15">
      <c r="C17" s="18">
        <v>9</v>
      </c>
      <c r="D17" s="39">
        <v>5.1083333333333334</v>
      </c>
      <c r="E17" s="39">
        <v>4.8055555555555554</v>
      </c>
      <c r="F17" s="39">
        <v>6.6319444444444446</v>
      </c>
      <c r="G17" s="39">
        <v>4.6041666666666661</v>
      </c>
      <c r="H17" s="39">
        <v>5.5569444444444436</v>
      </c>
      <c r="I17" s="39">
        <v>11.181818181818182</v>
      </c>
      <c r="J17" s="39">
        <v>27.305555555555554</v>
      </c>
      <c r="L17" s="39">
        <f t="shared" si="0"/>
        <v>5.3413888888888881</v>
      </c>
      <c r="M17" s="39">
        <f t="shared" si="1"/>
        <v>9.3134740259740258</v>
      </c>
    </row>
    <row r="18" spans="3:13" ht="9.4499999999999993" customHeight="1" x14ac:dyDescent="0.15">
      <c r="C18" s="18">
        <v>10</v>
      </c>
      <c r="D18" s="39">
        <v>8.2402777777777771</v>
      </c>
      <c r="E18" s="39">
        <v>9.1875</v>
      </c>
      <c r="F18" s="39">
        <v>8.0555555555555554</v>
      </c>
      <c r="G18" s="39">
        <v>7.6430555555555557</v>
      </c>
      <c r="H18" s="39">
        <v>6.4291666666666671</v>
      </c>
      <c r="I18" s="39">
        <v>17.201515151515153</v>
      </c>
      <c r="J18" s="39">
        <v>27.374999999999996</v>
      </c>
      <c r="L18" s="39">
        <f t="shared" si="0"/>
        <v>7.9111111111111114</v>
      </c>
      <c r="M18" s="39">
        <f t="shared" si="1"/>
        <v>12.018867243867245</v>
      </c>
    </row>
    <row r="19" spans="3:13" ht="9.4499999999999993" customHeight="1" x14ac:dyDescent="0.15">
      <c r="C19" s="18">
        <v>11</v>
      </c>
      <c r="D19" s="39">
        <v>8.2944444444444443</v>
      </c>
      <c r="E19" s="39">
        <v>8.6527777777777786</v>
      </c>
      <c r="F19" s="39">
        <v>7.7152777777777768</v>
      </c>
      <c r="G19" s="39">
        <v>7.5347222222222232</v>
      </c>
      <c r="H19" s="39">
        <v>7.1444444444444439</v>
      </c>
      <c r="I19" s="39">
        <v>16.253030303030304</v>
      </c>
      <c r="J19" s="39">
        <v>28.368055555555557</v>
      </c>
      <c r="L19" s="39">
        <f t="shared" si="0"/>
        <v>7.8683333333333341</v>
      </c>
      <c r="M19" s="39">
        <f t="shared" si="1"/>
        <v>11.994678932178932</v>
      </c>
    </row>
    <row r="20" spans="3:13" ht="9.4499999999999993" customHeight="1" x14ac:dyDescent="0.15">
      <c r="C20" s="18">
        <v>12</v>
      </c>
      <c r="D20" s="39">
        <v>7.9402777777777782</v>
      </c>
      <c r="E20" s="39">
        <v>8.4652777777777786</v>
      </c>
      <c r="F20" s="39">
        <v>7.5069444444444446</v>
      </c>
      <c r="G20" s="39">
        <v>5.7680555555555548</v>
      </c>
      <c r="H20" s="39">
        <v>7.2583333333333346</v>
      </c>
      <c r="I20" s="39">
        <v>14.124242424242425</v>
      </c>
      <c r="J20" s="39">
        <v>24.076388888888889</v>
      </c>
      <c r="L20" s="39">
        <f t="shared" si="0"/>
        <v>7.387777777777778</v>
      </c>
      <c r="M20" s="39">
        <f t="shared" si="1"/>
        <v>10.734217171717173</v>
      </c>
    </row>
    <row r="21" spans="3:13" ht="9.4499999999999993" customHeight="1" x14ac:dyDescent="0.15">
      <c r="C21" s="18">
        <v>13</v>
      </c>
      <c r="D21" s="39">
        <v>7.0166666666666675</v>
      </c>
      <c r="E21" s="39">
        <v>7.7847222222222214</v>
      </c>
      <c r="F21" s="39">
        <v>7.8958333333333339</v>
      </c>
      <c r="G21" s="39">
        <v>5.4208333333333325</v>
      </c>
      <c r="H21" s="39">
        <v>7.7013888888888893</v>
      </c>
      <c r="I21" s="39">
        <v>12.121212121212121</v>
      </c>
      <c r="J21" s="39">
        <v>18.756944444444443</v>
      </c>
      <c r="L21" s="39">
        <f t="shared" si="0"/>
        <v>7.1638888888888888</v>
      </c>
      <c r="M21" s="39">
        <f t="shared" si="1"/>
        <v>9.5282287157287158</v>
      </c>
    </row>
    <row r="22" spans="3:13" ht="9.4499999999999993" customHeight="1" x14ac:dyDescent="0.15">
      <c r="C22" s="18">
        <v>14</v>
      </c>
      <c r="D22" s="39">
        <v>8.2069444444444457</v>
      </c>
      <c r="E22" s="39">
        <v>7.2361111111111107</v>
      </c>
      <c r="F22" s="39">
        <v>7.7083333333333339</v>
      </c>
      <c r="G22" s="39">
        <v>5.4250000000000007</v>
      </c>
      <c r="H22" s="39">
        <v>6.9861111111111107</v>
      </c>
      <c r="I22" s="39">
        <v>11.466666666666667</v>
      </c>
      <c r="J22" s="39">
        <v>18.368055555555554</v>
      </c>
      <c r="L22" s="39">
        <f t="shared" si="0"/>
        <v>7.1124999999999998</v>
      </c>
      <c r="M22" s="39">
        <f t="shared" si="1"/>
        <v>9.3424603174603185</v>
      </c>
    </row>
    <row r="23" spans="3:13" ht="9.4499999999999993" customHeight="1" x14ac:dyDescent="0.15">
      <c r="C23" s="18">
        <v>15</v>
      </c>
      <c r="D23" s="39">
        <v>6.3916666666666675</v>
      </c>
      <c r="E23" s="39">
        <v>7.1527777777777786</v>
      </c>
      <c r="F23" s="39">
        <v>6.9861111111111107</v>
      </c>
      <c r="G23" s="39">
        <v>4.125</v>
      </c>
      <c r="H23" s="39">
        <v>7.0861111111111104</v>
      </c>
      <c r="I23" s="39">
        <v>11.604545454545454</v>
      </c>
      <c r="J23" s="39">
        <v>12.784722222222223</v>
      </c>
      <c r="L23" s="39">
        <f t="shared" si="0"/>
        <v>6.3483333333333336</v>
      </c>
      <c r="M23" s="39">
        <f t="shared" si="1"/>
        <v>8.0187049062049063</v>
      </c>
    </row>
    <row r="24" spans="3:13" ht="9.4499999999999993" customHeight="1" x14ac:dyDescent="0.15">
      <c r="C24" s="18">
        <v>16</v>
      </c>
      <c r="D24" s="39">
        <v>9.3541666666666661</v>
      </c>
      <c r="E24" s="39">
        <v>9.8819444444444464</v>
      </c>
      <c r="F24" s="39">
        <v>9.6111111111111107</v>
      </c>
      <c r="G24" s="39">
        <v>6.7625000000000002</v>
      </c>
      <c r="H24" s="39">
        <v>7.6541666666666659</v>
      </c>
      <c r="I24" s="39">
        <v>8.918181818181818</v>
      </c>
      <c r="J24" s="39">
        <v>12.625</v>
      </c>
      <c r="L24" s="39">
        <f t="shared" si="0"/>
        <v>8.6527777777777786</v>
      </c>
      <c r="M24" s="39">
        <f t="shared" si="1"/>
        <v>9.2581529581529587</v>
      </c>
    </row>
    <row r="25" spans="3:13" ht="9.4499999999999993" customHeight="1" x14ac:dyDescent="0.15">
      <c r="C25" s="18">
        <v>17</v>
      </c>
      <c r="D25" s="39">
        <v>14.630555555555555</v>
      </c>
      <c r="E25" s="39">
        <v>15.055555555555555</v>
      </c>
      <c r="F25" s="39">
        <v>12.75</v>
      </c>
      <c r="G25" s="39">
        <v>13.025</v>
      </c>
      <c r="H25" s="39">
        <v>10.766666666666667</v>
      </c>
      <c r="I25" s="39">
        <v>7.371212121212122</v>
      </c>
      <c r="J25" s="39">
        <v>7.7916666666666679</v>
      </c>
      <c r="L25" s="39">
        <f t="shared" si="0"/>
        <v>13.245555555555555</v>
      </c>
      <c r="M25" s="39">
        <f t="shared" si="1"/>
        <v>11.627236652236652</v>
      </c>
    </row>
    <row r="26" spans="3:13" ht="9.4499999999999993" customHeight="1" x14ac:dyDescent="0.15">
      <c r="C26" s="18">
        <v>18</v>
      </c>
      <c r="D26" s="39">
        <v>10.495833333333335</v>
      </c>
      <c r="E26" s="39">
        <v>12.111111111111111</v>
      </c>
      <c r="F26" s="39">
        <v>9.7638888888888875</v>
      </c>
      <c r="G26" s="39">
        <v>8.875</v>
      </c>
      <c r="H26" s="39">
        <v>5.6472222222222221</v>
      </c>
      <c r="I26" s="39">
        <v>4.7363636363636363</v>
      </c>
      <c r="J26" s="39">
        <v>3.8194444444444446</v>
      </c>
      <c r="L26" s="39">
        <f t="shared" si="0"/>
        <v>9.378611111111109</v>
      </c>
      <c r="M26" s="39">
        <f t="shared" si="1"/>
        <v>7.9212662337662323</v>
      </c>
    </row>
    <row r="27" spans="3:13" ht="9.4499999999999993" customHeight="1" x14ac:dyDescent="0.15">
      <c r="C27" s="18">
        <v>19</v>
      </c>
      <c r="D27" s="39">
        <v>9.0263888888888903</v>
      </c>
      <c r="E27" s="39">
        <v>8.9236111111111107</v>
      </c>
      <c r="F27" s="39">
        <v>7.5763888888888884</v>
      </c>
      <c r="G27" s="39">
        <v>7.0249999999999986</v>
      </c>
      <c r="H27" s="39">
        <v>3.0013888888888891</v>
      </c>
      <c r="I27" s="39">
        <v>3.0303030303030303</v>
      </c>
      <c r="J27" s="39">
        <v>3.8680555555555554</v>
      </c>
      <c r="L27" s="39">
        <f t="shared" si="0"/>
        <v>7.1105555555555569</v>
      </c>
      <c r="M27" s="39">
        <f t="shared" si="1"/>
        <v>6.0644480519480535</v>
      </c>
    </row>
    <row r="28" spans="3:13" ht="9.4499999999999993" customHeight="1" x14ac:dyDescent="0.15">
      <c r="C28" s="18">
        <v>20</v>
      </c>
      <c r="D28" s="39">
        <v>4.4722222222222223</v>
      </c>
      <c r="E28" s="39">
        <v>5.5555555555555554</v>
      </c>
      <c r="F28" s="39">
        <v>3.6875</v>
      </c>
      <c r="G28" s="39">
        <v>4.3180555555555555</v>
      </c>
      <c r="H28" s="39">
        <v>1.1277777777777778</v>
      </c>
      <c r="I28" s="39">
        <v>1.4848484848484849</v>
      </c>
      <c r="J28" s="39">
        <v>2.5069444444444446</v>
      </c>
      <c r="L28" s="39">
        <f t="shared" si="0"/>
        <v>3.8322222222222222</v>
      </c>
      <c r="M28" s="39">
        <f t="shared" si="1"/>
        <v>3.3075577200577198</v>
      </c>
    </row>
    <row r="29" spans="3:13" ht="9.4499999999999993" customHeight="1" x14ac:dyDescent="0.15">
      <c r="C29" s="18">
        <v>21</v>
      </c>
      <c r="D29" s="39">
        <v>1.3083333333333333</v>
      </c>
      <c r="E29" s="39">
        <v>1.7152777777777779</v>
      </c>
      <c r="F29" s="39">
        <v>1.6875</v>
      </c>
      <c r="G29" s="39">
        <v>1.6527777777777779</v>
      </c>
      <c r="H29" s="39">
        <v>1.5777777777777777</v>
      </c>
      <c r="I29" s="39">
        <v>0.71515151515151509</v>
      </c>
      <c r="J29" s="39">
        <v>0.65972222222222221</v>
      </c>
      <c r="L29" s="39">
        <f t="shared" si="0"/>
        <v>1.5883333333333334</v>
      </c>
      <c r="M29" s="39">
        <f t="shared" si="1"/>
        <v>1.3309343434343432</v>
      </c>
    </row>
    <row r="30" spans="3:13" ht="9.4499999999999993" customHeight="1" x14ac:dyDescent="0.15">
      <c r="C30" s="18">
        <v>22</v>
      </c>
      <c r="D30" s="39">
        <v>0.22916666666666669</v>
      </c>
      <c r="E30" s="39">
        <v>0.41666666666666669</v>
      </c>
      <c r="F30" s="39">
        <v>0.48611111111111105</v>
      </c>
      <c r="G30" s="39">
        <v>0.24166666666666667</v>
      </c>
      <c r="H30" s="39">
        <v>0.38472222222222224</v>
      </c>
      <c r="I30" s="39">
        <v>0.20454545454545453</v>
      </c>
      <c r="J30" s="39">
        <v>0.30555555555555558</v>
      </c>
      <c r="L30" s="39">
        <f t="shared" si="0"/>
        <v>0.35166666666666668</v>
      </c>
      <c r="M30" s="39">
        <f t="shared" si="1"/>
        <v>0.32406204906204905</v>
      </c>
    </row>
    <row r="31" spans="3:13" ht="9.4499999999999993" customHeight="1" x14ac:dyDescent="0.15">
      <c r="C31" s="18">
        <v>23</v>
      </c>
      <c r="D31" s="39">
        <v>0.125</v>
      </c>
      <c r="E31" s="39">
        <v>0.57638888888888884</v>
      </c>
      <c r="F31" s="39">
        <v>0.1111111111111111</v>
      </c>
      <c r="G31" s="39">
        <v>0.23888888888888887</v>
      </c>
      <c r="H31" s="39">
        <v>0.39444444444444438</v>
      </c>
      <c r="I31" s="39">
        <v>7.5757575757575746E-2</v>
      </c>
      <c r="J31" s="39">
        <v>4.1666666666666664E-2</v>
      </c>
      <c r="L31" s="39">
        <f t="shared" si="0"/>
        <v>0.28916666666666668</v>
      </c>
      <c r="M31" s="39">
        <f t="shared" si="1"/>
        <v>0.22332251082251081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96.879166666666677</v>
      </c>
      <c r="E33" s="39">
        <f t="shared" ref="E33:J33" si="2">SUM(E15:E26)</f>
        <v>101.77777777777777</v>
      </c>
      <c r="F33" s="39">
        <f t="shared" si="2"/>
        <v>95.798611111111114</v>
      </c>
      <c r="G33" s="39">
        <f t="shared" si="2"/>
        <v>79.400000000000006</v>
      </c>
      <c r="H33" s="39">
        <f t="shared" si="2"/>
        <v>81.591666666666669</v>
      </c>
      <c r="I33" s="39">
        <f t="shared" si="2"/>
        <v>128.03484848484851</v>
      </c>
      <c r="J33" s="39">
        <f t="shared" si="2"/>
        <v>203.1527777777778</v>
      </c>
      <c r="L33" s="39">
        <f>SUM(L15:L26)</f>
        <v>91.089444444444439</v>
      </c>
      <c r="M33" s="39">
        <f>SUM(M15:M26)</f>
        <v>112.37640692640693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16.308333333333334</v>
      </c>
      <c r="E34" s="39">
        <f t="shared" ref="E34:J34" si="3">SUM(E15:E17)</f>
        <v>16.25</v>
      </c>
      <c r="F34" s="39">
        <f t="shared" si="3"/>
        <v>17.805555555555557</v>
      </c>
      <c r="G34" s="39">
        <f t="shared" si="3"/>
        <v>14.820833333333333</v>
      </c>
      <c r="H34" s="39">
        <f t="shared" si="3"/>
        <v>14.918055555555554</v>
      </c>
      <c r="I34" s="39">
        <f t="shared" si="3"/>
        <v>24.237878787878788</v>
      </c>
      <c r="J34" s="39">
        <f t="shared" si="3"/>
        <v>49.1875</v>
      </c>
      <c r="L34" s="39">
        <f>SUM(L15:L17)</f>
        <v>16.020555555555553</v>
      </c>
      <c r="M34" s="39">
        <f>SUM(M15:M17)</f>
        <v>21.932593795093794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46.090277777777779</v>
      </c>
      <c r="E35" s="39">
        <f t="shared" ref="E35:J35" si="4">SUM(E18:E23)</f>
        <v>48.479166666666664</v>
      </c>
      <c r="F35" s="39">
        <f t="shared" si="4"/>
        <v>45.868055555555557</v>
      </c>
      <c r="G35" s="39">
        <f t="shared" si="4"/>
        <v>35.916666666666671</v>
      </c>
      <c r="H35" s="39">
        <f t="shared" si="4"/>
        <v>42.605555555555554</v>
      </c>
      <c r="I35" s="39">
        <f t="shared" si="4"/>
        <v>82.77121212121213</v>
      </c>
      <c r="J35" s="39">
        <f t="shared" si="4"/>
        <v>129.72916666666666</v>
      </c>
      <c r="L35" s="39">
        <f>SUM(L18:L23)</f>
        <v>43.791944444444447</v>
      </c>
      <c r="M35" s="39">
        <f>SUM(M18:M23)</f>
        <v>61.637157287157294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34.480555555555554</v>
      </c>
      <c r="E36" s="39">
        <f t="shared" ref="E36:J36" si="5">SUM(E24:E26)</f>
        <v>37.048611111111114</v>
      </c>
      <c r="F36" s="39">
        <f t="shared" si="5"/>
        <v>32.125</v>
      </c>
      <c r="G36" s="39">
        <f t="shared" si="5"/>
        <v>28.662500000000001</v>
      </c>
      <c r="H36" s="39">
        <f t="shared" si="5"/>
        <v>24.068055555555556</v>
      </c>
      <c r="I36" s="39">
        <f t="shared" si="5"/>
        <v>21.025757575757574</v>
      </c>
      <c r="J36" s="39">
        <f t="shared" si="5"/>
        <v>24.236111111111114</v>
      </c>
      <c r="L36" s="39">
        <f>SUM(L24:L26)</f>
        <v>31.276944444444442</v>
      </c>
      <c r="M36" s="39">
        <f>SUM(M24:M26)</f>
        <v>28.806655844155841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117.95833333333337</v>
      </c>
      <c r="E37" s="39">
        <f t="shared" ref="E37:J37" si="6">SUM(E8:E31)</f>
        <v>125.29861111111111</v>
      </c>
      <c r="F37" s="39">
        <f t="shared" si="6"/>
        <v>115.80555555555556</v>
      </c>
      <c r="G37" s="39">
        <f t="shared" si="6"/>
        <v>97.843055555555566</v>
      </c>
      <c r="H37" s="39">
        <f t="shared" si="6"/>
        <v>93.037500000000009</v>
      </c>
      <c r="I37" s="39">
        <f t="shared" si="6"/>
        <v>136.66515151515156</v>
      </c>
      <c r="J37" s="39">
        <f t="shared" si="6"/>
        <v>212.47222222222223</v>
      </c>
      <c r="L37" s="39">
        <f>SUM(L8:L31)</f>
        <v>109.98861111111113</v>
      </c>
      <c r="M37" s="39">
        <f>SUM(M8:M31)</f>
        <v>128.4400613275613</v>
      </c>
      <c r="O37" s="39"/>
      <c r="P37" s="39"/>
    </row>
    <row r="38" spans="2:30" ht="24" customHeight="1" x14ac:dyDescent="0.15">
      <c r="C38" s="37"/>
    </row>
    <row r="39" spans="2:30" ht="9.4499999999999993" customHeight="1" x14ac:dyDescent="0.25">
      <c r="C39" s="54" t="str">
        <f>C6</f>
        <v>Average cycle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37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37" t="s">
        <v>120</v>
      </c>
    </row>
    <row r="43" spans="2:30" ht="9.4499999999999993" customHeight="1" x14ac:dyDescent="0.15">
      <c r="B43" s="38" t="s">
        <v>121</v>
      </c>
      <c r="C43" s="34">
        <v>50.766666666666666</v>
      </c>
      <c r="D43" s="34">
        <v>93.799999999999983</v>
      </c>
      <c r="E43" s="34">
        <v>86.960000000000008</v>
      </c>
      <c r="F43" s="34">
        <v>95</v>
      </c>
      <c r="G43" s="34">
        <v>120.25000000000001</v>
      </c>
      <c r="H43" s="34">
        <v>101.26666666666668</v>
      </c>
      <c r="I43" s="34">
        <v>122.75</v>
      </c>
      <c r="J43" s="34">
        <v>111.55666666666667</v>
      </c>
      <c r="K43" s="34">
        <v>111.91</v>
      </c>
      <c r="L43" s="34">
        <v>89.65</v>
      </c>
      <c r="M43" s="34">
        <v>62.029999999999994</v>
      </c>
      <c r="N43" s="34">
        <v>47.133333333333326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38" t="s">
        <v>122</v>
      </c>
      <c r="C44" s="34">
        <v>57.533333333333324</v>
      </c>
      <c r="D44" s="34">
        <v>104.2</v>
      </c>
      <c r="E44" s="34">
        <v>96.52000000000001</v>
      </c>
      <c r="F44" s="34">
        <v>112.9</v>
      </c>
      <c r="G44" s="34">
        <v>157.35000000000002</v>
      </c>
      <c r="H44" s="34">
        <v>130.26666666666665</v>
      </c>
      <c r="I44" s="34">
        <v>165.45</v>
      </c>
      <c r="J44" s="34">
        <v>139.68</v>
      </c>
      <c r="K44" s="34">
        <v>130.69999999999999</v>
      </c>
      <c r="L44" s="34">
        <v>101.4</v>
      </c>
      <c r="M44" s="34">
        <v>70.73</v>
      </c>
      <c r="N44" s="34">
        <v>53.133333333333326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37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38" t="s">
        <v>121</v>
      </c>
      <c r="C47" s="34">
        <v>96.666666666666671</v>
      </c>
      <c r="D47" s="34">
        <v>61</v>
      </c>
      <c r="E47" s="34">
        <v>109.80000000000001</v>
      </c>
      <c r="F47" s="34"/>
      <c r="G47" s="34">
        <v>159.33333333333331</v>
      </c>
      <c r="H47" s="34">
        <v>191.33333333333331</v>
      </c>
      <c r="I47" s="34">
        <v>135</v>
      </c>
      <c r="J47" s="34">
        <v>146</v>
      </c>
      <c r="K47" s="34">
        <v>176.75</v>
      </c>
      <c r="L47" s="34">
        <v>177.5</v>
      </c>
      <c r="M47" s="34">
        <v>67</v>
      </c>
      <c r="N47" s="34">
        <v>88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38" t="s">
        <v>122</v>
      </c>
      <c r="C48" s="34">
        <v>100</v>
      </c>
      <c r="D48" s="34">
        <v>62.5</v>
      </c>
      <c r="E48" s="34">
        <v>113.20000000000002</v>
      </c>
      <c r="F48" s="34"/>
      <c r="G48" s="34">
        <v>168.99999999999997</v>
      </c>
      <c r="H48" s="34">
        <v>214.33333333333331</v>
      </c>
      <c r="I48" s="34">
        <v>156.33333333333334</v>
      </c>
      <c r="J48" s="34">
        <v>158</v>
      </c>
      <c r="K48" s="34">
        <v>185.75</v>
      </c>
      <c r="L48" s="34">
        <v>183.5</v>
      </c>
      <c r="M48" s="34">
        <v>69.2</v>
      </c>
      <c r="N48" s="34">
        <v>91.5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37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38" t="s">
        <v>121</v>
      </c>
      <c r="C51" s="34">
        <v>160</v>
      </c>
      <c r="D51" s="34">
        <v>102.5</v>
      </c>
      <c r="E51" s="34">
        <v>138</v>
      </c>
      <c r="F51" s="34">
        <v>316</v>
      </c>
      <c r="G51" s="34">
        <v>312</v>
      </c>
      <c r="H51" s="34">
        <v>281.5</v>
      </c>
      <c r="I51" s="34">
        <v>328.33333333333337</v>
      </c>
      <c r="J51" s="34">
        <v>246.75</v>
      </c>
      <c r="K51" s="34">
        <v>168.25</v>
      </c>
      <c r="L51" s="34">
        <v>100.5</v>
      </c>
      <c r="M51" s="34">
        <v>174</v>
      </c>
      <c r="N51" s="34">
        <v>110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38" t="s">
        <v>122</v>
      </c>
      <c r="C52" s="34">
        <v>164</v>
      </c>
      <c r="D52" s="34">
        <v>105</v>
      </c>
      <c r="E52" s="34">
        <v>140.25</v>
      </c>
      <c r="F52" s="34">
        <v>329</v>
      </c>
      <c r="G52" s="34">
        <v>333.33333333333326</v>
      </c>
      <c r="H52" s="34">
        <v>293</v>
      </c>
      <c r="I52" s="34">
        <v>355.66666666666669</v>
      </c>
      <c r="J52" s="34">
        <v>256.5</v>
      </c>
      <c r="K52" s="34">
        <v>173.25</v>
      </c>
      <c r="L52" s="34">
        <v>109.5</v>
      </c>
      <c r="M52" s="34">
        <v>177.5</v>
      </c>
      <c r="N52" s="34">
        <v>112.66666666666666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1427" display="Index" xr:uid="{C2D54B96-933D-4FCF-910D-BC3ED1DF0A6D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1D296-F415-4197-98F2-84ADAB2EBE23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140</v>
      </c>
      <c r="G2" s="51"/>
      <c r="H2" s="51"/>
      <c r="I2" s="51"/>
      <c r="J2" s="51"/>
      <c r="P2" s="8"/>
    </row>
    <row r="3" spans="1:27" ht="13.2" x14ac:dyDescent="0.25">
      <c r="D3" s="52" t="s">
        <v>137</v>
      </c>
      <c r="E3" s="51"/>
      <c r="F3" s="51"/>
      <c r="G3" s="6"/>
      <c r="H3" s="53" t="s">
        <v>68</v>
      </c>
      <c r="I3" s="51"/>
      <c r="J3" s="51"/>
      <c r="K3" s="51"/>
      <c r="L3" s="51"/>
      <c r="M3" s="51"/>
      <c r="N3" s="51"/>
      <c r="P3" s="7"/>
      <c r="Q3" s="37"/>
      <c r="R3" s="10" t="s">
        <v>76</v>
      </c>
    </row>
    <row r="4" spans="1:27" ht="24" customHeight="1" x14ac:dyDescent="0.15">
      <c r="Q4" s="37"/>
    </row>
    <row r="5" spans="1:27" ht="9.4499999999999993" customHeight="1" x14ac:dyDescent="0.2">
      <c r="A5" s="36"/>
      <c r="C5" s="36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37"/>
      <c r="D6" s="37"/>
      <c r="E6" s="37"/>
      <c r="F6" s="37"/>
      <c r="G6" s="37"/>
      <c r="H6" s="37"/>
      <c r="O6" s="15" t="s">
        <v>84</v>
      </c>
      <c r="P6" s="16">
        <v>41.543055555555547</v>
      </c>
      <c r="Q6" s="16">
        <v>42.159722222222229</v>
      </c>
      <c r="R6" s="16">
        <v>38.951388888888893</v>
      </c>
      <c r="S6" s="16">
        <v>33.911111111111104</v>
      </c>
      <c r="T6" s="16">
        <v>33.188888888888897</v>
      </c>
      <c r="U6" s="16">
        <v>45.762121212121208</v>
      </c>
      <c r="V6" s="16">
        <v>69.263888888888872</v>
      </c>
      <c r="W6" s="13"/>
      <c r="X6" s="13"/>
      <c r="Y6" s="13"/>
      <c r="Z6" s="13"/>
      <c r="AA6" s="13"/>
    </row>
    <row r="7" spans="1:27" ht="9.4499999999999993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85</v>
      </c>
      <c r="P7" s="16">
        <v>34.42916666666666</v>
      </c>
      <c r="Q7" s="16">
        <v>35.548611111111114</v>
      </c>
      <c r="R7" s="16">
        <v>34.006944444444443</v>
      </c>
      <c r="S7" s="16">
        <v>29.702777777777783</v>
      </c>
      <c r="T7" s="16">
        <v>27.745833333333337</v>
      </c>
      <c r="U7" s="16">
        <v>39.815151515151513</v>
      </c>
      <c r="V7" s="16">
        <v>58.708333333333336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75.9722222222222</v>
      </c>
      <c r="Q8" s="16">
        <f t="shared" ref="Q8:V8" si="0">SUM(Q6:Q7)</f>
        <v>77.708333333333343</v>
      </c>
      <c r="R8" s="16">
        <f t="shared" si="0"/>
        <v>72.958333333333343</v>
      </c>
      <c r="S8" s="16">
        <f t="shared" si="0"/>
        <v>63.613888888888887</v>
      </c>
      <c r="T8" s="16">
        <f t="shared" si="0"/>
        <v>60.934722222222234</v>
      </c>
      <c r="U8" s="16">
        <f t="shared" si="0"/>
        <v>85.577272727272714</v>
      </c>
      <c r="V8" s="16">
        <f t="shared" si="0"/>
        <v>127.9722222222222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22.650000000000002</v>
      </c>
      <c r="Q10" s="16">
        <v>36.499999999999993</v>
      </c>
      <c r="R10" s="16">
        <v>35.949999999999996</v>
      </c>
      <c r="S10" s="16">
        <v>34.9</v>
      </c>
      <c r="T10" s="16">
        <v>52.550000000000004</v>
      </c>
      <c r="U10" s="16">
        <v>42.2</v>
      </c>
      <c r="V10" s="16">
        <v>58.783333333333331</v>
      </c>
      <c r="W10" s="16">
        <v>44.586666666666666</v>
      </c>
      <c r="X10" s="16">
        <v>45.77</v>
      </c>
      <c r="Y10" s="16">
        <v>35.216666666666661</v>
      </c>
      <c r="Z10" s="16">
        <v>26.37</v>
      </c>
      <c r="AA10" s="16">
        <v>19.933333333333337</v>
      </c>
    </row>
    <row r="11" spans="1:27" ht="9.4499999999999993" customHeight="1" x14ac:dyDescent="0.15">
      <c r="C11" s="18"/>
      <c r="O11" s="15" t="s">
        <v>100</v>
      </c>
      <c r="P11" s="16">
        <v>17.850000000000001</v>
      </c>
      <c r="Q11" s="16">
        <v>30.333333333333336</v>
      </c>
      <c r="R11" s="16">
        <v>29.160000000000004</v>
      </c>
      <c r="S11" s="16">
        <v>32.300000000000004</v>
      </c>
      <c r="T11" s="16">
        <v>45.316666666666663</v>
      </c>
      <c r="U11" s="16">
        <v>39.400000000000013</v>
      </c>
      <c r="V11" s="16">
        <v>48.483333333333327</v>
      </c>
      <c r="W11" s="16">
        <v>37.806666666666672</v>
      </c>
      <c r="X11" s="16">
        <v>37.579999999999991</v>
      </c>
      <c r="Y11" s="16">
        <v>31.766666666666676</v>
      </c>
      <c r="Z11" s="16">
        <v>21.509999999999998</v>
      </c>
      <c r="AA11" s="16">
        <v>15.933333333333335</v>
      </c>
    </row>
    <row r="12" spans="1:27" ht="9.4499999999999993" customHeight="1" x14ac:dyDescent="0.15">
      <c r="C12" s="18"/>
      <c r="O12" s="15" t="s">
        <v>101</v>
      </c>
      <c r="P12" s="16">
        <f>SUM(P10:P11)</f>
        <v>40.5</v>
      </c>
      <c r="Q12" s="16">
        <f t="shared" ref="Q12:AA12" si="1">SUM(Q10:Q11)</f>
        <v>66.833333333333329</v>
      </c>
      <c r="R12" s="16">
        <f t="shared" si="1"/>
        <v>65.11</v>
      </c>
      <c r="S12" s="16">
        <f t="shared" si="1"/>
        <v>67.2</v>
      </c>
      <c r="T12" s="16">
        <f t="shared" si="1"/>
        <v>97.866666666666674</v>
      </c>
      <c r="U12" s="16">
        <f t="shared" si="1"/>
        <v>81.600000000000023</v>
      </c>
      <c r="V12" s="16">
        <f t="shared" si="1"/>
        <v>107.26666666666665</v>
      </c>
      <c r="W12" s="16">
        <f t="shared" si="1"/>
        <v>82.393333333333345</v>
      </c>
      <c r="X12" s="16">
        <f t="shared" si="1"/>
        <v>83.35</v>
      </c>
      <c r="Y12" s="16">
        <f t="shared" si="1"/>
        <v>66.983333333333334</v>
      </c>
      <c r="Z12" s="16">
        <f t="shared" si="1"/>
        <v>47.879999999999995</v>
      </c>
      <c r="AA12" s="16">
        <f t="shared" si="1"/>
        <v>35.866666666666674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/>
      <c r="W14" s="22"/>
      <c r="X14" s="22"/>
      <c r="Y14" s="16">
        <v>37.950833333333335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3"/>
      <c r="R15" s="24"/>
      <c r="S15" s="24"/>
      <c r="T15" s="24"/>
      <c r="U15" s="24"/>
      <c r="V15" s="24"/>
      <c r="W15" s="24"/>
      <c r="X15" s="24"/>
      <c r="Y15" s="16">
        <v>32.286666666666669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/>
      <c r="W16" s="16"/>
      <c r="X16" s="16"/>
      <c r="Y16" s="16">
        <f>SUM(Y14:Y15)</f>
        <v>70.237500000000011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38"/>
    </row>
    <row r="34" spans="2:20" ht="9.4499999999999993" customHeight="1" x14ac:dyDescent="0.15">
      <c r="C34" s="38"/>
    </row>
    <row r="35" spans="2:20" ht="9.4499999999999993" customHeight="1" x14ac:dyDescent="0.15">
      <c r="C35" s="38"/>
    </row>
    <row r="36" spans="2:20" ht="9.4499999999999993" customHeight="1" x14ac:dyDescent="0.15">
      <c r="C36" s="38"/>
      <c r="T36" s="10"/>
    </row>
    <row r="37" spans="2:20" ht="9.4499999999999993" customHeight="1" x14ac:dyDescent="0.15">
      <c r="C37" s="38"/>
    </row>
    <row r="38" spans="2:20" ht="9.4499999999999993" customHeight="1" x14ac:dyDescent="0.15">
      <c r="C38" s="37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37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1428" display="Index" xr:uid="{484EBEEA-4928-498A-AD5A-B0F2E045F257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A76B7-22AE-49C1-B2FE-D2AE63CA20FB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107</v>
      </c>
      <c r="E3" s="51"/>
      <c r="F3" s="51"/>
      <c r="G3" s="6"/>
      <c r="H3" s="53" t="s">
        <v>5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8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77.831944444444431</v>
      </c>
      <c r="E8" s="39">
        <v>72.881944444444443</v>
      </c>
      <c r="F8" s="39">
        <v>81.784722222222214</v>
      </c>
      <c r="G8" s="39">
        <v>91.354166666666671</v>
      </c>
      <c r="H8" s="39">
        <v>99.040277777777774</v>
      </c>
      <c r="I8" s="39">
        <v>205.91249999999999</v>
      </c>
      <c r="J8" s="39">
        <v>252.25694444444446</v>
      </c>
      <c r="L8" s="39">
        <f>AVERAGE(D8:H8)</f>
        <v>84.578611111111101</v>
      </c>
      <c r="M8" s="39">
        <f>AVERAGE(D8:J8)</f>
        <v>125.86607142857143</v>
      </c>
      <c r="O8" s="28"/>
    </row>
    <row r="9" spans="1:15" ht="9.4499999999999993" customHeight="1" x14ac:dyDescent="0.15">
      <c r="C9" s="18">
        <v>1</v>
      </c>
      <c r="D9" s="39">
        <v>41.452777777777783</v>
      </c>
      <c r="E9" s="39">
        <v>39.805555555555557</v>
      </c>
      <c r="F9" s="39">
        <v>43.097222222222221</v>
      </c>
      <c r="G9" s="39">
        <v>47.958333333333336</v>
      </c>
      <c r="H9" s="39">
        <v>59.92638888888888</v>
      </c>
      <c r="I9" s="39">
        <v>142.65</v>
      </c>
      <c r="J9" s="39">
        <v>173.11805555555557</v>
      </c>
      <c r="L9" s="39">
        <f t="shared" ref="L9:L31" si="0">AVERAGE(D9:H9)</f>
        <v>46.448055555555555</v>
      </c>
      <c r="M9" s="39">
        <f t="shared" ref="M9:M31" si="1">AVERAGE(D9:J9)</f>
        <v>78.286904761904765</v>
      </c>
      <c r="O9" s="28"/>
    </row>
    <row r="10" spans="1:15" ht="9.4499999999999993" customHeight="1" x14ac:dyDescent="0.15">
      <c r="C10" s="18">
        <v>2</v>
      </c>
      <c r="D10" s="39">
        <v>28.976388888888888</v>
      </c>
      <c r="E10" s="39">
        <v>26.631944444444446</v>
      </c>
      <c r="F10" s="39">
        <v>29.138888888888889</v>
      </c>
      <c r="G10" s="39">
        <v>31.152777777777775</v>
      </c>
      <c r="H10" s="39">
        <v>42.868055555555564</v>
      </c>
      <c r="I10" s="39">
        <v>97.256944444444443</v>
      </c>
      <c r="J10" s="39">
        <v>124.0138888888889</v>
      </c>
      <c r="L10" s="39">
        <f t="shared" si="0"/>
        <v>31.753611111111109</v>
      </c>
      <c r="M10" s="39">
        <f t="shared" si="1"/>
        <v>54.291269841269845</v>
      </c>
      <c r="O10" s="28"/>
    </row>
    <row r="11" spans="1:15" ht="9.4499999999999993" customHeight="1" x14ac:dyDescent="0.15">
      <c r="C11" s="18">
        <v>3</v>
      </c>
      <c r="D11" s="39">
        <v>31.520833333333329</v>
      </c>
      <c r="E11" s="39">
        <v>31.138888888888886</v>
      </c>
      <c r="F11" s="39">
        <v>29.534722222222218</v>
      </c>
      <c r="G11" s="39">
        <v>34.805555555555557</v>
      </c>
      <c r="H11" s="39">
        <v>40.763888888888886</v>
      </c>
      <c r="I11" s="39">
        <v>105.11805555555556</v>
      </c>
      <c r="J11" s="39">
        <v>130.34722222222223</v>
      </c>
      <c r="L11" s="39">
        <f t="shared" si="0"/>
        <v>33.55277777777777</v>
      </c>
      <c r="M11" s="39">
        <f t="shared" si="1"/>
        <v>57.604166666666664</v>
      </c>
      <c r="O11" s="28"/>
    </row>
    <row r="12" spans="1:15" ht="9.4499999999999993" customHeight="1" x14ac:dyDescent="0.15">
      <c r="C12" s="18">
        <v>4</v>
      </c>
      <c r="D12" s="39">
        <v>56.550000000000004</v>
      </c>
      <c r="E12" s="39">
        <v>57.451388888888886</v>
      </c>
      <c r="F12" s="39">
        <v>57.923611111111107</v>
      </c>
      <c r="G12" s="39">
        <v>61.222222222222229</v>
      </c>
      <c r="H12" s="39">
        <v>56.920833333333327</v>
      </c>
      <c r="I12" s="39">
        <v>65.974999999999994</v>
      </c>
      <c r="J12" s="39">
        <v>73.034722222222229</v>
      </c>
      <c r="L12" s="39">
        <f t="shared" si="0"/>
        <v>58.013611111111118</v>
      </c>
      <c r="M12" s="39">
        <f t="shared" si="1"/>
        <v>61.296825396825405</v>
      </c>
    </row>
    <row r="13" spans="1:15" ht="9.4499999999999993" customHeight="1" x14ac:dyDescent="0.15">
      <c r="C13" s="18">
        <v>5</v>
      </c>
      <c r="D13" s="39">
        <v>172.64999999999998</v>
      </c>
      <c r="E13" s="39">
        <v>169.98611111111111</v>
      </c>
      <c r="F13" s="39">
        <v>168.72916666666666</v>
      </c>
      <c r="G13" s="39">
        <v>173.125</v>
      </c>
      <c r="H13" s="39">
        <v>163.11666666666667</v>
      </c>
      <c r="I13" s="39">
        <v>83.887500000000003</v>
      </c>
      <c r="J13" s="39">
        <v>64.319444444444443</v>
      </c>
      <c r="L13" s="39">
        <f t="shared" si="0"/>
        <v>169.52138888888888</v>
      </c>
      <c r="M13" s="39">
        <f t="shared" si="1"/>
        <v>142.25912698412699</v>
      </c>
    </row>
    <row r="14" spans="1:15" ht="9.4499999999999993" customHeight="1" x14ac:dyDescent="0.15">
      <c r="C14" s="18">
        <v>6</v>
      </c>
      <c r="D14" s="39">
        <v>554.05416666666667</v>
      </c>
      <c r="E14" s="39">
        <v>559.59027777777771</v>
      </c>
      <c r="F14" s="39">
        <v>549.61111111111109</v>
      </c>
      <c r="G14" s="39">
        <v>538.55555555555554</v>
      </c>
      <c r="H14" s="39">
        <v>511.3458333333333</v>
      </c>
      <c r="I14" s="39">
        <v>168.45972222222221</v>
      </c>
      <c r="J14" s="39">
        <v>107</v>
      </c>
      <c r="L14" s="39">
        <f t="shared" si="0"/>
        <v>542.63138888888886</v>
      </c>
      <c r="M14" s="39">
        <f t="shared" si="1"/>
        <v>426.9452380952381</v>
      </c>
    </row>
    <row r="15" spans="1:15" ht="9.4499999999999993" customHeight="1" x14ac:dyDescent="0.15">
      <c r="C15" s="18">
        <v>7</v>
      </c>
      <c r="D15" s="39">
        <v>965.81111111111113</v>
      </c>
      <c r="E15" s="39">
        <v>992.41666666666663</v>
      </c>
      <c r="F15" s="39">
        <v>973.89583333333337</v>
      </c>
      <c r="G15" s="39">
        <v>973.3611111111112</v>
      </c>
      <c r="H15" s="39">
        <v>934.30416666666667</v>
      </c>
      <c r="I15" s="39">
        <v>328.20972222222218</v>
      </c>
      <c r="J15" s="39">
        <v>187.1875</v>
      </c>
      <c r="L15" s="39">
        <f t="shared" si="0"/>
        <v>967.95777777777789</v>
      </c>
      <c r="M15" s="39">
        <f t="shared" si="1"/>
        <v>765.02658730158726</v>
      </c>
    </row>
    <row r="16" spans="1:15" ht="9.4499999999999993" customHeight="1" x14ac:dyDescent="0.15">
      <c r="C16" s="18">
        <v>8</v>
      </c>
      <c r="D16" s="39">
        <v>985.42222222222244</v>
      </c>
      <c r="E16" s="39">
        <v>1008.4097222222222</v>
      </c>
      <c r="F16" s="39">
        <v>1009.9166666666666</v>
      </c>
      <c r="G16" s="39">
        <v>1001.7083333333335</v>
      </c>
      <c r="H16" s="39">
        <v>959.2069444444445</v>
      </c>
      <c r="I16" s="39">
        <v>603.78888888888889</v>
      </c>
      <c r="J16" s="39">
        <v>263.4305555555556</v>
      </c>
      <c r="L16" s="39">
        <f t="shared" si="0"/>
        <v>992.9327777777778</v>
      </c>
      <c r="M16" s="39">
        <f t="shared" si="1"/>
        <v>833.12619047619057</v>
      </c>
    </row>
    <row r="17" spans="3:13" ht="9.4499999999999993" customHeight="1" x14ac:dyDescent="0.15">
      <c r="C17" s="18">
        <v>9</v>
      </c>
      <c r="D17" s="39">
        <v>868.59444444444443</v>
      </c>
      <c r="E17" s="39">
        <v>883.47916666666652</v>
      </c>
      <c r="F17" s="39">
        <v>880.63194444444446</v>
      </c>
      <c r="G17" s="39">
        <v>862.72916666666663</v>
      </c>
      <c r="H17" s="39">
        <v>868.03472222222217</v>
      </c>
      <c r="I17" s="39">
        <v>777.9083333333333</v>
      </c>
      <c r="J17" s="39">
        <v>467.53472222222223</v>
      </c>
      <c r="L17" s="39">
        <f t="shared" si="0"/>
        <v>872.69388888888875</v>
      </c>
      <c r="M17" s="39">
        <f t="shared" si="1"/>
        <v>801.27321428571429</v>
      </c>
    </row>
    <row r="18" spans="3:13" ht="9.4499999999999993" customHeight="1" x14ac:dyDescent="0.15">
      <c r="C18" s="18">
        <v>10</v>
      </c>
      <c r="D18" s="39">
        <v>799.7833333333333</v>
      </c>
      <c r="E18" s="39">
        <v>811.77083333333314</v>
      </c>
      <c r="F18" s="39">
        <v>814.125</v>
      </c>
      <c r="G18" s="39">
        <v>814.7013888888888</v>
      </c>
      <c r="H18" s="39">
        <v>825.46527777777783</v>
      </c>
      <c r="I18" s="39">
        <v>856.04583333333346</v>
      </c>
      <c r="J18" s="39">
        <v>723.75</v>
      </c>
      <c r="L18" s="39">
        <f t="shared" si="0"/>
        <v>813.16916666666657</v>
      </c>
      <c r="M18" s="39">
        <f t="shared" si="1"/>
        <v>806.52023809523803</v>
      </c>
    </row>
    <row r="19" spans="3:13" ht="9.4499999999999993" customHeight="1" x14ac:dyDescent="0.15">
      <c r="C19" s="18">
        <v>11</v>
      </c>
      <c r="D19" s="39">
        <v>835.08333333333314</v>
      </c>
      <c r="E19" s="39">
        <v>827.21527777777771</v>
      </c>
      <c r="F19" s="39">
        <v>838.15277777777783</v>
      </c>
      <c r="G19" s="39">
        <v>840.25694444444446</v>
      </c>
      <c r="H19" s="39">
        <v>846.75555555555559</v>
      </c>
      <c r="I19" s="39">
        <v>908.53055555555557</v>
      </c>
      <c r="J19" s="39">
        <v>863.68055555555554</v>
      </c>
      <c r="L19" s="39">
        <f t="shared" si="0"/>
        <v>837.49277777777775</v>
      </c>
      <c r="M19" s="39">
        <f t="shared" si="1"/>
        <v>851.38214285714287</v>
      </c>
    </row>
    <row r="20" spans="3:13" ht="9.4499999999999993" customHeight="1" x14ac:dyDescent="0.15">
      <c r="C20" s="18">
        <v>12</v>
      </c>
      <c r="D20" s="39">
        <v>851.98750000000007</v>
      </c>
      <c r="E20" s="39">
        <v>830.97916666666686</v>
      </c>
      <c r="F20" s="39">
        <v>854.43750000000011</v>
      </c>
      <c r="G20" s="39">
        <v>862.45833333333337</v>
      </c>
      <c r="H20" s="39">
        <v>872.23194444444459</v>
      </c>
      <c r="I20" s="39">
        <v>940.69444444444434</v>
      </c>
      <c r="J20" s="39">
        <v>913.90972222222217</v>
      </c>
      <c r="L20" s="39">
        <f t="shared" si="0"/>
        <v>854.418888888889</v>
      </c>
      <c r="M20" s="39">
        <f t="shared" si="1"/>
        <v>875.24265873015872</v>
      </c>
    </row>
    <row r="21" spans="3:13" ht="9.4499999999999993" customHeight="1" x14ac:dyDescent="0.15">
      <c r="C21" s="18">
        <v>13</v>
      </c>
      <c r="D21" s="39">
        <v>839.61250000000007</v>
      </c>
      <c r="E21" s="39">
        <v>818.03472222222217</v>
      </c>
      <c r="F21" s="39">
        <v>845.31249999999989</v>
      </c>
      <c r="G21" s="39">
        <v>852.7986111111112</v>
      </c>
      <c r="H21" s="39">
        <v>884.05972222222215</v>
      </c>
      <c r="I21" s="39">
        <v>951.75972222222219</v>
      </c>
      <c r="J21" s="39">
        <v>921.65972222222229</v>
      </c>
      <c r="L21" s="39">
        <f t="shared" si="0"/>
        <v>847.96361111111105</v>
      </c>
      <c r="M21" s="39">
        <f t="shared" si="1"/>
        <v>873.31964285714287</v>
      </c>
    </row>
    <row r="22" spans="3:13" ht="9.4499999999999993" customHeight="1" x14ac:dyDescent="0.15">
      <c r="C22" s="18">
        <v>14</v>
      </c>
      <c r="D22" s="39">
        <v>859.82499999999993</v>
      </c>
      <c r="E22" s="39">
        <v>842.5625</v>
      </c>
      <c r="F22" s="39">
        <v>855.52083333333348</v>
      </c>
      <c r="G22" s="39">
        <v>858.31944444444434</v>
      </c>
      <c r="H22" s="39">
        <v>897.11250000000007</v>
      </c>
      <c r="I22" s="39">
        <v>895.51388888888903</v>
      </c>
      <c r="J22" s="39">
        <v>884.1388888888888</v>
      </c>
      <c r="L22" s="39">
        <f t="shared" si="0"/>
        <v>862.6680555555555</v>
      </c>
      <c r="M22" s="39">
        <f t="shared" si="1"/>
        <v>870.42757936507928</v>
      </c>
    </row>
    <row r="23" spans="3:13" ht="9.4499999999999993" customHeight="1" x14ac:dyDescent="0.15">
      <c r="C23" s="18">
        <v>15</v>
      </c>
      <c r="D23" s="39">
        <v>852.1583333333333</v>
      </c>
      <c r="E23" s="39">
        <v>862.8125</v>
      </c>
      <c r="F23" s="39">
        <v>873.00694444444446</v>
      </c>
      <c r="G23" s="39">
        <v>865.27777777777783</v>
      </c>
      <c r="H23" s="39">
        <v>901.63472222222219</v>
      </c>
      <c r="I23" s="39">
        <v>869.09722222222217</v>
      </c>
      <c r="J23" s="39">
        <v>842.10416666666663</v>
      </c>
      <c r="L23" s="39">
        <f t="shared" si="0"/>
        <v>870.97805555555556</v>
      </c>
      <c r="M23" s="39">
        <f t="shared" si="1"/>
        <v>866.58452380952372</v>
      </c>
    </row>
    <row r="24" spans="3:13" ht="9.4499999999999993" customHeight="1" x14ac:dyDescent="0.15">
      <c r="C24" s="18">
        <v>16</v>
      </c>
      <c r="D24" s="39">
        <v>850.27222222222224</v>
      </c>
      <c r="E24" s="39">
        <v>857.40277777777771</v>
      </c>
      <c r="F24" s="39">
        <v>872.60416666666663</v>
      </c>
      <c r="G24" s="39">
        <v>869.56944444444446</v>
      </c>
      <c r="H24" s="39">
        <v>871.96249999999998</v>
      </c>
      <c r="I24" s="39">
        <v>860.93333333333339</v>
      </c>
      <c r="J24" s="39">
        <v>782.65277777777783</v>
      </c>
      <c r="L24" s="39">
        <f t="shared" si="0"/>
        <v>864.36222222222227</v>
      </c>
      <c r="M24" s="39">
        <f t="shared" si="1"/>
        <v>852.19960317460311</v>
      </c>
    </row>
    <row r="25" spans="3:13" ht="9.4499999999999993" customHeight="1" x14ac:dyDescent="0.15">
      <c r="C25" s="18">
        <v>17</v>
      </c>
      <c r="D25" s="39">
        <v>850.125</v>
      </c>
      <c r="E25" s="39">
        <v>864.4861111111112</v>
      </c>
      <c r="F25" s="39">
        <v>872.47222222222229</v>
      </c>
      <c r="G25" s="39">
        <v>891.53472222222229</v>
      </c>
      <c r="H25" s="39">
        <v>845.55416666666667</v>
      </c>
      <c r="I25" s="39">
        <v>818.55138888888905</v>
      </c>
      <c r="J25" s="39">
        <v>679.84722222222229</v>
      </c>
      <c r="L25" s="39">
        <f t="shared" si="0"/>
        <v>864.83444444444444</v>
      </c>
      <c r="M25" s="39">
        <f t="shared" si="1"/>
        <v>831.79583333333346</v>
      </c>
    </row>
    <row r="26" spans="3:13" ht="9.4499999999999993" customHeight="1" x14ac:dyDescent="0.15">
      <c r="C26" s="18">
        <v>18</v>
      </c>
      <c r="D26" s="39">
        <v>799.86666666666667</v>
      </c>
      <c r="E26" s="39">
        <v>837.24305555555566</v>
      </c>
      <c r="F26" s="39">
        <v>856.8888888888888</v>
      </c>
      <c r="G26" s="39">
        <v>863.96527777777771</v>
      </c>
      <c r="H26" s="39">
        <v>855.78888888888889</v>
      </c>
      <c r="I26" s="39">
        <v>777.93611111111102</v>
      </c>
      <c r="J26" s="39">
        <v>640.52083333333337</v>
      </c>
      <c r="L26" s="39">
        <f t="shared" si="0"/>
        <v>842.75055555555559</v>
      </c>
      <c r="M26" s="39">
        <f t="shared" si="1"/>
        <v>804.60138888888889</v>
      </c>
    </row>
    <row r="27" spans="3:13" ht="9.4499999999999993" customHeight="1" x14ac:dyDescent="0.15">
      <c r="C27" s="18">
        <v>19</v>
      </c>
      <c r="D27" s="39">
        <v>641.65555555555545</v>
      </c>
      <c r="E27" s="39">
        <v>695.60416666666663</v>
      </c>
      <c r="F27" s="39">
        <v>709.65972222222217</v>
      </c>
      <c r="G27" s="39">
        <v>735.6875</v>
      </c>
      <c r="H27" s="39">
        <v>772.39305555555563</v>
      </c>
      <c r="I27" s="39">
        <v>683.85694444444437</v>
      </c>
      <c r="J27" s="39">
        <v>587.52777777777794</v>
      </c>
      <c r="L27" s="39">
        <f t="shared" si="0"/>
        <v>711</v>
      </c>
      <c r="M27" s="39">
        <f t="shared" si="1"/>
        <v>689.48353174603187</v>
      </c>
    </row>
    <row r="28" spans="3:13" ht="9.4499999999999993" customHeight="1" x14ac:dyDescent="0.15">
      <c r="C28" s="18">
        <v>20</v>
      </c>
      <c r="D28" s="39">
        <v>470.82916666666671</v>
      </c>
      <c r="E28" s="39">
        <v>492.97916666666669</v>
      </c>
      <c r="F28" s="39">
        <v>520.06944444444446</v>
      </c>
      <c r="G28" s="39">
        <v>548.06944444444446</v>
      </c>
      <c r="H28" s="39">
        <v>591.95972222222224</v>
      </c>
      <c r="I28" s="39">
        <v>515.98472222222222</v>
      </c>
      <c r="J28" s="39">
        <v>432.28472222222223</v>
      </c>
      <c r="L28" s="39">
        <f t="shared" si="0"/>
        <v>524.78138888888884</v>
      </c>
      <c r="M28" s="39">
        <f t="shared" si="1"/>
        <v>510.31091269841266</v>
      </c>
    </row>
    <row r="29" spans="3:13" ht="9.4499999999999993" customHeight="1" x14ac:dyDescent="0.15">
      <c r="C29" s="18">
        <v>21</v>
      </c>
      <c r="D29" s="39">
        <v>347.81527777777774</v>
      </c>
      <c r="E29" s="39">
        <v>371.17361111111114</v>
      </c>
      <c r="F29" s="39">
        <v>368.70138888888891</v>
      </c>
      <c r="G29" s="39">
        <v>413.97222222222223</v>
      </c>
      <c r="H29" s="39">
        <v>428.54722222222222</v>
      </c>
      <c r="I29" s="39">
        <v>406.46527777777777</v>
      </c>
      <c r="J29" s="39">
        <v>294.24305555555554</v>
      </c>
      <c r="L29" s="39">
        <f t="shared" si="0"/>
        <v>386.04194444444443</v>
      </c>
      <c r="M29" s="39">
        <f t="shared" si="1"/>
        <v>375.84543650793648</v>
      </c>
    </row>
    <row r="30" spans="3:13" ht="9.4499999999999993" customHeight="1" x14ac:dyDescent="0.15">
      <c r="C30" s="18">
        <v>22</v>
      </c>
      <c r="D30" s="39">
        <v>236.92500000000004</v>
      </c>
      <c r="E30" s="39">
        <v>270.71527777777777</v>
      </c>
      <c r="F30" s="39">
        <v>290.72222222222223</v>
      </c>
      <c r="G30" s="39">
        <v>317.0555555555556</v>
      </c>
      <c r="H30" s="39">
        <v>344.55416666666673</v>
      </c>
      <c r="I30" s="39">
        <v>354.67361111111109</v>
      </c>
      <c r="J30" s="39">
        <v>217.62499999999997</v>
      </c>
      <c r="L30" s="39">
        <f t="shared" si="0"/>
        <v>291.99444444444447</v>
      </c>
      <c r="M30" s="39">
        <f t="shared" si="1"/>
        <v>290.32440476190476</v>
      </c>
    </row>
    <row r="31" spans="3:13" ht="9.4499999999999993" customHeight="1" x14ac:dyDescent="0.15">
      <c r="C31" s="18">
        <v>23</v>
      </c>
      <c r="D31" s="39">
        <v>150.63611111111109</v>
      </c>
      <c r="E31" s="39">
        <v>162.9722222222222</v>
      </c>
      <c r="F31" s="39">
        <v>189.69444444444446</v>
      </c>
      <c r="G31" s="39">
        <v>202.34722222222226</v>
      </c>
      <c r="H31" s="39">
        <v>264.05555555555554</v>
      </c>
      <c r="I31" s="39">
        <v>298.0555555555556</v>
      </c>
      <c r="J31" s="39">
        <v>147.00694444444446</v>
      </c>
      <c r="L31" s="39">
        <f t="shared" si="0"/>
        <v>193.9411111111111</v>
      </c>
      <c r="M31" s="39">
        <f t="shared" si="1"/>
        <v>202.10972222222225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10358.541666666666</v>
      </c>
      <c r="E33" s="39">
        <f t="shared" ref="E33:J33" si="2">SUM(E15:E26)</f>
        <v>10436.8125</v>
      </c>
      <c r="F33" s="39">
        <f t="shared" si="2"/>
        <v>10546.965277777779</v>
      </c>
      <c r="G33" s="39">
        <f t="shared" si="2"/>
        <v>10556.680555555557</v>
      </c>
      <c r="H33" s="39">
        <f t="shared" si="2"/>
        <v>10562.111111111111</v>
      </c>
      <c r="I33" s="39">
        <f t="shared" si="2"/>
        <v>9588.9694444444431</v>
      </c>
      <c r="J33" s="39">
        <f t="shared" si="2"/>
        <v>8170.416666666667</v>
      </c>
      <c r="L33" s="39">
        <f>SUM(L15:L26)</f>
        <v>10492.222222222224</v>
      </c>
      <c r="M33" s="39">
        <f>SUM(M15:M26)</f>
        <v>10031.499603174603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2819.827777777778</v>
      </c>
      <c r="E34" s="39">
        <f t="shared" ref="E34:J34" si="3">SUM(E15:E17)</f>
        <v>2884.3055555555552</v>
      </c>
      <c r="F34" s="39">
        <f t="shared" si="3"/>
        <v>2864.4444444444443</v>
      </c>
      <c r="G34" s="39">
        <f t="shared" si="3"/>
        <v>2837.7986111111113</v>
      </c>
      <c r="H34" s="39">
        <f t="shared" si="3"/>
        <v>2761.5458333333336</v>
      </c>
      <c r="I34" s="39">
        <f t="shared" si="3"/>
        <v>1709.9069444444444</v>
      </c>
      <c r="J34" s="39">
        <f t="shared" si="3"/>
        <v>918.15277777777783</v>
      </c>
      <c r="L34" s="39">
        <f>SUM(L15:L17)</f>
        <v>2833.5844444444447</v>
      </c>
      <c r="M34" s="39">
        <f>SUM(M15:M17)</f>
        <v>2399.4259920634922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5038.4500000000007</v>
      </c>
      <c r="E35" s="39">
        <f t="shared" ref="E35:J35" si="4">SUM(E18:E23)</f>
        <v>4993.375</v>
      </c>
      <c r="F35" s="39">
        <f t="shared" si="4"/>
        <v>5080.5555555555557</v>
      </c>
      <c r="G35" s="39">
        <f t="shared" si="4"/>
        <v>5093.8125</v>
      </c>
      <c r="H35" s="39">
        <f t="shared" si="4"/>
        <v>5227.2597222222221</v>
      </c>
      <c r="I35" s="39">
        <f t="shared" si="4"/>
        <v>5421.6416666666664</v>
      </c>
      <c r="J35" s="39">
        <f t="shared" si="4"/>
        <v>5149.2430555555557</v>
      </c>
      <c r="L35" s="39">
        <f>SUM(L18:L23)</f>
        <v>5086.6905555555559</v>
      </c>
      <c r="M35" s="39">
        <f>SUM(M18:M23)</f>
        <v>5143.4767857142851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2500.2638888888891</v>
      </c>
      <c r="E36" s="39">
        <f t="shared" ref="E36:J36" si="5">SUM(E24:E26)</f>
        <v>2559.1319444444443</v>
      </c>
      <c r="F36" s="39">
        <f t="shared" si="5"/>
        <v>2601.9652777777778</v>
      </c>
      <c r="G36" s="39">
        <f t="shared" si="5"/>
        <v>2625.0694444444443</v>
      </c>
      <c r="H36" s="39">
        <f t="shared" si="5"/>
        <v>2573.3055555555557</v>
      </c>
      <c r="I36" s="39">
        <f t="shared" si="5"/>
        <v>2457.4208333333336</v>
      </c>
      <c r="J36" s="39">
        <f t="shared" si="5"/>
        <v>2103.0208333333335</v>
      </c>
      <c r="L36" s="39">
        <f>SUM(L24:L26)</f>
        <v>2571.9472222222221</v>
      </c>
      <c r="M36" s="39">
        <f>SUM(M24:M26)</f>
        <v>2488.5968253968254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13169.438888888886</v>
      </c>
      <c r="E37" s="39">
        <f t="shared" ref="E37:J37" si="6">SUM(E8:E31)</f>
        <v>13387.743055555553</v>
      </c>
      <c r="F37" s="39">
        <f t="shared" si="6"/>
        <v>13585.631944444447</v>
      </c>
      <c r="G37" s="39">
        <f t="shared" si="6"/>
        <v>13751.986111111113</v>
      </c>
      <c r="H37" s="39">
        <f t="shared" si="6"/>
        <v>13937.602777777776</v>
      </c>
      <c r="I37" s="39">
        <f t="shared" si="6"/>
        <v>12717.265277777773</v>
      </c>
      <c r="J37" s="39">
        <f t="shared" si="6"/>
        <v>10773.194444444447</v>
      </c>
      <c r="L37" s="39">
        <f>SUM(L8:L31)</f>
        <v>13566.480555555558</v>
      </c>
      <c r="M37" s="39">
        <f>SUM(M8:M31)</f>
        <v>13046.123214285713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10401.533333333333</v>
      </c>
      <c r="D43" s="34">
        <v>10588.600000000002</v>
      </c>
      <c r="E43" s="34">
        <v>10611.529999999999</v>
      </c>
      <c r="F43" s="34">
        <v>10494.199999999997</v>
      </c>
      <c r="G43" s="34">
        <v>10484.516666666666</v>
      </c>
      <c r="H43" s="34">
        <v>10345.800000000001</v>
      </c>
      <c r="I43" s="34">
        <v>10175.066666666666</v>
      </c>
      <c r="J43" s="34">
        <v>10147.099999999999</v>
      </c>
      <c r="K43" s="34">
        <v>10534.8</v>
      </c>
      <c r="L43" s="34">
        <v>10521.966666666667</v>
      </c>
      <c r="M43" s="34">
        <v>10962.02</v>
      </c>
      <c r="N43" s="34">
        <v>10639.533333333333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13374.983333333334</v>
      </c>
      <c r="D44" s="34">
        <v>13646.466666666665</v>
      </c>
      <c r="E44" s="34">
        <v>13714.250000000002</v>
      </c>
      <c r="F44" s="34">
        <v>13572.099999999999</v>
      </c>
      <c r="G44" s="34">
        <v>13585.666666666666</v>
      </c>
      <c r="H44" s="34">
        <v>13358.800000000001</v>
      </c>
      <c r="I44" s="34">
        <v>13239.033333333333</v>
      </c>
      <c r="J44" s="34">
        <v>13124.95</v>
      </c>
      <c r="K44" s="34">
        <v>13694.269999999999</v>
      </c>
      <c r="L44" s="34">
        <v>13565.8</v>
      </c>
      <c r="M44" s="34">
        <v>14064.78</v>
      </c>
      <c r="N44" s="34">
        <v>13856.666666666668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9656.3333333333339</v>
      </c>
      <c r="D47" s="34">
        <v>9702</v>
      </c>
      <c r="E47" s="34">
        <v>9880.2000000000007</v>
      </c>
      <c r="F47" s="34">
        <v>9792</v>
      </c>
      <c r="G47" s="34">
        <v>9583</v>
      </c>
      <c r="H47" s="34">
        <v>9190.3333333333321</v>
      </c>
      <c r="I47" s="34">
        <v>9050.6666666666679</v>
      </c>
      <c r="J47" s="34">
        <v>8568.8000000000011</v>
      </c>
      <c r="K47" s="34">
        <v>9755.5</v>
      </c>
      <c r="L47" s="34">
        <v>9891</v>
      </c>
      <c r="M47" s="34">
        <v>10111.799999999999</v>
      </c>
      <c r="N47" s="34">
        <v>9886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12659.666666666666</v>
      </c>
      <c r="D48" s="34">
        <v>12743.5</v>
      </c>
      <c r="E48" s="34">
        <v>13069.800000000001</v>
      </c>
      <c r="F48" s="34">
        <v>13009</v>
      </c>
      <c r="G48" s="34">
        <v>12584.666666666668</v>
      </c>
      <c r="H48" s="34">
        <v>12300.333333333332</v>
      </c>
      <c r="I48" s="34">
        <v>12187.666666666668</v>
      </c>
      <c r="J48" s="34">
        <v>11607.2</v>
      </c>
      <c r="K48" s="34">
        <v>12912.25</v>
      </c>
      <c r="L48" s="34">
        <v>12976.5</v>
      </c>
      <c r="M48" s="34">
        <v>13281.6</v>
      </c>
      <c r="N48" s="34">
        <v>13275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7957</v>
      </c>
      <c r="D51" s="34">
        <v>8060.5</v>
      </c>
      <c r="E51" s="34">
        <v>8432.75</v>
      </c>
      <c r="F51" s="34">
        <v>8502</v>
      </c>
      <c r="G51" s="34">
        <v>8238.6666666666679</v>
      </c>
      <c r="H51" s="34">
        <v>8092.5</v>
      </c>
      <c r="I51" s="34">
        <v>7996</v>
      </c>
      <c r="J51" s="34">
        <v>7339.666666666667</v>
      </c>
      <c r="K51" s="34">
        <v>8176.75</v>
      </c>
      <c r="L51" s="34">
        <v>8185.5</v>
      </c>
      <c r="M51" s="34">
        <v>8447.3333333333339</v>
      </c>
      <c r="N51" s="34">
        <v>8616.3333333333339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10323</v>
      </c>
      <c r="D52" s="34">
        <v>10545</v>
      </c>
      <c r="E52" s="34">
        <v>11061</v>
      </c>
      <c r="F52" s="34">
        <v>11127</v>
      </c>
      <c r="G52" s="34">
        <v>10930.666666666668</v>
      </c>
      <c r="H52" s="34">
        <v>10765.25</v>
      </c>
      <c r="I52" s="34">
        <v>10698</v>
      </c>
      <c r="J52" s="34">
        <v>9959</v>
      </c>
      <c r="K52" s="34">
        <v>10767.25</v>
      </c>
      <c r="L52" s="34">
        <v>10779.5</v>
      </c>
      <c r="M52" s="34">
        <v>10973.33333333333</v>
      </c>
      <c r="N52" s="34">
        <v>11349.333333333332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13" display="Index" xr:uid="{E9F0A1F0-E9E4-4E37-A692-5B6D86D29DEF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61A10-02A7-4A6B-BB60-5CD772EBF147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140</v>
      </c>
      <c r="G2" s="51"/>
      <c r="H2" s="51"/>
      <c r="I2" s="51"/>
      <c r="J2" s="51"/>
    </row>
    <row r="3" spans="1:15" ht="13.2" x14ac:dyDescent="0.25">
      <c r="D3" s="52" t="s">
        <v>137</v>
      </c>
      <c r="E3" s="51"/>
      <c r="F3" s="51"/>
      <c r="G3" s="6"/>
      <c r="H3" s="58" t="s">
        <v>68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38" t="s">
        <v>77</v>
      </c>
      <c r="E7" s="38" t="s">
        <v>78</v>
      </c>
      <c r="F7" s="38" t="s">
        <v>79</v>
      </c>
      <c r="G7" s="38" t="s">
        <v>80</v>
      </c>
      <c r="H7" s="38" t="s">
        <v>81</v>
      </c>
      <c r="I7" s="38" t="s">
        <v>82</v>
      </c>
      <c r="J7" s="38" t="s">
        <v>83</v>
      </c>
      <c r="K7" s="38"/>
      <c r="L7" s="38" t="s">
        <v>112</v>
      </c>
      <c r="M7" s="38" t="s">
        <v>113</v>
      </c>
      <c r="O7" s="28"/>
    </row>
    <row r="8" spans="1:15" ht="9.4499999999999993" customHeight="1" x14ac:dyDescent="0.15">
      <c r="C8" s="18">
        <v>0</v>
      </c>
      <c r="D8" s="39">
        <v>0</v>
      </c>
      <c r="E8" s="39">
        <v>2.0833333333333332E-2</v>
      </c>
      <c r="F8" s="39">
        <v>4.1666666666666664E-2</v>
      </c>
      <c r="G8" s="39">
        <v>0</v>
      </c>
      <c r="H8" s="39">
        <v>1.6666666666666666E-2</v>
      </c>
      <c r="I8" s="39">
        <v>0</v>
      </c>
      <c r="J8" s="39">
        <v>0</v>
      </c>
      <c r="L8" s="39">
        <f>AVERAGE(D8:H8)</f>
        <v>1.5833333333333331E-2</v>
      </c>
      <c r="M8" s="39">
        <f>AVERAGE(D8:J8)</f>
        <v>1.1309523809523809E-2</v>
      </c>
      <c r="O8" s="28"/>
    </row>
    <row r="9" spans="1:15" ht="9.4499999999999993" customHeight="1" x14ac:dyDescent="0.15">
      <c r="C9" s="18">
        <v>1</v>
      </c>
      <c r="D9" s="39">
        <v>0</v>
      </c>
      <c r="E9" s="39">
        <v>0</v>
      </c>
      <c r="F9" s="39">
        <v>0</v>
      </c>
      <c r="G9" s="39">
        <v>0</v>
      </c>
      <c r="H9" s="39">
        <v>1.6666666666666666E-2</v>
      </c>
      <c r="I9" s="39">
        <v>0</v>
      </c>
      <c r="J9" s="39">
        <v>2.7777777777777776E-2</v>
      </c>
      <c r="L9" s="39">
        <f t="shared" ref="L9:L31" si="0">AVERAGE(D9:H9)</f>
        <v>3.3333333333333331E-3</v>
      </c>
      <c r="M9" s="39">
        <f t="shared" ref="M9:M31" si="1">AVERAGE(D9:J9)</f>
        <v>6.3492063492063483E-3</v>
      </c>
      <c r="O9" s="28"/>
    </row>
    <row r="10" spans="1:15" ht="9.4499999999999993" customHeight="1" x14ac:dyDescent="0.15">
      <c r="C10" s="18">
        <v>2</v>
      </c>
      <c r="D10" s="39">
        <v>7.4999999999999997E-2</v>
      </c>
      <c r="E10" s="39">
        <v>4.1666666666666664E-2</v>
      </c>
      <c r="F10" s="39">
        <v>8.3333333333333329E-2</v>
      </c>
      <c r="G10" s="39">
        <v>0.13194444444444445</v>
      </c>
      <c r="H10" s="39">
        <v>0.11388888888888887</v>
      </c>
      <c r="I10" s="39">
        <v>9.3939393939393934E-2</v>
      </c>
      <c r="J10" s="39">
        <v>0</v>
      </c>
      <c r="L10" s="39">
        <f t="shared" si="0"/>
        <v>8.9166666666666672E-2</v>
      </c>
      <c r="M10" s="39">
        <f t="shared" si="1"/>
        <v>7.7110389610389615E-2</v>
      </c>
      <c r="O10" s="28"/>
    </row>
    <row r="11" spans="1:15" ht="9.4499999999999993" customHeight="1" x14ac:dyDescent="0.15">
      <c r="C11" s="18">
        <v>3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1.8181818181818184E-2</v>
      </c>
      <c r="J11" s="39">
        <v>4.8611111111111105E-2</v>
      </c>
      <c r="L11" s="39">
        <f t="shared" si="0"/>
        <v>0</v>
      </c>
      <c r="M11" s="39">
        <f t="shared" si="1"/>
        <v>9.5418470418470423E-3</v>
      </c>
      <c r="O11" s="28"/>
    </row>
    <row r="12" spans="1:15" ht="9.4499999999999993" customHeight="1" x14ac:dyDescent="0.15">
      <c r="C12" s="18">
        <v>4</v>
      </c>
      <c r="D12" s="39">
        <v>4.8611111111111105E-2</v>
      </c>
      <c r="E12" s="39">
        <v>2.0833333333333332E-2</v>
      </c>
      <c r="F12" s="39">
        <v>2.7777777777777776E-2</v>
      </c>
      <c r="G12" s="39">
        <v>3.3333333333333333E-2</v>
      </c>
      <c r="H12" s="39">
        <v>2.7777777777777776E-2</v>
      </c>
      <c r="I12" s="39">
        <v>3.03030303030303E-2</v>
      </c>
      <c r="J12" s="39">
        <v>6.25E-2</v>
      </c>
      <c r="L12" s="39">
        <f t="shared" si="0"/>
        <v>3.1666666666666662E-2</v>
      </c>
      <c r="M12" s="39">
        <f t="shared" si="1"/>
        <v>3.5876623376623375E-2</v>
      </c>
    </row>
    <row r="13" spans="1:15" ht="9.4499999999999993" customHeight="1" x14ac:dyDescent="0.15">
      <c r="C13" s="18">
        <v>5</v>
      </c>
      <c r="D13" s="39">
        <v>0.33194444444444443</v>
      </c>
      <c r="E13" s="39">
        <v>0.40277777777777779</v>
      </c>
      <c r="F13" s="39">
        <v>0.30555555555555552</v>
      </c>
      <c r="G13" s="39">
        <v>0.21805555555555553</v>
      </c>
      <c r="H13" s="39">
        <v>0.17638888888888887</v>
      </c>
      <c r="I13" s="39">
        <v>0.11666666666666665</v>
      </c>
      <c r="J13" s="39">
        <v>4.8611111111111105E-2</v>
      </c>
      <c r="L13" s="39">
        <f t="shared" si="0"/>
        <v>0.28694444444444445</v>
      </c>
      <c r="M13" s="39">
        <f t="shared" si="1"/>
        <v>0.22857142857142859</v>
      </c>
    </row>
    <row r="14" spans="1:15" ht="9.4499999999999993" customHeight="1" x14ac:dyDescent="0.15">
      <c r="C14" s="18">
        <v>6</v>
      </c>
      <c r="D14" s="39">
        <v>3.125</v>
      </c>
      <c r="E14" s="39">
        <v>2.3472222222222223</v>
      </c>
      <c r="F14" s="39">
        <v>2.6874999999999996</v>
      </c>
      <c r="G14" s="39">
        <v>2.052777777777778</v>
      </c>
      <c r="H14" s="39">
        <v>1.8208333333333331</v>
      </c>
      <c r="I14" s="39">
        <v>1.0545454545454547</v>
      </c>
      <c r="J14" s="39">
        <v>0.75694444444444442</v>
      </c>
      <c r="L14" s="39">
        <f t="shared" si="0"/>
        <v>2.4066666666666663</v>
      </c>
      <c r="M14" s="39">
        <f t="shared" si="1"/>
        <v>1.9778318903318901</v>
      </c>
    </row>
    <row r="15" spans="1:15" ht="9.4499999999999993" customHeight="1" x14ac:dyDescent="0.15">
      <c r="C15" s="18">
        <v>7</v>
      </c>
      <c r="D15" s="39">
        <v>3.9902777777777776</v>
      </c>
      <c r="E15" s="39">
        <v>4.8680555555555554</v>
      </c>
      <c r="F15" s="39">
        <v>3.3680555555555562</v>
      </c>
      <c r="G15" s="39">
        <v>3.8041666666666663</v>
      </c>
      <c r="H15" s="39">
        <v>3.4291666666666671</v>
      </c>
      <c r="I15" s="39">
        <v>3.4909090909090907</v>
      </c>
      <c r="J15" s="39">
        <v>4.6527777777777777</v>
      </c>
      <c r="L15" s="39">
        <f t="shared" si="0"/>
        <v>3.8919444444444444</v>
      </c>
      <c r="M15" s="39">
        <f t="shared" si="1"/>
        <v>3.943344155844156</v>
      </c>
    </row>
    <row r="16" spans="1:15" ht="9.4499999999999993" customHeight="1" x14ac:dyDescent="0.15">
      <c r="C16" s="18">
        <v>8</v>
      </c>
      <c r="D16" s="39">
        <v>3.666666666666667</v>
      </c>
      <c r="E16" s="39">
        <v>3.9652777777777777</v>
      </c>
      <c r="F16" s="39">
        <v>4.270833333333333</v>
      </c>
      <c r="G16" s="39">
        <v>3.6875</v>
      </c>
      <c r="H16" s="39">
        <v>3.780555555555555</v>
      </c>
      <c r="I16" s="39">
        <v>5.9515151515151512</v>
      </c>
      <c r="J16" s="39">
        <v>9.3680555555555554</v>
      </c>
      <c r="L16" s="39">
        <f t="shared" si="0"/>
        <v>3.8741666666666665</v>
      </c>
      <c r="M16" s="39">
        <f t="shared" si="1"/>
        <v>4.9557720057720056</v>
      </c>
    </row>
    <row r="17" spans="3:13" ht="9.4499999999999993" customHeight="1" x14ac:dyDescent="0.15">
      <c r="C17" s="18">
        <v>9</v>
      </c>
      <c r="D17" s="39">
        <v>3.8805555555555555</v>
      </c>
      <c r="E17" s="39">
        <v>3.5138888888888893</v>
      </c>
      <c r="F17" s="39">
        <v>4.6180555555555554</v>
      </c>
      <c r="G17" s="39">
        <v>3.1902777777777773</v>
      </c>
      <c r="H17" s="39">
        <v>4.2541666666666664</v>
      </c>
      <c r="I17" s="39">
        <v>8.1833333333333336</v>
      </c>
      <c r="J17" s="39">
        <v>16.326388888888886</v>
      </c>
      <c r="L17" s="39">
        <f t="shared" si="0"/>
        <v>3.8913888888888883</v>
      </c>
      <c r="M17" s="39">
        <f t="shared" si="1"/>
        <v>6.28095238095238</v>
      </c>
    </row>
    <row r="18" spans="3:13" ht="9.4499999999999993" customHeight="1" x14ac:dyDescent="0.15">
      <c r="C18" s="18">
        <v>10</v>
      </c>
      <c r="D18" s="39">
        <v>4.8319444444444439</v>
      </c>
      <c r="E18" s="39">
        <v>5.6944444444444446</v>
      </c>
      <c r="F18" s="39">
        <v>5.6666666666666661</v>
      </c>
      <c r="G18" s="39">
        <v>4.7874999999999996</v>
      </c>
      <c r="H18" s="39">
        <v>4.1208333333333336</v>
      </c>
      <c r="I18" s="39">
        <v>11.151515151515152</v>
      </c>
      <c r="J18" s="39">
        <v>17.590277777777779</v>
      </c>
      <c r="L18" s="39">
        <f t="shared" si="0"/>
        <v>5.0202777777777774</v>
      </c>
      <c r="M18" s="39">
        <f t="shared" si="1"/>
        <v>7.6918831168831172</v>
      </c>
    </row>
    <row r="19" spans="3:13" ht="9.4499999999999993" customHeight="1" x14ac:dyDescent="0.15">
      <c r="C19" s="18">
        <v>11</v>
      </c>
      <c r="D19" s="39">
        <v>5.6486111111111112</v>
      </c>
      <c r="E19" s="39">
        <v>5.2569444444444446</v>
      </c>
      <c r="F19" s="39">
        <v>4.5555555555555554</v>
      </c>
      <c r="G19" s="39">
        <v>4.5888888888888886</v>
      </c>
      <c r="H19" s="39">
        <v>4.2208333333333332</v>
      </c>
      <c r="I19" s="39">
        <v>9.3954545454545464</v>
      </c>
      <c r="J19" s="39">
        <v>17.826388888888886</v>
      </c>
      <c r="L19" s="39">
        <f t="shared" si="0"/>
        <v>4.8541666666666661</v>
      </c>
      <c r="M19" s="39">
        <f t="shared" si="1"/>
        <v>7.3560966810966804</v>
      </c>
    </row>
    <row r="20" spans="3:13" ht="9.4499999999999993" customHeight="1" x14ac:dyDescent="0.15">
      <c r="C20" s="18">
        <v>12</v>
      </c>
      <c r="D20" s="39">
        <v>5.0652777777777782</v>
      </c>
      <c r="E20" s="39">
        <v>5.8958333333333339</v>
      </c>
      <c r="F20" s="39">
        <v>5.1111111111111107</v>
      </c>
      <c r="G20" s="39">
        <v>4.0138888888888893</v>
      </c>
      <c r="H20" s="39">
        <v>4.8888888888888893</v>
      </c>
      <c r="I20" s="39">
        <v>8.5257575757575754</v>
      </c>
      <c r="J20" s="39">
        <v>14.673611111111111</v>
      </c>
      <c r="L20" s="39">
        <f t="shared" si="0"/>
        <v>4.9950000000000001</v>
      </c>
      <c r="M20" s="39">
        <f t="shared" si="1"/>
        <v>6.88205266955267</v>
      </c>
    </row>
    <row r="21" spans="3:13" ht="9.4499999999999993" customHeight="1" x14ac:dyDescent="0.15">
      <c r="C21" s="18">
        <v>13</v>
      </c>
      <c r="D21" s="39">
        <v>4.5888888888888886</v>
      </c>
      <c r="E21" s="39">
        <v>5.2847222222222223</v>
      </c>
      <c r="F21" s="39">
        <v>5.1041666666666661</v>
      </c>
      <c r="G21" s="39">
        <v>3.9486111111111111</v>
      </c>
      <c r="H21" s="39">
        <v>5.0152777777777775</v>
      </c>
      <c r="I21" s="39">
        <v>8.0060606060606059</v>
      </c>
      <c r="J21" s="39">
        <v>12.381944444444443</v>
      </c>
      <c r="L21" s="39">
        <f t="shared" si="0"/>
        <v>4.7883333333333322</v>
      </c>
      <c r="M21" s="39">
        <f t="shared" si="1"/>
        <v>6.3328102453102444</v>
      </c>
    </row>
    <row r="22" spans="3:13" ht="9.4499999999999993" customHeight="1" x14ac:dyDescent="0.15">
      <c r="C22" s="18">
        <v>14</v>
      </c>
      <c r="D22" s="39">
        <v>5.2055555555555557</v>
      </c>
      <c r="E22" s="39">
        <v>4.9027777777777786</v>
      </c>
      <c r="F22" s="39">
        <v>5.5694444444444446</v>
      </c>
      <c r="G22" s="39">
        <v>3.8777777777777782</v>
      </c>
      <c r="H22" s="39">
        <v>5.1750000000000007</v>
      </c>
      <c r="I22" s="39">
        <v>6.9469696969696972</v>
      </c>
      <c r="J22" s="39">
        <v>10.472222222222221</v>
      </c>
      <c r="L22" s="39">
        <f t="shared" si="0"/>
        <v>4.9461111111111116</v>
      </c>
      <c r="M22" s="39">
        <f t="shared" si="1"/>
        <v>6.0213924963924965</v>
      </c>
    </row>
    <row r="23" spans="3:13" ht="9.4499999999999993" customHeight="1" x14ac:dyDescent="0.15">
      <c r="C23" s="18">
        <v>15</v>
      </c>
      <c r="D23" s="39">
        <v>4.5694444444444446</v>
      </c>
      <c r="E23" s="39">
        <v>3.5486111111111107</v>
      </c>
      <c r="F23" s="39">
        <v>4.291666666666667</v>
      </c>
      <c r="G23" s="39">
        <v>3.0958333333333337</v>
      </c>
      <c r="H23" s="39">
        <v>4.3319444444444448</v>
      </c>
      <c r="I23" s="39">
        <v>7.0636363636363644</v>
      </c>
      <c r="J23" s="39">
        <v>6.3819444444444438</v>
      </c>
      <c r="L23" s="39">
        <f t="shared" si="0"/>
        <v>3.9674999999999998</v>
      </c>
      <c r="M23" s="39">
        <f t="shared" si="1"/>
        <v>4.754725829725829</v>
      </c>
    </row>
    <row r="24" spans="3:13" ht="9.4499999999999993" customHeight="1" x14ac:dyDescent="0.15">
      <c r="C24" s="18">
        <v>16</v>
      </c>
      <c r="D24" s="39">
        <v>5.5402777777777779</v>
      </c>
      <c r="E24" s="39">
        <v>5.4236111111111107</v>
      </c>
      <c r="F24" s="39">
        <v>5.2777777777777777</v>
      </c>
      <c r="G24" s="39">
        <v>4.3319444444444439</v>
      </c>
      <c r="H24" s="39">
        <v>5.1722222222222225</v>
      </c>
      <c r="I24" s="39">
        <v>5.4106060606060602</v>
      </c>
      <c r="J24" s="39">
        <v>6.7986111111111116</v>
      </c>
      <c r="L24" s="39">
        <f t="shared" si="0"/>
        <v>5.1491666666666678</v>
      </c>
      <c r="M24" s="39">
        <f t="shared" si="1"/>
        <v>5.4221500721500728</v>
      </c>
    </row>
    <row r="25" spans="3:13" ht="9.4499999999999993" customHeight="1" x14ac:dyDescent="0.15">
      <c r="C25" s="18">
        <v>17</v>
      </c>
      <c r="D25" s="39">
        <v>9.0736111111111128</v>
      </c>
      <c r="E25" s="39">
        <v>9.0416666666666661</v>
      </c>
      <c r="F25" s="39">
        <v>8.0555555555555571</v>
      </c>
      <c r="G25" s="39">
        <v>7.4097222222222223</v>
      </c>
      <c r="H25" s="39">
        <v>6.6736111111111116</v>
      </c>
      <c r="I25" s="39">
        <v>3.8636363636363633</v>
      </c>
      <c r="J25" s="39">
        <v>4.270833333333333</v>
      </c>
      <c r="L25" s="39">
        <f t="shared" si="0"/>
        <v>8.0508333333333333</v>
      </c>
      <c r="M25" s="39">
        <f t="shared" si="1"/>
        <v>6.9126623376623391</v>
      </c>
    </row>
    <row r="26" spans="3:13" ht="9.4499999999999993" customHeight="1" x14ac:dyDescent="0.15">
      <c r="C26" s="18">
        <v>18</v>
      </c>
      <c r="D26" s="39">
        <v>7.0333333333333332</v>
      </c>
      <c r="E26" s="39">
        <v>7.3125</v>
      </c>
      <c r="F26" s="39">
        <v>5.875</v>
      </c>
      <c r="G26" s="39">
        <v>5.4472222222222229</v>
      </c>
      <c r="H26" s="39">
        <v>3.8444444444444441</v>
      </c>
      <c r="I26" s="39">
        <v>2.4393939393939394</v>
      </c>
      <c r="J26" s="39">
        <v>2.3611111111111112</v>
      </c>
      <c r="L26" s="39">
        <f t="shared" si="0"/>
        <v>5.9024999999999999</v>
      </c>
      <c r="M26" s="39">
        <f t="shared" si="1"/>
        <v>4.901857864357865</v>
      </c>
    </row>
    <row r="27" spans="3:13" ht="9.4499999999999993" customHeight="1" x14ac:dyDescent="0.15">
      <c r="C27" s="18">
        <v>19</v>
      </c>
      <c r="D27" s="39">
        <v>5.343055555555555</v>
      </c>
      <c r="E27" s="39">
        <v>5.1805555555555554</v>
      </c>
      <c r="F27" s="39">
        <v>4.4305555555555554</v>
      </c>
      <c r="G27" s="39">
        <v>4.8236111111111111</v>
      </c>
      <c r="H27" s="39">
        <v>1.7958333333333334</v>
      </c>
      <c r="I27" s="39">
        <v>2.086363636363636</v>
      </c>
      <c r="J27" s="39">
        <v>1.8472222222222223</v>
      </c>
      <c r="L27" s="39">
        <f t="shared" si="0"/>
        <v>4.3147222222222226</v>
      </c>
      <c r="M27" s="39">
        <f t="shared" si="1"/>
        <v>3.6438852813852813</v>
      </c>
    </row>
    <row r="28" spans="3:13" ht="9.4499999999999993" customHeight="1" x14ac:dyDescent="0.15">
      <c r="C28" s="18">
        <v>20</v>
      </c>
      <c r="D28" s="39">
        <v>3.0222222222222221</v>
      </c>
      <c r="E28" s="39">
        <v>3.1319444444444446</v>
      </c>
      <c r="F28" s="39">
        <v>2.3263888888888893</v>
      </c>
      <c r="G28" s="39">
        <v>2.7347222222222216</v>
      </c>
      <c r="H28" s="39">
        <v>0.87361111111111112</v>
      </c>
      <c r="I28" s="39">
        <v>1.0363636363636364</v>
      </c>
      <c r="J28" s="39">
        <v>1.7361111111111112</v>
      </c>
      <c r="L28" s="39">
        <f t="shared" si="0"/>
        <v>2.4177777777777782</v>
      </c>
      <c r="M28" s="39">
        <f t="shared" si="1"/>
        <v>2.1230519480519483</v>
      </c>
    </row>
    <row r="29" spans="3:13" ht="9.4499999999999993" customHeight="1" x14ac:dyDescent="0.15">
      <c r="C29" s="18">
        <v>21</v>
      </c>
      <c r="D29" s="39">
        <v>0.84861111111111109</v>
      </c>
      <c r="E29" s="39">
        <v>1.3680555555555558</v>
      </c>
      <c r="F29" s="39">
        <v>0.92361111111111116</v>
      </c>
      <c r="G29" s="39">
        <v>1.0319444444444446</v>
      </c>
      <c r="H29" s="39">
        <v>0.85833333333333339</v>
      </c>
      <c r="I29" s="39">
        <v>0.46969696969696967</v>
      </c>
      <c r="J29" s="39">
        <v>0.29166666666666663</v>
      </c>
      <c r="L29" s="39">
        <f t="shared" si="0"/>
        <v>1.0061111111111112</v>
      </c>
      <c r="M29" s="39">
        <f t="shared" si="1"/>
        <v>0.8274170274170275</v>
      </c>
    </row>
    <row r="30" spans="3:13" ht="9.4499999999999993" customHeight="1" x14ac:dyDescent="0.15">
      <c r="C30" s="18">
        <v>22</v>
      </c>
      <c r="D30" s="39">
        <v>4.1666666666666664E-2</v>
      </c>
      <c r="E30" s="39">
        <v>0.36111111111111116</v>
      </c>
      <c r="F30" s="39">
        <v>0.28472222222222221</v>
      </c>
      <c r="G30" s="39">
        <v>0.25972222222222219</v>
      </c>
      <c r="H30" s="39">
        <v>0.23472222222222222</v>
      </c>
      <c r="I30" s="39">
        <v>0.2121212121212121</v>
      </c>
      <c r="J30" s="39">
        <v>4.8611111111111105E-2</v>
      </c>
      <c r="L30" s="39">
        <f t="shared" si="0"/>
        <v>0.2363888888888889</v>
      </c>
      <c r="M30" s="39">
        <f t="shared" si="1"/>
        <v>0.20609668109668111</v>
      </c>
    </row>
    <row r="31" spans="3:13" ht="9.4499999999999993" customHeight="1" x14ac:dyDescent="0.15">
      <c r="C31" s="18">
        <v>23</v>
      </c>
      <c r="D31" s="39">
        <v>4.1666666666666664E-2</v>
      </c>
      <c r="E31" s="39">
        <v>0.125</v>
      </c>
      <c r="F31" s="39">
        <v>8.3333333333333329E-2</v>
      </c>
      <c r="G31" s="39">
        <v>0.14444444444444443</v>
      </c>
      <c r="H31" s="39">
        <v>9.3055555555555558E-2</v>
      </c>
      <c r="I31" s="39">
        <v>3.03030303030303E-2</v>
      </c>
      <c r="J31" s="39">
        <v>0</v>
      </c>
      <c r="L31" s="39">
        <f t="shared" si="0"/>
        <v>9.7500000000000003E-2</v>
      </c>
      <c r="M31" s="39">
        <f t="shared" si="1"/>
        <v>7.397186147186148E-2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63.094444444444441</v>
      </c>
      <c r="E33" s="39">
        <f t="shared" ref="E33:J33" si="2">SUM(E15:E26)</f>
        <v>64.708333333333343</v>
      </c>
      <c r="F33" s="39">
        <f t="shared" si="2"/>
        <v>61.763888888888886</v>
      </c>
      <c r="G33" s="39">
        <f t="shared" si="2"/>
        <v>52.18333333333333</v>
      </c>
      <c r="H33" s="39">
        <f t="shared" si="2"/>
        <v>54.906944444444449</v>
      </c>
      <c r="I33" s="39">
        <f t="shared" si="2"/>
        <v>80.428787878787873</v>
      </c>
      <c r="J33" s="39">
        <f t="shared" si="2"/>
        <v>123.10416666666666</v>
      </c>
      <c r="L33" s="39">
        <f>SUM(L15:L26)</f>
        <v>59.331388888888895</v>
      </c>
      <c r="M33" s="39">
        <f>SUM(M15:M26)</f>
        <v>71.455699855699848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11.537500000000001</v>
      </c>
      <c r="E34" s="39">
        <f t="shared" ref="E34:J34" si="3">SUM(E15:E17)</f>
        <v>12.347222222222221</v>
      </c>
      <c r="F34" s="39">
        <f t="shared" si="3"/>
        <v>12.256944444444445</v>
      </c>
      <c r="G34" s="39">
        <f t="shared" si="3"/>
        <v>10.681944444444444</v>
      </c>
      <c r="H34" s="39">
        <f t="shared" si="3"/>
        <v>11.463888888888889</v>
      </c>
      <c r="I34" s="39">
        <f t="shared" si="3"/>
        <v>17.625757575757575</v>
      </c>
      <c r="J34" s="39">
        <f t="shared" si="3"/>
        <v>30.347222222222218</v>
      </c>
      <c r="L34" s="39">
        <f>SUM(L15:L17)</f>
        <v>11.657499999999999</v>
      </c>
      <c r="M34" s="39">
        <f>SUM(M15:M17)</f>
        <v>15.180068542568542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29.909722222222221</v>
      </c>
      <c r="E35" s="39">
        <f t="shared" ref="E35:J35" si="4">SUM(E18:E23)</f>
        <v>30.583333333333332</v>
      </c>
      <c r="F35" s="39">
        <f t="shared" si="4"/>
        <v>30.298611111111111</v>
      </c>
      <c r="G35" s="39">
        <f t="shared" si="4"/>
        <v>24.312500000000004</v>
      </c>
      <c r="H35" s="39">
        <f t="shared" si="4"/>
        <v>27.75277777777778</v>
      </c>
      <c r="I35" s="39">
        <f t="shared" si="4"/>
        <v>51.089393939393936</v>
      </c>
      <c r="J35" s="39">
        <f t="shared" si="4"/>
        <v>79.326388888888872</v>
      </c>
      <c r="L35" s="39">
        <f>SUM(L18:L23)</f>
        <v>28.571388888888887</v>
      </c>
      <c r="M35" s="39">
        <f>SUM(M18:M23)</f>
        <v>39.038961038961034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21.647222222222226</v>
      </c>
      <c r="E36" s="39">
        <f t="shared" ref="E36:J36" si="5">SUM(E24:E26)</f>
        <v>21.777777777777779</v>
      </c>
      <c r="F36" s="39">
        <f t="shared" si="5"/>
        <v>19.208333333333336</v>
      </c>
      <c r="G36" s="39">
        <f t="shared" si="5"/>
        <v>17.18888888888889</v>
      </c>
      <c r="H36" s="39">
        <f t="shared" si="5"/>
        <v>15.69027777777778</v>
      </c>
      <c r="I36" s="39">
        <f t="shared" si="5"/>
        <v>11.713636363636363</v>
      </c>
      <c r="J36" s="39">
        <f t="shared" si="5"/>
        <v>13.430555555555555</v>
      </c>
      <c r="L36" s="39">
        <f>SUM(L24:L26)</f>
        <v>19.102499999999999</v>
      </c>
      <c r="M36" s="39">
        <f>SUM(M24:M26)</f>
        <v>17.236670274170276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75.972222222222243</v>
      </c>
      <c r="E37" s="39">
        <f t="shared" ref="E37:J37" si="6">SUM(E8:E31)</f>
        <v>77.708333333333329</v>
      </c>
      <c r="F37" s="39">
        <f t="shared" si="6"/>
        <v>72.958333333333343</v>
      </c>
      <c r="G37" s="39">
        <f t="shared" si="6"/>
        <v>63.613888888888887</v>
      </c>
      <c r="H37" s="39">
        <f t="shared" si="6"/>
        <v>60.934722222222227</v>
      </c>
      <c r="I37" s="39">
        <f t="shared" si="6"/>
        <v>85.577272727272714</v>
      </c>
      <c r="J37" s="39">
        <f t="shared" si="6"/>
        <v>127.97222222222224</v>
      </c>
      <c r="L37" s="39">
        <f>SUM(L8:L31)</f>
        <v>70.237499999999983</v>
      </c>
      <c r="M37" s="39">
        <f>SUM(M8:M31)</f>
        <v>80.676713564213557</v>
      </c>
      <c r="O37" s="39"/>
      <c r="P37" s="39"/>
    </row>
    <row r="38" spans="2:30" ht="24" customHeight="1" x14ac:dyDescent="0.15">
      <c r="C38" s="37"/>
    </row>
    <row r="39" spans="2:30" ht="9.4499999999999993" customHeight="1" x14ac:dyDescent="0.25">
      <c r="C39" s="54" t="str">
        <f>C6</f>
        <v>Average cycle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37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37" t="s">
        <v>120</v>
      </c>
    </row>
    <row r="43" spans="2:30" ht="9.4499999999999993" customHeight="1" x14ac:dyDescent="0.15">
      <c r="B43" s="38" t="s">
        <v>121</v>
      </c>
      <c r="C43" s="34">
        <v>36.616666666666667</v>
      </c>
      <c r="D43" s="34">
        <v>59.63333333333334</v>
      </c>
      <c r="E43" s="34">
        <v>59.33</v>
      </c>
      <c r="F43" s="34">
        <v>57.199999999999989</v>
      </c>
      <c r="G43" s="34">
        <v>78.01666666666668</v>
      </c>
      <c r="H43" s="34">
        <v>65.13333333333334</v>
      </c>
      <c r="I43" s="34">
        <v>81.899999999999991</v>
      </c>
      <c r="J43" s="34">
        <v>66.773333333333341</v>
      </c>
      <c r="K43" s="34">
        <v>72.16</v>
      </c>
      <c r="L43" s="34">
        <v>60.233333333333334</v>
      </c>
      <c r="M43" s="34">
        <v>42.379999999999995</v>
      </c>
      <c r="N43" s="34">
        <v>32.6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38" t="s">
        <v>122</v>
      </c>
      <c r="C44" s="34">
        <v>40.5</v>
      </c>
      <c r="D44" s="34">
        <v>66.833333333333329</v>
      </c>
      <c r="E44" s="34">
        <v>65.11</v>
      </c>
      <c r="F44" s="34">
        <v>67.2</v>
      </c>
      <c r="G44" s="34">
        <v>97.866666666666674</v>
      </c>
      <c r="H44" s="34">
        <v>81.600000000000023</v>
      </c>
      <c r="I44" s="34">
        <v>107.26666666666665</v>
      </c>
      <c r="J44" s="34">
        <v>82.393333333333345</v>
      </c>
      <c r="K44" s="34">
        <v>83.35</v>
      </c>
      <c r="L44" s="34">
        <v>66.983333333333334</v>
      </c>
      <c r="M44" s="34">
        <v>47.879999999999995</v>
      </c>
      <c r="N44" s="34">
        <v>35.866666666666674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37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38" t="s">
        <v>121</v>
      </c>
      <c r="C47" s="34">
        <v>58</v>
      </c>
      <c r="D47" s="34">
        <v>46</v>
      </c>
      <c r="E47" s="34">
        <v>69</v>
      </c>
      <c r="F47" s="34"/>
      <c r="G47" s="34">
        <v>86.666666666666671</v>
      </c>
      <c r="H47" s="34">
        <v>127.33333333333334</v>
      </c>
      <c r="I47" s="34">
        <v>80.666666666666671</v>
      </c>
      <c r="J47" s="34">
        <v>80.8</v>
      </c>
      <c r="K47" s="34">
        <v>112.75</v>
      </c>
      <c r="L47" s="34">
        <v>110</v>
      </c>
      <c r="M47" s="34">
        <v>47.999999999999993</v>
      </c>
      <c r="N47" s="34">
        <v>65.5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38" t="s">
        <v>122</v>
      </c>
      <c r="C48" s="34">
        <v>60.999999999999986</v>
      </c>
      <c r="D48" s="34">
        <v>47</v>
      </c>
      <c r="E48" s="34">
        <v>71</v>
      </c>
      <c r="F48" s="34"/>
      <c r="G48" s="34">
        <v>94</v>
      </c>
      <c r="H48" s="34">
        <v>139</v>
      </c>
      <c r="I48" s="34">
        <v>91</v>
      </c>
      <c r="J48" s="34">
        <v>89.800000000000011</v>
      </c>
      <c r="K48" s="34">
        <v>117.25</v>
      </c>
      <c r="L48" s="34">
        <v>114</v>
      </c>
      <c r="M48" s="34">
        <v>48.8</v>
      </c>
      <c r="N48" s="34">
        <v>68.5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37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38" t="s">
        <v>121</v>
      </c>
      <c r="C51" s="34">
        <v>94.333333333333329</v>
      </c>
      <c r="D51" s="34">
        <v>76</v>
      </c>
      <c r="E51" s="34">
        <v>87.5</v>
      </c>
      <c r="F51" s="34">
        <v>192</v>
      </c>
      <c r="G51" s="34">
        <v>177.33333333333331</v>
      </c>
      <c r="H51" s="34">
        <v>176.25</v>
      </c>
      <c r="I51" s="34">
        <v>205.33333333333334</v>
      </c>
      <c r="J51" s="34">
        <v>129.5</v>
      </c>
      <c r="K51" s="34">
        <v>101.75</v>
      </c>
      <c r="L51" s="34">
        <v>57.5</v>
      </c>
      <c r="M51" s="34">
        <v>109.75</v>
      </c>
      <c r="N51" s="34">
        <v>70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38" t="s">
        <v>122</v>
      </c>
      <c r="C52" s="34">
        <v>95.666666666666657</v>
      </c>
      <c r="D52" s="34">
        <v>77</v>
      </c>
      <c r="E52" s="34">
        <v>88.5</v>
      </c>
      <c r="F52" s="34">
        <v>198</v>
      </c>
      <c r="G52" s="34">
        <v>187.33333333333334</v>
      </c>
      <c r="H52" s="34">
        <v>184.75</v>
      </c>
      <c r="I52" s="34">
        <v>215.66666666666666</v>
      </c>
      <c r="J52" s="34">
        <v>135.5</v>
      </c>
      <c r="K52" s="34">
        <v>107</v>
      </c>
      <c r="L52" s="34">
        <v>64.5</v>
      </c>
      <c r="M52" s="34">
        <v>110.75</v>
      </c>
      <c r="N52" s="34">
        <v>71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1428" display="Index" xr:uid="{588F11D9-DC68-4911-91CD-B188156B0B16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DC85D-82AA-4885-8ADC-494C1A911F38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140</v>
      </c>
      <c r="G2" s="51"/>
      <c r="H2" s="51"/>
      <c r="I2" s="51"/>
      <c r="J2" s="51"/>
      <c r="P2" s="8"/>
    </row>
    <row r="3" spans="1:27" ht="13.2" x14ac:dyDescent="0.25">
      <c r="D3" s="52" t="s">
        <v>142</v>
      </c>
      <c r="E3" s="51"/>
      <c r="F3" s="51"/>
      <c r="G3" s="6"/>
      <c r="H3" s="53" t="s">
        <v>32</v>
      </c>
      <c r="I3" s="51"/>
      <c r="J3" s="51"/>
      <c r="K3" s="51"/>
      <c r="L3" s="51"/>
      <c r="M3" s="51"/>
      <c r="N3" s="51"/>
      <c r="P3" s="7"/>
      <c r="Q3" s="37"/>
      <c r="R3" s="10" t="s">
        <v>76</v>
      </c>
    </row>
    <row r="4" spans="1:27" ht="24" customHeight="1" x14ac:dyDescent="0.15">
      <c r="Q4" s="37"/>
    </row>
    <row r="5" spans="1:27" ht="9.4499999999999993" customHeight="1" x14ac:dyDescent="0.2">
      <c r="A5" s="36"/>
      <c r="C5" s="36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37"/>
      <c r="D6" s="37"/>
      <c r="E6" s="37"/>
      <c r="F6" s="37"/>
      <c r="G6" s="37"/>
      <c r="H6" s="37"/>
      <c r="O6" s="15" t="s">
        <v>84</v>
      </c>
      <c r="P6" s="16">
        <v>40.709722222222226</v>
      </c>
      <c r="Q6" s="16">
        <v>40.034722222222229</v>
      </c>
      <c r="R6" s="16">
        <v>41.166666666666671</v>
      </c>
      <c r="S6" s="16">
        <v>40.25694444444445</v>
      </c>
      <c r="T6" s="16">
        <v>39.462499999999991</v>
      </c>
      <c r="U6" s="16">
        <v>21.513888888888889</v>
      </c>
      <c r="V6" s="16">
        <v>16.958333333333332</v>
      </c>
      <c r="W6" s="13"/>
      <c r="X6" s="13"/>
      <c r="Y6" s="13"/>
      <c r="Z6" s="13"/>
      <c r="AA6" s="13"/>
    </row>
    <row r="7" spans="1:27" ht="9.4499999999999993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85</v>
      </c>
      <c r="P7" s="16">
        <v>26.662499999999998</v>
      </c>
      <c r="Q7" s="16">
        <v>25.951388888888886</v>
      </c>
      <c r="R7" s="16">
        <v>26.840277777777779</v>
      </c>
      <c r="S7" s="16">
        <v>22.223611111111111</v>
      </c>
      <c r="T7" s="16">
        <v>22.619444444444447</v>
      </c>
      <c r="U7" s="16">
        <v>8.781944444444445</v>
      </c>
      <c r="V7" s="16">
        <v>5.229166666666667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67.37222222222222</v>
      </c>
      <c r="Q8" s="16">
        <f t="shared" ref="Q8:V8" si="0">SUM(Q6:Q7)</f>
        <v>65.986111111111114</v>
      </c>
      <c r="R8" s="16">
        <f t="shared" si="0"/>
        <v>68.006944444444457</v>
      </c>
      <c r="S8" s="16">
        <f t="shared" si="0"/>
        <v>62.480555555555561</v>
      </c>
      <c r="T8" s="16">
        <f t="shared" si="0"/>
        <v>62.081944444444439</v>
      </c>
      <c r="U8" s="16">
        <f t="shared" si="0"/>
        <v>30.295833333333334</v>
      </c>
      <c r="V8" s="16">
        <f t="shared" si="0"/>
        <v>22.1875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35.733333333333327</v>
      </c>
      <c r="Q10" s="16">
        <v>36.266666666666673</v>
      </c>
      <c r="R10" s="16">
        <v>42.249999999999993</v>
      </c>
      <c r="S10" s="16">
        <v>41.8</v>
      </c>
      <c r="T10" s="16">
        <v>47.083333333333329</v>
      </c>
      <c r="U10" s="16">
        <v>43</v>
      </c>
      <c r="V10" s="16">
        <v>46.699999999999996</v>
      </c>
      <c r="W10" s="16">
        <v>37.636666666666663</v>
      </c>
      <c r="X10" s="16">
        <v>39.770000000000003</v>
      </c>
      <c r="Y10" s="16">
        <v>39.033333333333339</v>
      </c>
      <c r="Z10" s="16">
        <v>37.64</v>
      </c>
      <c r="AA10" s="16">
        <v>36.999999999999993</v>
      </c>
    </row>
    <row r="11" spans="1:27" ht="9.4499999999999993" customHeight="1" x14ac:dyDescent="0.15">
      <c r="C11" s="18"/>
      <c r="O11" s="15" t="s">
        <v>100</v>
      </c>
      <c r="P11" s="16">
        <v>19.733333333333334</v>
      </c>
      <c r="Q11" s="16">
        <v>24.4</v>
      </c>
      <c r="R11" s="16">
        <v>26.97</v>
      </c>
      <c r="S11" s="16">
        <v>26.499999999999996</v>
      </c>
      <c r="T11" s="16">
        <v>28.616666666666671</v>
      </c>
      <c r="U11" s="16">
        <v>29.333333333333339</v>
      </c>
      <c r="V11" s="16">
        <v>28.816666666666666</v>
      </c>
      <c r="W11" s="16">
        <v>22.98</v>
      </c>
      <c r="X11" s="16">
        <v>25.240000000000002</v>
      </c>
      <c r="Y11" s="16">
        <v>24.133333333333333</v>
      </c>
      <c r="Z11" s="16">
        <v>21.29</v>
      </c>
      <c r="AA11" s="16">
        <v>20.300000000000004</v>
      </c>
    </row>
    <row r="12" spans="1:27" ht="9.4499999999999993" customHeight="1" x14ac:dyDescent="0.15">
      <c r="C12" s="18"/>
      <c r="O12" s="15" t="s">
        <v>101</v>
      </c>
      <c r="P12" s="16">
        <f>SUM(P10:P11)</f>
        <v>55.466666666666661</v>
      </c>
      <c r="Q12" s="16">
        <f t="shared" ref="Q12:AA12" si="1">SUM(Q10:Q11)</f>
        <v>60.666666666666671</v>
      </c>
      <c r="R12" s="16">
        <f t="shared" si="1"/>
        <v>69.22</v>
      </c>
      <c r="S12" s="16">
        <f t="shared" si="1"/>
        <v>68.3</v>
      </c>
      <c r="T12" s="16">
        <f t="shared" si="1"/>
        <v>75.7</v>
      </c>
      <c r="U12" s="16">
        <f t="shared" si="1"/>
        <v>72.333333333333343</v>
      </c>
      <c r="V12" s="16">
        <f t="shared" si="1"/>
        <v>75.516666666666666</v>
      </c>
      <c r="W12" s="16">
        <f t="shared" si="1"/>
        <v>60.61666666666666</v>
      </c>
      <c r="X12" s="16">
        <f t="shared" si="1"/>
        <v>65.010000000000005</v>
      </c>
      <c r="Y12" s="16">
        <f t="shared" si="1"/>
        <v>63.166666666666671</v>
      </c>
      <c r="Z12" s="16">
        <f t="shared" si="1"/>
        <v>58.93</v>
      </c>
      <c r="AA12" s="16">
        <f t="shared" si="1"/>
        <v>57.3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43">
        <v>30.5</v>
      </c>
      <c r="Q14" s="43">
        <v>35.885833333333323</v>
      </c>
      <c r="R14" s="43">
        <v>37.133333333333333</v>
      </c>
      <c r="S14" s="44">
        <v>43.498333333333335</v>
      </c>
      <c r="T14" s="44">
        <v>44.415370370370368</v>
      </c>
      <c r="U14" s="44">
        <v>60.941111111111113</v>
      </c>
      <c r="V14" s="44">
        <v>99.195238095238096</v>
      </c>
      <c r="W14" s="44">
        <v>39.022500000000001</v>
      </c>
      <c r="X14" s="45">
        <v>40.183333333333337</v>
      </c>
      <c r="Y14" s="16">
        <v>40.326111111111111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43">
        <v>29.8</v>
      </c>
      <c r="Q15" s="44">
        <v>29.085000000000004</v>
      </c>
      <c r="R15" s="44">
        <v>18.19166666666667</v>
      </c>
      <c r="S15" s="44">
        <v>29.87047619047619</v>
      </c>
      <c r="T15" s="44">
        <v>28.891666666666669</v>
      </c>
      <c r="U15" s="44">
        <v>37.711388888888891</v>
      </c>
      <c r="V15" s="44">
        <v>50.035714285714285</v>
      </c>
      <c r="W15" s="44">
        <v>26.942499999999999</v>
      </c>
      <c r="X15" s="45">
        <v>26.131111111111114</v>
      </c>
      <c r="Y15" s="16">
        <v>24.859444444444446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6">
        <f t="shared" ref="P16:X16" si="3">SUM(P14:P15)</f>
        <v>60.3</v>
      </c>
      <c r="Q16" s="16">
        <f t="shared" si="3"/>
        <v>64.970833333333331</v>
      </c>
      <c r="R16" s="16">
        <f t="shared" si="3"/>
        <v>55.325000000000003</v>
      </c>
      <c r="S16" s="16">
        <f t="shared" si="3"/>
        <v>73.368809523809517</v>
      </c>
      <c r="T16" s="16">
        <f t="shared" si="3"/>
        <v>73.307037037037034</v>
      </c>
      <c r="U16" s="16">
        <f t="shared" si="3"/>
        <v>98.652500000000003</v>
      </c>
      <c r="V16" s="16">
        <f t="shared" si="3"/>
        <v>149.23095238095237</v>
      </c>
      <c r="W16" s="16">
        <f t="shared" si="3"/>
        <v>65.965000000000003</v>
      </c>
      <c r="X16" s="16">
        <f t="shared" si="3"/>
        <v>66.314444444444447</v>
      </c>
      <c r="Y16" s="16">
        <f>SUM(Y14:Y15)</f>
        <v>65.185555555555553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38"/>
    </row>
    <row r="34" spans="2:20" ht="9.4499999999999993" customHeight="1" x14ac:dyDescent="0.15">
      <c r="C34" s="38"/>
    </row>
    <row r="35" spans="2:20" ht="9.4499999999999993" customHeight="1" x14ac:dyDescent="0.15">
      <c r="C35" s="38"/>
    </row>
    <row r="36" spans="2:20" ht="9.4499999999999993" customHeight="1" x14ac:dyDescent="0.15">
      <c r="C36" s="38"/>
      <c r="T36" s="10"/>
    </row>
    <row r="37" spans="2:20" ht="9.4499999999999993" customHeight="1" x14ac:dyDescent="0.15">
      <c r="C37" s="38"/>
    </row>
    <row r="38" spans="2:20" ht="9.4499999999999993" customHeight="1" x14ac:dyDescent="0.15">
      <c r="C38" s="37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37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207" display="Index" xr:uid="{33C3B3E7-E6A8-4B8D-94B4-363907F40217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93BF5-243E-49D3-816B-6AC3A3CBC3F1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140</v>
      </c>
      <c r="G2" s="51"/>
      <c r="H2" s="51"/>
      <c r="I2" s="51"/>
      <c r="J2" s="51"/>
    </row>
    <row r="3" spans="1:15" ht="13.2" x14ac:dyDescent="0.25">
      <c r="D3" s="52" t="s">
        <v>142</v>
      </c>
      <c r="E3" s="51"/>
      <c r="F3" s="51"/>
      <c r="G3" s="6"/>
      <c r="H3" s="58" t="s">
        <v>32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38" t="s">
        <v>77</v>
      </c>
      <c r="E7" s="38" t="s">
        <v>78</v>
      </c>
      <c r="F7" s="38" t="s">
        <v>79</v>
      </c>
      <c r="G7" s="38" t="s">
        <v>80</v>
      </c>
      <c r="H7" s="38" t="s">
        <v>81</v>
      </c>
      <c r="I7" s="38" t="s">
        <v>82</v>
      </c>
      <c r="J7" s="38" t="s">
        <v>83</v>
      </c>
      <c r="K7" s="38"/>
      <c r="L7" s="38" t="s">
        <v>112</v>
      </c>
      <c r="M7" s="38" t="s">
        <v>113</v>
      </c>
      <c r="O7" s="28"/>
    </row>
    <row r="8" spans="1:15" ht="9.4499999999999993" customHeight="1" x14ac:dyDescent="0.15">
      <c r="C8" s="18">
        <v>0</v>
      </c>
      <c r="D8" s="39">
        <v>0.2388888888888889</v>
      </c>
      <c r="E8" s="39">
        <v>0.33333333333333331</v>
      </c>
      <c r="F8" s="39">
        <v>0.48611111111111105</v>
      </c>
      <c r="G8" s="39">
        <v>0.53333333333333333</v>
      </c>
      <c r="H8" s="39">
        <v>0.63055555555555554</v>
      </c>
      <c r="I8" s="39">
        <v>0.23055555555555557</v>
      </c>
      <c r="J8" s="39">
        <v>0.38194444444444448</v>
      </c>
      <c r="L8" s="39">
        <f>AVERAGE(D8:H8)</f>
        <v>0.44444444444444436</v>
      </c>
      <c r="M8" s="39">
        <f>AVERAGE(D8:J8)</f>
        <v>0.40496031746031746</v>
      </c>
      <c r="O8" s="28"/>
    </row>
    <row r="9" spans="1:15" ht="9.4499999999999993" customHeight="1" x14ac:dyDescent="0.15">
      <c r="C9" s="18">
        <v>1</v>
      </c>
      <c r="D9" s="39">
        <v>0.19027777777777777</v>
      </c>
      <c r="E9" s="39">
        <v>0.47222222222222215</v>
      </c>
      <c r="F9" s="39">
        <v>0.55555555555555558</v>
      </c>
      <c r="G9" s="39">
        <v>0.29305555555555557</v>
      </c>
      <c r="H9" s="39">
        <v>0.40833333333333333</v>
      </c>
      <c r="I9" s="39">
        <v>0.31388888888888888</v>
      </c>
      <c r="J9" s="39">
        <v>0.15277777777777776</v>
      </c>
      <c r="L9" s="39">
        <f t="shared" ref="L9:L31" si="0">AVERAGE(D9:H9)</f>
        <v>0.38388888888888884</v>
      </c>
      <c r="M9" s="39">
        <f t="shared" ref="M9:M31" si="1">AVERAGE(D9:J9)</f>
        <v>0.34087301587301588</v>
      </c>
      <c r="O9" s="28"/>
    </row>
    <row r="10" spans="1:15" ht="9.4499999999999993" customHeight="1" x14ac:dyDescent="0.15">
      <c r="C10" s="18">
        <v>2</v>
      </c>
      <c r="D10" s="39">
        <v>0.15555555555555553</v>
      </c>
      <c r="E10" s="39">
        <v>0.45833333333333331</v>
      </c>
      <c r="F10" s="39">
        <v>0.40972222222222215</v>
      </c>
      <c r="G10" s="39">
        <v>0.42499999999999999</v>
      </c>
      <c r="H10" s="39">
        <v>0.18611111111111112</v>
      </c>
      <c r="I10" s="39">
        <v>0.12777777777777777</v>
      </c>
      <c r="J10" s="39">
        <v>8.3333333333333329E-2</v>
      </c>
      <c r="L10" s="39">
        <f t="shared" si="0"/>
        <v>0.32694444444444443</v>
      </c>
      <c r="M10" s="39">
        <f t="shared" si="1"/>
        <v>0.2636904761904762</v>
      </c>
      <c r="O10" s="28"/>
    </row>
    <row r="11" spans="1:15" ht="9.4499999999999993" customHeight="1" x14ac:dyDescent="0.15">
      <c r="C11" s="18">
        <v>3</v>
      </c>
      <c r="D11" s="39">
        <v>4.1666666666666664E-2</v>
      </c>
      <c r="E11" s="39">
        <v>0.25</v>
      </c>
      <c r="F11" s="39">
        <v>0.1111111111111111</v>
      </c>
      <c r="G11" s="39">
        <v>0.20138888888888887</v>
      </c>
      <c r="H11" s="39">
        <v>9.9999999999999992E-2</v>
      </c>
      <c r="I11" s="39">
        <v>4.4444444444444446E-2</v>
      </c>
      <c r="J11" s="39">
        <v>4.8611111111111105E-2</v>
      </c>
      <c r="L11" s="39">
        <f t="shared" si="0"/>
        <v>0.14083333333333331</v>
      </c>
      <c r="M11" s="39">
        <f t="shared" si="1"/>
        <v>0.11388888888888886</v>
      </c>
      <c r="O11" s="28"/>
    </row>
    <row r="12" spans="1:15" ht="9.4499999999999993" customHeight="1" x14ac:dyDescent="0.15">
      <c r="C12" s="18">
        <v>4</v>
      </c>
      <c r="D12" s="39">
        <v>9.722222222222221E-2</v>
      </c>
      <c r="E12" s="39">
        <v>0.22916666666666669</v>
      </c>
      <c r="F12" s="39">
        <v>0.19444444444444442</v>
      </c>
      <c r="G12" s="39">
        <v>0.16666666666666666</v>
      </c>
      <c r="H12" s="39">
        <v>0.18888888888888888</v>
      </c>
      <c r="I12" s="39">
        <v>7.2222222222222229E-2</v>
      </c>
      <c r="J12" s="39">
        <v>2.0833333333333332E-2</v>
      </c>
      <c r="L12" s="39">
        <f t="shared" si="0"/>
        <v>0.17527777777777775</v>
      </c>
      <c r="M12" s="39">
        <f t="shared" si="1"/>
        <v>0.13849206349206347</v>
      </c>
    </row>
    <row r="13" spans="1:15" ht="9.4499999999999993" customHeight="1" x14ac:dyDescent="0.15">
      <c r="C13" s="18">
        <v>5</v>
      </c>
      <c r="D13" s="39">
        <v>0.88055555555555542</v>
      </c>
      <c r="E13" s="39">
        <v>1.2013888888888888</v>
      </c>
      <c r="F13" s="39">
        <v>1.3472222222222221</v>
      </c>
      <c r="G13" s="39">
        <v>1.2749999999999999</v>
      </c>
      <c r="H13" s="39">
        <v>0.93888888888888888</v>
      </c>
      <c r="I13" s="39">
        <v>0.4333333333333334</v>
      </c>
      <c r="J13" s="39">
        <v>6.25E-2</v>
      </c>
      <c r="L13" s="39">
        <f t="shared" si="0"/>
        <v>1.128611111111111</v>
      </c>
      <c r="M13" s="39">
        <f t="shared" si="1"/>
        <v>0.87698412698412687</v>
      </c>
    </row>
    <row r="14" spans="1:15" ht="9.4499999999999993" customHeight="1" x14ac:dyDescent="0.15">
      <c r="C14" s="18">
        <v>6</v>
      </c>
      <c r="D14" s="39">
        <v>3.3833333333333333</v>
      </c>
      <c r="E14" s="39">
        <v>3.0902777777777781</v>
      </c>
      <c r="F14" s="39">
        <v>3.5624999999999996</v>
      </c>
      <c r="G14" s="39">
        <v>3.3097222222222222</v>
      </c>
      <c r="H14" s="39">
        <v>3.2333333333333334</v>
      </c>
      <c r="I14" s="39">
        <v>0.5805555555555556</v>
      </c>
      <c r="J14" s="39">
        <v>0.18055555555555555</v>
      </c>
      <c r="L14" s="39">
        <f t="shared" si="0"/>
        <v>3.315833333333333</v>
      </c>
      <c r="M14" s="39">
        <f t="shared" si="1"/>
        <v>2.47718253968254</v>
      </c>
    </row>
    <row r="15" spans="1:15" ht="9.4499999999999993" customHeight="1" x14ac:dyDescent="0.15">
      <c r="C15" s="18">
        <v>7</v>
      </c>
      <c r="D15" s="39">
        <v>8.6708333333333325</v>
      </c>
      <c r="E15" s="39">
        <v>8.2152777777777768</v>
      </c>
      <c r="F15" s="39">
        <v>7.8194444444444446</v>
      </c>
      <c r="G15" s="39">
        <v>7.6111111111111107</v>
      </c>
      <c r="H15" s="39">
        <v>7.6361111111111111</v>
      </c>
      <c r="I15" s="39">
        <v>1.55</v>
      </c>
      <c r="J15" s="39">
        <v>0.54861111111111116</v>
      </c>
      <c r="L15" s="39">
        <f t="shared" si="0"/>
        <v>7.990555555555555</v>
      </c>
      <c r="M15" s="39">
        <f t="shared" si="1"/>
        <v>6.0073412698412696</v>
      </c>
    </row>
    <row r="16" spans="1:15" ht="9.4499999999999993" customHeight="1" x14ac:dyDescent="0.15">
      <c r="C16" s="18">
        <v>8</v>
      </c>
      <c r="D16" s="39">
        <v>5.3972222222222221</v>
      </c>
      <c r="E16" s="39">
        <v>5.7152777777777777</v>
      </c>
      <c r="F16" s="39">
        <v>6.1527777777777786</v>
      </c>
      <c r="G16" s="39">
        <v>6.0125000000000002</v>
      </c>
      <c r="H16" s="39">
        <v>4.7319444444444443</v>
      </c>
      <c r="I16" s="39">
        <v>1.6805555555555558</v>
      </c>
      <c r="J16" s="39">
        <v>0.7847222222222221</v>
      </c>
      <c r="L16" s="39">
        <f t="shared" si="0"/>
        <v>5.6019444444444444</v>
      </c>
      <c r="M16" s="39">
        <f t="shared" si="1"/>
        <v>4.3535714285714286</v>
      </c>
    </row>
    <row r="17" spans="3:13" ht="9.4499999999999993" customHeight="1" x14ac:dyDescent="0.15">
      <c r="C17" s="18">
        <v>9</v>
      </c>
      <c r="D17" s="39">
        <v>2.6944444444444442</v>
      </c>
      <c r="E17" s="39">
        <v>2.7986111111111107</v>
      </c>
      <c r="F17" s="39">
        <v>2.3402777777777777</v>
      </c>
      <c r="G17" s="39">
        <v>2.4236111111111112</v>
      </c>
      <c r="H17" s="39">
        <v>3.7013888888888893</v>
      </c>
      <c r="I17" s="39">
        <v>1.2069444444444444</v>
      </c>
      <c r="J17" s="39">
        <v>0.58333333333333326</v>
      </c>
      <c r="L17" s="39">
        <f t="shared" si="0"/>
        <v>2.791666666666667</v>
      </c>
      <c r="M17" s="39">
        <f t="shared" si="1"/>
        <v>2.2498015873015875</v>
      </c>
    </row>
    <row r="18" spans="3:13" ht="9.4499999999999993" customHeight="1" x14ac:dyDescent="0.15">
      <c r="C18" s="18">
        <v>10</v>
      </c>
      <c r="D18" s="39">
        <v>2.9527777777777775</v>
      </c>
      <c r="E18" s="39">
        <v>2.6180555555555554</v>
      </c>
      <c r="F18" s="39">
        <v>2.4097222222222219</v>
      </c>
      <c r="G18" s="39">
        <v>2.1138888888888889</v>
      </c>
      <c r="H18" s="39">
        <v>2.6791666666666671</v>
      </c>
      <c r="I18" s="39">
        <v>1.4805555555555554</v>
      </c>
      <c r="J18" s="39">
        <v>0.90972222222222221</v>
      </c>
      <c r="L18" s="39">
        <f t="shared" si="0"/>
        <v>2.5547222222222219</v>
      </c>
      <c r="M18" s="39">
        <f t="shared" si="1"/>
        <v>2.1662698412698411</v>
      </c>
    </row>
    <row r="19" spans="3:13" ht="9.4499999999999993" customHeight="1" x14ac:dyDescent="0.15">
      <c r="C19" s="18">
        <v>11</v>
      </c>
      <c r="D19" s="39">
        <v>2.5374999999999996</v>
      </c>
      <c r="E19" s="39">
        <v>1.7083333333333335</v>
      </c>
      <c r="F19" s="39">
        <v>1.8819444444444446</v>
      </c>
      <c r="G19" s="39">
        <v>1.8388888888888888</v>
      </c>
      <c r="H19" s="39">
        <v>2.4722222222222219</v>
      </c>
      <c r="I19" s="39">
        <v>2.3180555555555555</v>
      </c>
      <c r="J19" s="39">
        <v>1.7430555555555556</v>
      </c>
      <c r="L19" s="39">
        <f t="shared" si="0"/>
        <v>2.0877777777777777</v>
      </c>
      <c r="M19" s="39">
        <f t="shared" si="1"/>
        <v>2.0714285714285712</v>
      </c>
    </row>
    <row r="20" spans="3:13" ht="9.4499999999999993" customHeight="1" x14ac:dyDescent="0.15">
      <c r="C20" s="18">
        <v>12</v>
      </c>
      <c r="D20" s="39">
        <v>3.1236111111111109</v>
      </c>
      <c r="E20" s="39">
        <v>2.5833333333333335</v>
      </c>
      <c r="F20" s="39">
        <v>2.916666666666667</v>
      </c>
      <c r="G20" s="39">
        <v>2.115277777777778</v>
      </c>
      <c r="H20" s="39">
        <v>3.2666666666666666</v>
      </c>
      <c r="I20" s="39">
        <v>2.781944444444445</v>
      </c>
      <c r="J20" s="39">
        <v>2.1319444444444446</v>
      </c>
      <c r="L20" s="39">
        <f t="shared" si="0"/>
        <v>2.8011111111111107</v>
      </c>
      <c r="M20" s="39">
        <f t="shared" si="1"/>
        <v>2.7027777777777779</v>
      </c>
    </row>
    <row r="21" spans="3:13" ht="9.4499999999999993" customHeight="1" x14ac:dyDescent="0.15">
      <c r="C21" s="18">
        <v>13</v>
      </c>
      <c r="D21" s="39">
        <v>2.4652777777777777</v>
      </c>
      <c r="E21" s="39">
        <v>1.8402777777777777</v>
      </c>
      <c r="F21" s="39">
        <v>2.291666666666667</v>
      </c>
      <c r="G21" s="39">
        <v>2.5319444444444446</v>
      </c>
      <c r="H21" s="39">
        <v>3.0652777777777778</v>
      </c>
      <c r="I21" s="39">
        <v>2.4291666666666663</v>
      </c>
      <c r="J21" s="39">
        <v>1.8472222222222223</v>
      </c>
      <c r="L21" s="39">
        <f t="shared" si="0"/>
        <v>2.4388888888888891</v>
      </c>
      <c r="M21" s="39">
        <f t="shared" si="1"/>
        <v>2.3529761904761903</v>
      </c>
    </row>
    <row r="22" spans="3:13" ht="9.4499999999999993" customHeight="1" x14ac:dyDescent="0.15">
      <c r="C22" s="18">
        <v>14</v>
      </c>
      <c r="D22" s="39">
        <v>2.8597222222222225</v>
      </c>
      <c r="E22" s="39">
        <v>2.8611111111111112</v>
      </c>
      <c r="F22" s="39">
        <v>2.7569444444444442</v>
      </c>
      <c r="G22" s="39">
        <v>2.4888888888888889</v>
      </c>
      <c r="H22" s="39">
        <v>2.4388888888888891</v>
      </c>
      <c r="I22" s="39">
        <v>1.9986111111111113</v>
      </c>
      <c r="J22" s="39">
        <v>1.7708333333333335</v>
      </c>
      <c r="L22" s="39">
        <f t="shared" si="0"/>
        <v>2.681111111111111</v>
      </c>
      <c r="M22" s="39">
        <f t="shared" si="1"/>
        <v>2.4535714285714287</v>
      </c>
    </row>
    <row r="23" spans="3:13" ht="9.4499999999999993" customHeight="1" x14ac:dyDescent="0.15">
      <c r="C23" s="18">
        <v>15</v>
      </c>
      <c r="D23" s="39">
        <v>3.6569444444444441</v>
      </c>
      <c r="E23" s="39">
        <v>4.6805555555555554</v>
      </c>
      <c r="F23" s="39">
        <v>4.2777777777777777</v>
      </c>
      <c r="G23" s="39">
        <v>4.0111111111111111</v>
      </c>
      <c r="H23" s="39">
        <v>4.0361111111111114</v>
      </c>
      <c r="I23" s="39">
        <v>2.0902777777777777</v>
      </c>
      <c r="J23" s="39">
        <v>2.4027777777777777</v>
      </c>
      <c r="L23" s="39">
        <f t="shared" si="0"/>
        <v>4.1325000000000003</v>
      </c>
      <c r="M23" s="39">
        <f t="shared" si="1"/>
        <v>3.5936507936507942</v>
      </c>
    </row>
    <row r="24" spans="3:13" ht="9.4499999999999993" customHeight="1" x14ac:dyDescent="0.15">
      <c r="C24" s="18">
        <v>16</v>
      </c>
      <c r="D24" s="39">
        <v>8.3666666666666671</v>
      </c>
      <c r="E24" s="39">
        <v>8.0347222222222214</v>
      </c>
      <c r="F24" s="39">
        <v>8.7638888888888893</v>
      </c>
      <c r="G24" s="39">
        <v>7.1624999999999996</v>
      </c>
      <c r="H24" s="39">
        <v>6.4250000000000007</v>
      </c>
      <c r="I24" s="39">
        <v>2.1652777777777779</v>
      </c>
      <c r="J24" s="39">
        <v>1.0347222222222221</v>
      </c>
      <c r="L24" s="39">
        <f t="shared" si="0"/>
        <v>7.7505555555555556</v>
      </c>
      <c r="M24" s="39">
        <f t="shared" si="1"/>
        <v>5.9932539682539678</v>
      </c>
    </row>
    <row r="25" spans="3:13" ht="9.4499999999999993" customHeight="1" x14ac:dyDescent="0.15">
      <c r="C25" s="18">
        <v>17</v>
      </c>
      <c r="D25" s="39">
        <v>7.3847222222222229</v>
      </c>
      <c r="E25" s="39">
        <v>6.9375</v>
      </c>
      <c r="F25" s="39">
        <v>6.9375</v>
      </c>
      <c r="G25" s="39">
        <v>6.6624999999999996</v>
      </c>
      <c r="H25" s="39">
        <v>5.4611111111111104</v>
      </c>
      <c r="I25" s="39">
        <v>1.9319444444444447</v>
      </c>
      <c r="J25" s="39">
        <v>1.3055555555555556</v>
      </c>
      <c r="L25" s="39">
        <f t="shared" si="0"/>
        <v>6.6766666666666667</v>
      </c>
      <c r="M25" s="39">
        <f t="shared" si="1"/>
        <v>5.2315476190476193</v>
      </c>
    </row>
    <row r="26" spans="3:13" ht="9.4499999999999993" customHeight="1" x14ac:dyDescent="0.15">
      <c r="C26" s="18">
        <v>18</v>
      </c>
      <c r="D26" s="39">
        <v>3.9666666666666668</v>
      </c>
      <c r="E26" s="39">
        <v>3.4444444444444438</v>
      </c>
      <c r="F26" s="39">
        <v>3.6597222222222223</v>
      </c>
      <c r="G26" s="39">
        <v>3.958333333333333</v>
      </c>
      <c r="H26" s="39">
        <v>3.8513888888888888</v>
      </c>
      <c r="I26" s="39">
        <v>2.0486111111111107</v>
      </c>
      <c r="J26" s="39">
        <v>1.4305555555555554</v>
      </c>
      <c r="L26" s="39">
        <f t="shared" si="0"/>
        <v>3.7761111111111108</v>
      </c>
      <c r="M26" s="39">
        <f t="shared" si="1"/>
        <v>3.1942460317460308</v>
      </c>
    </row>
    <row r="27" spans="3:13" ht="9.4499999999999993" customHeight="1" x14ac:dyDescent="0.15">
      <c r="C27" s="18">
        <v>19</v>
      </c>
      <c r="D27" s="39">
        <v>2.4666666666666668</v>
      </c>
      <c r="E27" s="39">
        <v>2.8888888888888893</v>
      </c>
      <c r="F27" s="39">
        <v>3.1180555555555558</v>
      </c>
      <c r="G27" s="39">
        <v>2.520833333333333</v>
      </c>
      <c r="H27" s="39">
        <v>2.3958333333333335</v>
      </c>
      <c r="I27" s="39">
        <v>1.4791666666666667</v>
      </c>
      <c r="J27" s="39">
        <v>1.625</v>
      </c>
      <c r="L27" s="39">
        <f t="shared" si="0"/>
        <v>2.6780555555555554</v>
      </c>
      <c r="M27" s="39">
        <f t="shared" si="1"/>
        <v>2.3563492063492064</v>
      </c>
    </row>
    <row r="28" spans="3:13" ht="9.4499999999999993" customHeight="1" x14ac:dyDescent="0.15">
      <c r="C28" s="18">
        <v>20</v>
      </c>
      <c r="D28" s="39">
        <v>1.7875000000000001</v>
      </c>
      <c r="E28" s="39">
        <v>1.6875</v>
      </c>
      <c r="F28" s="39">
        <v>2.1527777777777777</v>
      </c>
      <c r="G28" s="39">
        <v>1.6888888888888887</v>
      </c>
      <c r="H28" s="39">
        <v>1.7236111111111114</v>
      </c>
      <c r="I28" s="39">
        <v>0.84305555555555556</v>
      </c>
      <c r="J28" s="39">
        <v>0.86805555555555558</v>
      </c>
      <c r="L28" s="39">
        <f t="shared" si="0"/>
        <v>1.8080555555555555</v>
      </c>
      <c r="M28" s="39">
        <f t="shared" si="1"/>
        <v>1.5359126984126983</v>
      </c>
    </row>
    <row r="29" spans="3:13" ht="9.4499999999999993" customHeight="1" x14ac:dyDescent="0.15">
      <c r="C29" s="18">
        <v>21</v>
      </c>
      <c r="D29" s="39">
        <v>2.0319444444444446</v>
      </c>
      <c r="E29" s="39">
        <v>1.6111111111111109</v>
      </c>
      <c r="F29" s="39">
        <v>1.4375</v>
      </c>
      <c r="G29" s="39">
        <v>1.2069444444444444</v>
      </c>
      <c r="H29" s="39">
        <v>1.0833333333333335</v>
      </c>
      <c r="I29" s="39">
        <v>0.9736111111111112</v>
      </c>
      <c r="J29" s="39">
        <v>0.77777777777777779</v>
      </c>
      <c r="L29" s="39">
        <f t="shared" si="0"/>
        <v>1.4741666666666666</v>
      </c>
      <c r="M29" s="39">
        <f t="shared" si="1"/>
        <v>1.3031746031746034</v>
      </c>
    </row>
    <row r="30" spans="3:13" ht="9.4499999999999993" customHeight="1" x14ac:dyDescent="0.15">
      <c r="C30" s="18">
        <v>22</v>
      </c>
      <c r="D30" s="39">
        <v>1.411111111111111</v>
      </c>
      <c r="E30" s="39">
        <v>1.6180555555555554</v>
      </c>
      <c r="F30" s="39">
        <v>1.5763888888888888</v>
      </c>
      <c r="G30" s="39">
        <v>1.1694444444444445</v>
      </c>
      <c r="H30" s="39">
        <v>0.95972222222222214</v>
      </c>
      <c r="I30" s="39">
        <v>0.89722222222222225</v>
      </c>
      <c r="J30" s="39">
        <v>0.93055555555555547</v>
      </c>
      <c r="L30" s="39">
        <f t="shared" si="0"/>
        <v>1.3469444444444443</v>
      </c>
      <c r="M30" s="39">
        <f t="shared" si="1"/>
        <v>1.2232142857142858</v>
      </c>
    </row>
    <row r="31" spans="3:13" ht="9.4499999999999993" customHeight="1" x14ac:dyDescent="0.15">
      <c r="C31" s="18">
        <v>23</v>
      </c>
      <c r="D31" s="39">
        <v>0.61111111111111116</v>
      </c>
      <c r="E31" s="39">
        <v>0.70833333333333337</v>
      </c>
      <c r="F31" s="39">
        <v>0.84722222222222221</v>
      </c>
      <c r="G31" s="39">
        <v>0.75972222222222219</v>
      </c>
      <c r="H31" s="39">
        <v>0.46805555555555556</v>
      </c>
      <c r="I31" s="39">
        <v>0.61805555555555558</v>
      </c>
      <c r="J31" s="39">
        <v>0.5625</v>
      </c>
      <c r="L31" s="39">
        <f t="shared" si="0"/>
        <v>0.67888888888888888</v>
      </c>
      <c r="M31" s="39">
        <f t="shared" si="1"/>
        <v>0.65357142857142858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54.076388888888893</v>
      </c>
      <c r="E33" s="39">
        <f t="shared" ref="E33:J33" si="2">SUM(E15:E26)</f>
        <v>51.437499999999993</v>
      </c>
      <c r="F33" s="39">
        <f t="shared" si="2"/>
        <v>52.208333333333336</v>
      </c>
      <c r="G33" s="39">
        <f t="shared" si="2"/>
        <v>48.930555555555564</v>
      </c>
      <c r="H33" s="39">
        <f t="shared" si="2"/>
        <v>49.765277777777769</v>
      </c>
      <c r="I33" s="39">
        <f t="shared" si="2"/>
        <v>23.681944444444444</v>
      </c>
      <c r="J33" s="39">
        <f t="shared" si="2"/>
        <v>16.493055555555554</v>
      </c>
      <c r="L33" s="39">
        <f>SUM(L15:L26)</f>
        <v>51.283611111111121</v>
      </c>
      <c r="M33" s="39">
        <f>SUM(M15:M26)</f>
        <v>42.37043650793651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16.762499999999999</v>
      </c>
      <c r="E34" s="39">
        <f t="shared" ref="E34:J34" si="3">SUM(E15:E17)</f>
        <v>16.729166666666664</v>
      </c>
      <c r="F34" s="39">
        <f t="shared" si="3"/>
        <v>16.3125</v>
      </c>
      <c r="G34" s="39">
        <f t="shared" si="3"/>
        <v>16.047222222222221</v>
      </c>
      <c r="H34" s="39">
        <f t="shared" si="3"/>
        <v>16.069444444444443</v>
      </c>
      <c r="I34" s="39">
        <f t="shared" si="3"/>
        <v>4.4375</v>
      </c>
      <c r="J34" s="39">
        <f t="shared" si="3"/>
        <v>1.9166666666666665</v>
      </c>
      <c r="L34" s="39">
        <f>SUM(L15:L17)</f>
        <v>16.384166666666665</v>
      </c>
      <c r="M34" s="39">
        <f>SUM(M15:M17)</f>
        <v>12.610714285714284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17.595833333333331</v>
      </c>
      <c r="E35" s="39">
        <f t="shared" ref="E35:J35" si="4">SUM(E18:E23)</f>
        <v>16.291666666666664</v>
      </c>
      <c r="F35" s="39">
        <f t="shared" si="4"/>
        <v>16.534722222222221</v>
      </c>
      <c r="G35" s="39">
        <f t="shared" si="4"/>
        <v>15.1</v>
      </c>
      <c r="H35" s="39">
        <f t="shared" si="4"/>
        <v>17.958333333333332</v>
      </c>
      <c r="I35" s="39">
        <f t="shared" si="4"/>
        <v>13.098611111111111</v>
      </c>
      <c r="J35" s="39">
        <f t="shared" si="4"/>
        <v>10.805555555555557</v>
      </c>
      <c r="L35" s="39">
        <f>SUM(L18:L23)</f>
        <v>16.696111111111112</v>
      </c>
      <c r="M35" s="39">
        <f>SUM(M18:M23)</f>
        <v>15.340674603174605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19.718055555555559</v>
      </c>
      <c r="E36" s="39">
        <f t="shared" ref="E36:J36" si="5">SUM(E24:E26)</f>
        <v>18.416666666666664</v>
      </c>
      <c r="F36" s="39">
        <f t="shared" si="5"/>
        <v>19.361111111111111</v>
      </c>
      <c r="G36" s="39">
        <f t="shared" si="5"/>
        <v>17.783333333333331</v>
      </c>
      <c r="H36" s="39">
        <f t="shared" si="5"/>
        <v>15.737500000000001</v>
      </c>
      <c r="I36" s="39">
        <f t="shared" si="5"/>
        <v>6.145833333333333</v>
      </c>
      <c r="J36" s="39">
        <f t="shared" si="5"/>
        <v>3.770833333333333</v>
      </c>
      <c r="L36" s="39">
        <f>SUM(L24:L26)</f>
        <v>18.203333333333333</v>
      </c>
      <c r="M36" s="39">
        <f>SUM(M24:M26)</f>
        <v>14.419047619047619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67.372222222222234</v>
      </c>
      <c r="E37" s="39">
        <f t="shared" ref="E37:J37" si="6">SUM(E8:E31)</f>
        <v>65.986111111111114</v>
      </c>
      <c r="F37" s="39">
        <f t="shared" si="6"/>
        <v>68.006944444444457</v>
      </c>
      <c r="G37" s="39">
        <f t="shared" si="6"/>
        <v>62.480555555555569</v>
      </c>
      <c r="H37" s="39">
        <f t="shared" si="6"/>
        <v>62.081944444444453</v>
      </c>
      <c r="I37" s="39">
        <f t="shared" si="6"/>
        <v>30.295833333333334</v>
      </c>
      <c r="J37" s="39">
        <f t="shared" si="6"/>
        <v>22.187500000000004</v>
      </c>
      <c r="L37" s="39">
        <f>SUM(L8:L31)</f>
        <v>65.185555555555567</v>
      </c>
      <c r="M37" s="39">
        <f>SUM(M8:M31)</f>
        <v>54.058730158730164</v>
      </c>
      <c r="O37" s="39"/>
      <c r="P37" s="39"/>
    </row>
    <row r="38" spans="2:30" ht="24" customHeight="1" x14ac:dyDescent="0.15">
      <c r="C38" s="37"/>
    </row>
    <row r="39" spans="2:30" ht="9.4499999999999993" customHeight="1" x14ac:dyDescent="0.25">
      <c r="C39" s="54" t="str">
        <f>C6</f>
        <v>Average cycle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37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37" t="s">
        <v>120</v>
      </c>
    </row>
    <row r="43" spans="2:30" ht="9.4499999999999993" customHeight="1" x14ac:dyDescent="0.15">
      <c r="B43" s="38" t="s">
        <v>121</v>
      </c>
      <c r="C43" s="34">
        <v>43.783333333333331</v>
      </c>
      <c r="D43" s="34">
        <v>48.133333333333333</v>
      </c>
      <c r="E43" s="34">
        <v>54.539999999999992</v>
      </c>
      <c r="F43" s="34">
        <v>55.1</v>
      </c>
      <c r="G43" s="34">
        <v>58.866666666666674</v>
      </c>
      <c r="H43" s="34">
        <v>54.466666666666669</v>
      </c>
      <c r="I43" s="34">
        <v>56.033333333333331</v>
      </c>
      <c r="J43" s="34">
        <v>47.050000000000004</v>
      </c>
      <c r="K43" s="34">
        <v>52.25</v>
      </c>
      <c r="L43" s="34">
        <v>52.349999999999994</v>
      </c>
      <c r="M43" s="34">
        <v>47.13</v>
      </c>
      <c r="N43" s="34">
        <v>45.7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38" t="s">
        <v>122</v>
      </c>
      <c r="C44" s="34">
        <v>55.466666666666661</v>
      </c>
      <c r="D44" s="34">
        <v>60.666666666666671</v>
      </c>
      <c r="E44" s="34">
        <v>69.22</v>
      </c>
      <c r="F44" s="34">
        <v>68.3</v>
      </c>
      <c r="G44" s="34">
        <v>75.7</v>
      </c>
      <c r="H44" s="34">
        <v>72.333333333333343</v>
      </c>
      <c r="I44" s="34">
        <v>75.516666666666666</v>
      </c>
      <c r="J44" s="34">
        <v>60.61666666666666</v>
      </c>
      <c r="K44" s="34">
        <v>65.010000000000005</v>
      </c>
      <c r="L44" s="34">
        <v>63.166666666666671</v>
      </c>
      <c r="M44" s="34">
        <v>58.93</v>
      </c>
      <c r="N44" s="34">
        <v>57.3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37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38" t="s">
        <v>121</v>
      </c>
      <c r="C47" s="34">
        <v>21.999999999999996</v>
      </c>
      <c r="D47" s="34">
        <v>12.5</v>
      </c>
      <c r="E47" s="34">
        <v>22.799999999999997</v>
      </c>
      <c r="F47" s="34">
        <v>13</v>
      </c>
      <c r="G47" s="34">
        <v>27.333333333333332</v>
      </c>
      <c r="H47" s="34">
        <v>27</v>
      </c>
      <c r="I47" s="34">
        <v>29</v>
      </c>
      <c r="J47" s="34">
        <v>27</v>
      </c>
      <c r="K47" s="34">
        <v>33.25</v>
      </c>
      <c r="L47" s="34">
        <v>31.5</v>
      </c>
      <c r="M47" s="34">
        <v>20.8</v>
      </c>
      <c r="N47" s="34">
        <v>18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38" t="s">
        <v>122</v>
      </c>
      <c r="C48" s="34">
        <v>29</v>
      </c>
      <c r="D48" s="34">
        <v>16</v>
      </c>
      <c r="E48" s="34">
        <v>30.4</v>
      </c>
      <c r="F48" s="34">
        <v>18</v>
      </c>
      <c r="G48" s="34">
        <v>35.333333333333336</v>
      </c>
      <c r="H48" s="34">
        <v>36</v>
      </c>
      <c r="I48" s="34">
        <v>39.666666666666671</v>
      </c>
      <c r="J48" s="34">
        <v>36</v>
      </c>
      <c r="K48" s="34">
        <v>37.75</v>
      </c>
      <c r="L48" s="34">
        <v>37</v>
      </c>
      <c r="M48" s="34">
        <v>26.400000000000002</v>
      </c>
      <c r="N48" s="34">
        <v>22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37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38" t="s">
        <v>121</v>
      </c>
      <c r="C51" s="34">
        <v>15.666666666666666</v>
      </c>
      <c r="D51" s="34">
        <v>10.5</v>
      </c>
      <c r="E51" s="34">
        <v>14.75</v>
      </c>
      <c r="F51" s="34">
        <v>18</v>
      </c>
      <c r="G51" s="34">
        <v>18.333333333333332</v>
      </c>
      <c r="H51" s="34">
        <v>17.25</v>
      </c>
      <c r="I51" s="34">
        <v>21.666666666666668</v>
      </c>
      <c r="J51" s="34">
        <v>19.5</v>
      </c>
      <c r="K51" s="34">
        <v>12.5</v>
      </c>
      <c r="L51" s="34">
        <v>18.5</v>
      </c>
      <c r="M51" s="34">
        <v>19.25</v>
      </c>
      <c r="N51" s="34">
        <v>12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38" t="s">
        <v>122</v>
      </c>
      <c r="C52" s="34">
        <v>20</v>
      </c>
      <c r="D52" s="34">
        <v>14</v>
      </c>
      <c r="E52" s="34">
        <v>19.25</v>
      </c>
      <c r="F52" s="34">
        <v>30</v>
      </c>
      <c r="G52" s="34">
        <v>24</v>
      </c>
      <c r="H52" s="34">
        <v>23.5</v>
      </c>
      <c r="I52" s="34">
        <v>32</v>
      </c>
      <c r="J52" s="34">
        <v>26</v>
      </c>
      <c r="K52" s="34">
        <v>18</v>
      </c>
      <c r="L52" s="34">
        <v>23.5</v>
      </c>
      <c r="M52" s="34">
        <v>21.5</v>
      </c>
      <c r="N52" s="34">
        <v>14.5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207" display="Index" xr:uid="{B2FDAAFF-9626-4BA9-8662-D8248E734DF1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CE345-3709-42BE-AD9B-1F17A57EBB89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140</v>
      </c>
      <c r="G2" s="51"/>
      <c r="H2" s="51"/>
      <c r="I2" s="51"/>
      <c r="J2" s="51"/>
      <c r="P2" s="8"/>
    </row>
    <row r="3" spans="1:27" ht="13.2" x14ac:dyDescent="0.25">
      <c r="D3" s="52" t="s">
        <v>143</v>
      </c>
      <c r="E3" s="51"/>
      <c r="F3" s="51"/>
      <c r="G3" s="6"/>
      <c r="H3" s="53" t="s">
        <v>33</v>
      </c>
      <c r="I3" s="51"/>
      <c r="J3" s="51"/>
      <c r="K3" s="51"/>
      <c r="L3" s="51"/>
      <c r="M3" s="51"/>
      <c r="N3" s="51"/>
      <c r="P3" s="7"/>
      <c r="Q3" s="37"/>
      <c r="R3" s="10" t="s">
        <v>76</v>
      </c>
    </row>
    <row r="4" spans="1:27" ht="24" customHeight="1" x14ac:dyDescent="0.15">
      <c r="Q4" s="37"/>
    </row>
    <row r="5" spans="1:27" ht="9.4499999999999993" customHeight="1" x14ac:dyDescent="0.2">
      <c r="A5" s="36"/>
      <c r="C5" s="36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37"/>
      <c r="D6" s="37"/>
      <c r="E6" s="37"/>
      <c r="F6" s="37"/>
      <c r="G6" s="37"/>
      <c r="H6" s="37"/>
      <c r="O6" s="15" t="s">
        <v>84</v>
      </c>
      <c r="P6" s="16">
        <v>43.211111111111101</v>
      </c>
      <c r="Q6" s="16">
        <v>49.506944444444443</v>
      </c>
      <c r="R6" s="16">
        <v>46.770833333333336</v>
      </c>
      <c r="S6" s="16">
        <v>42.187500000000007</v>
      </c>
      <c r="T6" s="16">
        <v>38.634722222222223</v>
      </c>
      <c r="U6" s="16">
        <v>38.375757575757575</v>
      </c>
      <c r="V6" s="16">
        <v>46.013888888888879</v>
      </c>
      <c r="W6" s="13"/>
      <c r="X6" s="13"/>
      <c r="Y6" s="13"/>
      <c r="Z6" s="13"/>
      <c r="AA6" s="13"/>
    </row>
    <row r="7" spans="1:27" ht="9.4499999999999993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85</v>
      </c>
      <c r="P7" s="16"/>
      <c r="Q7" s="16"/>
      <c r="R7" s="16"/>
      <c r="S7" s="16"/>
      <c r="T7" s="16"/>
      <c r="U7" s="16"/>
      <c r="V7" s="16"/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43.211111111111101</v>
      </c>
      <c r="Q8" s="16">
        <f t="shared" ref="Q8:V8" si="0">SUM(Q6:Q7)</f>
        <v>49.506944444444443</v>
      </c>
      <c r="R8" s="16">
        <f t="shared" si="0"/>
        <v>46.770833333333336</v>
      </c>
      <c r="S8" s="16">
        <f t="shared" si="0"/>
        <v>42.187500000000007</v>
      </c>
      <c r="T8" s="16">
        <f t="shared" si="0"/>
        <v>38.634722222222223</v>
      </c>
      <c r="U8" s="16">
        <f t="shared" si="0"/>
        <v>38.375757575757575</v>
      </c>
      <c r="V8" s="16">
        <f t="shared" si="0"/>
        <v>46.013888888888879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33.716666666666661</v>
      </c>
      <c r="Q10" s="16">
        <v>40.06666666666667</v>
      </c>
      <c r="R10" s="16">
        <v>40.21</v>
      </c>
      <c r="S10" s="16">
        <v>45.9</v>
      </c>
      <c r="T10" s="16">
        <v>58.366666666666681</v>
      </c>
      <c r="U10" s="16">
        <v>52.400000000000006</v>
      </c>
      <c r="V10" s="16">
        <v>63.016666666666673</v>
      </c>
      <c r="W10" s="16">
        <v>44.106666666666648</v>
      </c>
      <c r="X10" s="16">
        <v>52.24</v>
      </c>
      <c r="Y10" s="16">
        <v>39.450000000000003</v>
      </c>
      <c r="Z10" s="16">
        <v>31.14</v>
      </c>
      <c r="AA10" s="16">
        <v>28.133333333333336</v>
      </c>
    </row>
    <row r="11" spans="1:27" ht="9.4499999999999993" customHeight="1" x14ac:dyDescent="0.15">
      <c r="C11" s="18"/>
      <c r="O11" s="15" t="s">
        <v>100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</row>
    <row r="12" spans="1:27" ht="9.4499999999999993" customHeight="1" x14ac:dyDescent="0.15">
      <c r="C12" s="18"/>
      <c r="O12" s="15" t="s">
        <v>101</v>
      </c>
      <c r="P12" s="16">
        <f t="shared" ref="P12:AA12" si="1">SUM(P10:P11)</f>
        <v>33.716666666666661</v>
      </c>
      <c r="Q12" s="16">
        <f t="shared" si="1"/>
        <v>40.06666666666667</v>
      </c>
      <c r="R12" s="16">
        <f t="shared" si="1"/>
        <v>40.21</v>
      </c>
      <c r="S12" s="16">
        <f t="shared" si="1"/>
        <v>45.9</v>
      </c>
      <c r="T12" s="16">
        <f t="shared" si="1"/>
        <v>58.366666666666681</v>
      </c>
      <c r="U12" s="16">
        <f t="shared" si="1"/>
        <v>52.400000000000006</v>
      </c>
      <c r="V12" s="16">
        <f t="shared" si="1"/>
        <v>63.016666666666673</v>
      </c>
      <c r="W12" s="16">
        <f t="shared" si="1"/>
        <v>44.106666666666648</v>
      </c>
      <c r="X12" s="16">
        <f t="shared" si="1"/>
        <v>52.24</v>
      </c>
      <c r="Y12" s="16">
        <f t="shared" si="1"/>
        <v>39.450000000000003</v>
      </c>
      <c r="Z12" s="16">
        <f t="shared" si="1"/>
        <v>31.14</v>
      </c>
      <c r="AA12" s="16">
        <f t="shared" si="1"/>
        <v>28.133333333333336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19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46"/>
      <c r="Q14" s="46">
        <v>89</v>
      </c>
      <c r="R14" s="46"/>
      <c r="S14" s="46">
        <v>61.88805555555556</v>
      </c>
      <c r="T14" s="16">
        <v>61.350000000000009</v>
      </c>
      <c r="U14" s="16">
        <v>56.891666666666666</v>
      </c>
      <c r="V14" s="16">
        <v>50.827500000000008</v>
      </c>
      <c r="W14" s="16">
        <v>45.789259259259268</v>
      </c>
      <c r="X14" s="16">
        <v>46.231388888888894</v>
      </c>
      <c r="Y14" s="16">
        <v>44.062222222222218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47"/>
      <c r="Q15" s="47"/>
      <c r="R15" s="13"/>
      <c r="S15" s="13"/>
      <c r="T15" s="13"/>
      <c r="U15" s="13"/>
      <c r="V15" s="13"/>
      <c r="W15" s="13"/>
      <c r="X15" s="13"/>
      <c r="Y15" s="16"/>
      <c r="Z15" s="13"/>
      <c r="AA15" s="13"/>
    </row>
    <row r="16" spans="1:27" ht="9.4499999999999993" customHeight="1" x14ac:dyDescent="0.15">
      <c r="C16" s="18"/>
      <c r="O16" s="15" t="s">
        <v>104</v>
      </c>
      <c r="P16" s="16"/>
      <c r="Q16" s="16">
        <f t="shared" ref="Q16:X16" si="3">SUM(Q14:Q15)</f>
        <v>89</v>
      </c>
      <c r="R16" s="16"/>
      <c r="S16" s="16">
        <f t="shared" si="3"/>
        <v>61.88805555555556</v>
      </c>
      <c r="T16" s="16">
        <f t="shared" si="3"/>
        <v>61.350000000000009</v>
      </c>
      <c r="U16" s="16">
        <f t="shared" si="3"/>
        <v>56.891666666666666</v>
      </c>
      <c r="V16" s="16">
        <f t="shared" si="3"/>
        <v>50.827500000000008</v>
      </c>
      <c r="W16" s="16">
        <f t="shared" si="3"/>
        <v>45.789259259259268</v>
      </c>
      <c r="X16" s="16">
        <f t="shared" si="3"/>
        <v>46.231388888888894</v>
      </c>
      <c r="Y16" s="16">
        <f>SUM(Y14:Y15)</f>
        <v>44.062222222222218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38"/>
    </row>
    <row r="34" spans="2:20" ht="9.4499999999999993" customHeight="1" x14ac:dyDescent="0.15">
      <c r="C34" s="38"/>
    </row>
    <row r="35" spans="2:20" ht="9.4499999999999993" customHeight="1" x14ac:dyDescent="0.15">
      <c r="C35" s="38"/>
    </row>
    <row r="36" spans="2:20" ht="9.4499999999999993" customHeight="1" x14ac:dyDescent="0.15">
      <c r="C36" s="38"/>
      <c r="T36" s="10"/>
    </row>
    <row r="37" spans="2:20" ht="9.4499999999999993" customHeight="1" x14ac:dyDescent="0.15">
      <c r="C37" s="38"/>
    </row>
    <row r="38" spans="2:20" ht="9.4499999999999993" customHeight="1" x14ac:dyDescent="0.15">
      <c r="C38" s="37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37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7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208" display="Index" xr:uid="{66F2FC59-FB0C-438F-B821-11272C13F325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91607-3AB0-468C-AA0F-C1F9DDF1105B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140</v>
      </c>
      <c r="G2" s="51"/>
      <c r="H2" s="51"/>
      <c r="I2" s="51"/>
      <c r="J2" s="51"/>
    </row>
    <row r="3" spans="1:15" ht="13.2" x14ac:dyDescent="0.25">
      <c r="D3" s="52" t="s">
        <v>143</v>
      </c>
      <c r="E3" s="51"/>
      <c r="F3" s="51"/>
      <c r="G3" s="6"/>
      <c r="H3" s="58" t="s">
        <v>33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7</v>
      </c>
      <c r="C5" s="57"/>
      <c r="D5" s="12"/>
      <c r="O5" s="28"/>
    </row>
    <row r="6" spans="1:15" ht="9.4499999999999993" customHeight="1" x14ac:dyDescent="0.25">
      <c r="C6" s="54" t="s">
        <v>141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38" t="s">
        <v>77</v>
      </c>
      <c r="E7" s="38" t="s">
        <v>78</v>
      </c>
      <c r="F7" s="38" t="s">
        <v>79</v>
      </c>
      <c r="G7" s="38" t="s">
        <v>80</v>
      </c>
      <c r="H7" s="38" t="s">
        <v>81</v>
      </c>
      <c r="I7" s="38" t="s">
        <v>82</v>
      </c>
      <c r="J7" s="38" t="s">
        <v>83</v>
      </c>
      <c r="K7" s="38"/>
      <c r="L7" s="38" t="s">
        <v>112</v>
      </c>
      <c r="M7" s="38" t="s">
        <v>113</v>
      </c>
      <c r="O7" s="28"/>
    </row>
    <row r="8" spans="1:15" ht="9.4499999999999993" customHeight="1" x14ac:dyDescent="0.15">
      <c r="C8" s="18">
        <v>0</v>
      </c>
      <c r="D8" s="39">
        <v>4.1666666666666664E-2</v>
      </c>
      <c r="E8" s="39">
        <v>6.9444444444444434E-2</v>
      </c>
      <c r="F8" s="39">
        <v>4.8611111111111105E-2</v>
      </c>
      <c r="G8" s="39">
        <v>2.0833333333333332E-2</v>
      </c>
      <c r="H8" s="39">
        <v>5.8333333333333327E-2</v>
      </c>
      <c r="I8" s="39">
        <v>0.3348484848484849</v>
      </c>
      <c r="J8" s="39">
        <v>8.3333333333333329E-2</v>
      </c>
      <c r="L8" s="39">
        <f>AVERAGE(D8:H8)</f>
        <v>4.7777777777777773E-2</v>
      </c>
      <c r="M8" s="39">
        <f>AVERAGE(D8:J8)</f>
        <v>9.3867243867243877E-2</v>
      </c>
      <c r="O8" s="28"/>
    </row>
    <row r="9" spans="1:15" ht="9.4499999999999993" customHeight="1" x14ac:dyDescent="0.15">
      <c r="C9" s="18">
        <v>1</v>
      </c>
      <c r="D9" s="39">
        <v>0</v>
      </c>
      <c r="E9" s="39">
        <v>0</v>
      </c>
      <c r="F9" s="39">
        <v>0</v>
      </c>
      <c r="G9" s="39">
        <v>2.0833333333333332E-2</v>
      </c>
      <c r="H9" s="39">
        <v>1.6666666666666666E-2</v>
      </c>
      <c r="I9" s="39">
        <v>6.0606060606060601E-2</v>
      </c>
      <c r="J9" s="39">
        <v>0</v>
      </c>
      <c r="L9" s="39">
        <f t="shared" ref="L9:L31" si="0">AVERAGE(D9:H9)</f>
        <v>7.4999999999999997E-3</v>
      </c>
      <c r="M9" s="39">
        <f t="shared" ref="M9:M31" si="1">AVERAGE(D9:J9)</f>
        <v>1.4015151515151513E-2</v>
      </c>
      <c r="O9" s="28"/>
    </row>
    <row r="10" spans="1:15" ht="9.4499999999999993" customHeight="1" x14ac:dyDescent="0.15">
      <c r="C10" s="18">
        <v>2</v>
      </c>
      <c r="D10" s="39">
        <v>0</v>
      </c>
      <c r="E10" s="39">
        <v>2.0833333333333332E-2</v>
      </c>
      <c r="F10" s="39">
        <v>0</v>
      </c>
      <c r="G10" s="39">
        <v>2.7777777777777776E-2</v>
      </c>
      <c r="H10" s="39">
        <v>0</v>
      </c>
      <c r="I10" s="39">
        <v>7.8787878787878796E-2</v>
      </c>
      <c r="J10" s="39">
        <v>4.1666666666666664E-2</v>
      </c>
      <c r="L10" s="39">
        <f t="shared" si="0"/>
        <v>9.7222222222222206E-3</v>
      </c>
      <c r="M10" s="39">
        <f t="shared" si="1"/>
        <v>2.4152236652236651E-2</v>
      </c>
      <c r="O10" s="28"/>
    </row>
    <row r="11" spans="1:15" ht="9.4499999999999993" customHeight="1" x14ac:dyDescent="0.15">
      <c r="C11" s="18">
        <v>3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6.25E-2</v>
      </c>
      <c r="L11" s="39">
        <f t="shared" si="0"/>
        <v>0</v>
      </c>
      <c r="M11" s="39">
        <f t="shared" si="1"/>
        <v>8.9285714285714281E-3</v>
      </c>
      <c r="O11" s="28"/>
    </row>
    <row r="12" spans="1:15" ht="9.4499999999999993" customHeight="1" x14ac:dyDescent="0.15">
      <c r="C12" s="18">
        <v>4</v>
      </c>
      <c r="D12" s="39">
        <v>1.0347222222222221</v>
      </c>
      <c r="E12" s="39">
        <v>0.97916666666666663</v>
      </c>
      <c r="F12" s="39">
        <v>0.95138888888888884</v>
      </c>
      <c r="G12" s="39">
        <v>1.0250000000000001</v>
      </c>
      <c r="H12" s="39">
        <v>0.79722222222222217</v>
      </c>
      <c r="I12" s="39">
        <v>7.8787878787878796E-2</v>
      </c>
      <c r="J12" s="39">
        <v>0</v>
      </c>
      <c r="L12" s="39">
        <f t="shared" si="0"/>
        <v>0.95750000000000013</v>
      </c>
      <c r="M12" s="39">
        <f t="shared" si="1"/>
        <v>0.69518398268398285</v>
      </c>
    </row>
    <row r="13" spans="1:15" ht="9.4499999999999993" customHeight="1" x14ac:dyDescent="0.15">
      <c r="C13" s="18">
        <v>5</v>
      </c>
      <c r="D13" s="39">
        <v>2.9083333333333332</v>
      </c>
      <c r="E13" s="39">
        <v>2.8541666666666665</v>
      </c>
      <c r="F13" s="39">
        <v>2.7361111111111107</v>
      </c>
      <c r="G13" s="39">
        <v>2.6111111111111112</v>
      </c>
      <c r="H13" s="39">
        <v>2.526388888888889</v>
      </c>
      <c r="I13" s="39">
        <v>5.3030303030303025E-2</v>
      </c>
      <c r="J13" s="39">
        <v>0.1111111111111111</v>
      </c>
      <c r="L13" s="39">
        <f t="shared" si="0"/>
        <v>2.7272222222222218</v>
      </c>
      <c r="M13" s="39">
        <f t="shared" si="1"/>
        <v>1.9714646464646461</v>
      </c>
    </row>
    <row r="14" spans="1:15" ht="9.4499999999999993" customHeight="1" x14ac:dyDescent="0.15">
      <c r="C14" s="18">
        <v>6</v>
      </c>
      <c r="D14" s="39">
        <v>3.755555555555556</v>
      </c>
      <c r="E14" s="39">
        <v>5.4513888888888893</v>
      </c>
      <c r="F14" s="39">
        <v>4.5694444444444446</v>
      </c>
      <c r="G14" s="39">
        <v>4.8097222222222218</v>
      </c>
      <c r="H14" s="39">
        <v>4.1499999999999995</v>
      </c>
      <c r="I14" s="39">
        <v>3.213636363636363</v>
      </c>
      <c r="J14" s="39">
        <v>1.5763888888888891</v>
      </c>
      <c r="L14" s="39">
        <f t="shared" si="0"/>
        <v>4.5472222222222225</v>
      </c>
      <c r="M14" s="39">
        <f t="shared" si="1"/>
        <v>3.932305194805195</v>
      </c>
    </row>
    <row r="15" spans="1:15" ht="9.4499999999999993" customHeight="1" x14ac:dyDescent="0.15">
      <c r="C15" s="18">
        <v>7</v>
      </c>
      <c r="D15" s="39">
        <v>4.7847222222222223</v>
      </c>
      <c r="E15" s="39">
        <v>4.7569444444444438</v>
      </c>
      <c r="F15" s="39">
        <v>5.9652777777777786</v>
      </c>
      <c r="G15" s="39">
        <v>5.1097222222222216</v>
      </c>
      <c r="H15" s="39">
        <v>4.7444444444444445</v>
      </c>
      <c r="I15" s="39">
        <v>2.4969696969696971</v>
      </c>
      <c r="J15" s="39">
        <v>2.6666666666666665</v>
      </c>
      <c r="L15" s="39">
        <f t="shared" si="0"/>
        <v>5.072222222222222</v>
      </c>
      <c r="M15" s="39">
        <f t="shared" si="1"/>
        <v>4.3606782106782109</v>
      </c>
    </row>
    <row r="16" spans="1:15" ht="9.4499999999999993" customHeight="1" x14ac:dyDescent="0.15">
      <c r="C16" s="18">
        <v>8</v>
      </c>
      <c r="D16" s="39">
        <v>3.1902777777777778</v>
      </c>
      <c r="E16" s="39">
        <v>3.2916666666666665</v>
      </c>
      <c r="F16" s="39">
        <v>3.2152777777777781</v>
      </c>
      <c r="G16" s="39">
        <v>2.9027777777777772</v>
      </c>
      <c r="H16" s="39">
        <v>3.1833333333333331</v>
      </c>
      <c r="I16" s="39">
        <v>4.3151515151515154</v>
      </c>
      <c r="J16" s="39">
        <v>5.5</v>
      </c>
      <c r="L16" s="39">
        <f t="shared" si="0"/>
        <v>3.1566666666666667</v>
      </c>
      <c r="M16" s="39">
        <f t="shared" si="1"/>
        <v>3.6569264069264067</v>
      </c>
    </row>
    <row r="17" spans="3:13" ht="9.4499999999999993" customHeight="1" x14ac:dyDescent="0.15">
      <c r="C17" s="18">
        <v>9</v>
      </c>
      <c r="D17" s="39">
        <v>1.9638888888888888</v>
      </c>
      <c r="E17" s="39">
        <v>2.2361111111111112</v>
      </c>
      <c r="F17" s="39">
        <v>2.5833333333333335</v>
      </c>
      <c r="G17" s="39">
        <v>1.5194444444444446</v>
      </c>
      <c r="H17" s="39">
        <v>2.4958333333333336</v>
      </c>
      <c r="I17" s="39">
        <v>5.6969696969696964</v>
      </c>
      <c r="J17" s="39">
        <v>10.722222222222221</v>
      </c>
      <c r="L17" s="39">
        <f t="shared" si="0"/>
        <v>2.1597222222222223</v>
      </c>
      <c r="M17" s="39">
        <f t="shared" si="1"/>
        <v>3.8882575757575752</v>
      </c>
    </row>
    <row r="18" spans="3:13" ht="9.4499999999999993" customHeight="1" x14ac:dyDescent="0.15">
      <c r="C18" s="18">
        <v>10</v>
      </c>
      <c r="D18" s="39">
        <v>1.7833333333333332</v>
      </c>
      <c r="E18" s="39">
        <v>1.9444444444444444</v>
      </c>
      <c r="F18" s="39">
        <v>2.1527777777777777</v>
      </c>
      <c r="G18" s="39">
        <v>2.0583333333333331</v>
      </c>
      <c r="H18" s="39">
        <v>2.0805555555555553</v>
      </c>
      <c r="I18" s="39">
        <v>2.3060606060606066</v>
      </c>
      <c r="J18" s="39">
        <v>4.8611111111111107</v>
      </c>
      <c r="L18" s="39">
        <f t="shared" si="0"/>
        <v>2.0038888888888886</v>
      </c>
      <c r="M18" s="39">
        <f t="shared" si="1"/>
        <v>2.45523088023088</v>
      </c>
    </row>
    <row r="19" spans="3:13" ht="9.4499999999999993" customHeight="1" x14ac:dyDescent="0.15">
      <c r="C19" s="18">
        <v>11</v>
      </c>
      <c r="D19" s="39">
        <v>1.3888888888888891</v>
      </c>
      <c r="E19" s="39">
        <v>2.3125</v>
      </c>
      <c r="F19" s="39">
        <v>1.8194444444444446</v>
      </c>
      <c r="G19" s="39">
        <v>2.2694444444444444</v>
      </c>
      <c r="H19" s="39">
        <v>1.7625</v>
      </c>
      <c r="I19" s="39">
        <v>3.2712121212121215</v>
      </c>
      <c r="J19" s="39">
        <v>3.9097222222222219</v>
      </c>
      <c r="L19" s="39">
        <f t="shared" si="0"/>
        <v>1.9105555555555553</v>
      </c>
      <c r="M19" s="39">
        <f t="shared" si="1"/>
        <v>2.3905303030303031</v>
      </c>
    </row>
    <row r="20" spans="3:13" ht="9.4499999999999993" customHeight="1" x14ac:dyDescent="0.15">
      <c r="C20" s="18">
        <v>12</v>
      </c>
      <c r="D20" s="39">
        <v>1.7041666666666668</v>
      </c>
      <c r="E20" s="39">
        <v>2.0138888888888888</v>
      </c>
      <c r="F20" s="39">
        <v>2.0555555555555558</v>
      </c>
      <c r="G20" s="39">
        <v>1.4333333333333333</v>
      </c>
      <c r="H20" s="39">
        <v>1.5138888888888886</v>
      </c>
      <c r="I20" s="39">
        <v>3.15</v>
      </c>
      <c r="J20" s="39">
        <v>2.3541666666666665</v>
      </c>
      <c r="L20" s="39">
        <f t="shared" si="0"/>
        <v>1.7441666666666671</v>
      </c>
      <c r="M20" s="39">
        <f t="shared" si="1"/>
        <v>2.0321428571428575</v>
      </c>
    </row>
    <row r="21" spans="3:13" ht="9.4499999999999993" customHeight="1" x14ac:dyDescent="0.15">
      <c r="C21" s="18">
        <v>13</v>
      </c>
      <c r="D21" s="39">
        <v>1.8638888888888887</v>
      </c>
      <c r="E21" s="39">
        <v>1.5138888888888891</v>
      </c>
      <c r="F21" s="39">
        <v>1.4166666666666663</v>
      </c>
      <c r="G21" s="39">
        <v>1.1236111111111111</v>
      </c>
      <c r="H21" s="39">
        <v>1.8388888888888888</v>
      </c>
      <c r="I21" s="39">
        <v>2.6742424242424239</v>
      </c>
      <c r="J21" s="39">
        <v>2.875</v>
      </c>
      <c r="L21" s="39">
        <f t="shared" si="0"/>
        <v>1.5513888888888887</v>
      </c>
      <c r="M21" s="39">
        <f t="shared" si="1"/>
        <v>1.9008838383838385</v>
      </c>
    </row>
    <row r="22" spans="3:13" ht="9.4499999999999993" customHeight="1" x14ac:dyDescent="0.15">
      <c r="C22" s="18">
        <v>14</v>
      </c>
      <c r="D22" s="39">
        <v>2.3791666666666669</v>
      </c>
      <c r="E22" s="39">
        <v>2.4027777777777781</v>
      </c>
      <c r="F22" s="39">
        <v>2.2291666666666665</v>
      </c>
      <c r="G22" s="39">
        <v>2.1402777777777779</v>
      </c>
      <c r="H22" s="39">
        <v>1.1791666666666667</v>
      </c>
      <c r="I22" s="39">
        <v>2.9121212121212121</v>
      </c>
      <c r="J22" s="39">
        <v>2.5625000000000004</v>
      </c>
      <c r="L22" s="39">
        <f t="shared" si="0"/>
        <v>2.0661111111111112</v>
      </c>
      <c r="M22" s="39">
        <f t="shared" si="1"/>
        <v>2.2578823953823952</v>
      </c>
    </row>
    <row r="23" spans="3:13" ht="9.4499999999999993" customHeight="1" x14ac:dyDescent="0.15">
      <c r="C23" s="18">
        <v>15</v>
      </c>
      <c r="D23" s="39">
        <v>1.6097222222222223</v>
      </c>
      <c r="E23" s="39">
        <v>1.3541666666666667</v>
      </c>
      <c r="F23" s="39">
        <v>1.4444444444444444</v>
      </c>
      <c r="G23" s="39">
        <v>1.1361111111111113</v>
      </c>
      <c r="H23" s="39">
        <v>1.0291666666666666</v>
      </c>
      <c r="I23" s="39">
        <v>2.0727272727272723</v>
      </c>
      <c r="J23" s="39">
        <v>2.0138888888888888</v>
      </c>
      <c r="L23" s="39">
        <f t="shared" si="0"/>
        <v>1.3147222222222221</v>
      </c>
      <c r="M23" s="39">
        <f t="shared" si="1"/>
        <v>1.5228896103896103</v>
      </c>
    </row>
    <row r="24" spans="3:13" ht="9.4499999999999993" customHeight="1" x14ac:dyDescent="0.15">
      <c r="C24" s="18">
        <v>16</v>
      </c>
      <c r="D24" s="39">
        <v>2.9055555555555554</v>
      </c>
      <c r="E24" s="39">
        <v>3.5833333333333335</v>
      </c>
      <c r="F24" s="39">
        <v>3.1388888888888893</v>
      </c>
      <c r="G24" s="39">
        <v>2.7958333333333338</v>
      </c>
      <c r="H24" s="39">
        <v>3.1833333333333331</v>
      </c>
      <c r="I24" s="39">
        <v>1.8545454545454545</v>
      </c>
      <c r="J24" s="39">
        <v>1.7013888888888891</v>
      </c>
      <c r="L24" s="39">
        <f t="shared" si="0"/>
        <v>3.1213888888888892</v>
      </c>
      <c r="M24" s="39">
        <f t="shared" si="1"/>
        <v>2.7375541125541125</v>
      </c>
    </row>
    <row r="25" spans="3:13" ht="9.4499999999999993" customHeight="1" x14ac:dyDescent="0.15">
      <c r="C25" s="18">
        <v>17</v>
      </c>
      <c r="D25" s="39">
        <v>4.209722222222223</v>
      </c>
      <c r="E25" s="39">
        <v>4.3125</v>
      </c>
      <c r="F25" s="39">
        <v>4.2430555555555554</v>
      </c>
      <c r="G25" s="39">
        <v>4.5388888888888888</v>
      </c>
      <c r="H25" s="39">
        <v>3.8013888888888894</v>
      </c>
      <c r="I25" s="39">
        <v>1.2469696969696971</v>
      </c>
      <c r="J25" s="39">
        <v>1.0277777777777777</v>
      </c>
      <c r="L25" s="39">
        <f t="shared" si="0"/>
        <v>4.2211111111111119</v>
      </c>
      <c r="M25" s="39">
        <f t="shared" si="1"/>
        <v>3.3400432900432904</v>
      </c>
    </row>
    <row r="26" spans="3:13" ht="9.4499999999999993" customHeight="1" x14ac:dyDescent="0.15">
      <c r="C26" s="18">
        <v>18</v>
      </c>
      <c r="D26" s="39">
        <v>3.1597222222222228</v>
      </c>
      <c r="E26" s="39">
        <v>3.5972222222222219</v>
      </c>
      <c r="F26" s="39">
        <v>3.4097222222222228</v>
      </c>
      <c r="G26" s="39">
        <v>2.8680555555555554</v>
      </c>
      <c r="H26" s="39">
        <v>2.0013888888888891</v>
      </c>
      <c r="I26" s="39">
        <v>0.94393939393939386</v>
      </c>
      <c r="J26" s="39">
        <v>0.91666666666666663</v>
      </c>
      <c r="L26" s="39">
        <f t="shared" si="0"/>
        <v>3.0072222222222225</v>
      </c>
      <c r="M26" s="39">
        <f t="shared" si="1"/>
        <v>2.4138167388167386</v>
      </c>
    </row>
    <row r="27" spans="3:13" ht="9.4499999999999993" customHeight="1" x14ac:dyDescent="0.15">
      <c r="C27" s="18">
        <v>19</v>
      </c>
      <c r="D27" s="39">
        <v>1.4986111111111109</v>
      </c>
      <c r="E27" s="39">
        <v>2.4027777777777777</v>
      </c>
      <c r="F27" s="39">
        <v>1.6180555555555556</v>
      </c>
      <c r="G27" s="39">
        <v>1.2277777777777776</v>
      </c>
      <c r="H27" s="39">
        <v>0.90416666666666667</v>
      </c>
      <c r="I27" s="39">
        <v>0.32424242424242428</v>
      </c>
      <c r="J27" s="39">
        <v>0.82638888888888884</v>
      </c>
      <c r="L27" s="39">
        <f t="shared" si="0"/>
        <v>1.5302777777777776</v>
      </c>
      <c r="M27" s="39">
        <f t="shared" si="1"/>
        <v>1.2574314574314573</v>
      </c>
    </row>
    <row r="28" spans="3:13" ht="9.4499999999999993" customHeight="1" x14ac:dyDescent="0.15">
      <c r="C28" s="18">
        <v>20</v>
      </c>
      <c r="D28" s="39">
        <v>1.2930555555555556</v>
      </c>
      <c r="E28" s="39">
        <v>2.3055555555555558</v>
      </c>
      <c r="F28" s="39">
        <v>1.4236111111111109</v>
      </c>
      <c r="G28" s="39">
        <v>1.0374999999999999</v>
      </c>
      <c r="H28" s="39">
        <v>0.84722222222222232</v>
      </c>
      <c r="I28" s="39">
        <v>0.35303030303030303</v>
      </c>
      <c r="J28" s="39">
        <v>0.64583333333333326</v>
      </c>
      <c r="L28" s="39">
        <f t="shared" si="0"/>
        <v>1.3813888888888888</v>
      </c>
      <c r="M28" s="39">
        <f t="shared" si="1"/>
        <v>1.1294011544011542</v>
      </c>
    </row>
    <row r="29" spans="3:13" ht="9.4499999999999993" customHeight="1" x14ac:dyDescent="0.15">
      <c r="C29" s="18">
        <v>21</v>
      </c>
      <c r="D29" s="39">
        <v>0.87222222222222223</v>
      </c>
      <c r="E29" s="39">
        <v>1.3194444444444444</v>
      </c>
      <c r="F29" s="39">
        <v>0.89583333333333337</v>
      </c>
      <c r="G29" s="39">
        <v>0.9194444444444444</v>
      </c>
      <c r="H29" s="39">
        <v>0.32361111111111113</v>
      </c>
      <c r="I29" s="39">
        <v>0.55454545454545456</v>
      </c>
      <c r="J29" s="39">
        <v>1.0555555555555556</v>
      </c>
      <c r="L29" s="39">
        <f t="shared" si="0"/>
        <v>0.86611111111111116</v>
      </c>
      <c r="M29" s="39">
        <f t="shared" si="1"/>
        <v>0.84866522366522368</v>
      </c>
    </row>
    <row r="30" spans="3:13" ht="9.4499999999999993" customHeight="1" x14ac:dyDescent="0.15">
      <c r="C30" s="18">
        <v>22</v>
      </c>
      <c r="D30" s="39">
        <v>0.83611111111111114</v>
      </c>
      <c r="E30" s="39">
        <v>0.69444444444444431</v>
      </c>
      <c r="F30" s="39">
        <v>0.72916666666666652</v>
      </c>
      <c r="G30" s="39">
        <v>0.33888888888888885</v>
      </c>
      <c r="H30" s="39">
        <v>0.13055555555555556</v>
      </c>
      <c r="I30" s="39">
        <v>0.2484848484848485</v>
      </c>
      <c r="J30" s="39">
        <v>0.2638888888888889</v>
      </c>
      <c r="L30" s="39">
        <f t="shared" si="0"/>
        <v>0.54583333333333328</v>
      </c>
      <c r="M30" s="39">
        <f t="shared" si="1"/>
        <v>0.46307720057720053</v>
      </c>
    </row>
    <row r="31" spans="3:13" ht="9.4499999999999993" customHeight="1" x14ac:dyDescent="0.15">
      <c r="C31" s="18">
        <v>23</v>
      </c>
      <c r="D31" s="39">
        <v>2.7777777777777776E-2</v>
      </c>
      <c r="E31" s="39">
        <v>9.0277777777777776E-2</v>
      </c>
      <c r="F31" s="39">
        <v>0.125</v>
      </c>
      <c r="G31" s="39">
        <v>0.25277777777777782</v>
      </c>
      <c r="H31" s="39">
        <v>6.6666666666666666E-2</v>
      </c>
      <c r="I31" s="39">
        <v>0.13484848484848486</v>
      </c>
      <c r="J31" s="39">
        <v>0.23611111111111113</v>
      </c>
      <c r="L31" s="39">
        <f t="shared" si="0"/>
        <v>0.1125</v>
      </c>
      <c r="M31" s="39">
        <f t="shared" si="1"/>
        <v>0.13335137085137086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30.943055555555553</v>
      </c>
      <c r="E33" s="39">
        <f t="shared" ref="E33:J33" si="2">SUM(E15:E26)</f>
        <v>33.319444444444443</v>
      </c>
      <c r="F33" s="39">
        <f t="shared" si="2"/>
        <v>33.673611111111114</v>
      </c>
      <c r="G33" s="39">
        <f t="shared" si="2"/>
        <v>29.895833333333336</v>
      </c>
      <c r="H33" s="39">
        <f t="shared" si="2"/>
        <v>28.81388888888889</v>
      </c>
      <c r="I33" s="39">
        <f t="shared" si="2"/>
        <v>32.940909090909088</v>
      </c>
      <c r="J33" s="39">
        <f t="shared" si="2"/>
        <v>41.1111111111111</v>
      </c>
      <c r="L33" s="39">
        <f>SUM(L15:L26)</f>
        <v>31.329166666666669</v>
      </c>
      <c r="M33" s="39">
        <f>SUM(M15:M26)</f>
        <v>32.956836219336225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9.9388888888888882</v>
      </c>
      <c r="E34" s="39">
        <f t="shared" ref="E34:J34" si="3">SUM(E15:E17)</f>
        <v>10.284722222222221</v>
      </c>
      <c r="F34" s="39">
        <f t="shared" si="3"/>
        <v>11.763888888888891</v>
      </c>
      <c r="G34" s="39">
        <f t="shared" si="3"/>
        <v>9.5319444444444432</v>
      </c>
      <c r="H34" s="39">
        <f t="shared" si="3"/>
        <v>10.423611111111111</v>
      </c>
      <c r="I34" s="39">
        <f t="shared" si="3"/>
        <v>12.509090909090908</v>
      </c>
      <c r="J34" s="39">
        <f t="shared" si="3"/>
        <v>18.888888888888886</v>
      </c>
      <c r="L34" s="39">
        <f>SUM(L15:L17)</f>
        <v>10.388611111111111</v>
      </c>
      <c r="M34" s="39">
        <f>SUM(M15:M17)</f>
        <v>11.905862193362193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10.729166666666668</v>
      </c>
      <c r="E35" s="39">
        <f t="shared" ref="E35:J35" si="4">SUM(E18:E23)</f>
        <v>11.541666666666668</v>
      </c>
      <c r="F35" s="39">
        <f t="shared" si="4"/>
        <v>11.118055555555555</v>
      </c>
      <c r="G35" s="39">
        <f t="shared" si="4"/>
        <v>10.161111111111111</v>
      </c>
      <c r="H35" s="39">
        <f t="shared" si="4"/>
        <v>9.404166666666665</v>
      </c>
      <c r="I35" s="39">
        <f t="shared" si="4"/>
        <v>16.386363636363637</v>
      </c>
      <c r="J35" s="39">
        <f t="shared" si="4"/>
        <v>18.576388888888889</v>
      </c>
      <c r="L35" s="39">
        <f>SUM(L18:L23)</f>
        <v>10.590833333333334</v>
      </c>
      <c r="M35" s="39">
        <f>SUM(M18:M23)</f>
        <v>12.559559884559885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10.275000000000002</v>
      </c>
      <c r="E36" s="39">
        <f t="shared" ref="E36:J36" si="5">SUM(E24:E26)</f>
        <v>11.493055555555555</v>
      </c>
      <c r="F36" s="39">
        <f t="shared" si="5"/>
        <v>10.791666666666668</v>
      </c>
      <c r="G36" s="39">
        <f t="shared" si="5"/>
        <v>10.202777777777778</v>
      </c>
      <c r="H36" s="39">
        <f t="shared" si="5"/>
        <v>8.9861111111111107</v>
      </c>
      <c r="I36" s="39">
        <f t="shared" si="5"/>
        <v>4.045454545454545</v>
      </c>
      <c r="J36" s="39">
        <f t="shared" si="5"/>
        <v>3.6458333333333335</v>
      </c>
      <c r="L36" s="39">
        <f>SUM(L24:L26)</f>
        <v>10.349722222222223</v>
      </c>
      <c r="M36" s="39">
        <f>SUM(M24:M26)</f>
        <v>8.4914141414141415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43.211111111111101</v>
      </c>
      <c r="E37" s="39">
        <f t="shared" ref="E37:J37" si="6">SUM(E8:E31)</f>
        <v>49.506944444444443</v>
      </c>
      <c r="F37" s="39">
        <f t="shared" si="6"/>
        <v>46.770833333333336</v>
      </c>
      <c r="G37" s="39">
        <f t="shared" si="6"/>
        <v>42.187500000000007</v>
      </c>
      <c r="H37" s="39">
        <f t="shared" si="6"/>
        <v>38.634722222222223</v>
      </c>
      <c r="I37" s="39">
        <f t="shared" si="6"/>
        <v>38.375757575757575</v>
      </c>
      <c r="J37" s="39">
        <f t="shared" si="6"/>
        <v>46.013888888888879</v>
      </c>
      <c r="L37" s="39">
        <f>SUM(L8:L31)</f>
        <v>44.062222222222218</v>
      </c>
      <c r="M37" s="39">
        <f>SUM(M8:M31)</f>
        <v>43.528679653679653</v>
      </c>
      <c r="O37" s="39"/>
      <c r="P37" s="39"/>
    </row>
    <row r="38" spans="2:30" ht="24" customHeight="1" x14ac:dyDescent="0.15">
      <c r="C38" s="37"/>
    </row>
    <row r="39" spans="2:30" ht="9.4499999999999993" customHeight="1" x14ac:dyDescent="0.25">
      <c r="C39" s="54" t="str">
        <f>C6</f>
        <v>Average cycle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37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37" t="s">
        <v>120</v>
      </c>
    </row>
    <row r="43" spans="2:30" ht="9.4499999999999993" customHeight="1" x14ac:dyDescent="0.15">
      <c r="B43" s="38" t="s">
        <v>121</v>
      </c>
      <c r="C43" s="34">
        <v>22.9</v>
      </c>
      <c r="D43" s="34">
        <v>28.599999999999998</v>
      </c>
      <c r="E43" s="34">
        <v>28.779999999999998</v>
      </c>
      <c r="F43" s="34">
        <v>31.9</v>
      </c>
      <c r="G43" s="34">
        <v>41.516666666666673</v>
      </c>
      <c r="H43" s="34">
        <v>37.400000000000006</v>
      </c>
      <c r="I43" s="34">
        <v>45.966666666666676</v>
      </c>
      <c r="J43" s="34">
        <v>31.49666666666667</v>
      </c>
      <c r="K43" s="34">
        <v>38.730000000000004</v>
      </c>
      <c r="L43" s="34">
        <v>27.966666666666669</v>
      </c>
      <c r="M43" s="34">
        <v>20.96</v>
      </c>
      <c r="N43" s="34">
        <v>19.733333333333334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38" t="s">
        <v>122</v>
      </c>
      <c r="C44" s="34">
        <v>33.716666666666661</v>
      </c>
      <c r="D44" s="34">
        <v>40.06666666666667</v>
      </c>
      <c r="E44" s="34">
        <v>40.21</v>
      </c>
      <c r="F44" s="34">
        <v>45.9</v>
      </c>
      <c r="G44" s="34">
        <v>58.366666666666681</v>
      </c>
      <c r="H44" s="34">
        <v>52.400000000000006</v>
      </c>
      <c r="I44" s="34">
        <v>63.016666666666673</v>
      </c>
      <c r="J44" s="34">
        <v>44.106666666666648</v>
      </c>
      <c r="K44" s="34">
        <v>52.24</v>
      </c>
      <c r="L44" s="34">
        <v>39.450000000000003</v>
      </c>
      <c r="M44" s="34">
        <v>31.14</v>
      </c>
      <c r="N44" s="34">
        <v>28.133333333333336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37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38" t="s">
        <v>121</v>
      </c>
      <c r="C47" s="34">
        <v>25.666666666666664</v>
      </c>
      <c r="D47" s="34">
        <v>19.5</v>
      </c>
      <c r="E47" s="34">
        <v>29.8</v>
      </c>
      <c r="F47" s="34"/>
      <c r="G47" s="34">
        <v>41.666666666666671</v>
      </c>
      <c r="H47" s="34">
        <v>45.666666666666671</v>
      </c>
      <c r="I47" s="34">
        <v>38.000000000000007</v>
      </c>
      <c r="J47" s="34">
        <v>36.199999999999996</v>
      </c>
      <c r="K47" s="34">
        <v>47.25</v>
      </c>
      <c r="L47" s="34">
        <v>47</v>
      </c>
      <c r="M47" s="34">
        <v>14.6</v>
      </c>
      <c r="N47" s="34">
        <v>17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38" t="s">
        <v>122</v>
      </c>
      <c r="C48" s="34">
        <v>29.333333333333336</v>
      </c>
      <c r="D48" s="34">
        <v>22</v>
      </c>
      <c r="E48" s="34">
        <v>34.800000000000004</v>
      </c>
      <c r="F48" s="34"/>
      <c r="G48" s="34">
        <v>47.666666666666679</v>
      </c>
      <c r="H48" s="34">
        <v>55.333333333333329</v>
      </c>
      <c r="I48" s="34">
        <v>48.000000000000007</v>
      </c>
      <c r="J48" s="34">
        <v>41.8</v>
      </c>
      <c r="K48" s="34">
        <v>53</v>
      </c>
      <c r="L48" s="34">
        <v>52</v>
      </c>
      <c r="M48" s="34">
        <v>18.2</v>
      </c>
      <c r="N48" s="34">
        <v>20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37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38" t="s">
        <v>121</v>
      </c>
      <c r="C51" s="34">
        <v>40.999999999999993</v>
      </c>
      <c r="D51" s="34">
        <v>32</v>
      </c>
      <c r="E51" s="34">
        <v>36.75</v>
      </c>
      <c r="F51" s="34">
        <v>43</v>
      </c>
      <c r="G51" s="34">
        <v>64.333333333333343</v>
      </c>
      <c r="H51" s="34">
        <v>52</v>
      </c>
      <c r="I51" s="34">
        <v>67.666666666666657</v>
      </c>
      <c r="J51" s="34">
        <v>53.5</v>
      </c>
      <c r="K51" s="34">
        <v>34.75</v>
      </c>
      <c r="L51" s="34">
        <v>24.5</v>
      </c>
      <c r="M51" s="34">
        <v>25.5</v>
      </c>
      <c r="N51" s="34">
        <v>18.333333333333336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38" t="s">
        <v>122</v>
      </c>
      <c r="C52" s="34">
        <v>43.999999999999993</v>
      </c>
      <c r="D52" s="34">
        <v>35</v>
      </c>
      <c r="E52" s="34">
        <v>40.25</v>
      </c>
      <c r="F52" s="34">
        <v>45</v>
      </c>
      <c r="G52" s="34">
        <v>72.666666666666671</v>
      </c>
      <c r="H52" s="34">
        <v>60.5</v>
      </c>
      <c r="I52" s="34">
        <v>76.333333333333314</v>
      </c>
      <c r="J52" s="34">
        <v>58.5</v>
      </c>
      <c r="K52" s="34">
        <v>39.25</v>
      </c>
      <c r="L52" s="34">
        <v>29.5</v>
      </c>
      <c r="M52" s="34">
        <v>30.5</v>
      </c>
      <c r="N52" s="34">
        <v>20.666666666666668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208" display="Index" xr:uid="{48CDD935-F414-4B8E-A688-25A98D41A90E}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1811C-D340-4CF3-B7B1-9D7F13506464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140</v>
      </c>
      <c r="G2" s="51"/>
      <c r="H2" s="51"/>
      <c r="I2" s="51"/>
      <c r="J2" s="51"/>
      <c r="P2" s="8"/>
    </row>
    <row r="3" spans="1:27" ht="13.2" x14ac:dyDescent="0.25">
      <c r="D3" s="52" t="s">
        <v>144</v>
      </c>
      <c r="E3" s="51"/>
      <c r="F3" s="51"/>
      <c r="G3" s="6"/>
      <c r="H3" s="53" t="s">
        <v>30</v>
      </c>
      <c r="I3" s="51"/>
      <c r="J3" s="51"/>
      <c r="K3" s="51"/>
      <c r="L3" s="51"/>
      <c r="M3" s="51"/>
      <c r="N3" s="51"/>
      <c r="P3" s="7"/>
      <c r="Q3" s="37"/>
      <c r="R3" s="10" t="s">
        <v>76</v>
      </c>
    </row>
    <row r="4" spans="1:27" ht="24" customHeight="1" x14ac:dyDescent="0.15">
      <c r="Q4" s="37"/>
    </row>
    <row r="5" spans="1:27" ht="9.4499999999999993" customHeight="1" x14ac:dyDescent="0.2">
      <c r="A5" s="36"/>
      <c r="C5" s="36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37"/>
      <c r="D6" s="37"/>
      <c r="E6" s="37"/>
      <c r="F6" s="37"/>
      <c r="G6" s="37"/>
      <c r="H6" s="37"/>
      <c r="O6" s="15" t="s">
        <v>84</v>
      </c>
      <c r="P6" s="16">
        <v>51.401515151515156</v>
      </c>
      <c r="Q6" s="16">
        <v>50.416666666666671</v>
      </c>
      <c r="R6" s="16">
        <v>48.803030303030312</v>
      </c>
      <c r="S6" s="16">
        <v>43.462121212121218</v>
      </c>
      <c r="T6" s="16">
        <v>44.169696969696972</v>
      </c>
      <c r="U6" s="16">
        <v>54.589393939393936</v>
      </c>
      <c r="V6" s="16">
        <v>77.159090909090921</v>
      </c>
      <c r="W6" s="13"/>
      <c r="X6" s="13"/>
      <c r="Y6" s="13"/>
      <c r="Z6" s="13"/>
      <c r="AA6" s="13"/>
    </row>
    <row r="7" spans="1:27" ht="9.4499999999999993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85</v>
      </c>
      <c r="P7" s="16">
        <v>60.083333333333336</v>
      </c>
      <c r="Q7" s="16">
        <v>55.651515151515156</v>
      </c>
      <c r="R7" s="16">
        <v>54.356060606060609</v>
      </c>
      <c r="S7" s="16">
        <v>52.757575757575758</v>
      </c>
      <c r="T7" s="16">
        <v>51.983333333333334</v>
      </c>
      <c r="U7" s="16">
        <v>66.704545454545453</v>
      </c>
      <c r="V7" s="16">
        <v>93.424242424242422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111.4848484848485</v>
      </c>
      <c r="Q8" s="16">
        <f t="shared" ref="Q8:V8" si="0">SUM(Q6:Q7)</f>
        <v>106.06818181818183</v>
      </c>
      <c r="R8" s="16">
        <f t="shared" si="0"/>
        <v>103.15909090909092</v>
      </c>
      <c r="S8" s="16">
        <f t="shared" si="0"/>
        <v>96.219696969696969</v>
      </c>
      <c r="T8" s="16">
        <f t="shared" si="0"/>
        <v>96.153030303030306</v>
      </c>
      <c r="U8" s="16">
        <f t="shared" si="0"/>
        <v>121.29393939393938</v>
      </c>
      <c r="V8" s="16">
        <f t="shared" si="0"/>
        <v>170.58333333333334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/>
      <c r="Q10" s="16">
        <v>38.766666666666673</v>
      </c>
      <c r="R10" s="16">
        <v>35.089999999999996</v>
      </c>
      <c r="S10" s="16">
        <v>43.600000000000016</v>
      </c>
      <c r="T10" s="16">
        <v>62.050000000000004</v>
      </c>
      <c r="U10" s="16">
        <v>58.133333333333326</v>
      </c>
      <c r="V10" s="16">
        <v>78.766666666666666</v>
      </c>
      <c r="W10" s="16">
        <v>62.916666666666671</v>
      </c>
      <c r="X10" s="16">
        <v>48.149999999999984</v>
      </c>
      <c r="Y10" s="16">
        <v>43.249999999999993</v>
      </c>
      <c r="Z10" s="16">
        <v>27.9</v>
      </c>
      <c r="AA10" s="16">
        <v>25.533333333333335</v>
      </c>
    </row>
    <row r="11" spans="1:27" ht="9.4499999999999993" customHeight="1" x14ac:dyDescent="0.15">
      <c r="C11" s="18"/>
      <c r="O11" s="15" t="s">
        <v>100</v>
      </c>
      <c r="P11" s="16"/>
      <c r="Q11" s="16">
        <v>45.933333333333337</v>
      </c>
      <c r="R11" s="16">
        <v>42.96</v>
      </c>
      <c r="S11" s="16">
        <v>50.8</v>
      </c>
      <c r="T11" s="16">
        <v>72.416666666666686</v>
      </c>
      <c r="U11" s="16">
        <v>64.600000000000009</v>
      </c>
      <c r="V11" s="16">
        <v>83.95</v>
      </c>
      <c r="W11" s="16">
        <v>66.98333333333332</v>
      </c>
      <c r="X11" s="16">
        <v>61.716666666666683</v>
      </c>
      <c r="Y11" s="16">
        <v>48.966666666666669</v>
      </c>
      <c r="Z11" s="16">
        <v>37.769999999999996</v>
      </c>
      <c r="AA11" s="16">
        <v>28.533333333333328</v>
      </c>
    </row>
    <row r="12" spans="1:27" ht="9.4499999999999993" customHeight="1" x14ac:dyDescent="0.15">
      <c r="C12" s="18"/>
      <c r="O12" s="15" t="s">
        <v>101</v>
      </c>
      <c r="P12" s="16"/>
      <c r="Q12" s="16">
        <f t="shared" ref="Q12:AA12" si="1">SUM(Q10:Q11)</f>
        <v>84.700000000000017</v>
      </c>
      <c r="R12" s="16">
        <f t="shared" si="1"/>
        <v>78.05</v>
      </c>
      <c r="S12" s="16">
        <f t="shared" si="1"/>
        <v>94.4</v>
      </c>
      <c r="T12" s="16">
        <f t="shared" si="1"/>
        <v>134.4666666666667</v>
      </c>
      <c r="U12" s="16">
        <f t="shared" si="1"/>
        <v>122.73333333333333</v>
      </c>
      <c r="V12" s="16">
        <f t="shared" si="1"/>
        <v>162.71666666666667</v>
      </c>
      <c r="W12" s="16">
        <f t="shared" si="1"/>
        <v>129.89999999999998</v>
      </c>
      <c r="X12" s="16">
        <f t="shared" si="1"/>
        <v>109.86666666666667</v>
      </c>
      <c r="Y12" s="16">
        <f t="shared" si="1"/>
        <v>92.216666666666669</v>
      </c>
      <c r="Z12" s="16">
        <f t="shared" si="1"/>
        <v>65.669999999999987</v>
      </c>
      <c r="AA12" s="16">
        <f t="shared" si="1"/>
        <v>54.066666666666663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43">
        <v>42.7</v>
      </c>
      <c r="Q14" s="43">
        <v>47.402222222222228</v>
      </c>
      <c r="R14" s="43">
        <v>39.225000000000001</v>
      </c>
      <c r="S14" s="44">
        <v>46.562857142857133</v>
      </c>
      <c r="T14" s="44">
        <v>38.033703703703694</v>
      </c>
      <c r="U14" s="44">
        <v>38.557575757575755</v>
      </c>
      <c r="V14" s="44">
        <v>40.393611111111099</v>
      </c>
      <c r="W14" s="44">
        <v>37.853611111111121</v>
      </c>
      <c r="X14" s="45">
        <v>43.385000000000005</v>
      </c>
      <c r="Y14" s="16">
        <v>47.650606060606066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48">
        <v>29</v>
      </c>
      <c r="Q15" s="44">
        <v>41.292499999999997</v>
      </c>
      <c r="R15" s="44">
        <v>26.5283333333333</v>
      </c>
      <c r="S15" s="44">
        <v>60.470952380952369</v>
      </c>
      <c r="T15" s="44">
        <v>50.535621693121684</v>
      </c>
      <c r="U15" s="44">
        <v>50.871818181818199</v>
      </c>
      <c r="V15" s="44">
        <v>51.956944444444439</v>
      </c>
      <c r="W15" s="44">
        <v>47.086111111111116</v>
      </c>
      <c r="X15" s="45">
        <v>53.313611111111101</v>
      </c>
      <c r="Y15" s="16">
        <v>54.966363636363646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6">
        <f t="shared" ref="P16:X16" si="3">SUM(P14:P15)</f>
        <v>71.7</v>
      </c>
      <c r="Q16" s="16">
        <f t="shared" si="3"/>
        <v>88.694722222222225</v>
      </c>
      <c r="R16" s="16">
        <f t="shared" si="3"/>
        <v>65.753333333333302</v>
      </c>
      <c r="S16" s="16">
        <f t="shared" si="3"/>
        <v>107.03380952380951</v>
      </c>
      <c r="T16" s="16">
        <f t="shared" si="3"/>
        <v>88.569325396825377</v>
      </c>
      <c r="U16" s="16">
        <f t="shared" si="3"/>
        <v>89.429393939393947</v>
      </c>
      <c r="V16" s="16">
        <f t="shared" si="3"/>
        <v>92.35055555555553</v>
      </c>
      <c r="W16" s="16">
        <f t="shared" si="3"/>
        <v>84.93972222222223</v>
      </c>
      <c r="X16" s="16">
        <f t="shared" si="3"/>
        <v>96.698611111111106</v>
      </c>
      <c r="Y16" s="16">
        <f>SUM(Y14:Y15)</f>
        <v>102.6169696969697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38"/>
    </row>
    <row r="34" spans="2:20" ht="9.4499999999999993" customHeight="1" x14ac:dyDescent="0.15">
      <c r="C34" s="38"/>
    </row>
    <row r="35" spans="2:20" ht="9.4499999999999993" customHeight="1" x14ac:dyDescent="0.15">
      <c r="C35" s="38"/>
    </row>
    <row r="36" spans="2:20" ht="9.4499999999999993" customHeight="1" x14ac:dyDescent="0.15">
      <c r="C36" s="38"/>
      <c r="T36" s="10"/>
    </row>
    <row r="37" spans="2:20" ht="9.4499999999999993" customHeight="1" x14ac:dyDescent="0.15">
      <c r="C37" s="38"/>
    </row>
    <row r="38" spans="2:20" ht="9.4499999999999993" customHeight="1" x14ac:dyDescent="0.15">
      <c r="C38" s="37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37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210" display="Index" xr:uid="{42DE0A21-081E-4007-80D9-9F8660251AEF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673F2-A210-4923-82B6-DB5F07D2B59A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140</v>
      </c>
      <c r="G2" s="51"/>
      <c r="H2" s="51"/>
      <c r="I2" s="51"/>
      <c r="J2" s="51"/>
    </row>
    <row r="3" spans="1:15" ht="13.2" x14ac:dyDescent="0.25">
      <c r="D3" s="52" t="s">
        <v>144</v>
      </c>
      <c r="E3" s="51"/>
      <c r="F3" s="51"/>
      <c r="G3" s="6"/>
      <c r="H3" s="58" t="s">
        <v>30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38" t="s">
        <v>77</v>
      </c>
      <c r="E7" s="38" t="s">
        <v>78</v>
      </c>
      <c r="F7" s="38" t="s">
        <v>79</v>
      </c>
      <c r="G7" s="38" t="s">
        <v>80</v>
      </c>
      <c r="H7" s="38" t="s">
        <v>81</v>
      </c>
      <c r="I7" s="38" t="s">
        <v>82</v>
      </c>
      <c r="J7" s="38" t="s">
        <v>83</v>
      </c>
      <c r="K7" s="38"/>
      <c r="L7" s="38" t="s">
        <v>112</v>
      </c>
      <c r="M7" s="38" t="s">
        <v>113</v>
      </c>
      <c r="O7" s="28"/>
    </row>
    <row r="8" spans="1:15" ht="9.4499999999999993" customHeight="1" x14ac:dyDescent="0.15">
      <c r="C8" s="18">
        <v>0</v>
      </c>
      <c r="D8" s="39">
        <v>2.2727272727272728E-2</v>
      </c>
      <c r="E8" s="39">
        <v>0</v>
      </c>
      <c r="F8" s="39">
        <v>0.10606060606060605</v>
      </c>
      <c r="G8" s="39">
        <v>0.11363636363636363</v>
      </c>
      <c r="H8" s="39">
        <v>0.1424242424242424</v>
      </c>
      <c r="I8" s="39">
        <v>0.34545454545454546</v>
      </c>
      <c r="J8" s="39">
        <v>0.38636363636363635</v>
      </c>
      <c r="L8" s="39">
        <f>AVERAGE(D8:H8)</f>
        <v>7.6969696969696966E-2</v>
      </c>
      <c r="M8" s="39">
        <f>AVERAGE(D8:J8)</f>
        <v>0.15952380952380954</v>
      </c>
      <c r="O8" s="28"/>
    </row>
    <row r="9" spans="1:15" ht="9.4499999999999993" customHeight="1" x14ac:dyDescent="0.15">
      <c r="C9" s="18">
        <v>1</v>
      </c>
      <c r="D9" s="39">
        <v>0</v>
      </c>
      <c r="E9" s="39">
        <v>0</v>
      </c>
      <c r="F9" s="39">
        <v>0</v>
      </c>
      <c r="G9" s="39">
        <v>3.03030303030303E-2</v>
      </c>
      <c r="H9" s="39">
        <v>4.5454545454545456E-2</v>
      </c>
      <c r="I9" s="39">
        <v>3.03030303030303E-2</v>
      </c>
      <c r="J9" s="39">
        <v>5.3030303030303025E-2</v>
      </c>
      <c r="L9" s="39">
        <f t="shared" ref="L9:L31" si="0">AVERAGE(D9:H9)</f>
        <v>1.5151515151515152E-2</v>
      </c>
      <c r="M9" s="39">
        <f t="shared" ref="M9:M31" si="1">AVERAGE(D9:J9)</f>
        <v>2.2727272727272728E-2</v>
      </c>
      <c r="O9" s="28"/>
    </row>
    <row r="10" spans="1:15" ht="9.4499999999999993" customHeight="1" x14ac:dyDescent="0.15">
      <c r="C10" s="18">
        <v>2</v>
      </c>
      <c r="D10" s="39">
        <v>0</v>
      </c>
      <c r="E10" s="39">
        <v>0</v>
      </c>
      <c r="F10" s="39">
        <v>2.2727272727272728E-2</v>
      </c>
      <c r="G10" s="39">
        <v>0</v>
      </c>
      <c r="H10" s="39">
        <v>6.0606060606060601E-2</v>
      </c>
      <c r="I10" s="39">
        <v>1.8181818181818184E-2</v>
      </c>
      <c r="J10" s="39">
        <v>3.03030303030303E-2</v>
      </c>
      <c r="L10" s="39">
        <f t="shared" si="0"/>
        <v>1.6666666666666666E-2</v>
      </c>
      <c r="M10" s="39">
        <f t="shared" si="1"/>
        <v>1.8831168831168831E-2</v>
      </c>
      <c r="O10" s="28"/>
    </row>
    <row r="11" spans="1:15" ht="9.4499999999999993" customHeight="1" x14ac:dyDescent="0.15">
      <c r="C11" s="18">
        <v>3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2.2727272727272728E-2</v>
      </c>
      <c r="L11" s="39">
        <f t="shared" si="0"/>
        <v>0</v>
      </c>
      <c r="M11" s="39">
        <f t="shared" si="1"/>
        <v>3.246753246753247E-3</v>
      </c>
      <c r="O11" s="28"/>
    </row>
    <row r="12" spans="1:15" ht="9.4499999999999993" customHeight="1" x14ac:dyDescent="0.15">
      <c r="C12" s="18">
        <v>4</v>
      </c>
      <c r="D12" s="39">
        <v>2.2727272727272728E-2</v>
      </c>
      <c r="E12" s="39">
        <v>0</v>
      </c>
      <c r="F12" s="39">
        <v>0</v>
      </c>
      <c r="G12" s="39">
        <v>0</v>
      </c>
      <c r="H12" s="39">
        <v>3.03030303030303E-2</v>
      </c>
      <c r="I12" s="39">
        <v>3.03030303030303E-2</v>
      </c>
      <c r="J12" s="39">
        <v>0</v>
      </c>
      <c r="L12" s="39">
        <f t="shared" si="0"/>
        <v>1.0606060606060605E-2</v>
      </c>
      <c r="M12" s="39">
        <f t="shared" si="1"/>
        <v>1.1904761904761904E-2</v>
      </c>
    </row>
    <row r="13" spans="1:15" ht="9.4499999999999993" customHeight="1" x14ac:dyDescent="0.15">
      <c r="C13" s="18">
        <v>5</v>
      </c>
      <c r="D13" s="39">
        <v>0.17424242424242425</v>
      </c>
      <c r="E13" s="39">
        <v>0.21969696969696967</v>
      </c>
      <c r="F13" s="39">
        <v>0.20454545454545453</v>
      </c>
      <c r="G13" s="39">
        <v>0.2424242424242424</v>
      </c>
      <c r="H13" s="39">
        <v>0.22272727272727275</v>
      </c>
      <c r="I13" s="39">
        <v>0.24848484848484848</v>
      </c>
      <c r="J13" s="39">
        <v>8.3333333333333315E-2</v>
      </c>
      <c r="L13" s="39">
        <f t="shared" si="0"/>
        <v>0.21272727272727271</v>
      </c>
      <c r="M13" s="39">
        <f t="shared" si="1"/>
        <v>0.19935064935064933</v>
      </c>
    </row>
    <row r="14" spans="1:15" ht="9.4499999999999993" customHeight="1" x14ac:dyDescent="0.15">
      <c r="C14" s="18">
        <v>6</v>
      </c>
      <c r="D14" s="39">
        <v>4.6136363636363633</v>
      </c>
      <c r="E14" s="39">
        <v>4.1818181818181817</v>
      </c>
      <c r="F14" s="39">
        <v>4.4393939393939394</v>
      </c>
      <c r="G14" s="39">
        <v>4.4015151515151523</v>
      </c>
      <c r="H14" s="39">
        <v>4.290909090909091</v>
      </c>
      <c r="I14" s="39">
        <v>1.7409090909090907</v>
      </c>
      <c r="J14" s="39">
        <v>1.4318181818181819</v>
      </c>
      <c r="L14" s="39">
        <f t="shared" si="0"/>
        <v>4.3854545454545457</v>
      </c>
      <c r="M14" s="39">
        <f t="shared" si="1"/>
        <v>3.5857142857142863</v>
      </c>
    </row>
    <row r="15" spans="1:15" ht="9.4499999999999993" customHeight="1" x14ac:dyDescent="0.15">
      <c r="C15" s="18">
        <v>7</v>
      </c>
      <c r="D15" s="39">
        <v>7.9848484848484853</v>
      </c>
      <c r="E15" s="39">
        <v>8.3484848484848495</v>
      </c>
      <c r="F15" s="39">
        <v>7.5227272727272734</v>
      </c>
      <c r="G15" s="39">
        <v>8.1818181818181817</v>
      </c>
      <c r="H15" s="39">
        <v>6.454545454545455</v>
      </c>
      <c r="I15" s="39">
        <v>3.3924242424242421</v>
      </c>
      <c r="J15" s="39">
        <v>3.5303030303030303</v>
      </c>
      <c r="L15" s="39">
        <f t="shared" si="0"/>
        <v>7.6984848484848483</v>
      </c>
      <c r="M15" s="39">
        <f t="shared" si="1"/>
        <v>6.4878787878787874</v>
      </c>
    </row>
    <row r="16" spans="1:15" ht="9.4499999999999993" customHeight="1" x14ac:dyDescent="0.15">
      <c r="C16" s="18">
        <v>8</v>
      </c>
      <c r="D16" s="39">
        <v>8.5909090909090899</v>
      </c>
      <c r="E16" s="39">
        <v>8.1060606060606055</v>
      </c>
      <c r="F16" s="39">
        <v>8.75</v>
      </c>
      <c r="G16" s="39">
        <v>7.8409090909090917</v>
      </c>
      <c r="H16" s="39">
        <v>8.1878787878787875</v>
      </c>
      <c r="I16" s="39">
        <v>3.8424242424242427</v>
      </c>
      <c r="J16" s="39">
        <v>6.9924242424242422</v>
      </c>
      <c r="L16" s="39">
        <f t="shared" si="0"/>
        <v>8.2951515151515149</v>
      </c>
      <c r="M16" s="39">
        <f t="shared" si="1"/>
        <v>7.4729437229437234</v>
      </c>
    </row>
    <row r="17" spans="3:13" ht="9.4499999999999993" customHeight="1" x14ac:dyDescent="0.15">
      <c r="C17" s="18">
        <v>9</v>
      </c>
      <c r="D17" s="39">
        <v>4.2651515151515147</v>
      </c>
      <c r="E17" s="39">
        <v>3.5</v>
      </c>
      <c r="F17" s="39">
        <v>3.6212121212121207</v>
      </c>
      <c r="G17" s="39">
        <v>4.3712121212121211</v>
      </c>
      <c r="H17" s="39">
        <v>4.1212121212121211</v>
      </c>
      <c r="I17" s="39">
        <v>6.4909090909090903</v>
      </c>
      <c r="J17" s="39">
        <v>14.75</v>
      </c>
      <c r="L17" s="39">
        <f t="shared" si="0"/>
        <v>3.9757575757575752</v>
      </c>
      <c r="M17" s="39">
        <f t="shared" si="1"/>
        <v>5.874242424242424</v>
      </c>
    </row>
    <row r="18" spans="3:13" ht="9.4499999999999993" customHeight="1" x14ac:dyDescent="0.15">
      <c r="C18" s="18">
        <v>10</v>
      </c>
      <c r="D18" s="39">
        <v>6.8333333333333339</v>
      </c>
      <c r="E18" s="39">
        <v>5.5227272727272734</v>
      </c>
      <c r="F18" s="39">
        <v>6.416666666666667</v>
      </c>
      <c r="G18" s="39">
        <v>5.9015151515151514</v>
      </c>
      <c r="H18" s="39">
        <v>6.5075757575757569</v>
      </c>
      <c r="I18" s="39">
        <v>9.9484848484848474</v>
      </c>
      <c r="J18" s="39">
        <v>16.848484848484848</v>
      </c>
      <c r="L18" s="39">
        <f t="shared" si="0"/>
        <v>6.2363636363636363</v>
      </c>
      <c r="M18" s="39">
        <f t="shared" si="1"/>
        <v>8.2826839826839826</v>
      </c>
    </row>
    <row r="19" spans="3:13" ht="9.4499999999999993" customHeight="1" x14ac:dyDescent="0.15">
      <c r="C19" s="18">
        <v>11</v>
      </c>
      <c r="D19" s="39">
        <v>7.0454545454545459</v>
      </c>
      <c r="E19" s="39">
        <v>5.8333333333333339</v>
      </c>
      <c r="F19" s="39">
        <v>6.7575757575757578</v>
      </c>
      <c r="G19" s="39">
        <v>5.9848484848484844</v>
      </c>
      <c r="H19" s="39">
        <v>7.9515151515151512</v>
      </c>
      <c r="I19" s="39">
        <v>14.7</v>
      </c>
      <c r="J19" s="39">
        <v>21.159090909090914</v>
      </c>
      <c r="L19" s="39">
        <f t="shared" si="0"/>
        <v>6.7145454545454539</v>
      </c>
      <c r="M19" s="39">
        <f t="shared" si="1"/>
        <v>9.9188311688311703</v>
      </c>
    </row>
    <row r="20" spans="3:13" ht="9.4499999999999993" customHeight="1" x14ac:dyDescent="0.15">
      <c r="C20" s="18">
        <v>12</v>
      </c>
      <c r="D20" s="39">
        <v>6.9924242424242422</v>
      </c>
      <c r="E20" s="39">
        <v>6.0075757575757578</v>
      </c>
      <c r="F20" s="39">
        <v>5.8257575757575761</v>
      </c>
      <c r="G20" s="39">
        <v>6.0075757575757578</v>
      </c>
      <c r="H20" s="39">
        <v>5.8242424242424242</v>
      </c>
      <c r="I20" s="39">
        <v>12.421212121212122</v>
      </c>
      <c r="J20" s="39">
        <v>21.212121212121211</v>
      </c>
      <c r="L20" s="39">
        <f t="shared" si="0"/>
        <v>6.1315151515151518</v>
      </c>
      <c r="M20" s="39">
        <f t="shared" si="1"/>
        <v>9.1844155844155839</v>
      </c>
    </row>
    <row r="21" spans="3:13" ht="9.4499999999999993" customHeight="1" x14ac:dyDescent="0.15">
      <c r="C21" s="18">
        <v>13</v>
      </c>
      <c r="D21" s="39">
        <v>6.5530303030303028</v>
      </c>
      <c r="E21" s="39">
        <v>7.3181818181818183</v>
      </c>
      <c r="F21" s="39">
        <v>5.5</v>
      </c>
      <c r="G21" s="39">
        <v>5.3560606060606064</v>
      </c>
      <c r="H21" s="39">
        <v>7.5378787878787881</v>
      </c>
      <c r="I21" s="39">
        <v>12.066666666666666</v>
      </c>
      <c r="J21" s="39">
        <v>17.590909090909093</v>
      </c>
      <c r="L21" s="39">
        <f t="shared" si="0"/>
        <v>6.4530303030303031</v>
      </c>
      <c r="M21" s="39">
        <f t="shared" si="1"/>
        <v>8.8461038961038962</v>
      </c>
    </row>
    <row r="22" spans="3:13" ht="9.4499999999999993" customHeight="1" x14ac:dyDescent="0.15">
      <c r="C22" s="18">
        <v>14</v>
      </c>
      <c r="D22" s="39">
        <v>8.0378787878787872</v>
      </c>
      <c r="E22" s="39">
        <v>7.0075757575757578</v>
      </c>
      <c r="F22" s="39">
        <v>6.545454545454545</v>
      </c>
      <c r="G22" s="39">
        <v>5.4848484848484853</v>
      </c>
      <c r="H22" s="39">
        <v>7.65</v>
      </c>
      <c r="I22" s="39">
        <v>15.598484848484848</v>
      </c>
      <c r="J22" s="39">
        <v>19.537878787878789</v>
      </c>
      <c r="L22" s="39">
        <f t="shared" si="0"/>
        <v>6.9451515151515153</v>
      </c>
      <c r="M22" s="39">
        <f t="shared" si="1"/>
        <v>9.9803030303030322</v>
      </c>
    </row>
    <row r="23" spans="3:13" ht="9.4499999999999993" customHeight="1" x14ac:dyDescent="0.15">
      <c r="C23" s="18">
        <v>15</v>
      </c>
      <c r="D23" s="39">
        <v>9.1666666666666679</v>
      </c>
      <c r="E23" s="39">
        <v>10.590909090909092</v>
      </c>
      <c r="F23" s="39">
        <v>10.295454545454547</v>
      </c>
      <c r="G23" s="39">
        <v>7.7348484848484853</v>
      </c>
      <c r="H23" s="39">
        <v>10.471212121212121</v>
      </c>
      <c r="I23" s="39">
        <v>12.959090909090909</v>
      </c>
      <c r="J23" s="39">
        <v>15.719696969696969</v>
      </c>
      <c r="L23" s="39">
        <f t="shared" si="0"/>
        <v>9.6518181818181823</v>
      </c>
      <c r="M23" s="39">
        <f t="shared" si="1"/>
        <v>10.991125541125541</v>
      </c>
    </row>
    <row r="24" spans="3:13" ht="9.4499999999999993" customHeight="1" x14ac:dyDescent="0.15">
      <c r="C24" s="18">
        <v>16</v>
      </c>
      <c r="D24" s="39">
        <v>8.6742424242424239</v>
      </c>
      <c r="E24" s="39">
        <v>8.9318181818181834</v>
      </c>
      <c r="F24" s="39">
        <v>9.5530303030303028</v>
      </c>
      <c r="G24" s="39">
        <v>6.9242424242424239</v>
      </c>
      <c r="H24" s="39">
        <v>8.8242424242424242</v>
      </c>
      <c r="I24" s="39">
        <v>11.554545454545455</v>
      </c>
      <c r="J24" s="39">
        <v>11.825757575757576</v>
      </c>
      <c r="L24" s="39">
        <f t="shared" si="0"/>
        <v>8.581515151515152</v>
      </c>
      <c r="M24" s="39">
        <f t="shared" si="1"/>
        <v>9.4696969696969688</v>
      </c>
    </row>
    <row r="25" spans="3:13" ht="9.4499999999999993" customHeight="1" x14ac:dyDescent="0.15">
      <c r="C25" s="18">
        <v>17</v>
      </c>
      <c r="D25" s="39">
        <v>11.196969696969695</v>
      </c>
      <c r="E25" s="39">
        <v>8.9924242424242422</v>
      </c>
      <c r="F25" s="39">
        <v>9.295454545454545</v>
      </c>
      <c r="G25" s="39">
        <v>8.2272727272727266</v>
      </c>
      <c r="H25" s="39">
        <v>7.1030303030303017</v>
      </c>
      <c r="I25" s="39">
        <v>6.8</v>
      </c>
      <c r="J25" s="39">
        <v>8.4393939393939394</v>
      </c>
      <c r="L25" s="39">
        <f t="shared" si="0"/>
        <v>8.9630303030303029</v>
      </c>
      <c r="M25" s="39">
        <f t="shared" si="1"/>
        <v>8.579220779220778</v>
      </c>
    </row>
    <row r="26" spans="3:13" ht="9.4499999999999993" customHeight="1" x14ac:dyDescent="0.15">
      <c r="C26" s="18">
        <v>18</v>
      </c>
      <c r="D26" s="39">
        <v>9.8409090909090917</v>
      </c>
      <c r="E26" s="39">
        <v>8.6287878787878771</v>
      </c>
      <c r="F26" s="39">
        <v>7.712121212121211</v>
      </c>
      <c r="G26" s="39">
        <v>8.3863636363636367</v>
      </c>
      <c r="H26" s="39">
        <v>4.8924242424242426</v>
      </c>
      <c r="I26" s="39">
        <v>4.4257575757575758</v>
      </c>
      <c r="J26" s="39">
        <v>3.9621212121212119</v>
      </c>
      <c r="L26" s="39">
        <f t="shared" si="0"/>
        <v>7.8921212121212108</v>
      </c>
      <c r="M26" s="39">
        <f t="shared" si="1"/>
        <v>6.8354978354978337</v>
      </c>
    </row>
    <row r="27" spans="3:13" ht="9.4499999999999993" customHeight="1" x14ac:dyDescent="0.15">
      <c r="C27" s="18">
        <v>19</v>
      </c>
      <c r="D27" s="39">
        <v>5.9621212121212119</v>
      </c>
      <c r="E27" s="39">
        <v>6.7272727272727275</v>
      </c>
      <c r="F27" s="39">
        <v>4.9848484848484844</v>
      </c>
      <c r="G27" s="39">
        <v>5.954545454545455</v>
      </c>
      <c r="H27" s="39">
        <v>3.4000000000000004</v>
      </c>
      <c r="I27" s="39">
        <v>2.581818181818182</v>
      </c>
      <c r="J27" s="39">
        <v>3.4696969696969688</v>
      </c>
      <c r="L27" s="39">
        <f t="shared" si="0"/>
        <v>5.4057575757575744</v>
      </c>
      <c r="M27" s="39">
        <f t="shared" si="1"/>
        <v>4.7257575757575756</v>
      </c>
    </row>
    <row r="28" spans="3:13" ht="9.4499999999999993" customHeight="1" x14ac:dyDescent="0.15">
      <c r="C28" s="18">
        <v>20</v>
      </c>
      <c r="D28" s="39">
        <v>3.4166666666666665</v>
      </c>
      <c r="E28" s="39">
        <v>3.2954545454545454</v>
      </c>
      <c r="F28" s="39">
        <v>3.3560606060606055</v>
      </c>
      <c r="G28" s="39">
        <v>3.3712121212121211</v>
      </c>
      <c r="H28" s="39">
        <v>1.2212121212121212</v>
      </c>
      <c r="I28" s="39">
        <v>1.2075757575757575</v>
      </c>
      <c r="J28" s="39">
        <v>2.8712121212121211</v>
      </c>
      <c r="L28" s="39">
        <f t="shared" si="0"/>
        <v>2.9321212121212117</v>
      </c>
      <c r="M28" s="39">
        <f t="shared" si="1"/>
        <v>2.6770562770562765</v>
      </c>
    </row>
    <row r="29" spans="3:13" ht="9.4499999999999993" customHeight="1" x14ac:dyDescent="0.15">
      <c r="C29" s="18">
        <v>21</v>
      </c>
      <c r="D29" s="39">
        <v>1.5530303030303032</v>
      </c>
      <c r="E29" s="39">
        <v>2.3257575757575761</v>
      </c>
      <c r="F29" s="39">
        <v>1.8484848484848486</v>
      </c>
      <c r="G29" s="39">
        <v>1.4393939393939394</v>
      </c>
      <c r="H29" s="39">
        <v>0.84999999999999987</v>
      </c>
      <c r="I29" s="39">
        <v>0.49393939393939384</v>
      </c>
      <c r="J29" s="39">
        <v>0.53030303030303028</v>
      </c>
      <c r="L29" s="39">
        <f t="shared" si="0"/>
        <v>1.6033333333333335</v>
      </c>
      <c r="M29" s="39">
        <f t="shared" si="1"/>
        <v>1.2915584415584418</v>
      </c>
    </row>
    <row r="30" spans="3:13" ht="9.4499999999999993" customHeight="1" x14ac:dyDescent="0.15">
      <c r="C30" s="18">
        <v>22</v>
      </c>
      <c r="D30" s="39">
        <v>0.37878787878787878</v>
      </c>
      <c r="E30" s="39">
        <v>0.4621212121212121</v>
      </c>
      <c r="F30" s="39">
        <v>0.40151515151515149</v>
      </c>
      <c r="G30" s="39">
        <v>0.17424242424242423</v>
      </c>
      <c r="H30" s="39">
        <v>0.31818181818181818</v>
      </c>
      <c r="I30" s="39">
        <v>0.22272727272727275</v>
      </c>
      <c r="J30" s="39">
        <v>9.0909090909090912E-2</v>
      </c>
      <c r="L30" s="39">
        <f t="shared" si="0"/>
        <v>0.34696969696969693</v>
      </c>
      <c r="M30" s="39">
        <f t="shared" si="1"/>
        <v>0.29264069264069265</v>
      </c>
    </row>
    <row r="31" spans="3:13" ht="9.4499999999999993" customHeight="1" x14ac:dyDescent="0.15">
      <c r="C31" s="18">
        <v>23</v>
      </c>
      <c r="D31" s="39">
        <v>0.15909090909090909</v>
      </c>
      <c r="E31" s="39">
        <v>6.8181818181818177E-2</v>
      </c>
      <c r="F31" s="39">
        <v>0</v>
      </c>
      <c r="G31" s="39">
        <v>9.0909090909090912E-2</v>
      </c>
      <c r="H31" s="39">
        <v>4.5454545454545456E-2</v>
      </c>
      <c r="I31" s="39">
        <v>0.17424242424242423</v>
      </c>
      <c r="J31" s="39">
        <v>4.5454545454545456E-2</v>
      </c>
      <c r="L31" s="39">
        <f t="shared" si="0"/>
        <v>7.2727272727272724E-2</v>
      </c>
      <c r="M31" s="39">
        <f t="shared" si="1"/>
        <v>8.3333333333333329E-2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95.181818181818187</v>
      </c>
      <c r="E33" s="39">
        <f t="shared" ref="E33:J33" si="2">SUM(E15:E26)</f>
        <v>88.787878787878782</v>
      </c>
      <c r="F33" s="39">
        <f t="shared" si="2"/>
        <v>87.795454545454561</v>
      </c>
      <c r="G33" s="39">
        <f t="shared" si="2"/>
        <v>80.401515151515156</v>
      </c>
      <c r="H33" s="39">
        <f t="shared" si="2"/>
        <v>85.525757575757567</v>
      </c>
      <c r="I33" s="39">
        <f t="shared" si="2"/>
        <v>114.19999999999999</v>
      </c>
      <c r="J33" s="39">
        <f t="shared" si="2"/>
        <v>161.56818181818181</v>
      </c>
      <c r="L33" s="39">
        <f>SUM(L15:L26)</f>
        <v>87.538484848484842</v>
      </c>
      <c r="M33" s="39">
        <f>SUM(M15:M26)</f>
        <v>101.92294372294371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20.84090909090909</v>
      </c>
      <c r="E34" s="39">
        <f t="shared" ref="E34:J34" si="3">SUM(E15:E17)</f>
        <v>19.954545454545453</v>
      </c>
      <c r="F34" s="39">
        <f t="shared" si="3"/>
        <v>19.893939393939394</v>
      </c>
      <c r="G34" s="39">
        <f t="shared" si="3"/>
        <v>20.393939393939394</v>
      </c>
      <c r="H34" s="39">
        <f t="shared" si="3"/>
        <v>18.763636363636365</v>
      </c>
      <c r="I34" s="39">
        <f t="shared" si="3"/>
        <v>13.725757575757575</v>
      </c>
      <c r="J34" s="39">
        <f t="shared" si="3"/>
        <v>25.272727272727273</v>
      </c>
      <c r="L34" s="39">
        <f>SUM(L15:L17)</f>
        <v>19.969393939393939</v>
      </c>
      <c r="M34" s="39">
        <f>SUM(M15:M17)</f>
        <v>19.835064935064935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44.628787878787875</v>
      </c>
      <c r="E35" s="39">
        <f t="shared" ref="E35:J35" si="4">SUM(E18:E23)</f>
        <v>42.280303030303038</v>
      </c>
      <c r="F35" s="39">
        <f t="shared" si="4"/>
        <v>41.340909090909093</v>
      </c>
      <c r="G35" s="39">
        <f t="shared" si="4"/>
        <v>36.469696969696969</v>
      </c>
      <c r="H35" s="39">
        <f t="shared" si="4"/>
        <v>45.942424242424238</v>
      </c>
      <c r="I35" s="39">
        <f t="shared" si="4"/>
        <v>77.693939393939388</v>
      </c>
      <c r="J35" s="39">
        <f t="shared" si="4"/>
        <v>112.06818181818181</v>
      </c>
      <c r="L35" s="39">
        <f>SUM(L18:L23)</f>
        <v>42.13242424242425</v>
      </c>
      <c r="M35" s="39">
        <f>SUM(M18:M23)</f>
        <v>57.203463203463208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29.712121212121211</v>
      </c>
      <c r="E36" s="39">
        <f t="shared" ref="E36:J36" si="5">SUM(E24:E26)</f>
        <v>26.553030303030305</v>
      </c>
      <c r="F36" s="39">
        <f t="shared" si="5"/>
        <v>26.560606060606059</v>
      </c>
      <c r="G36" s="39">
        <f t="shared" si="5"/>
        <v>23.537878787878789</v>
      </c>
      <c r="H36" s="39">
        <f t="shared" si="5"/>
        <v>20.81969696969697</v>
      </c>
      <c r="I36" s="39">
        <f t="shared" si="5"/>
        <v>22.780303030303031</v>
      </c>
      <c r="J36" s="39">
        <f t="shared" si="5"/>
        <v>24.227272727272727</v>
      </c>
      <c r="L36" s="39">
        <f>SUM(L24:L26)</f>
        <v>25.436666666666667</v>
      </c>
      <c r="M36" s="39">
        <f>SUM(M24:M26)</f>
        <v>24.884415584415578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111.4848484848485</v>
      </c>
      <c r="E37" s="39">
        <f t="shared" ref="E37:J37" si="6">SUM(E8:E31)</f>
        <v>106.06818181818183</v>
      </c>
      <c r="F37" s="39">
        <f t="shared" si="6"/>
        <v>103.15909090909091</v>
      </c>
      <c r="G37" s="39">
        <f t="shared" si="6"/>
        <v>96.219696969696983</v>
      </c>
      <c r="H37" s="39">
        <f t="shared" si="6"/>
        <v>96.153030303030306</v>
      </c>
      <c r="I37" s="39">
        <f t="shared" si="6"/>
        <v>121.29393939393937</v>
      </c>
      <c r="J37" s="39">
        <f t="shared" si="6"/>
        <v>170.58333333333331</v>
      </c>
      <c r="L37" s="39">
        <f>SUM(L8:L31)</f>
        <v>102.6169696969697</v>
      </c>
      <c r="M37" s="39">
        <f>SUM(M8:M31)</f>
        <v>114.99458874458873</v>
      </c>
      <c r="O37" s="39"/>
      <c r="P37" s="39"/>
    </row>
    <row r="38" spans="2:30" ht="24" customHeight="1" x14ac:dyDescent="0.15">
      <c r="C38" s="37"/>
    </row>
    <row r="39" spans="2:30" ht="9.4499999999999993" customHeight="1" x14ac:dyDescent="0.25">
      <c r="C39" s="54" t="str">
        <f>C6</f>
        <v>Average cycle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37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37" t="s">
        <v>120</v>
      </c>
    </row>
    <row r="43" spans="2:30" ht="9.4499999999999993" customHeight="1" x14ac:dyDescent="0.15">
      <c r="B43" s="38" t="s">
        <v>121</v>
      </c>
      <c r="C43" s="34"/>
      <c r="D43" s="34">
        <v>79.633333333333326</v>
      </c>
      <c r="E43" s="34">
        <v>70.72999999999999</v>
      </c>
      <c r="F43" s="34">
        <v>81.5</v>
      </c>
      <c r="G43" s="34">
        <v>111.63333333333335</v>
      </c>
      <c r="H43" s="34">
        <v>99.13333333333334</v>
      </c>
      <c r="I43" s="34">
        <v>126.96666666666665</v>
      </c>
      <c r="J43" s="34">
        <v>103.36666666666667</v>
      </c>
      <c r="K43" s="34">
        <v>97.533333333333331</v>
      </c>
      <c r="L43" s="34">
        <v>84.149999999999991</v>
      </c>
      <c r="M43" s="34">
        <v>58.209999999999994</v>
      </c>
      <c r="N43" s="34">
        <v>50.066666666666663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38" t="s">
        <v>122</v>
      </c>
      <c r="C44" s="34"/>
      <c r="D44" s="34">
        <v>84.700000000000017</v>
      </c>
      <c r="E44" s="34">
        <v>78.05</v>
      </c>
      <c r="F44" s="34">
        <v>94.4</v>
      </c>
      <c r="G44" s="34">
        <v>134.4666666666667</v>
      </c>
      <c r="H44" s="34">
        <v>122.73333333333333</v>
      </c>
      <c r="I44" s="34">
        <v>162.71666666666667</v>
      </c>
      <c r="J44" s="34">
        <v>129.89999999999998</v>
      </c>
      <c r="K44" s="34">
        <v>109.86666666666667</v>
      </c>
      <c r="L44" s="34">
        <v>92.216666666666669</v>
      </c>
      <c r="M44" s="34">
        <v>65.669999999999987</v>
      </c>
      <c r="N44" s="34">
        <v>54.066666666666663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37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38" t="s">
        <v>121</v>
      </c>
      <c r="C47" s="34"/>
      <c r="D47" s="34">
        <v>54</v>
      </c>
      <c r="E47" s="34">
        <v>112.6</v>
      </c>
      <c r="F47" s="34">
        <v>27</v>
      </c>
      <c r="G47" s="34">
        <v>191.66666666666669</v>
      </c>
      <c r="H47" s="34">
        <v>181.33333333333334</v>
      </c>
      <c r="I47" s="34">
        <v>152</v>
      </c>
      <c r="J47" s="34">
        <v>142</v>
      </c>
      <c r="K47" s="34">
        <v>150</v>
      </c>
      <c r="L47" s="34">
        <v>125</v>
      </c>
      <c r="M47" s="34">
        <v>54.599999999999994</v>
      </c>
      <c r="N47" s="34">
        <v>66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38" t="s">
        <v>122</v>
      </c>
      <c r="C48" s="34"/>
      <c r="D48" s="34">
        <v>57</v>
      </c>
      <c r="E48" s="34">
        <v>115.8</v>
      </c>
      <c r="F48" s="34">
        <v>29</v>
      </c>
      <c r="G48" s="34">
        <v>200</v>
      </c>
      <c r="H48" s="34">
        <v>195</v>
      </c>
      <c r="I48" s="34">
        <v>168.33333333333331</v>
      </c>
      <c r="J48" s="34">
        <v>157.19999999999999</v>
      </c>
      <c r="K48" s="34">
        <v>157</v>
      </c>
      <c r="L48" s="34">
        <v>130.5</v>
      </c>
      <c r="M48" s="34">
        <v>55.399999999999991</v>
      </c>
      <c r="N48" s="34">
        <v>69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37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38" t="s">
        <v>121</v>
      </c>
      <c r="C51" s="34"/>
      <c r="D51" s="34">
        <v>102</v>
      </c>
      <c r="E51" s="34">
        <v>57</v>
      </c>
      <c r="F51" s="34">
        <v>215</v>
      </c>
      <c r="G51" s="34">
        <v>247.66666666666666</v>
      </c>
      <c r="H51" s="34">
        <v>229.25</v>
      </c>
      <c r="I51" s="34">
        <v>310.33333333333337</v>
      </c>
      <c r="J51" s="34">
        <v>208</v>
      </c>
      <c r="K51" s="34">
        <v>149.75</v>
      </c>
      <c r="L51" s="34">
        <v>68</v>
      </c>
      <c r="M51" s="34">
        <v>130.25</v>
      </c>
      <c r="N51" s="34">
        <v>60.000000000000007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38" t="s">
        <v>122</v>
      </c>
      <c r="C52" s="34"/>
      <c r="D52" s="34">
        <v>105</v>
      </c>
      <c r="E52" s="34">
        <v>58.333333333333336</v>
      </c>
      <c r="F52" s="34">
        <v>221</v>
      </c>
      <c r="G52" s="34">
        <v>269.66666666666669</v>
      </c>
      <c r="H52" s="34">
        <v>244</v>
      </c>
      <c r="I52" s="34">
        <v>332.33333333333331</v>
      </c>
      <c r="J52" s="34">
        <v>224</v>
      </c>
      <c r="K52" s="34">
        <v>158.5</v>
      </c>
      <c r="L52" s="34">
        <v>71</v>
      </c>
      <c r="M52" s="34">
        <v>131.25</v>
      </c>
      <c r="N52" s="34">
        <v>61.333333333333343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210" display="Index" xr:uid="{FD2A0482-7672-4A60-BA3E-298D9B1AD324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7300-A665-4B64-9803-3F8E4B7E8944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140</v>
      </c>
      <c r="G2" s="51"/>
      <c r="H2" s="51"/>
      <c r="I2" s="51"/>
      <c r="J2" s="51"/>
      <c r="P2" s="8"/>
    </row>
    <row r="3" spans="1:27" ht="13.2" x14ac:dyDescent="0.25">
      <c r="D3" s="52" t="s">
        <v>145</v>
      </c>
      <c r="E3" s="51"/>
      <c r="F3" s="51"/>
      <c r="G3" s="6"/>
      <c r="H3" s="53" t="s">
        <v>31</v>
      </c>
      <c r="I3" s="51"/>
      <c r="J3" s="51"/>
      <c r="K3" s="51"/>
      <c r="L3" s="51"/>
      <c r="M3" s="51"/>
      <c r="N3" s="51"/>
      <c r="P3" s="7"/>
      <c r="Q3" s="37"/>
      <c r="R3" s="10" t="s">
        <v>76</v>
      </c>
    </row>
    <row r="4" spans="1:27" ht="24" customHeight="1" x14ac:dyDescent="0.15">
      <c r="Q4" s="37"/>
    </row>
    <row r="5" spans="1:27" ht="9.4499999999999993" customHeight="1" x14ac:dyDescent="0.2">
      <c r="A5" s="36"/>
      <c r="C5" s="36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37"/>
      <c r="D6" s="37"/>
      <c r="E6" s="37"/>
      <c r="F6" s="37"/>
      <c r="G6" s="37"/>
      <c r="H6" s="37"/>
      <c r="O6" s="15" t="s">
        <v>84</v>
      </c>
      <c r="P6" s="16">
        <v>26.551388888888887</v>
      </c>
      <c r="Q6" s="16">
        <v>27.125000000000004</v>
      </c>
      <c r="R6" s="16">
        <v>29.583333333333332</v>
      </c>
      <c r="S6" s="16">
        <v>24.754166666666666</v>
      </c>
      <c r="T6" s="16">
        <v>21.898611111111112</v>
      </c>
      <c r="U6" s="16">
        <v>20.391666666666666</v>
      </c>
      <c r="V6" s="16">
        <v>24.756944444444446</v>
      </c>
      <c r="W6" s="13"/>
      <c r="X6" s="13"/>
      <c r="Y6" s="13"/>
      <c r="Z6" s="13"/>
      <c r="AA6" s="13"/>
    </row>
    <row r="7" spans="1:27" ht="9.4499999999999993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85</v>
      </c>
      <c r="P7" s="16">
        <v>14.055555555555557</v>
      </c>
      <c r="Q7" s="16">
        <v>12.687500000000002</v>
      </c>
      <c r="R7" s="16">
        <v>11.083333333333334</v>
      </c>
      <c r="S7" s="16">
        <v>10.930555555555555</v>
      </c>
      <c r="T7" s="16">
        <v>11.081944444444444</v>
      </c>
      <c r="U7" s="16">
        <v>14.389393939393941</v>
      </c>
      <c r="V7" s="16">
        <v>16.701388888888886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40.606944444444444</v>
      </c>
      <c r="Q8" s="16">
        <f t="shared" ref="Q8:V8" si="0">SUM(Q6:Q7)</f>
        <v>39.812500000000007</v>
      </c>
      <c r="R8" s="16">
        <f t="shared" si="0"/>
        <v>40.666666666666664</v>
      </c>
      <c r="S8" s="16">
        <f t="shared" si="0"/>
        <v>35.68472222222222</v>
      </c>
      <c r="T8" s="16">
        <f t="shared" si="0"/>
        <v>32.980555555555554</v>
      </c>
      <c r="U8" s="16">
        <f t="shared" si="0"/>
        <v>34.781060606060606</v>
      </c>
      <c r="V8" s="16">
        <f t="shared" si="0"/>
        <v>41.458333333333329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16.483333333333334</v>
      </c>
      <c r="Q10" s="16">
        <v>23.533333333333335</v>
      </c>
      <c r="R10" s="16">
        <v>21.226666666666667</v>
      </c>
      <c r="S10" s="16">
        <v>25.1</v>
      </c>
      <c r="T10" s="16">
        <v>36.65</v>
      </c>
      <c r="U10" s="16">
        <v>30.333333333333336</v>
      </c>
      <c r="V10" s="16">
        <v>38.083333333333336</v>
      </c>
      <c r="W10" s="16">
        <v>29.016666666666669</v>
      </c>
      <c r="X10" s="16">
        <v>29.540000000000003</v>
      </c>
      <c r="Y10" s="16">
        <v>25.816666666666674</v>
      </c>
      <c r="Z10" s="16">
        <v>18.740000000000002</v>
      </c>
      <c r="AA10" s="16">
        <v>17.266666666666666</v>
      </c>
    </row>
    <row r="11" spans="1:27" ht="9.4499999999999993" customHeight="1" x14ac:dyDescent="0.15">
      <c r="C11" s="18"/>
      <c r="O11" s="15" t="s">
        <v>100</v>
      </c>
      <c r="P11" s="16">
        <v>4</v>
      </c>
      <c r="Q11" s="16">
        <v>9.966666666666665</v>
      </c>
      <c r="R11" s="16">
        <v>10.866666666666667</v>
      </c>
      <c r="S11" s="16">
        <v>15.8</v>
      </c>
      <c r="T11" s="16">
        <v>20.983333333333334</v>
      </c>
      <c r="U11" s="16">
        <v>13.066666666666666</v>
      </c>
      <c r="V11" s="16">
        <v>21.8</v>
      </c>
      <c r="W11" s="16">
        <v>16.02</v>
      </c>
      <c r="X11" s="16">
        <v>13.849999999999998</v>
      </c>
      <c r="Y11" s="16">
        <v>8.9166666666666661</v>
      </c>
      <c r="Z11" s="16">
        <v>4.71</v>
      </c>
      <c r="AA11" s="16">
        <v>3.6333333333333329</v>
      </c>
    </row>
    <row r="12" spans="1:27" ht="9.4499999999999993" customHeight="1" x14ac:dyDescent="0.15">
      <c r="C12" s="18"/>
      <c r="O12" s="15" t="s">
        <v>101</v>
      </c>
      <c r="P12" s="16">
        <f>SUM(P10:P11)</f>
        <v>20.483333333333334</v>
      </c>
      <c r="Q12" s="16">
        <f t="shared" ref="Q12:AA12" si="1">SUM(Q10:Q11)</f>
        <v>33.5</v>
      </c>
      <c r="R12" s="16">
        <f t="shared" si="1"/>
        <v>32.093333333333334</v>
      </c>
      <c r="S12" s="16">
        <f t="shared" si="1"/>
        <v>40.900000000000006</v>
      </c>
      <c r="T12" s="16">
        <f t="shared" si="1"/>
        <v>57.633333333333333</v>
      </c>
      <c r="U12" s="16">
        <f t="shared" si="1"/>
        <v>43.400000000000006</v>
      </c>
      <c r="V12" s="16">
        <f t="shared" si="1"/>
        <v>59.88333333333334</v>
      </c>
      <c r="W12" s="16">
        <f t="shared" si="1"/>
        <v>45.036666666666669</v>
      </c>
      <c r="X12" s="16">
        <f t="shared" si="1"/>
        <v>43.39</v>
      </c>
      <c r="Y12" s="16">
        <f t="shared" si="1"/>
        <v>34.733333333333341</v>
      </c>
      <c r="Z12" s="16">
        <f t="shared" si="1"/>
        <v>23.450000000000003</v>
      </c>
      <c r="AA12" s="16">
        <f t="shared" si="1"/>
        <v>20.9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43"/>
      <c r="Q14" s="43"/>
      <c r="R14" s="43">
        <v>16.169999999999998</v>
      </c>
      <c r="S14" s="44">
        <v>20.047619047619044</v>
      </c>
      <c r="T14" s="44">
        <v>18.654603174603174</v>
      </c>
      <c r="U14" s="44">
        <v>19.213333333333335</v>
      </c>
      <c r="V14" s="44">
        <v>18.670378787878786</v>
      </c>
      <c r="W14" s="44">
        <v>19.524444444444445</v>
      </c>
      <c r="X14" s="45">
        <v>23.649166666666666</v>
      </c>
      <c r="Y14" s="16">
        <v>25.982500000000005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48"/>
      <c r="Q15" s="49"/>
      <c r="R15" s="44">
        <v>6.5133333333333336</v>
      </c>
      <c r="S15" s="44">
        <v>9.312380952380952</v>
      </c>
      <c r="T15" s="44">
        <v>6.9079761904761909</v>
      </c>
      <c r="U15" s="44">
        <v>7.7986111111111098</v>
      </c>
      <c r="V15" s="44">
        <v>7.8990656565656572</v>
      </c>
      <c r="W15" s="44">
        <v>9.3633585858585864</v>
      </c>
      <c r="X15" s="45">
        <v>12.455277777777777</v>
      </c>
      <c r="Y15" s="16">
        <v>11.967777777777778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>
        <f t="shared" ref="R16:X16" si="3">SUM(R14:R15)</f>
        <v>22.68333333333333</v>
      </c>
      <c r="S16" s="16">
        <f t="shared" si="3"/>
        <v>29.359999999999996</v>
      </c>
      <c r="T16" s="16">
        <f t="shared" si="3"/>
        <v>25.562579365079365</v>
      </c>
      <c r="U16" s="16">
        <f t="shared" si="3"/>
        <v>27.011944444444445</v>
      </c>
      <c r="V16" s="16">
        <f t="shared" si="3"/>
        <v>26.569444444444443</v>
      </c>
      <c r="W16" s="16">
        <f t="shared" si="3"/>
        <v>28.887803030303033</v>
      </c>
      <c r="X16" s="16">
        <f t="shared" si="3"/>
        <v>36.104444444444439</v>
      </c>
      <c r="Y16" s="16">
        <f>SUM(Y14:Y15)</f>
        <v>37.950277777777785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38"/>
    </row>
    <row r="34" spans="2:20" ht="9.4499999999999993" customHeight="1" x14ac:dyDescent="0.15">
      <c r="C34" s="38"/>
    </row>
    <row r="35" spans="2:20" ht="9.4499999999999993" customHeight="1" x14ac:dyDescent="0.15">
      <c r="C35" s="38"/>
    </row>
    <row r="36" spans="2:20" ht="9.4499999999999993" customHeight="1" x14ac:dyDescent="0.15">
      <c r="C36" s="38"/>
      <c r="T36" s="10"/>
    </row>
    <row r="37" spans="2:20" ht="9.4499999999999993" customHeight="1" x14ac:dyDescent="0.15">
      <c r="C37" s="38"/>
    </row>
    <row r="38" spans="2:20" ht="9.4499999999999993" customHeight="1" x14ac:dyDescent="0.15">
      <c r="C38" s="37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37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405" display="Index" xr:uid="{B61BAD96-8851-4099-877E-FB0071F757F1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60A2B-F741-4CEC-A093-FB61C2F16CA1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140</v>
      </c>
      <c r="G2" s="51"/>
      <c r="H2" s="51"/>
      <c r="I2" s="51"/>
      <c r="J2" s="51"/>
    </row>
    <row r="3" spans="1:15" ht="13.2" x14ac:dyDescent="0.25">
      <c r="D3" s="52" t="s">
        <v>145</v>
      </c>
      <c r="E3" s="51"/>
      <c r="F3" s="51"/>
      <c r="G3" s="6"/>
      <c r="H3" s="58" t="s">
        <v>31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38" t="s">
        <v>77</v>
      </c>
      <c r="E7" s="38" t="s">
        <v>78</v>
      </c>
      <c r="F7" s="38" t="s">
        <v>79</v>
      </c>
      <c r="G7" s="38" t="s">
        <v>80</v>
      </c>
      <c r="H7" s="38" t="s">
        <v>81</v>
      </c>
      <c r="I7" s="38" t="s">
        <v>82</v>
      </c>
      <c r="J7" s="38" t="s">
        <v>83</v>
      </c>
      <c r="K7" s="38"/>
      <c r="L7" s="38" t="s">
        <v>112</v>
      </c>
      <c r="M7" s="38" t="s">
        <v>113</v>
      </c>
      <c r="O7" s="28"/>
    </row>
    <row r="8" spans="1:15" ht="9.4499999999999993" customHeight="1" x14ac:dyDescent="0.15">
      <c r="C8" s="18">
        <v>0</v>
      </c>
      <c r="D8" s="39">
        <v>2.7777777777777776E-2</v>
      </c>
      <c r="E8" s="39">
        <v>0</v>
      </c>
      <c r="F8" s="39">
        <v>2.0833333333333332E-2</v>
      </c>
      <c r="G8" s="39">
        <v>0</v>
      </c>
      <c r="H8" s="39">
        <v>1.6666666666666666E-2</v>
      </c>
      <c r="I8" s="39">
        <v>0</v>
      </c>
      <c r="J8" s="39">
        <v>2.7777777777777776E-2</v>
      </c>
      <c r="L8" s="39">
        <f>AVERAGE(D8:H8)</f>
        <v>1.3055555555555553E-2</v>
      </c>
      <c r="M8" s="39">
        <f>AVERAGE(D8:J8)</f>
        <v>1.3293650793650792E-2</v>
      </c>
      <c r="O8" s="28"/>
    </row>
    <row r="9" spans="1:15" ht="9.4499999999999993" customHeight="1" x14ac:dyDescent="0.15">
      <c r="C9" s="18">
        <v>1</v>
      </c>
      <c r="D9" s="39">
        <v>0</v>
      </c>
      <c r="E9" s="39">
        <v>0</v>
      </c>
      <c r="F9" s="39">
        <v>2.7777777777777776E-2</v>
      </c>
      <c r="G9" s="39">
        <v>0</v>
      </c>
      <c r="H9" s="39">
        <v>0</v>
      </c>
      <c r="I9" s="39">
        <v>0</v>
      </c>
      <c r="J9" s="39">
        <v>0</v>
      </c>
      <c r="L9" s="39">
        <f t="shared" ref="L9:L31" si="0">AVERAGE(D9:H9)</f>
        <v>5.5555555555555549E-3</v>
      </c>
      <c r="M9" s="39">
        <f t="shared" ref="M9:M31" si="1">AVERAGE(D9:J9)</f>
        <v>3.968253968253968E-3</v>
      </c>
      <c r="O9" s="28"/>
    </row>
    <row r="10" spans="1:15" ht="9.4499999999999993" customHeight="1" x14ac:dyDescent="0.15">
      <c r="C10" s="18">
        <v>2</v>
      </c>
      <c r="D10" s="39">
        <v>0</v>
      </c>
      <c r="E10" s="39">
        <v>0</v>
      </c>
      <c r="F10" s="39">
        <v>0</v>
      </c>
      <c r="G10" s="39">
        <v>0</v>
      </c>
      <c r="H10" s="39">
        <v>1.6666666666666666E-2</v>
      </c>
      <c r="I10" s="39">
        <v>0</v>
      </c>
      <c r="J10" s="39">
        <v>2.7777777777777776E-2</v>
      </c>
      <c r="L10" s="39">
        <f t="shared" si="0"/>
        <v>3.3333333333333331E-3</v>
      </c>
      <c r="M10" s="39">
        <f t="shared" si="1"/>
        <v>6.3492063492063483E-3</v>
      </c>
      <c r="O10" s="28"/>
    </row>
    <row r="11" spans="1:15" ht="9.4499999999999993" customHeight="1" x14ac:dyDescent="0.15">
      <c r="C11" s="18">
        <v>3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L11" s="39">
        <f t="shared" si="0"/>
        <v>0</v>
      </c>
      <c r="M11" s="39">
        <f t="shared" si="1"/>
        <v>0</v>
      </c>
      <c r="O11" s="28"/>
    </row>
    <row r="12" spans="1:15" ht="9.4499999999999993" customHeight="1" x14ac:dyDescent="0.15">
      <c r="C12" s="18">
        <v>4</v>
      </c>
      <c r="D12" s="39">
        <v>2.7777777777777776E-2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L12" s="39">
        <f t="shared" si="0"/>
        <v>5.5555555555555549E-3</v>
      </c>
      <c r="M12" s="39">
        <f t="shared" si="1"/>
        <v>3.968253968253968E-3</v>
      </c>
    </row>
    <row r="13" spans="1:15" ht="9.4499999999999993" customHeight="1" x14ac:dyDescent="0.15">
      <c r="C13" s="18">
        <v>5</v>
      </c>
      <c r="D13" s="39">
        <v>0</v>
      </c>
      <c r="E13" s="39">
        <v>4.8611111111111105E-2</v>
      </c>
      <c r="F13" s="39">
        <v>2.0833333333333332E-2</v>
      </c>
      <c r="G13" s="39">
        <v>0</v>
      </c>
      <c r="H13" s="39">
        <v>8.3333333333333329E-2</v>
      </c>
      <c r="I13" s="39">
        <v>0</v>
      </c>
      <c r="J13" s="39">
        <v>0</v>
      </c>
      <c r="L13" s="39">
        <f t="shared" si="0"/>
        <v>3.0555555555555551E-2</v>
      </c>
      <c r="M13" s="39">
        <f t="shared" si="1"/>
        <v>2.1825396825396824E-2</v>
      </c>
    </row>
    <row r="14" spans="1:15" ht="9.4499999999999993" customHeight="1" x14ac:dyDescent="0.15">
      <c r="C14" s="18">
        <v>6</v>
      </c>
      <c r="D14" s="39">
        <v>0.92222222222222217</v>
      </c>
      <c r="E14" s="39">
        <v>0.95138888888888895</v>
      </c>
      <c r="F14" s="39">
        <v>0.83333333333333326</v>
      </c>
      <c r="G14" s="39">
        <v>0.81388888888888877</v>
      </c>
      <c r="H14" s="39">
        <v>0.43194444444444446</v>
      </c>
      <c r="I14" s="39">
        <v>0.43560606060606061</v>
      </c>
      <c r="J14" s="39">
        <v>0.31944444444444442</v>
      </c>
      <c r="L14" s="39">
        <f t="shared" si="0"/>
        <v>0.79055555555555546</v>
      </c>
      <c r="M14" s="39">
        <f t="shared" si="1"/>
        <v>0.67254689754689756</v>
      </c>
    </row>
    <row r="15" spans="1:15" ht="9.4499999999999993" customHeight="1" x14ac:dyDescent="0.15">
      <c r="C15" s="18">
        <v>7</v>
      </c>
      <c r="D15" s="39">
        <v>5.6652777777777787</v>
      </c>
      <c r="E15" s="39">
        <v>5.6875</v>
      </c>
      <c r="F15" s="39">
        <v>4.5694444444444438</v>
      </c>
      <c r="G15" s="39">
        <v>4.9569444444444439</v>
      </c>
      <c r="H15" s="39">
        <v>4.083333333333333</v>
      </c>
      <c r="I15" s="39">
        <v>0.8051767676767676</v>
      </c>
      <c r="J15" s="39">
        <v>0.94444444444444431</v>
      </c>
      <c r="L15" s="39">
        <f t="shared" si="0"/>
        <v>4.9924999999999988</v>
      </c>
      <c r="M15" s="39">
        <f t="shared" si="1"/>
        <v>3.816017316017315</v>
      </c>
    </row>
    <row r="16" spans="1:15" ht="9.4499999999999993" customHeight="1" x14ac:dyDescent="0.15">
      <c r="C16" s="18">
        <v>8</v>
      </c>
      <c r="D16" s="39">
        <v>4.6902777777777764</v>
      </c>
      <c r="E16" s="39">
        <v>3.7916666666666674</v>
      </c>
      <c r="F16" s="39">
        <v>4.229166666666667</v>
      </c>
      <c r="G16" s="39">
        <v>4.2152777777777786</v>
      </c>
      <c r="H16" s="39">
        <v>3.1152777777777776</v>
      </c>
      <c r="I16" s="39">
        <v>2.0838383838383838</v>
      </c>
      <c r="J16" s="39">
        <v>1.8611111111111112</v>
      </c>
      <c r="L16" s="39">
        <f t="shared" si="0"/>
        <v>4.0083333333333337</v>
      </c>
      <c r="M16" s="39">
        <f t="shared" si="1"/>
        <v>3.4266594516594515</v>
      </c>
    </row>
    <row r="17" spans="3:13" ht="9.4499999999999993" customHeight="1" x14ac:dyDescent="0.15">
      <c r="C17" s="18">
        <v>9</v>
      </c>
      <c r="D17" s="39">
        <v>1.6347222222222222</v>
      </c>
      <c r="E17" s="39">
        <v>1.3958333333333333</v>
      </c>
      <c r="F17" s="39">
        <v>1.4791666666666665</v>
      </c>
      <c r="G17" s="39">
        <v>1.7736111111111108</v>
      </c>
      <c r="H17" s="39">
        <v>1.5513888888888889</v>
      </c>
      <c r="I17" s="39">
        <v>2.9287878787878787</v>
      </c>
      <c r="J17" s="39">
        <v>3.645833333333333</v>
      </c>
      <c r="L17" s="39">
        <f t="shared" si="0"/>
        <v>1.5669444444444445</v>
      </c>
      <c r="M17" s="39">
        <f t="shared" si="1"/>
        <v>2.0584776334776334</v>
      </c>
    </row>
    <row r="18" spans="3:13" ht="9.4499999999999993" customHeight="1" x14ac:dyDescent="0.15">
      <c r="C18" s="18">
        <v>10</v>
      </c>
      <c r="D18" s="39">
        <v>1.4069444444444443</v>
      </c>
      <c r="E18" s="39">
        <v>1.2569444444444442</v>
      </c>
      <c r="F18" s="39">
        <v>1.5208333333333333</v>
      </c>
      <c r="G18" s="39">
        <v>1.5194444444444444</v>
      </c>
      <c r="H18" s="39">
        <v>2.1236111111111118</v>
      </c>
      <c r="I18" s="39">
        <v>3.3840909090909088</v>
      </c>
      <c r="J18" s="39">
        <v>4.666666666666667</v>
      </c>
      <c r="L18" s="39">
        <f t="shared" si="0"/>
        <v>1.5655555555555556</v>
      </c>
      <c r="M18" s="39">
        <f t="shared" si="1"/>
        <v>2.2683621933621936</v>
      </c>
    </row>
    <row r="19" spans="3:13" ht="9.4499999999999993" customHeight="1" x14ac:dyDescent="0.15">
      <c r="C19" s="18">
        <v>11</v>
      </c>
      <c r="D19" s="39">
        <v>1.6486111111111112</v>
      </c>
      <c r="E19" s="39">
        <v>1.5555555555555554</v>
      </c>
      <c r="F19" s="39">
        <v>1.8333333333333333</v>
      </c>
      <c r="G19" s="39">
        <v>1.3222222222222222</v>
      </c>
      <c r="H19" s="39">
        <v>1.7416666666666663</v>
      </c>
      <c r="I19" s="39">
        <v>3.4111111111111114</v>
      </c>
      <c r="J19" s="39">
        <v>5.5</v>
      </c>
      <c r="L19" s="39">
        <f t="shared" si="0"/>
        <v>1.6202777777777775</v>
      </c>
      <c r="M19" s="39">
        <f t="shared" si="1"/>
        <v>2.4303571428571429</v>
      </c>
    </row>
    <row r="20" spans="3:13" ht="9.4499999999999993" customHeight="1" x14ac:dyDescent="0.15">
      <c r="C20" s="18">
        <v>12</v>
      </c>
      <c r="D20" s="39">
        <v>1.8013888888888885</v>
      </c>
      <c r="E20" s="39">
        <v>1.5486111111111112</v>
      </c>
      <c r="F20" s="39">
        <v>1.75</v>
      </c>
      <c r="G20" s="39">
        <v>1.473611111111111</v>
      </c>
      <c r="H20" s="39">
        <v>2.3444444444444441</v>
      </c>
      <c r="I20" s="39">
        <v>4.4820707070707071</v>
      </c>
      <c r="J20" s="39">
        <v>4.7638888888888893</v>
      </c>
      <c r="L20" s="39">
        <f t="shared" si="0"/>
        <v>1.7836111111111108</v>
      </c>
      <c r="M20" s="39">
        <f t="shared" si="1"/>
        <v>2.5948593073593074</v>
      </c>
    </row>
    <row r="21" spans="3:13" ht="9.4499999999999993" customHeight="1" x14ac:dyDescent="0.15">
      <c r="C21" s="18">
        <v>13</v>
      </c>
      <c r="D21" s="39">
        <v>2.4249999999999998</v>
      </c>
      <c r="E21" s="39">
        <v>2.5069444444444446</v>
      </c>
      <c r="F21" s="39">
        <v>2.2152777777777777</v>
      </c>
      <c r="G21" s="39">
        <v>1.7749999999999999</v>
      </c>
      <c r="H21" s="39">
        <v>2.5236111111111112</v>
      </c>
      <c r="I21" s="39">
        <v>3.5228535353535353</v>
      </c>
      <c r="J21" s="39">
        <v>4.9027777777777777</v>
      </c>
      <c r="L21" s="39">
        <f t="shared" si="0"/>
        <v>2.2891666666666666</v>
      </c>
      <c r="M21" s="39">
        <f t="shared" si="1"/>
        <v>2.8387806637806636</v>
      </c>
    </row>
    <row r="22" spans="3:13" ht="9.4499999999999993" customHeight="1" x14ac:dyDescent="0.15">
      <c r="C22" s="18">
        <v>14</v>
      </c>
      <c r="D22" s="39">
        <v>1.9194444444444443</v>
      </c>
      <c r="E22" s="39">
        <v>2.2430555555555554</v>
      </c>
      <c r="F22" s="39">
        <v>1.5486111111111112</v>
      </c>
      <c r="G22" s="39">
        <v>1.575</v>
      </c>
      <c r="H22" s="39">
        <v>1.6777777777777778</v>
      </c>
      <c r="I22" s="39">
        <v>3.7709595959595958</v>
      </c>
      <c r="J22" s="39">
        <v>4.3125</v>
      </c>
      <c r="L22" s="39">
        <f t="shared" si="0"/>
        <v>1.7927777777777778</v>
      </c>
      <c r="M22" s="39">
        <f t="shared" si="1"/>
        <v>2.435335497835498</v>
      </c>
    </row>
    <row r="23" spans="3:13" ht="9.4499999999999993" customHeight="1" x14ac:dyDescent="0.15">
      <c r="C23" s="18">
        <v>15</v>
      </c>
      <c r="D23" s="39">
        <v>1.6805555555555556</v>
      </c>
      <c r="E23" s="39">
        <v>1.7638888888888888</v>
      </c>
      <c r="F23" s="39">
        <v>1.6666666666666667</v>
      </c>
      <c r="G23" s="39">
        <v>1.9583333333333335</v>
      </c>
      <c r="H23" s="39">
        <v>2.4194444444444443</v>
      </c>
      <c r="I23" s="39">
        <v>3.0776515151515151</v>
      </c>
      <c r="J23" s="39">
        <v>3.291666666666667</v>
      </c>
      <c r="L23" s="39">
        <f t="shared" si="0"/>
        <v>1.8977777777777778</v>
      </c>
      <c r="M23" s="39">
        <f t="shared" si="1"/>
        <v>2.265458152958153</v>
      </c>
    </row>
    <row r="24" spans="3:13" ht="9.4499999999999993" customHeight="1" x14ac:dyDescent="0.15">
      <c r="C24" s="18">
        <v>16</v>
      </c>
      <c r="D24" s="39">
        <v>3.7819444444444441</v>
      </c>
      <c r="E24" s="39">
        <v>3.6875</v>
      </c>
      <c r="F24" s="39">
        <v>3.145833333333333</v>
      </c>
      <c r="G24" s="39">
        <v>3.4208333333333334</v>
      </c>
      <c r="H24" s="39">
        <v>3.3722222222222227</v>
      </c>
      <c r="I24" s="39">
        <v>2.4987373737373737</v>
      </c>
      <c r="J24" s="39">
        <v>2.625</v>
      </c>
      <c r="L24" s="39">
        <f t="shared" si="0"/>
        <v>3.4816666666666669</v>
      </c>
      <c r="M24" s="39">
        <f t="shared" si="1"/>
        <v>3.2188672438672441</v>
      </c>
    </row>
    <row r="25" spans="3:13" ht="9.4499999999999993" customHeight="1" x14ac:dyDescent="0.15">
      <c r="C25" s="18">
        <v>17</v>
      </c>
      <c r="D25" s="39">
        <v>6.0388888888888896</v>
      </c>
      <c r="E25" s="39">
        <v>5.4513888888888884</v>
      </c>
      <c r="F25" s="39">
        <v>5.2430555555555554</v>
      </c>
      <c r="G25" s="39">
        <v>4.6291666666666664</v>
      </c>
      <c r="H25" s="39">
        <v>3.7124999999999999</v>
      </c>
      <c r="I25" s="39">
        <v>1.6045454545454545</v>
      </c>
      <c r="J25" s="39">
        <v>1.8263888888888888</v>
      </c>
      <c r="L25" s="39">
        <f t="shared" si="0"/>
        <v>5.0149999999999997</v>
      </c>
      <c r="M25" s="39">
        <f t="shared" si="1"/>
        <v>4.0722763347763351</v>
      </c>
    </row>
    <row r="26" spans="3:13" ht="9.4499999999999993" customHeight="1" x14ac:dyDescent="0.15">
      <c r="C26" s="18">
        <v>18</v>
      </c>
      <c r="D26" s="39">
        <v>4.020833333333333</v>
      </c>
      <c r="E26" s="39">
        <v>3.8819444444444446</v>
      </c>
      <c r="F26" s="39">
        <v>3.75</v>
      </c>
      <c r="G26" s="39">
        <v>3.541666666666667</v>
      </c>
      <c r="H26" s="39">
        <v>2.1958333333333333</v>
      </c>
      <c r="I26" s="39">
        <v>1.4362373737373739</v>
      </c>
      <c r="J26" s="39">
        <v>1.3402777777777777</v>
      </c>
      <c r="L26" s="39">
        <f t="shared" si="0"/>
        <v>3.4780555555555557</v>
      </c>
      <c r="M26" s="39">
        <f t="shared" si="1"/>
        <v>2.8809704184704188</v>
      </c>
    </row>
    <row r="27" spans="3:13" ht="9.4499999999999993" customHeight="1" x14ac:dyDescent="0.15">
      <c r="C27" s="18">
        <v>19</v>
      </c>
      <c r="D27" s="39">
        <v>1.9944444444444445</v>
      </c>
      <c r="E27" s="39">
        <v>2.4861111111111107</v>
      </c>
      <c r="F27" s="39">
        <v>2.9861111111111116</v>
      </c>
      <c r="G27" s="39">
        <v>1.6888888888888887</v>
      </c>
      <c r="H27" s="39">
        <v>0.99305555555555558</v>
      </c>
      <c r="I27" s="39">
        <v>0.81957070707070712</v>
      </c>
      <c r="J27" s="39">
        <v>0.54166666666666674</v>
      </c>
      <c r="L27" s="39">
        <f t="shared" si="0"/>
        <v>2.029722222222222</v>
      </c>
      <c r="M27" s="39">
        <f t="shared" si="1"/>
        <v>1.6442640692640691</v>
      </c>
    </row>
    <row r="28" spans="3:13" ht="9.4499999999999993" customHeight="1" x14ac:dyDescent="0.15">
      <c r="C28" s="18">
        <v>20</v>
      </c>
      <c r="D28" s="39">
        <v>0.60972222222222217</v>
      </c>
      <c r="E28" s="39">
        <v>0.88194444444444442</v>
      </c>
      <c r="F28" s="39">
        <v>1.0555555555555556</v>
      </c>
      <c r="G28" s="39">
        <v>0.66805555555555562</v>
      </c>
      <c r="H28" s="39">
        <v>0.46666666666666656</v>
      </c>
      <c r="I28" s="39">
        <v>0.28143939393939393</v>
      </c>
      <c r="J28" s="39">
        <v>0.52777777777777779</v>
      </c>
      <c r="L28" s="39">
        <f t="shared" si="0"/>
        <v>0.73638888888888887</v>
      </c>
      <c r="M28" s="39">
        <f t="shared" si="1"/>
        <v>0.64159451659451661</v>
      </c>
    </row>
    <row r="29" spans="3:13" ht="9.4499999999999993" customHeight="1" x14ac:dyDescent="0.15">
      <c r="C29" s="18">
        <v>21</v>
      </c>
      <c r="D29" s="39">
        <v>0.26666666666666666</v>
      </c>
      <c r="E29" s="39">
        <v>0.52083333333333337</v>
      </c>
      <c r="F29" s="39">
        <v>2.458333333333333</v>
      </c>
      <c r="G29" s="39">
        <v>0.26944444444444443</v>
      </c>
      <c r="H29" s="39">
        <v>6.9444444444444434E-2</v>
      </c>
      <c r="I29" s="39">
        <v>8.3333333333333329E-2</v>
      </c>
      <c r="J29" s="39">
        <v>0.22916666666666663</v>
      </c>
      <c r="L29" s="39">
        <f t="shared" si="0"/>
        <v>0.71694444444444438</v>
      </c>
      <c r="M29" s="39">
        <f t="shared" si="1"/>
        <v>0.55674603174603177</v>
      </c>
    </row>
    <row r="30" spans="3:13" ht="9.4499999999999993" customHeight="1" x14ac:dyDescent="0.15">
      <c r="C30" s="18">
        <v>22</v>
      </c>
      <c r="D30" s="39">
        <v>4.4444444444444446E-2</v>
      </c>
      <c r="E30" s="39">
        <v>0.13194444444444445</v>
      </c>
      <c r="F30" s="39">
        <v>0.3125</v>
      </c>
      <c r="G30" s="39">
        <v>5.5555555555555552E-2</v>
      </c>
      <c r="H30" s="39">
        <v>0</v>
      </c>
      <c r="I30" s="39">
        <v>0.15505050505050505</v>
      </c>
      <c r="J30" s="39">
        <v>0</v>
      </c>
      <c r="L30" s="39">
        <f t="shared" si="0"/>
        <v>0.1088888888888889</v>
      </c>
      <c r="M30" s="39">
        <f t="shared" si="1"/>
        <v>9.9927849927849949E-2</v>
      </c>
    </row>
    <row r="31" spans="3:13" ht="9.4499999999999993" customHeight="1" x14ac:dyDescent="0.15">
      <c r="C31" s="18">
        <v>23</v>
      </c>
      <c r="D31" s="39">
        <v>0</v>
      </c>
      <c r="E31" s="39">
        <v>2.0833333333333332E-2</v>
      </c>
      <c r="F31" s="39">
        <v>0</v>
      </c>
      <c r="G31" s="39">
        <v>2.7777777777777776E-2</v>
      </c>
      <c r="H31" s="39">
        <v>4.1666666666666664E-2</v>
      </c>
      <c r="I31" s="39">
        <v>0</v>
      </c>
      <c r="J31" s="39">
        <v>0.10416666666666667</v>
      </c>
      <c r="L31" s="39">
        <f t="shared" si="0"/>
        <v>1.8055555555555554E-2</v>
      </c>
      <c r="M31" s="39">
        <f t="shared" si="1"/>
        <v>2.7777777777777773E-2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36.713888888888896</v>
      </c>
      <c r="E33" s="39">
        <f t="shared" ref="E33:J33" si="2">SUM(E15:E26)</f>
        <v>34.770833333333336</v>
      </c>
      <c r="F33" s="39">
        <f t="shared" si="2"/>
        <v>32.951388888888886</v>
      </c>
      <c r="G33" s="39">
        <f t="shared" si="2"/>
        <v>32.161111111111111</v>
      </c>
      <c r="H33" s="39">
        <f t="shared" si="2"/>
        <v>30.861111111111111</v>
      </c>
      <c r="I33" s="39">
        <f t="shared" si="2"/>
        <v>33.006060606060608</v>
      </c>
      <c r="J33" s="39">
        <f t="shared" si="2"/>
        <v>39.680555555555557</v>
      </c>
      <c r="L33" s="39">
        <f>SUM(L15:L26)</f>
        <v>33.49166666666666</v>
      </c>
      <c r="M33" s="39">
        <f>SUM(M15:M26)</f>
        <v>34.30642135642136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11.990277777777777</v>
      </c>
      <c r="E34" s="39">
        <f t="shared" ref="E34:J34" si="3">SUM(E15:E17)</f>
        <v>10.875000000000002</v>
      </c>
      <c r="F34" s="39">
        <f t="shared" si="3"/>
        <v>10.277777777777777</v>
      </c>
      <c r="G34" s="39">
        <f t="shared" si="3"/>
        <v>10.945833333333333</v>
      </c>
      <c r="H34" s="39">
        <f t="shared" si="3"/>
        <v>8.75</v>
      </c>
      <c r="I34" s="39">
        <f t="shared" si="3"/>
        <v>5.8178030303030299</v>
      </c>
      <c r="J34" s="39">
        <f t="shared" si="3"/>
        <v>6.4513888888888884</v>
      </c>
      <c r="L34" s="39">
        <f>SUM(L15:L17)</f>
        <v>10.567777777777778</v>
      </c>
      <c r="M34" s="39">
        <f>SUM(M15:M17)</f>
        <v>9.301154401154399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10.881944444444445</v>
      </c>
      <c r="E35" s="39">
        <f t="shared" ref="E35:J35" si="4">SUM(E18:E23)</f>
        <v>10.875</v>
      </c>
      <c r="F35" s="39">
        <f t="shared" si="4"/>
        <v>10.534722222222221</v>
      </c>
      <c r="G35" s="39">
        <f t="shared" si="4"/>
        <v>9.6236111111111118</v>
      </c>
      <c r="H35" s="39">
        <f t="shared" si="4"/>
        <v>12.830555555555556</v>
      </c>
      <c r="I35" s="39">
        <f t="shared" si="4"/>
        <v>21.648737373737376</v>
      </c>
      <c r="J35" s="39">
        <f t="shared" si="4"/>
        <v>27.437500000000004</v>
      </c>
      <c r="L35" s="39">
        <f>SUM(L18:L23)</f>
        <v>10.949166666666667</v>
      </c>
      <c r="M35" s="39">
        <f>SUM(M18:M23)</f>
        <v>14.833152958152958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13.841666666666665</v>
      </c>
      <c r="E36" s="39">
        <f t="shared" ref="E36:J36" si="5">SUM(E24:E26)</f>
        <v>13.020833333333334</v>
      </c>
      <c r="F36" s="39">
        <f t="shared" si="5"/>
        <v>12.138888888888889</v>
      </c>
      <c r="G36" s="39">
        <f t="shared" si="5"/>
        <v>11.591666666666669</v>
      </c>
      <c r="H36" s="39">
        <f t="shared" si="5"/>
        <v>9.280555555555555</v>
      </c>
      <c r="I36" s="39">
        <f t="shared" si="5"/>
        <v>5.5395202020202019</v>
      </c>
      <c r="J36" s="39">
        <f t="shared" si="5"/>
        <v>5.791666666666667</v>
      </c>
      <c r="L36" s="39">
        <f>SUM(L24:L26)</f>
        <v>11.974722222222223</v>
      </c>
      <c r="M36" s="39">
        <f>SUM(M24:M26)</f>
        <v>10.172113997113998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40.606944444444451</v>
      </c>
      <c r="E37" s="39">
        <f t="shared" ref="E37:J37" si="6">SUM(E8:E31)</f>
        <v>39.8125</v>
      </c>
      <c r="F37" s="39">
        <f t="shared" si="6"/>
        <v>40.666666666666671</v>
      </c>
      <c r="G37" s="39">
        <f t="shared" si="6"/>
        <v>35.68472222222222</v>
      </c>
      <c r="H37" s="39">
        <f t="shared" si="6"/>
        <v>32.980555555555554</v>
      </c>
      <c r="I37" s="39">
        <f t="shared" si="6"/>
        <v>34.781060606060613</v>
      </c>
      <c r="J37" s="39">
        <f t="shared" si="6"/>
        <v>41.458333333333329</v>
      </c>
      <c r="L37" s="39">
        <f>SUM(L8:L31)</f>
        <v>37.950277777777778</v>
      </c>
      <c r="M37" s="39">
        <f>SUM(M8:M31)</f>
        <v>37.99868326118326</v>
      </c>
      <c r="O37" s="39"/>
      <c r="P37" s="39"/>
    </row>
    <row r="38" spans="2:30" ht="24" customHeight="1" x14ac:dyDescent="0.15">
      <c r="C38" s="37"/>
    </row>
    <row r="39" spans="2:30" ht="9.4499999999999993" customHeight="1" x14ac:dyDescent="0.25">
      <c r="C39" s="54" t="str">
        <f>C6</f>
        <v>Average cycle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37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37" t="s">
        <v>120</v>
      </c>
    </row>
    <row r="43" spans="2:30" ht="9.4499999999999993" customHeight="1" x14ac:dyDescent="0.15">
      <c r="B43" s="38" t="s">
        <v>121</v>
      </c>
      <c r="C43" s="34">
        <v>18.733333333333331</v>
      </c>
      <c r="D43" s="34">
        <v>30.633333333333333</v>
      </c>
      <c r="E43" s="34">
        <v>29.733333333333334</v>
      </c>
      <c r="F43" s="34">
        <v>35.200000000000003</v>
      </c>
      <c r="G43" s="34">
        <v>49.766666666666666</v>
      </c>
      <c r="H43" s="34">
        <v>37.13333333333334</v>
      </c>
      <c r="I43" s="34">
        <v>50.966666666666669</v>
      </c>
      <c r="J43" s="34">
        <v>38.38333333333334</v>
      </c>
      <c r="K43" s="34">
        <v>38.546666666666667</v>
      </c>
      <c r="L43" s="34">
        <v>32.583333333333336</v>
      </c>
      <c r="M43" s="34">
        <v>21.52</v>
      </c>
      <c r="N43" s="34">
        <v>18.7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38" t="s">
        <v>122</v>
      </c>
      <c r="C44" s="34">
        <v>20.483333333333334</v>
      </c>
      <c r="D44" s="34">
        <v>33.5</v>
      </c>
      <c r="E44" s="34">
        <v>32.093333333333334</v>
      </c>
      <c r="F44" s="34">
        <v>40.900000000000006</v>
      </c>
      <c r="G44" s="34">
        <v>57.633333333333333</v>
      </c>
      <c r="H44" s="34">
        <v>43.400000000000006</v>
      </c>
      <c r="I44" s="34">
        <v>59.88333333333334</v>
      </c>
      <c r="J44" s="34">
        <v>45.036666666666669</v>
      </c>
      <c r="K44" s="34">
        <v>43.39</v>
      </c>
      <c r="L44" s="34">
        <v>34.733333333333341</v>
      </c>
      <c r="M44" s="34">
        <v>23.450000000000003</v>
      </c>
      <c r="N44" s="34">
        <v>20.9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37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38" t="s">
        <v>121</v>
      </c>
      <c r="C47" s="34">
        <v>18.666666666666668</v>
      </c>
      <c r="D47" s="34">
        <v>21.5</v>
      </c>
      <c r="E47" s="34">
        <v>29.9</v>
      </c>
      <c r="F47" s="34">
        <v>7</v>
      </c>
      <c r="G47" s="34">
        <v>50</v>
      </c>
      <c r="H47" s="34">
        <v>38.000000000000007</v>
      </c>
      <c r="I47" s="34">
        <v>54.333333333333329</v>
      </c>
      <c r="J47" s="34">
        <v>29.599999999999994</v>
      </c>
      <c r="K47" s="34">
        <v>45.75</v>
      </c>
      <c r="L47" s="34">
        <v>43</v>
      </c>
      <c r="M47" s="34">
        <v>24.299999999999997</v>
      </c>
      <c r="N47" s="34">
        <v>20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38" t="s">
        <v>122</v>
      </c>
      <c r="C48" s="34">
        <v>18.666666666666668</v>
      </c>
      <c r="D48" s="34">
        <v>21.5</v>
      </c>
      <c r="E48" s="34">
        <v>31.55</v>
      </c>
      <c r="F48" s="34">
        <v>7</v>
      </c>
      <c r="G48" s="34">
        <v>55</v>
      </c>
      <c r="H48" s="34">
        <v>40.666666666666664</v>
      </c>
      <c r="I48" s="34">
        <v>60</v>
      </c>
      <c r="J48" s="34">
        <v>33.799999999999997</v>
      </c>
      <c r="K48" s="34">
        <v>47.5</v>
      </c>
      <c r="L48" s="34">
        <v>43</v>
      </c>
      <c r="M48" s="34">
        <v>24.299999999999997</v>
      </c>
      <c r="N48" s="34">
        <v>20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37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38" t="s">
        <v>121</v>
      </c>
      <c r="C51" s="34">
        <v>28</v>
      </c>
      <c r="D51" s="34">
        <v>29.5</v>
      </c>
      <c r="E51" s="34">
        <v>29.25</v>
      </c>
      <c r="F51" s="34">
        <v>46</v>
      </c>
      <c r="G51" s="34">
        <v>68</v>
      </c>
      <c r="H51" s="34">
        <v>53.75</v>
      </c>
      <c r="I51" s="34">
        <v>61.999999999999993</v>
      </c>
      <c r="J51" s="34">
        <v>53</v>
      </c>
      <c r="K51" s="34">
        <v>34.75</v>
      </c>
      <c r="L51" s="34">
        <v>18</v>
      </c>
      <c r="M51" s="34">
        <v>30.25</v>
      </c>
      <c r="N51" s="34">
        <v>23.666666666666668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38" t="s">
        <v>122</v>
      </c>
      <c r="C52" s="34">
        <v>28</v>
      </c>
      <c r="D52" s="34">
        <v>29.5</v>
      </c>
      <c r="E52" s="34">
        <v>30</v>
      </c>
      <c r="F52" s="34">
        <v>49</v>
      </c>
      <c r="G52" s="34">
        <v>71.333333333333329</v>
      </c>
      <c r="H52" s="34">
        <v>58.25</v>
      </c>
      <c r="I52" s="34">
        <v>68.999999999999986</v>
      </c>
      <c r="J52" s="34">
        <v>54.5</v>
      </c>
      <c r="K52" s="34">
        <v>35.5</v>
      </c>
      <c r="L52" s="34">
        <v>18.5</v>
      </c>
      <c r="M52" s="34">
        <v>30.25</v>
      </c>
      <c r="N52" s="34">
        <v>23.666666666666668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05" display="Index" xr:uid="{4A716BF4-5FC6-433F-921F-941EA73F4AEE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5989D-B7F2-48B7-8A77-7D8AC0E402A0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140</v>
      </c>
      <c r="G2" s="51"/>
      <c r="H2" s="51"/>
      <c r="I2" s="51"/>
      <c r="J2" s="51"/>
      <c r="P2" s="8"/>
    </row>
    <row r="3" spans="1:27" ht="13.2" x14ac:dyDescent="0.25">
      <c r="D3" s="52" t="s">
        <v>146</v>
      </c>
      <c r="E3" s="51"/>
      <c r="F3" s="51"/>
      <c r="G3" s="6"/>
      <c r="H3" s="53" t="s">
        <v>50</v>
      </c>
      <c r="I3" s="51"/>
      <c r="J3" s="51"/>
      <c r="K3" s="51"/>
      <c r="L3" s="51"/>
      <c r="M3" s="51"/>
      <c r="N3" s="51"/>
      <c r="P3" s="7"/>
      <c r="Q3" s="37"/>
      <c r="R3" s="10" t="s">
        <v>76</v>
      </c>
    </row>
    <row r="4" spans="1:27" ht="24" customHeight="1" x14ac:dyDescent="0.15">
      <c r="Q4" s="37"/>
    </row>
    <row r="5" spans="1:27" ht="9.4499999999999993" customHeight="1" x14ac:dyDescent="0.2">
      <c r="A5" s="36"/>
      <c r="C5" s="36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37"/>
      <c r="D6" s="37"/>
      <c r="E6" s="37"/>
      <c r="F6" s="37"/>
      <c r="G6" s="37"/>
      <c r="H6" s="37"/>
      <c r="O6" s="15" t="s">
        <v>84</v>
      </c>
      <c r="P6" s="16">
        <v>17.280555555555555</v>
      </c>
      <c r="Q6" s="16">
        <v>16.388888888888889</v>
      </c>
      <c r="R6" s="16">
        <v>16.388888888888886</v>
      </c>
      <c r="S6" s="16">
        <v>15.3</v>
      </c>
      <c r="T6" s="16">
        <v>15.819444444444445</v>
      </c>
      <c r="U6" s="16">
        <v>15.354166666666673</v>
      </c>
      <c r="V6" s="16">
        <v>17.444444444444443</v>
      </c>
      <c r="W6" s="13"/>
      <c r="X6" s="13"/>
      <c r="Y6" s="13"/>
      <c r="Z6" s="13"/>
      <c r="AA6" s="13"/>
    </row>
    <row r="7" spans="1:27" ht="9.4499999999999993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85</v>
      </c>
      <c r="P7" s="16">
        <v>5.458333333333333</v>
      </c>
      <c r="Q7" s="16">
        <v>5.8819444444444455</v>
      </c>
      <c r="R7" s="16">
        <v>4.8194444444444446</v>
      </c>
      <c r="S7" s="16">
        <v>4.9180555555555543</v>
      </c>
      <c r="T7" s="16">
        <v>4.9222222222222225</v>
      </c>
      <c r="U7" s="16">
        <v>5.8621212121212114</v>
      </c>
      <c r="V7" s="16">
        <v>5.1319444444444429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22.738888888888887</v>
      </c>
      <c r="Q8" s="16">
        <f t="shared" ref="Q8:V8" si="0">SUM(Q6:Q7)</f>
        <v>22.270833333333336</v>
      </c>
      <c r="R8" s="16">
        <f t="shared" si="0"/>
        <v>21.208333333333329</v>
      </c>
      <c r="S8" s="16">
        <f t="shared" si="0"/>
        <v>20.218055555555555</v>
      </c>
      <c r="T8" s="16">
        <f t="shared" si="0"/>
        <v>20.741666666666667</v>
      </c>
      <c r="U8" s="16">
        <f t="shared" si="0"/>
        <v>21.216287878787885</v>
      </c>
      <c r="V8" s="16">
        <f t="shared" si="0"/>
        <v>22.576388888888886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10.06666666666667</v>
      </c>
      <c r="Q10" s="16">
        <v>12.933333333333334</v>
      </c>
      <c r="R10" s="16">
        <v>12.809999999999999</v>
      </c>
      <c r="S10" s="16">
        <v>18.3</v>
      </c>
      <c r="T10" s="16">
        <v>23.733333333333338</v>
      </c>
      <c r="U10" s="16">
        <v>21.866666666666664</v>
      </c>
      <c r="V10" s="16">
        <v>27.833333333333329</v>
      </c>
      <c r="W10" s="16">
        <v>21.313333333333333</v>
      </c>
      <c r="X10" s="16">
        <v>16.739999999999998</v>
      </c>
      <c r="Y10" s="16">
        <v>12.383333333333331</v>
      </c>
      <c r="Z10" s="16">
        <v>8.2800000000000011</v>
      </c>
      <c r="AA10" s="16">
        <v>8.5666666666666647</v>
      </c>
    </row>
    <row r="11" spans="1:27" ht="9.4499999999999993" customHeight="1" x14ac:dyDescent="0.15">
      <c r="C11" s="18"/>
      <c r="O11" s="15" t="s">
        <v>100</v>
      </c>
      <c r="P11" s="16">
        <v>2.1666666666666665</v>
      </c>
      <c r="Q11" s="16">
        <v>3.7333333333333338</v>
      </c>
      <c r="R11" s="16">
        <v>2.8299999999999996</v>
      </c>
      <c r="S11" s="16">
        <v>5.0999999999999996</v>
      </c>
      <c r="T11" s="16">
        <v>10.966666666666669</v>
      </c>
      <c r="U11" s="16">
        <v>8.5333333333333314</v>
      </c>
      <c r="V11" s="16">
        <v>11.716666666666665</v>
      </c>
      <c r="W11" s="16">
        <v>7.2199999999999989</v>
      </c>
      <c r="X11" s="16">
        <v>4.3166666666666664</v>
      </c>
      <c r="Y11" s="16">
        <v>2.583333333333333</v>
      </c>
      <c r="Z11" s="16">
        <v>1.5</v>
      </c>
      <c r="AA11" s="16">
        <v>1.7333333333333332</v>
      </c>
    </row>
    <row r="12" spans="1:27" ht="9.4499999999999993" customHeight="1" x14ac:dyDescent="0.15">
      <c r="C12" s="18"/>
      <c r="O12" s="15" t="s">
        <v>101</v>
      </c>
      <c r="P12" s="16">
        <f>SUM(P10:P11)</f>
        <v>12.233333333333336</v>
      </c>
      <c r="Q12" s="16">
        <f t="shared" ref="Q12:AA12" si="1">SUM(Q10:Q11)</f>
        <v>16.666666666666668</v>
      </c>
      <c r="R12" s="16">
        <f t="shared" si="1"/>
        <v>15.639999999999999</v>
      </c>
      <c r="S12" s="16">
        <f t="shared" si="1"/>
        <v>23.4</v>
      </c>
      <c r="T12" s="16">
        <f t="shared" si="1"/>
        <v>34.700000000000003</v>
      </c>
      <c r="U12" s="16">
        <f t="shared" si="1"/>
        <v>30.399999999999995</v>
      </c>
      <c r="V12" s="16">
        <f t="shared" si="1"/>
        <v>39.549999999999997</v>
      </c>
      <c r="W12" s="16">
        <f t="shared" si="1"/>
        <v>28.533333333333331</v>
      </c>
      <c r="X12" s="16">
        <f t="shared" si="1"/>
        <v>21.056666666666665</v>
      </c>
      <c r="Y12" s="16">
        <f t="shared" si="1"/>
        <v>14.966666666666665</v>
      </c>
      <c r="Z12" s="16">
        <f t="shared" si="1"/>
        <v>9.7800000000000011</v>
      </c>
      <c r="AA12" s="16">
        <f t="shared" si="1"/>
        <v>10.299999999999997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43"/>
      <c r="Q14" s="43"/>
      <c r="R14" s="43"/>
      <c r="S14" s="44"/>
      <c r="T14" s="44">
        <v>14.191727272727274</v>
      </c>
      <c r="U14" s="44">
        <v>12.697060606060608</v>
      </c>
      <c r="V14" s="44">
        <v>17.641111111111112</v>
      </c>
      <c r="W14" s="44">
        <v>16.699444444444442</v>
      </c>
      <c r="X14" s="45">
        <v>18.192499999999995</v>
      </c>
      <c r="Y14" s="16">
        <v>16.235555555555557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48"/>
      <c r="Q15" s="49"/>
      <c r="R15" s="49"/>
      <c r="S15" s="49"/>
      <c r="T15" s="44">
        <v>4.3632727272727276</v>
      </c>
      <c r="U15" s="44">
        <v>3.9512121212121212</v>
      </c>
      <c r="V15" s="44">
        <v>6.0947222222222228</v>
      </c>
      <c r="W15" s="44">
        <v>5.4577777777777774</v>
      </c>
      <c r="X15" s="45">
        <v>7.4358838383838366</v>
      </c>
      <c r="Y15" s="16">
        <v>5.2000000000000011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>
        <f t="shared" ref="T16:X16" si="3">SUM(T14:T15)</f>
        <v>18.555</v>
      </c>
      <c r="U16" s="16">
        <f t="shared" si="3"/>
        <v>16.64827272727273</v>
      </c>
      <c r="V16" s="16">
        <f t="shared" si="3"/>
        <v>23.735833333333336</v>
      </c>
      <c r="W16" s="16">
        <f t="shared" si="3"/>
        <v>22.15722222222222</v>
      </c>
      <c r="X16" s="16">
        <f t="shared" si="3"/>
        <v>25.628383838383833</v>
      </c>
      <c r="Y16" s="16">
        <f>SUM(Y14:Y15)</f>
        <v>21.43555555555556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38"/>
    </row>
    <row r="34" spans="2:20" ht="9.4499999999999993" customHeight="1" x14ac:dyDescent="0.15">
      <c r="C34" s="38"/>
    </row>
    <row r="35" spans="2:20" ht="9.4499999999999993" customHeight="1" x14ac:dyDescent="0.15">
      <c r="C35" s="38"/>
    </row>
    <row r="36" spans="2:20" ht="9.4499999999999993" customHeight="1" x14ac:dyDescent="0.15">
      <c r="C36" s="38"/>
      <c r="T36" s="10"/>
    </row>
    <row r="37" spans="2:20" ht="9.4499999999999993" customHeight="1" x14ac:dyDescent="0.15">
      <c r="C37" s="38"/>
    </row>
    <row r="38" spans="2:20" ht="9.4499999999999993" customHeight="1" x14ac:dyDescent="0.15">
      <c r="C38" s="37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37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411" display="Index" xr:uid="{F7F0C631-1257-4F64-9E91-4010B239EFEC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77DDC-66E8-4C62-B0CA-C05D06DC28DD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125</v>
      </c>
      <c r="E3" s="51"/>
      <c r="F3" s="51"/>
      <c r="G3" s="6"/>
      <c r="H3" s="53" t="s">
        <v>10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7881.4833333333327</v>
      </c>
      <c r="Q6" s="16">
        <v>7923.8499999999995</v>
      </c>
      <c r="R6" s="16">
        <v>7928.1000000000022</v>
      </c>
      <c r="S6" s="16">
        <v>8146.8666666666677</v>
      </c>
      <c r="T6" s="16">
        <v>8492.1533333333336</v>
      </c>
      <c r="U6" s="16">
        <v>7874.1933333333363</v>
      </c>
      <c r="V6" s="16">
        <v>6660.4833333333345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7106.8</v>
      </c>
      <c r="Q7" s="16">
        <v>7332.8666666666668</v>
      </c>
      <c r="R7" s="16">
        <v>7326.7</v>
      </c>
      <c r="S7" s="16">
        <v>7379.1</v>
      </c>
      <c r="T7" s="16">
        <v>7548.5999999999995</v>
      </c>
      <c r="U7" s="16">
        <v>6849.2666666666664</v>
      </c>
      <c r="V7" s="16">
        <v>5758.7166666666681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14988.283333333333</v>
      </c>
      <c r="Q8" s="16">
        <f t="shared" ref="Q8:V8" si="0">SUM(Q6:Q7)</f>
        <v>15256.716666666667</v>
      </c>
      <c r="R8" s="16">
        <f t="shared" si="0"/>
        <v>15254.800000000003</v>
      </c>
      <c r="S8" s="16">
        <f t="shared" si="0"/>
        <v>15525.966666666667</v>
      </c>
      <c r="T8" s="16">
        <f t="shared" si="0"/>
        <v>16040.753333333334</v>
      </c>
      <c r="U8" s="16">
        <f t="shared" si="0"/>
        <v>14723.460000000003</v>
      </c>
      <c r="V8" s="16">
        <f t="shared" si="0"/>
        <v>12419.200000000003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7616.1833333333334</v>
      </c>
      <c r="Q10" s="16">
        <v>7900.4000000000024</v>
      </c>
      <c r="R10" s="16">
        <v>8207.57</v>
      </c>
      <c r="S10" s="16">
        <v>8360.2999999999993</v>
      </c>
      <c r="T10" s="16">
        <v>8288</v>
      </c>
      <c r="U10" s="16"/>
      <c r="V10" s="16"/>
      <c r="W10" s="16"/>
      <c r="X10" s="16"/>
      <c r="Y10" s="16"/>
      <c r="Z10" s="16"/>
      <c r="AA10" s="16"/>
    </row>
    <row r="11" spans="1:27" ht="9.4499999999999993" customHeight="1" x14ac:dyDescent="0.15">
      <c r="C11" s="18"/>
      <c r="O11" s="15" t="s">
        <v>100</v>
      </c>
      <c r="P11" s="16">
        <v>7096.4333333333325</v>
      </c>
      <c r="Q11" s="16">
        <v>7349.1333333333341</v>
      </c>
      <c r="R11" s="16">
        <v>7273.9999999999982</v>
      </c>
      <c r="S11" s="16">
        <v>7460.7</v>
      </c>
      <c r="T11" s="16">
        <v>7513.8</v>
      </c>
      <c r="U11" s="16"/>
      <c r="V11" s="16"/>
      <c r="W11" s="16"/>
      <c r="X11" s="16"/>
      <c r="Y11" s="16"/>
      <c r="Z11" s="16"/>
      <c r="AA11" s="16"/>
    </row>
    <row r="12" spans="1:27" ht="9.4499999999999993" customHeight="1" x14ac:dyDescent="0.15">
      <c r="C12" s="18"/>
      <c r="O12" s="15" t="s">
        <v>101</v>
      </c>
      <c r="P12" s="16">
        <f>SUM(P10:P11)</f>
        <v>14712.616666666665</v>
      </c>
      <c r="Q12" s="16">
        <f t="shared" ref="Q12:T12" si="1">SUM(Q10:Q11)</f>
        <v>15249.533333333336</v>
      </c>
      <c r="R12" s="16">
        <f t="shared" si="1"/>
        <v>15481.569999999998</v>
      </c>
      <c r="S12" s="16">
        <f t="shared" si="1"/>
        <v>15821</v>
      </c>
      <c r="T12" s="16">
        <f t="shared" si="1"/>
        <v>15801.8</v>
      </c>
      <c r="U12" s="16"/>
      <c r="V12" s="16"/>
      <c r="W12" s="16"/>
      <c r="X12" s="16"/>
      <c r="Y12" s="16"/>
      <c r="Z12" s="16"/>
      <c r="AA12" s="16"/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>
        <v>8825.9908470685441</v>
      </c>
      <c r="Q14" s="21">
        <v>8557.1958357810036</v>
      </c>
      <c r="R14" s="21">
        <v>8769.9427656000007</v>
      </c>
      <c r="S14" s="21">
        <v>8542.8247081999998</v>
      </c>
      <c r="T14" s="22">
        <v>8672.526100000001</v>
      </c>
      <c r="U14" s="22">
        <v>8546.6869308000005</v>
      </c>
      <c r="V14" s="22">
        <v>8472.0699863999998</v>
      </c>
      <c r="W14" s="22">
        <v>8084.5355416000002</v>
      </c>
      <c r="X14" s="22">
        <v>8480.5361111111124</v>
      </c>
      <c r="Y14" s="16">
        <v>8074.4906666666675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>
        <v>7828.0147019246979</v>
      </c>
      <c r="Q15" s="21">
        <v>7621.7617149585876</v>
      </c>
      <c r="R15" s="22">
        <v>7627.801931</v>
      </c>
      <c r="S15" s="22">
        <v>7518.1755405999993</v>
      </c>
      <c r="T15" s="22">
        <v>7661.2197109999997</v>
      </c>
      <c r="U15" s="22">
        <v>7571.904430399999</v>
      </c>
      <c r="V15" s="22">
        <v>7396.3830419999995</v>
      </c>
      <c r="W15" s="22">
        <v>7108.2491515999991</v>
      </c>
      <c r="X15" s="22">
        <v>7410.3213888888895</v>
      </c>
      <c r="Y15" s="16">
        <v>7338.8133333333344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>
        <f t="shared" ref="P16:X16" si="3">SUM(P14:P15)</f>
        <v>16654.005548993242</v>
      </c>
      <c r="Q16" s="13">
        <f t="shared" si="3"/>
        <v>16178.957550739591</v>
      </c>
      <c r="R16" s="16">
        <f t="shared" si="3"/>
        <v>16397.744696599999</v>
      </c>
      <c r="S16" s="16">
        <f t="shared" si="3"/>
        <v>16061.000248799999</v>
      </c>
      <c r="T16" s="16">
        <f t="shared" si="3"/>
        <v>16333.745811000001</v>
      </c>
      <c r="U16" s="16">
        <f t="shared" si="3"/>
        <v>16118.5913612</v>
      </c>
      <c r="V16" s="16">
        <f t="shared" si="3"/>
        <v>15868.453028399999</v>
      </c>
      <c r="W16" s="16">
        <f t="shared" si="3"/>
        <v>15192.784693199999</v>
      </c>
      <c r="X16" s="16">
        <f t="shared" si="3"/>
        <v>15890.857500000002</v>
      </c>
      <c r="Y16" s="16">
        <f>SUM(Y14:Y15)</f>
        <v>15413.304000000002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8</v>
      </c>
      <c r="I83" s="34" t="s">
        <v>7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015" display="Index" xr:uid="{65E21C77-A561-418D-859E-7A46D7BB12BF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381C5-D60F-4972-83CC-769FFE89F6FF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140</v>
      </c>
      <c r="G2" s="51"/>
      <c r="H2" s="51"/>
      <c r="I2" s="51"/>
      <c r="J2" s="51"/>
    </row>
    <row r="3" spans="1:15" ht="13.2" x14ac:dyDescent="0.25">
      <c r="D3" s="52" t="s">
        <v>146</v>
      </c>
      <c r="E3" s="51"/>
      <c r="F3" s="51"/>
      <c r="G3" s="6"/>
      <c r="H3" s="58" t="s">
        <v>50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38" t="s">
        <v>77</v>
      </c>
      <c r="E7" s="38" t="s">
        <v>78</v>
      </c>
      <c r="F7" s="38" t="s">
        <v>79</v>
      </c>
      <c r="G7" s="38" t="s">
        <v>80</v>
      </c>
      <c r="H7" s="38" t="s">
        <v>81</v>
      </c>
      <c r="I7" s="38" t="s">
        <v>82</v>
      </c>
      <c r="J7" s="38" t="s">
        <v>83</v>
      </c>
      <c r="K7" s="38"/>
      <c r="L7" s="38" t="s">
        <v>112</v>
      </c>
      <c r="M7" s="38" t="s">
        <v>113</v>
      </c>
      <c r="O7" s="28"/>
    </row>
    <row r="8" spans="1:15" ht="9.4499999999999993" customHeight="1" x14ac:dyDescent="0.15">
      <c r="C8" s="18">
        <v>0</v>
      </c>
      <c r="D8" s="39">
        <v>0</v>
      </c>
      <c r="E8" s="39">
        <v>2.0833333333333332E-2</v>
      </c>
      <c r="F8" s="39">
        <v>5.5555555555555552E-2</v>
      </c>
      <c r="G8" s="39">
        <v>2.0833333333333332E-2</v>
      </c>
      <c r="H8" s="39">
        <v>0.1111111111111111</v>
      </c>
      <c r="I8" s="39">
        <v>9.3181818181818185E-2</v>
      </c>
      <c r="J8" s="39">
        <v>4.1666666666666664E-2</v>
      </c>
      <c r="L8" s="39">
        <f>AVERAGE(D8:H8)</f>
        <v>4.1666666666666664E-2</v>
      </c>
      <c r="M8" s="39">
        <f>AVERAGE(D8:J8)</f>
        <v>4.9025974025974028E-2</v>
      </c>
      <c r="O8" s="28"/>
    </row>
    <row r="9" spans="1:15" ht="9.4499999999999993" customHeight="1" x14ac:dyDescent="0.15">
      <c r="C9" s="18">
        <v>1</v>
      </c>
      <c r="D9" s="39">
        <v>6.9444444444444448E-2</v>
      </c>
      <c r="E9" s="39">
        <v>4.1666666666666664E-2</v>
      </c>
      <c r="F9" s="39">
        <v>4.1666666666666664E-2</v>
      </c>
      <c r="G9" s="39">
        <v>0</v>
      </c>
      <c r="H9" s="39">
        <v>0.20833333333333331</v>
      </c>
      <c r="I9" s="39">
        <v>4.4444444444444446E-2</v>
      </c>
      <c r="J9" s="39">
        <v>2.0833333333333332E-2</v>
      </c>
      <c r="L9" s="39">
        <f t="shared" ref="L9:L31" si="0">AVERAGE(D9:H9)</f>
        <v>7.2222222222222215E-2</v>
      </c>
      <c r="M9" s="39">
        <f t="shared" ref="M9:M31" si="1">AVERAGE(D9:J9)</f>
        <v>6.0912698412698404E-2</v>
      </c>
      <c r="O9" s="28"/>
    </row>
    <row r="10" spans="1:15" ht="9.4499999999999993" customHeight="1" x14ac:dyDescent="0.15">
      <c r="C10" s="18">
        <v>2</v>
      </c>
      <c r="D10" s="39">
        <v>5.5555555555555552E-2</v>
      </c>
      <c r="E10" s="39">
        <v>0</v>
      </c>
      <c r="F10" s="39">
        <v>0</v>
      </c>
      <c r="G10" s="39">
        <v>2.0833333333333332E-2</v>
      </c>
      <c r="H10" s="39">
        <v>5.5555555555555552E-2</v>
      </c>
      <c r="I10" s="39">
        <v>7.2222222222222229E-2</v>
      </c>
      <c r="J10" s="39">
        <v>2.0833333333333332E-2</v>
      </c>
      <c r="L10" s="39">
        <f t="shared" si="0"/>
        <v>2.6388888888888885E-2</v>
      </c>
      <c r="M10" s="39">
        <f t="shared" si="1"/>
        <v>3.2142857142857147E-2</v>
      </c>
      <c r="O10" s="28"/>
    </row>
    <row r="11" spans="1:15" ht="9.4499999999999993" customHeight="1" x14ac:dyDescent="0.15">
      <c r="C11" s="18">
        <v>3</v>
      </c>
      <c r="D11" s="39">
        <v>0</v>
      </c>
      <c r="E11" s="39">
        <v>0</v>
      </c>
      <c r="F11" s="39">
        <v>0</v>
      </c>
      <c r="G11" s="39">
        <v>0</v>
      </c>
      <c r="H11" s="39">
        <v>9.5833333333333326E-2</v>
      </c>
      <c r="I11" s="39">
        <v>1.6666666666666666E-2</v>
      </c>
      <c r="J11" s="39">
        <v>0</v>
      </c>
      <c r="L11" s="39">
        <f t="shared" si="0"/>
        <v>1.9166666666666665E-2</v>
      </c>
      <c r="M11" s="39">
        <f t="shared" si="1"/>
        <v>1.607142857142857E-2</v>
      </c>
      <c r="O11" s="28"/>
    </row>
    <row r="12" spans="1:15" ht="9.4499999999999993" customHeight="1" x14ac:dyDescent="0.15">
      <c r="C12" s="18">
        <v>4</v>
      </c>
      <c r="D12" s="39">
        <v>2.0833333333333332E-2</v>
      </c>
      <c r="E12" s="39">
        <v>0</v>
      </c>
      <c r="F12" s="39">
        <v>0</v>
      </c>
      <c r="G12" s="39">
        <v>4.1666666666666664E-2</v>
      </c>
      <c r="H12" s="39">
        <v>1.6666666666666666E-2</v>
      </c>
      <c r="I12" s="39">
        <v>0</v>
      </c>
      <c r="J12" s="39">
        <v>2.0833333333333332E-2</v>
      </c>
      <c r="L12" s="39">
        <f t="shared" si="0"/>
        <v>1.5833333333333331E-2</v>
      </c>
      <c r="M12" s="39">
        <f t="shared" si="1"/>
        <v>1.4285714285714285E-2</v>
      </c>
    </row>
    <row r="13" spans="1:15" ht="9.4499999999999993" customHeight="1" x14ac:dyDescent="0.15">
      <c r="C13" s="18">
        <v>5</v>
      </c>
      <c r="D13" s="39">
        <v>0.13472222222222222</v>
      </c>
      <c r="E13" s="39">
        <v>0.125</v>
      </c>
      <c r="F13" s="39">
        <v>2.0833333333333332E-2</v>
      </c>
      <c r="G13" s="39">
        <v>9.722222222222221E-2</v>
      </c>
      <c r="H13" s="39">
        <v>0.12638888888888888</v>
      </c>
      <c r="I13" s="39">
        <v>8.3333333333333329E-2</v>
      </c>
      <c r="J13" s="39">
        <v>0</v>
      </c>
      <c r="L13" s="39">
        <f t="shared" si="0"/>
        <v>0.10083333333333333</v>
      </c>
      <c r="M13" s="39">
        <f t="shared" si="1"/>
        <v>8.3928571428571436E-2</v>
      </c>
    </row>
    <row r="14" spans="1:15" ht="9.4499999999999993" customHeight="1" x14ac:dyDescent="0.15">
      <c r="C14" s="18">
        <v>6</v>
      </c>
      <c r="D14" s="39">
        <v>0.40972222222222215</v>
      </c>
      <c r="E14" s="39">
        <v>0.49305555555555552</v>
      </c>
      <c r="F14" s="39">
        <v>0.61805555555555558</v>
      </c>
      <c r="G14" s="39">
        <v>0.53611111111111098</v>
      </c>
      <c r="H14" s="39">
        <v>0.68888888888888899</v>
      </c>
      <c r="I14" s="39">
        <v>0.12083333333333333</v>
      </c>
      <c r="J14" s="39">
        <v>0.22222222222222221</v>
      </c>
      <c r="L14" s="39">
        <f t="shared" si="0"/>
        <v>0.54916666666666669</v>
      </c>
      <c r="M14" s="39">
        <f t="shared" si="1"/>
        <v>0.44126984126984131</v>
      </c>
    </row>
    <row r="15" spans="1:15" ht="9.4499999999999993" customHeight="1" x14ac:dyDescent="0.15">
      <c r="C15" s="18">
        <v>7</v>
      </c>
      <c r="D15" s="39">
        <v>1.5194444444444446</v>
      </c>
      <c r="E15" s="39">
        <v>1.7430555555555556</v>
      </c>
      <c r="F15" s="39">
        <v>1.9722222222222219</v>
      </c>
      <c r="G15" s="39">
        <v>1.7527777777777778</v>
      </c>
      <c r="H15" s="39">
        <v>1.1291666666666667</v>
      </c>
      <c r="I15" s="39">
        <v>0.49494949494949486</v>
      </c>
      <c r="J15" s="39">
        <v>0.16666666666666666</v>
      </c>
      <c r="L15" s="39">
        <f t="shared" si="0"/>
        <v>1.6233333333333335</v>
      </c>
      <c r="M15" s="39">
        <f t="shared" si="1"/>
        <v>1.2540404040404041</v>
      </c>
    </row>
    <row r="16" spans="1:15" ht="9.4499999999999993" customHeight="1" x14ac:dyDescent="0.15">
      <c r="C16" s="18">
        <v>8</v>
      </c>
      <c r="D16" s="39">
        <v>0.90416666666666656</v>
      </c>
      <c r="E16" s="39">
        <v>1.1388888888888888</v>
      </c>
      <c r="F16" s="39">
        <v>1.1805555555555556</v>
      </c>
      <c r="G16" s="39">
        <v>0.78055555555555556</v>
      </c>
      <c r="H16" s="39">
        <v>0.69861111111111107</v>
      </c>
      <c r="I16" s="39">
        <v>0.74810606060606055</v>
      </c>
      <c r="J16" s="39">
        <v>1.0902777777777777</v>
      </c>
      <c r="L16" s="39">
        <f t="shared" si="0"/>
        <v>0.94055555555555548</v>
      </c>
      <c r="M16" s="39">
        <f t="shared" si="1"/>
        <v>0.93445165945165942</v>
      </c>
    </row>
    <row r="17" spans="3:13" ht="9.4499999999999993" customHeight="1" x14ac:dyDescent="0.15">
      <c r="C17" s="18">
        <v>9</v>
      </c>
      <c r="D17" s="39">
        <v>1.325</v>
      </c>
      <c r="E17" s="39">
        <v>1.2361111111111112</v>
      </c>
      <c r="F17" s="39">
        <v>1.2569444444444444</v>
      </c>
      <c r="G17" s="39">
        <v>1.3125</v>
      </c>
      <c r="H17" s="39">
        <v>1.2680555555555557</v>
      </c>
      <c r="I17" s="39">
        <v>1.0143939393939394</v>
      </c>
      <c r="J17" s="39">
        <v>1.3958333333333333</v>
      </c>
      <c r="L17" s="39">
        <f t="shared" si="0"/>
        <v>1.2797222222222222</v>
      </c>
      <c r="M17" s="39">
        <f t="shared" si="1"/>
        <v>1.2584054834054836</v>
      </c>
    </row>
    <row r="18" spans="3:13" ht="9.4499999999999993" customHeight="1" x14ac:dyDescent="0.15">
      <c r="C18" s="18">
        <v>10</v>
      </c>
      <c r="D18" s="39">
        <v>1.0097222222222222</v>
      </c>
      <c r="E18" s="39">
        <v>0.75</v>
      </c>
      <c r="F18" s="39">
        <v>1.1458333333333333</v>
      </c>
      <c r="G18" s="39">
        <v>0.87083333333333324</v>
      </c>
      <c r="H18" s="39">
        <v>0.95972222222222225</v>
      </c>
      <c r="I18" s="39">
        <v>1.2776515151515151</v>
      </c>
      <c r="J18" s="39">
        <v>1.4861111111111112</v>
      </c>
      <c r="L18" s="39">
        <f t="shared" si="0"/>
        <v>0.94722222222222219</v>
      </c>
      <c r="M18" s="39">
        <f t="shared" si="1"/>
        <v>1.0714105339105338</v>
      </c>
    </row>
    <row r="19" spans="3:13" ht="9.4499999999999993" customHeight="1" x14ac:dyDescent="0.15">
      <c r="C19" s="18">
        <v>11</v>
      </c>
      <c r="D19" s="39">
        <v>1.1777777777777778</v>
      </c>
      <c r="E19" s="39">
        <v>1.1805555555555556</v>
      </c>
      <c r="F19" s="39">
        <v>1.2569444444444446</v>
      </c>
      <c r="G19" s="39">
        <v>1.2125000000000001</v>
      </c>
      <c r="H19" s="39">
        <v>0.98055555555555562</v>
      </c>
      <c r="I19" s="39">
        <v>2.4328282828282828</v>
      </c>
      <c r="J19" s="39">
        <v>2.2777777777777777</v>
      </c>
      <c r="L19" s="39">
        <f t="shared" si="0"/>
        <v>1.1616666666666666</v>
      </c>
      <c r="M19" s="39">
        <f t="shared" si="1"/>
        <v>1.5027056277056279</v>
      </c>
    </row>
    <row r="20" spans="3:13" ht="9.4499999999999993" customHeight="1" x14ac:dyDescent="0.15">
      <c r="C20" s="18">
        <v>12</v>
      </c>
      <c r="D20" s="39">
        <v>1.4361111111111111</v>
      </c>
      <c r="E20" s="39">
        <v>1.3055555555555556</v>
      </c>
      <c r="F20" s="39">
        <v>1.0972222222222221</v>
      </c>
      <c r="G20" s="39">
        <v>1.1708333333333334</v>
      </c>
      <c r="H20" s="39">
        <v>1.1736111111111112</v>
      </c>
      <c r="I20" s="39">
        <v>2.4325757575757576</v>
      </c>
      <c r="J20" s="39">
        <v>2.3472222222222223</v>
      </c>
      <c r="L20" s="39">
        <f t="shared" si="0"/>
        <v>1.2366666666666668</v>
      </c>
      <c r="M20" s="39">
        <f t="shared" si="1"/>
        <v>1.5661616161616163</v>
      </c>
    </row>
    <row r="21" spans="3:13" ht="9.4499999999999993" customHeight="1" x14ac:dyDescent="0.15">
      <c r="C21" s="18">
        <v>13</v>
      </c>
      <c r="D21" s="39">
        <v>2.026388888888889</v>
      </c>
      <c r="E21" s="39">
        <v>1.75</v>
      </c>
      <c r="F21" s="39">
        <v>1.3541666666666667</v>
      </c>
      <c r="G21" s="39">
        <v>1.5486111111111112</v>
      </c>
      <c r="H21" s="39">
        <v>1.6069444444444445</v>
      </c>
      <c r="I21" s="39">
        <v>2.3276515151515151</v>
      </c>
      <c r="J21" s="39">
        <v>2.3819444444444446</v>
      </c>
      <c r="L21" s="39">
        <f t="shared" si="0"/>
        <v>1.6572222222222224</v>
      </c>
      <c r="M21" s="39">
        <f t="shared" si="1"/>
        <v>1.8565295815295817</v>
      </c>
    </row>
    <row r="22" spans="3:13" ht="9.4499999999999993" customHeight="1" x14ac:dyDescent="0.15">
      <c r="C22" s="18">
        <v>14</v>
      </c>
      <c r="D22" s="39">
        <v>1.8374999999999997</v>
      </c>
      <c r="E22" s="39">
        <v>1.9305555555555554</v>
      </c>
      <c r="F22" s="39">
        <v>1</v>
      </c>
      <c r="G22" s="39">
        <v>1.5083333333333333</v>
      </c>
      <c r="H22" s="39">
        <v>1.6680555555555554</v>
      </c>
      <c r="I22" s="39">
        <v>2.4891414141414145</v>
      </c>
      <c r="J22" s="39">
        <v>2.145833333333333</v>
      </c>
      <c r="L22" s="39">
        <f t="shared" si="0"/>
        <v>1.5888888888888888</v>
      </c>
      <c r="M22" s="39">
        <f t="shared" si="1"/>
        <v>1.7970598845598842</v>
      </c>
    </row>
    <row r="23" spans="3:13" ht="9.4499999999999993" customHeight="1" x14ac:dyDescent="0.15">
      <c r="C23" s="18">
        <v>15</v>
      </c>
      <c r="D23" s="39">
        <v>1.8277777777777775</v>
      </c>
      <c r="E23" s="39">
        <v>1.4652777777777777</v>
      </c>
      <c r="F23" s="39">
        <v>1.6388888888888886</v>
      </c>
      <c r="G23" s="39">
        <v>1.2486111111111111</v>
      </c>
      <c r="H23" s="39">
        <v>1.9791666666666665</v>
      </c>
      <c r="I23" s="39">
        <v>2.0582070707070708</v>
      </c>
      <c r="J23" s="39">
        <v>2.7222222222222223</v>
      </c>
      <c r="L23" s="39">
        <f t="shared" si="0"/>
        <v>1.6319444444444442</v>
      </c>
      <c r="M23" s="39">
        <f t="shared" si="1"/>
        <v>1.8485930735930733</v>
      </c>
    </row>
    <row r="24" spans="3:13" ht="9.4499999999999993" customHeight="1" x14ac:dyDescent="0.15">
      <c r="C24" s="18">
        <v>16</v>
      </c>
      <c r="D24" s="39">
        <v>2.3416666666666663</v>
      </c>
      <c r="E24" s="39">
        <v>2.1875</v>
      </c>
      <c r="F24" s="39">
        <v>2.125</v>
      </c>
      <c r="G24" s="39">
        <v>2.3569444444444443</v>
      </c>
      <c r="H24" s="39">
        <v>2.401388888888889</v>
      </c>
      <c r="I24" s="39">
        <v>1.6501262626262627</v>
      </c>
      <c r="J24" s="39">
        <v>2.3333333333333335</v>
      </c>
      <c r="L24" s="39">
        <f t="shared" si="0"/>
        <v>2.2824999999999998</v>
      </c>
      <c r="M24" s="39">
        <f t="shared" si="1"/>
        <v>2.1994227994227993</v>
      </c>
    </row>
    <row r="25" spans="3:13" ht="9.4499999999999993" customHeight="1" x14ac:dyDescent="0.15">
      <c r="C25" s="18">
        <v>17</v>
      </c>
      <c r="D25" s="39">
        <v>2.5736111111111111</v>
      </c>
      <c r="E25" s="39">
        <v>2.8541666666666665</v>
      </c>
      <c r="F25" s="39">
        <v>2.833333333333333</v>
      </c>
      <c r="G25" s="39">
        <v>2.625</v>
      </c>
      <c r="H25" s="39">
        <v>2.4069444444444441</v>
      </c>
      <c r="I25" s="39">
        <v>0.85694444444444429</v>
      </c>
      <c r="J25" s="39">
        <v>1.4722222222222221</v>
      </c>
      <c r="L25" s="39">
        <f t="shared" si="0"/>
        <v>2.658611111111111</v>
      </c>
      <c r="M25" s="39">
        <f t="shared" si="1"/>
        <v>2.2317460317460314</v>
      </c>
    </row>
    <row r="26" spans="3:13" ht="9.4499999999999993" customHeight="1" x14ac:dyDescent="0.15">
      <c r="C26" s="18">
        <v>18</v>
      </c>
      <c r="D26" s="39">
        <v>1.3138888888888887</v>
      </c>
      <c r="E26" s="39">
        <v>1.5555555555555558</v>
      </c>
      <c r="F26" s="39">
        <v>1.3263888888888888</v>
      </c>
      <c r="G26" s="39">
        <v>1.2402777777777778</v>
      </c>
      <c r="H26" s="39">
        <v>1.3152777777777778</v>
      </c>
      <c r="I26" s="39">
        <v>0.84419191919191916</v>
      </c>
      <c r="J26" s="39">
        <v>1.1527777777777777</v>
      </c>
      <c r="L26" s="39">
        <f t="shared" si="0"/>
        <v>1.3502777777777777</v>
      </c>
      <c r="M26" s="39">
        <f t="shared" si="1"/>
        <v>1.2497655122655122</v>
      </c>
    </row>
    <row r="27" spans="3:13" ht="9.4499999999999993" customHeight="1" x14ac:dyDescent="0.15">
      <c r="C27" s="18">
        <v>19</v>
      </c>
      <c r="D27" s="39">
        <v>1.45</v>
      </c>
      <c r="E27" s="39">
        <v>1.1597222222222221</v>
      </c>
      <c r="F27" s="39">
        <v>0.78472222222222221</v>
      </c>
      <c r="G27" s="39">
        <v>0.7152777777777779</v>
      </c>
      <c r="H27" s="39">
        <v>0.76805555555555549</v>
      </c>
      <c r="I27" s="39">
        <v>0.8316919191919192</v>
      </c>
      <c r="J27" s="39">
        <v>0.70833333333333326</v>
      </c>
      <c r="L27" s="39">
        <f t="shared" si="0"/>
        <v>0.97555555555555562</v>
      </c>
      <c r="M27" s="39">
        <f t="shared" si="1"/>
        <v>0.91682900432900438</v>
      </c>
    </row>
    <row r="28" spans="3:13" ht="9.4499999999999993" customHeight="1" x14ac:dyDescent="0.15">
      <c r="C28" s="18">
        <v>20</v>
      </c>
      <c r="D28" s="39">
        <v>0.73749999999999993</v>
      </c>
      <c r="E28" s="39">
        <v>0.73611111111111116</v>
      </c>
      <c r="F28" s="39">
        <v>0.8125</v>
      </c>
      <c r="G28" s="39">
        <v>0.50972222222222219</v>
      </c>
      <c r="H28" s="39">
        <v>0.49583333333333335</v>
      </c>
      <c r="I28" s="39">
        <v>0.65795454545454546</v>
      </c>
      <c r="J28" s="39">
        <v>0.2986111111111111</v>
      </c>
      <c r="L28" s="39">
        <f t="shared" si="0"/>
        <v>0.65833333333333344</v>
      </c>
      <c r="M28" s="39">
        <f t="shared" si="1"/>
        <v>0.60689033189033192</v>
      </c>
    </row>
    <row r="29" spans="3:13" ht="9.4499999999999993" customHeight="1" x14ac:dyDescent="0.15">
      <c r="C29" s="18">
        <v>21</v>
      </c>
      <c r="D29" s="39">
        <v>0.28333333333333333</v>
      </c>
      <c r="E29" s="39">
        <v>0.29166666666666669</v>
      </c>
      <c r="F29" s="39">
        <v>0.25694444444444442</v>
      </c>
      <c r="G29" s="39">
        <v>0.35000000000000003</v>
      </c>
      <c r="H29" s="39">
        <v>0.36249999999999993</v>
      </c>
      <c r="I29" s="39">
        <v>0.5108585858585859</v>
      </c>
      <c r="J29" s="39">
        <v>0.15277777777777776</v>
      </c>
      <c r="L29" s="39">
        <f t="shared" si="0"/>
        <v>0.30888888888888888</v>
      </c>
      <c r="M29" s="39">
        <f t="shared" si="1"/>
        <v>0.31544011544011541</v>
      </c>
    </row>
    <row r="30" spans="3:13" ht="9.4499999999999993" customHeight="1" x14ac:dyDescent="0.15">
      <c r="C30" s="18">
        <v>22</v>
      </c>
      <c r="D30" s="39">
        <v>0.20833333333333334</v>
      </c>
      <c r="E30" s="39">
        <v>0.20138888888888887</v>
      </c>
      <c r="F30" s="39">
        <v>0.36111111111111105</v>
      </c>
      <c r="G30" s="39">
        <v>0.22916666666666663</v>
      </c>
      <c r="H30" s="39">
        <v>0.15555555555555556</v>
      </c>
      <c r="I30" s="39">
        <v>0.14166666666666664</v>
      </c>
      <c r="J30" s="39">
        <v>6.9444444444444434E-2</v>
      </c>
      <c r="L30" s="39">
        <f t="shared" si="0"/>
        <v>0.2311111111111111</v>
      </c>
      <c r="M30" s="39">
        <f t="shared" si="1"/>
        <v>0.19523809523809521</v>
      </c>
    </row>
    <row r="31" spans="3:13" ht="9.4499999999999993" customHeight="1" x14ac:dyDescent="0.15">
      <c r="C31" s="18">
        <v>23</v>
      </c>
      <c r="D31" s="39">
        <v>7.6388888888888881E-2</v>
      </c>
      <c r="E31" s="39">
        <v>0.10416666666666667</v>
      </c>
      <c r="F31" s="39">
        <v>6.9444444444444434E-2</v>
      </c>
      <c r="G31" s="39">
        <v>6.9444444444444434E-2</v>
      </c>
      <c r="H31" s="39">
        <v>6.9444444444444434E-2</v>
      </c>
      <c r="I31" s="39">
        <v>1.6666666666666666E-2</v>
      </c>
      <c r="J31" s="39">
        <v>4.8611111111111105E-2</v>
      </c>
      <c r="L31" s="39">
        <f t="shared" si="0"/>
        <v>7.7777777777777765E-2</v>
      </c>
      <c r="M31" s="39">
        <f t="shared" si="1"/>
        <v>6.4880952380952372E-2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19.293055555555554</v>
      </c>
      <c r="E33" s="39">
        <f t="shared" ref="E33:J33" si="2">SUM(E15:E26)</f>
        <v>19.097222222222225</v>
      </c>
      <c r="F33" s="39">
        <f t="shared" si="2"/>
        <v>18.1875</v>
      </c>
      <c r="G33" s="39">
        <f t="shared" si="2"/>
        <v>17.62777777777778</v>
      </c>
      <c r="H33" s="39">
        <f t="shared" si="2"/>
        <v>17.587499999999999</v>
      </c>
      <c r="I33" s="39">
        <f t="shared" si="2"/>
        <v>18.626767676767674</v>
      </c>
      <c r="J33" s="39">
        <f t="shared" si="2"/>
        <v>20.972222222222221</v>
      </c>
      <c r="L33" s="39">
        <f>SUM(L15:L26)</f>
        <v>18.358611111111109</v>
      </c>
      <c r="M33" s="39">
        <f>SUM(M15:M26)</f>
        <v>18.770292207792206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3.7486111111111109</v>
      </c>
      <c r="E34" s="39">
        <f t="shared" ref="E34:J34" si="3">SUM(E15:E17)</f>
        <v>4.1180555555555554</v>
      </c>
      <c r="F34" s="39">
        <f t="shared" si="3"/>
        <v>4.4097222222222223</v>
      </c>
      <c r="G34" s="39">
        <f t="shared" si="3"/>
        <v>3.8458333333333332</v>
      </c>
      <c r="H34" s="39">
        <f t="shared" si="3"/>
        <v>3.0958333333333332</v>
      </c>
      <c r="I34" s="39">
        <f t="shared" si="3"/>
        <v>2.257449494949495</v>
      </c>
      <c r="J34" s="39">
        <f t="shared" si="3"/>
        <v>2.6527777777777777</v>
      </c>
      <c r="L34" s="39">
        <f>SUM(L15:L17)</f>
        <v>3.8436111111111115</v>
      </c>
      <c r="M34" s="39">
        <f>SUM(M15:M17)</f>
        <v>3.4468975468975467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9.3152777777777764</v>
      </c>
      <c r="E35" s="39">
        <f t="shared" ref="E35:J35" si="4">SUM(E18:E23)</f>
        <v>8.3819444444444429</v>
      </c>
      <c r="F35" s="39">
        <f t="shared" si="4"/>
        <v>7.4930555555555554</v>
      </c>
      <c r="G35" s="39">
        <f t="shared" si="4"/>
        <v>7.5597222222222227</v>
      </c>
      <c r="H35" s="39">
        <f t="shared" si="4"/>
        <v>8.3680555555555554</v>
      </c>
      <c r="I35" s="39">
        <f t="shared" si="4"/>
        <v>13.018055555555556</v>
      </c>
      <c r="J35" s="39">
        <f t="shared" si="4"/>
        <v>13.361111111111111</v>
      </c>
      <c r="L35" s="39">
        <f>SUM(L18:L23)</f>
        <v>8.2236111111111114</v>
      </c>
      <c r="M35" s="39">
        <f>SUM(M18:M23)</f>
        <v>9.6424603174603174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6.2291666666666661</v>
      </c>
      <c r="E36" s="39">
        <f t="shared" ref="E36:J36" si="5">SUM(E24:E26)</f>
        <v>6.5972222222222214</v>
      </c>
      <c r="F36" s="39">
        <f t="shared" si="5"/>
        <v>6.2847222222222214</v>
      </c>
      <c r="G36" s="39">
        <f t="shared" si="5"/>
        <v>6.2222222222222223</v>
      </c>
      <c r="H36" s="39">
        <f t="shared" si="5"/>
        <v>6.1236111111111118</v>
      </c>
      <c r="I36" s="39">
        <f t="shared" si="5"/>
        <v>3.3512626262626259</v>
      </c>
      <c r="J36" s="39">
        <f t="shared" si="5"/>
        <v>4.958333333333333</v>
      </c>
      <c r="L36" s="39">
        <f>SUM(L24:L26)</f>
        <v>6.2913888888888883</v>
      </c>
      <c r="M36" s="39">
        <f>SUM(M24:M26)</f>
        <v>5.6809343434343429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22.738888888888891</v>
      </c>
      <c r="E37" s="39">
        <f t="shared" ref="E37:J37" si="6">SUM(E8:E31)</f>
        <v>22.270833333333336</v>
      </c>
      <c r="F37" s="39">
        <f t="shared" si="6"/>
        <v>21.208333333333329</v>
      </c>
      <c r="G37" s="39">
        <f t="shared" si="6"/>
        <v>20.218055555555559</v>
      </c>
      <c r="H37" s="39">
        <f t="shared" si="6"/>
        <v>20.741666666666664</v>
      </c>
      <c r="I37" s="39">
        <f t="shared" si="6"/>
        <v>21.21628787878787</v>
      </c>
      <c r="J37" s="39">
        <f t="shared" si="6"/>
        <v>22.576388888888882</v>
      </c>
      <c r="L37" s="39">
        <f>SUM(L8:L31)</f>
        <v>21.435555555555553</v>
      </c>
      <c r="M37" s="39">
        <f>SUM(M8:M31)</f>
        <v>21.567207792207789</v>
      </c>
      <c r="O37" s="39"/>
      <c r="P37" s="39"/>
    </row>
    <row r="38" spans="2:30" ht="24" customHeight="1" x14ac:dyDescent="0.15">
      <c r="C38" s="37"/>
    </row>
    <row r="39" spans="2:30" ht="9.4499999999999993" customHeight="1" x14ac:dyDescent="0.25">
      <c r="C39" s="54" t="str">
        <f>C6</f>
        <v>Average cycle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37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37" t="s">
        <v>120</v>
      </c>
    </row>
    <row r="43" spans="2:30" ht="9.4499999999999993" customHeight="1" x14ac:dyDescent="0.15">
      <c r="B43" s="38" t="s">
        <v>121</v>
      </c>
      <c r="C43" s="34">
        <v>10.583333333333334</v>
      </c>
      <c r="D43" s="34">
        <v>14.566666666666666</v>
      </c>
      <c r="E43" s="34">
        <v>13.889999999999999</v>
      </c>
      <c r="F43" s="34">
        <v>20.2</v>
      </c>
      <c r="G43" s="34">
        <v>30.800000000000004</v>
      </c>
      <c r="H43" s="34">
        <v>25.099999999999998</v>
      </c>
      <c r="I43" s="34">
        <v>31.449999999999996</v>
      </c>
      <c r="J43" s="34">
        <v>24.946666666666665</v>
      </c>
      <c r="K43" s="34">
        <v>18.536666666666665</v>
      </c>
      <c r="L43" s="34">
        <v>12.633333333333333</v>
      </c>
      <c r="M43" s="34">
        <v>8.83</v>
      </c>
      <c r="N43" s="34">
        <v>8.7666666666666657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38" t="s">
        <v>122</v>
      </c>
      <c r="C44" s="34">
        <v>12.233333333333336</v>
      </c>
      <c r="D44" s="34">
        <v>16.666666666666668</v>
      </c>
      <c r="E44" s="34">
        <v>15.639999999999999</v>
      </c>
      <c r="F44" s="34">
        <v>23.4</v>
      </c>
      <c r="G44" s="34">
        <v>34.700000000000003</v>
      </c>
      <c r="H44" s="34">
        <v>30.399999999999995</v>
      </c>
      <c r="I44" s="34">
        <v>39.549999999999997</v>
      </c>
      <c r="J44" s="34">
        <v>28.533333333333331</v>
      </c>
      <c r="K44" s="34">
        <v>21.056666666666665</v>
      </c>
      <c r="L44" s="34">
        <v>14.966666666666665</v>
      </c>
      <c r="M44" s="34">
        <v>9.7800000000000011</v>
      </c>
      <c r="N44" s="34">
        <v>10.299999999999997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37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38" t="s">
        <v>121</v>
      </c>
      <c r="C47" s="34">
        <v>10.333333333333332</v>
      </c>
      <c r="D47" s="34">
        <v>8.5</v>
      </c>
      <c r="E47" s="34">
        <v>12.049999999999999</v>
      </c>
      <c r="F47" s="34">
        <v>7</v>
      </c>
      <c r="G47" s="34">
        <v>22.666666666666664</v>
      </c>
      <c r="H47" s="34">
        <v>37.666666666666664</v>
      </c>
      <c r="I47" s="34">
        <v>28.333333333333329</v>
      </c>
      <c r="J47" s="34">
        <v>35.6</v>
      </c>
      <c r="K47" s="34">
        <v>29.25</v>
      </c>
      <c r="L47" s="34">
        <v>16</v>
      </c>
      <c r="M47" s="34">
        <v>4.8000000000000007</v>
      </c>
      <c r="N47" s="34">
        <v>6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38" t="s">
        <v>122</v>
      </c>
      <c r="C48" s="34">
        <v>11.666666666666666</v>
      </c>
      <c r="D48" s="34">
        <v>10</v>
      </c>
      <c r="E48" s="34">
        <v>12.849999999999998</v>
      </c>
      <c r="F48" s="34">
        <v>9</v>
      </c>
      <c r="G48" s="34">
        <v>28</v>
      </c>
      <c r="H48" s="34">
        <v>38.999999999999993</v>
      </c>
      <c r="I48" s="34">
        <v>35.666666666666664</v>
      </c>
      <c r="J48" s="34">
        <v>41.6</v>
      </c>
      <c r="K48" s="34">
        <v>31.25</v>
      </c>
      <c r="L48" s="34">
        <v>17.5</v>
      </c>
      <c r="M48" s="34">
        <v>5.2</v>
      </c>
      <c r="N48" s="34">
        <v>7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37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38" t="s">
        <v>121</v>
      </c>
      <c r="C51" s="34">
        <v>10.333333333333336</v>
      </c>
      <c r="D51" s="34">
        <v>10.5</v>
      </c>
      <c r="E51" s="34">
        <v>16.333333333333332</v>
      </c>
      <c r="F51" s="34">
        <v>27</v>
      </c>
      <c r="G51" s="34">
        <v>37</v>
      </c>
      <c r="H51" s="34">
        <v>27.25</v>
      </c>
      <c r="I51" s="34">
        <v>44</v>
      </c>
      <c r="J51" s="34">
        <v>27.75</v>
      </c>
      <c r="K51" s="34">
        <v>20.25</v>
      </c>
      <c r="L51" s="34">
        <v>13.5</v>
      </c>
      <c r="M51" s="34">
        <v>11.083333333333334</v>
      </c>
      <c r="N51" s="34">
        <v>6.666666666666667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38" t="s">
        <v>122</v>
      </c>
      <c r="C52" s="34">
        <v>10.333333333333336</v>
      </c>
      <c r="D52" s="34">
        <v>10.5</v>
      </c>
      <c r="E52" s="34">
        <v>16.833333333333332</v>
      </c>
      <c r="F52" s="34">
        <v>27</v>
      </c>
      <c r="G52" s="34">
        <v>39.333333333333329</v>
      </c>
      <c r="H52" s="34">
        <v>29.5</v>
      </c>
      <c r="I52" s="34">
        <v>50.666666666666657</v>
      </c>
      <c r="J52" s="34">
        <v>30.5</v>
      </c>
      <c r="K52" s="34">
        <v>21.5</v>
      </c>
      <c r="L52" s="34">
        <v>14.5</v>
      </c>
      <c r="M52" s="34">
        <v>12.583333333333334</v>
      </c>
      <c r="N52" s="34">
        <v>7.666666666666667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11" display="Index" xr:uid="{4DF51697-4066-4B43-865A-3259A5DC61D1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D8B5C-7D83-4409-9802-D9C00CB01EAC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140</v>
      </c>
      <c r="G2" s="51"/>
      <c r="H2" s="51"/>
      <c r="I2" s="51"/>
      <c r="J2" s="51"/>
      <c r="P2" s="8"/>
    </row>
    <row r="3" spans="1:27" ht="13.2" x14ac:dyDescent="0.25">
      <c r="D3" s="52" t="s">
        <v>147</v>
      </c>
      <c r="E3" s="51"/>
      <c r="F3" s="51"/>
      <c r="G3" s="6"/>
      <c r="H3" s="53" t="s">
        <v>148</v>
      </c>
      <c r="I3" s="51"/>
      <c r="J3" s="51"/>
      <c r="K3" s="51"/>
      <c r="L3" s="51"/>
      <c r="M3" s="51"/>
      <c r="N3" s="51"/>
      <c r="P3" s="7"/>
      <c r="Q3" s="37"/>
      <c r="R3" s="10" t="s">
        <v>76</v>
      </c>
    </row>
    <row r="4" spans="1:27" ht="24" customHeight="1" x14ac:dyDescent="0.15">
      <c r="Q4" s="37"/>
    </row>
    <row r="5" spans="1:27" ht="9.4499999999999993" customHeight="1" x14ac:dyDescent="0.2">
      <c r="A5" s="36"/>
      <c r="C5" s="36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37"/>
      <c r="D6" s="37"/>
      <c r="E6" s="37"/>
      <c r="F6" s="37"/>
      <c r="G6" s="37"/>
      <c r="H6" s="37"/>
      <c r="O6" s="15" t="s">
        <v>84</v>
      </c>
      <c r="P6" s="16">
        <v>77.631944444444429</v>
      </c>
      <c r="Q6" s="16">
        <v>79.069444444444443</v>
      </c>
      <c r="R6" s="16">
        <v>72.416666666666671</v>
      </c>
      <c r="S6" s="16">
        <v>72.341666666666626</v>
      </c>
      <c r="T6" s="16">
        <v>62.591666666666661</v>
      </c>
      <c r="U6" s="16">
        <v>56.825757575757585</v>
      </c>
      <c r="V6" s="16">
        <v>72.972222222222229</v>
      </c>
      <c r="W6" s="13"/>
      <c r="X6" s="13"/>
      <c r="Y6" s="13"/>
      <c r="Z6" s="13"/>
      <c r="AA6" s="13"/>
    </row>
    <row r="7" spans="1:27" ht="9.4499999999999993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85</v>
      </c>
      <c r="P7" s="16">
        <v>86.268055555555577</v>
      </c>
      <c r="Q7" s="16">
        <v>85.055555555555557</v>
      </c>
      <c r="R7" s="16">
        <v>78.840277777777786</v>
      </c>
      <c r="S7" s="16">
        <v>77.676388888888866</v>
      </c>
      <c r="T7" s="16">
        <v>65.604166666666671</v>
      </c>
      <c r="U7" s="16">
        <v>66.486363636363635</v>
      </c>
      <c r="V7" s="16">
        <v>86.437499999999986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163.9</v>
      </c>
      <c r="Q8" s="16">
        <f t="shared" ref="Q8:V8" si="0">SUM(Q6:Q7)</f>
        <v>164.125</v>
      </c>
      <c r="R8" s="16">
        <f t="shared" si="0"/>
        <v>151.25694444444446</v>
      </c>
      <c r="S8" s="16">
        <f t="shared" si="0"/>
        <v>150.01805555555549</v>
      </c>
      <c r="T8" s="16">
        <f t="shared" si="0"/>
        <v>128.19583333333333</v>
      </c>
      <c r="U8" s="16">
        <f t="shared" si="0"/>
        <v>123.31212121212121</v>
      </c>
      <c r="V8" s="16">
        <f t="shared" si="0"/>
        <v>159.40972222222223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44.416666666666671</v>
      </c>
      <c r="Q10" s="16">
        <v>63.200000000000017</v>
      </c>
      <c r="R10" s="16">
        <v>64.740000000000009</v>
      </c>
      <c r="S10" s="16">
        <v>74.899999999999991</v>
      </c>
      <c r="T10" s="16">
        <v>104.98333333333331</v>
      </c>
      <c r="U10" s="16">
        <v>91.800000000000011</v>
      </c>
      <c r="V10" s="16">
        <v>117.81666666666665</v>
      </c>
      <c r="W10" s="16">
        <v>87.156666666666666</v>
      </c>
      <c r="X10" s="16">
        <v>81.149999999999991</v>
      </c>
      <c r="Y10" s="16">
        <v>61.733333333333327</v>
      </c>
      <c r="Z10" s="16">
        <v>44.76</v>
      </c>
      <c r="AA10" s="16">
        <v>37.066666666666663</v>
      </c>
    </row>
    <row r="11" spans="1:27" ht="9.4499999999999993" customHeight="1" x14ac:dyDescent="0.15">
      <c r="C11" s="18"/>
      <c r="O11" s="15" t="s">
        <v>100</v>
      </c>
      <c r="P11" s="16">
        <v>51.68333333333333</v>
      </c>
      <c r="Q11" s="16">
        <v>66.533333333333317</v>
      </c>
      <c r="R11" s="16">
        <v>67.290000000000006</v>
      </c>
      <c r="S11" s="16">
        <v>85.100000000000009</v>
      </c>
      <c r="T11" s="16">
        <v>107.80000000000003</v>
      </c>
      <c r="U11" s="16">
        <v>96.933333333333337</v>
      </c>
      <c r="V11" s="16">
        <v>121.26666666666665</v>
      </c>
      <c r="W11" s="16">
        <v>99.886666666666656</v>
      </c>
      <c r="X11" s="16">
        <v>87.960000000000008</v>
      </c>
      <c r="Y11" s="16">
        <v>66.05</v>
      </c>
      <c r="Z11" s="16">
        <v>51.230000000000004</v>
      </c>
      <c r="AA11" s="16">
        <v>42.533333333333346</v>
      </c>
    </row>
    <row r="12" spans="1:27" ht="9.4499999999999993" customHeight="1" x14ac:dyDescent="0.15">
      <c r="C12" s="18"/>
      <c r="O12" s="15" t="s">
        <v>101</v>
      </c>
      <c r="P12" s="16">
        <f>SUM(P10:P11)</f>
        <v>96.1</v>
      </c>
      <c r="Q12" s="16">
        <f t="shared" ref="Q12:AA12" si="1">SUM(Q10:Q11)</f>
        <v>129.73333333333335</v>
      </c>
      <c r="R12" s="16">
        <f t="shared" si="1"/>
        <v>132.03000000000003</v>
      </c>
      <c r="S12" s="16">
        <f t="shared" si="1"/>
        <v>160</v>
      </c>
      <c r="T12" s="16">
        <f t="shared" si="1"/>
        <v>212.78333333333333</v>
      </c>
      <c r="U12" s="16">
        <f t="shared" si="1"/>
        <v>188.73333333333335</v>
      </c>
      <c r="V12" s="16">
        <f t="shared" si="1"/>
        <v>239.08333333333331</v>
      </c>
      <c r="W12" s="16">
        <f t="shared" si="1"/>
        <v>187.04333333333332</v>
      </c>
      <c r="X12" s="16">
        <f t="shared" si="1"/>
        <v>169.11</v>
      </c>
      <c r="Y12" s="16">
        <f t="shared" si="1"/>
        <v>127.78333333333333</v>
      </c>
      <c r="Z12" s="16">
        <f t="shared" si="1"/>
        <v>95.990000000000009</v>
      </c>
      <c r="AA12" s="16">
        <f t="shared" si="1"/>
        <v>79.600000000000009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>
        <v>73.283962962962974</v>
      </c>
      <c r="W14" s="22">
        <v>67.946944444444441</v>
      </c>
      <c r="X14" s="22">
        <v>79.665277777777803</v>
      </c>
      <c r="Y14" s="16">
        <v>72.810277777777785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3"/>
      <c r="R15" s="24"/>
      <c r="S15" s="24"/>
      <c r="T15" s="24"/>
      <c r="U15" s="24"/>
      <c r="V15" s="22">
        <v>78.985592592592596</v>
      </c>
      <c r="W15" s="22">
        <v>72.335555555555558</v>
      </c>
      <c r="X15" s="22">
        <v>85.245277777777787</v>
      </c>
      <c r="Y15" s="16">
        <v>78.688888888888869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>
        <f t="shared" ref="V16:X16" si="3">SUM(V14:V15)</f>
        <v>152.26955555555557</v>
      </c>
      <c r="W16" s="16">
        <f t="shared" si="3"/>
        <v>140.2825</v>
      </c>
      <c r="X16" s="16">
        <f t="shared" si="3"/>
        <v>164.91055555555559</v>
      </c>
      <c r="Y16" s="16">
        <f>SUM(Y14:Y15)</f>
        <v>151.49916666666667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38"/>
    </row>
    <row r="34" spans="2:20" ht="9.4499999999999993" customHeight="1" x14ac:dyDescent="0.15">
      <c r="C34" s="38"/>
    </row>
    <row r="35" spans="2:20" ht="9.4499999999999993" customHeight="1" x14ac:dyDescent="0.15">
      <c r="C35" s="38"/>
    </row>
    <row r="36" spans="2:20" ht="9.4499999999999993" customHeight="1" x14ac:dyDescent="0.15">
      <c r="C36" s="38"/>
      <c r="T36" s="10"/>
    </row>
    <row r="37" spans="2:20" ht="9.4499999999999993" customHeight="1" x14ac:dyDescent="0.15">
      <c r="C37" s="38"/>
    </row>
    <row r="38" spans="2:20" ht="9.4499999999999993" customHeight="1" x14ac:dyDescent="0.15">
      <c r="C38" s="37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37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434" display="Index" xr:uid="{F32D0A89-08A0-48C4-ACBD-C87C1FBA71F8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EA863-C9C9-43B5-821B-677A9D9326F6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140</v>
      </c>
      <c r="G2" s="51"/>
      <c r="H2" s="51"/>
      <c r="I2" s="51"/>
      <c r="J2" s="51"/>
    </row>
    <row r="3" spans="1:15" ht="13.2" x14ac:dyDescent="0.25">
      <c r="D3" s="52" t="s">
        <v>147</v>
      </c>
      <c r="E3" s="51"/>
      <c r="F3" s="51"/>
      <c r="G3" s="6"/>
      <c r="H3" s="58" t="s">
        <v>148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38" t="s">
        <v>77</v>
      </c>
      <c r="E7" s="38" t="s">
        <v>78</v>
      </c>
      <c r="F7" s="38" t="s">
        <v>79</v>
      </c>
      <c r="G7" s="38" t="s">
        <v>80</v>
      </c>
      <c r="H7" s="38" t="s">
        <v>81</v>
      </c>
      <c r="I7" s="38" t="s">
        <v>82</v>
      </c>
      <c r="J7" s="38" t="s">
        <v>83</v>
      </c>
      <c r="K7" s="38"/>
      <c r="L7" s="38" t="s">
        <v>112</v>
      </c>
      <c r="M7" s="38" t="s">
        <v>113</v>
      </c>
      <c r="O7" s="28"/>
    </row>
    <row r="8" spans="1:15" ht="9.4499999999999993" customHeight="1" x14ac:dyDescent="0.15">
      <c r="C8" s="18">
        <v>0</v>
      </c>
      <c r="D8" s="39">
        <v>6.9444444444444448E-2</v>
      </c>
      <c r="E8" s="39">
        <v>0.10416666666666666</v>
      </c>
      <c r="F8" s="39">
        <v>0.23611111111111108</v>
      </c>
      <c r="G8" s="39">
        <v>4.1666666666666664E-2</v>
      </c>
      <c r="H8" s="39">
        <v>0.11666666666666667</v>
      </c>
      <c r="I8" s="39">
        <v>0.21666666666666667</v>
      </c>
      <c r="J8" s="39">
        <v>0.22916666666666663</v>
      </c>
      <c r="L8" s="39">
        <f>AVERAGE(D8:H8)</f>
        <v>0.11361111111111111</v>
      </c>
      <c r="M8" s="39">
        <f>AVERAGE(D8:J8)</f>
        <v>0.14484126984126983</v>
      </c>
      <c r="O8" s="28"/>
    </row>
    <row r="9" spans="1:15" ht="9.4499999999999993" customHeight="1" x14ac:dyDescent="0.15">
      <c r="C9" s="18">
        <v>1</v>
      </c>
      <c r="D9" s="39">
        <v>4.1666666666666664E-2</v>
      </c>
      <c r="E9" s="39">
        <v>0</v>
      </c>
      <c r="F9" s="39">
        <v>2.0833333333333332E-2</v>
      </c>
      <c r="G9" s="39">
        <v>0.11805555555555554</v>
      </c>
      <c r="H9" s="39">
        <v>5.5555555555555552E-2</v>
      </c>
      <c r="I9" s="39">
        <v>0.24545454545454543</v>
      </c>
      <c r="J9" s="39">
        <v>0.2361111111111111</v>
      </c>
      <c r="L9" s="39">
        <f t="shared" ref="L9:L31" si="0">AVERAGE(D9:H9)</f>
        <v>4.7222222222222214E-2</v>
      </c>
      <c r="M9" s="39">
        <f t="shared" ref="M9:M31" si="1">AVERAGE(D9:J9)</f>
        <v>0.10252525252525253</v>
      </c>
      <c r="O9" s="28"/>
    </row>
    <row r="10" spans="1:15" ht="9.4499999999999993" customHeight="1" x14ac:dyDescent="0.15">
      <c r="C10" s="18">
        <v>2</v>
      </c>
      <c r="D10" s="39">
        <v>4.8611111111111105E-2</v>
      </c>
      <c r="E10" s="39">
        <v>5.5555555555555552E-2</v>
      </c>
      <c r="F10" s="39">
        <v>2.0833333333333332E-2</v>
      </c>
      <c r="G10" s="39">
        <v>0</v>
      </c>
      <c r="H10" s="39">
        <v>3.3333333333333333E-2</v>
      </c>
      <c r="I10" s="39">
        <v>0.10454545454545455</v>
      </c>
      <c r="J10" s="39">
        <v>6.25E-2</v>
      </c>
      <c r="L10" s="39">
        <f t="shared" si="0"/>
        <v>3.1666666666666662E-2</v>
      </c>
      <c r="M10" s="39">
        <f t="shared" si="1"/>
        <v>4.648268398268398E-2</v>
      </c>
      <c r="O10" s="28"/>
    </row>
    <row r="11" spans="1:15" ht="9.4499999999999993" customHeight="1" x14ac:dyDescent="0.15">
      <c r="C11" s="18">
        <v>3</v>
      </c>
      <c r="D11" s="39">
        <v>6.9444444444444434E-2</v>
      </c>
      <c r="E11" s="39">
        <v>2.0833333333333332E-2</v>
      </c>
      <c r="F11" s="39">
        <v>4.1666666666666664E-2</v>
      </c>
      <c r="G11" s="39">
        <v>4.1666666666666664E-2</v>
      </c>
      <c r="H11" s="39">
        <v>0</v>
      </c>
      <c r="I11" s="39">
        <v>2.2727272727272728E-2</v>
      </c>
      <c r="J11" s="39">
        <v>0.1736111111111111</v>
      </c>
      <c r="L11" s="39">
        <f t="shared" si="0"/>
        <v>3.4722222222222217E-2</v>
      </c>
      <c r="M11" s="39">
        <f t="shared" si="1"/>
        <v>5.2849927849927848E-2</v>
      </c>
      <c r="O11" s="28"/>
    </row>
    <row r="12" spans="1:15" ht="9.4499999999999993" customHeight="1" x14ac:dyDescent="0.15">
      <c r="C12" s="18">
        <v>4</v>
      </c>
      <c r="D12" s="39">
        <v>2.0833333333333332E-2</v>
      </c>
      <c r="E12" s="39">
        <v>8.3333333333333329E-2</v>
      </c>
      <c r="F12" s="39">
        <v>0</v>
      </c>
      <c r="G12" s="39">
        <v>6.25E-2</v>
      </c>
      <c r="H12" s="39">
        <v>2.7777777777777776E-2</v>
      </c>
      <c r="I12" s="39">
        <v>0.16969696969696968</v>
      </c>
      <c r="J12" s="39">
        <v>6.25E-2</v>
      </c>
      <c r="L12" s="39">
        <f t="shared" si="0"/>
        <v>3.8888888888888883E-2</v>
      </c>
      <c r="M12" s="39">
        <f t="shared" si="1"/>
        <v>6.094877344877344E-2</v>
      </c>
    </row>
    <row r="13" spans="1:15" ht="9.4499999999999993" customHeight="1" x14ac:dyDescent="0.15">
      <c r="C13" s="18">
        <v>5</v>
      </c>
      <c r="D13" s="39">
        <v>0.24305555555555558</v>
      </c>
      <c r="E13" s="39">
        <v>0.375</v>
      </c>
      <c r="F13" s="39">
        <v>0.54861111111111116</v>
      </c>
      <c r="G13" s="39">
        <v>0.30972222222222223</v>
      </c>
      <c r="H13" s="39">
        <v>0.29722222222222217</v>
      </c>
      <c r="I13" s="39">
        <v>0.13333333333333333</v>
      </c>
      <c r="J13" s="39">
        <v>0.18055555555555552</v>
      </c>
      <c r="L13" s="39">
        <f t="shared" si="0"/>
        <v>0.35472222222222227</v>
      </c>
      <c r="M13" s="39">
        <f t="shared" si="1"/>
        <v>0.29821428571428571</v>
      </c>
    </row>
    <row r="14" spans="1:15" ht="9.4499999999999993" customHeight="1" x14ac:dyDescent="0.15">
      <c r="C14" s="18">
        <v>6</v>
      </c>
      <c r="D14" s="39">
        <v>5.2416666666666663</v>
      </c>
      <c r="E14" s="39">
        <v>5.1319444444444446</v>
      </c>
      <c r="F14" s="39">
        <v>4.6527777777777777</v>
      </c>
      <c r="G14" s="39">
        <v>4.7111111111111112</v>
      </c>
      <c r="H14" s="39">
        <v>4.1166666666666671</v>
      </c>
      <c r="I14" s="39">
        <v>1.3378787878787879</v>
      </c>
      <c r="J14" s="39">
        <v>1.0069444444444444</v>
      </c>
      <c r="L14" s="39">
        <f t="shared" si="0"/>
        <v>4.7708333333333339</v>
      </c>
      <c r="M14" s="39">
        <f t="shared" si="1"/>
        <v>3.7427128427128431</v>
      </c>
    </row>
    <row r="15" spans="1:15" ht="9.4499999999999993" customHeight="1" x14ac:dyDescent="0.15">
      <c r="C15" s="18">
        <v>7</v>
      </c>
      <c r="D15" s="39">
        <v>13.781944444444445</v>
      </c>
      <c r="E15" s="39">
        <v>13.715277777777777</v>
      </c>
      <c r="F15" s="39">
        <v>13.527777777777779</v>
      </c>
      <c r="G15" s="39">
        <v>13.662499999999998</v>
      </c>
      <c r="H15" s="39">
        <v>10.372222222222222</v>
      </c>
      <c r="I15" s="39">
        <v>1.5196969696969695</v>
      </c>
      <c r="J15" s="39">
        <v>2.8055555555555554</v>
      </c>
      <c r="L15" s="39">
        <f t="shared" si="0"/>
        <v>13.011944444444444</v>
      </c>
      <c r="M15" s="39">
        <f t="shared" si="1"/>
        <v>9.9121392496392495</v>
      </c>
    </row>
    <row r="16" spans="1:15" ht="9.4499999999999993" customHeight="1" x14ac:dyDescent="0.15">
      <c r="C16" s="18">
        <v>8</v>
      </c>
      <c r="D16" s="39">
        <v>18.369444444444447</v>
      </c>
      <c r="E16" s="39">
        <v>18.527777777777779</v>
      </c>
      <c r="F16" s="39">
        <v>16.888888888888889</v>
      </c>
      <c r="G16" s="39">
        <v>16.011111111111113</v>
      </c>
      <c r="H16" s="39">
        <v>13.855555555555558</v>
      </c>
      <c r="I16" s="39">
        <v>4.2787878787878793</v>
      </c>
      <c r="J16" s="39">
        <v>6.1111111111111107</v>
      </c>
      <c r="L16" s="39">
        <f t="shared" si="0"/>
        <v>16.730555555555554</v>
      </c>
      <c r="M16" s="39">
        <f t="shared" si="1"/>
        <v>13.43466810966811</v>
      </c>
    </row>
    <row r="17" spans="3:13" ht="9.4499999999999993" customHeight="1" x14ac:dyDescent="0.15">
      <c r="C17" s="18">
        <v>9</v>
      </c>
      <c r="D17" s="39">
        <v>6.7097222222222221</v>
      </c>
      <c r="E17" s="39">
        <v>6.4791666666666661</v>
      </c>
      <c r="F17" s="39">
        <v>7.6527777777777786</v>
      </c>
      <c r="G17" s="39">
        <v>6.1361111111111111</v>
      </c>
      <c r="H17" s="39">
        <v>6.4013888888888895</v>
      </c>
      <c r="I17" s="39">
        <v>5.9803030303030305</v>
      </c>
      <c r="J17" s="39">
        <v>10.895833333333332</v>
      </c>
      <c r="L17" s="39">
        <f t="shared" si="0"/>
        <v>6.6758333333333342</v>
      </c>
      <c r="M17" s="39">
        <f t="shared" si="1"/>
        <v>7.1793290043290039</v>
      </c>
    </row>
    <row r="18" spans="3:13" ht="9.4499999999999993" customHeight="1" x14ac:dyDescent="0.15">
      <c r="C18" s="18">
        <v>10</v>
      </c>
      <c r="D18" s="39">
        <v>6.3152777777777782</v>
      </c>
      <c r="E18" s="39">
        <v>6.6111111111111107</v>
      </c>
      <c r="F18" s="39">
        <v>6.5486111111111107</v>
      </c>
      <c r="G18" s="39">
        <v>8.2305555555555543</v>
      </c>
      <c r="H18" s="39">
        <v>6.7291666666666661</v>
      </c>
      <c r="I18" s="39">
        <v>9.540909090909091</v>
      </c>
      <c r="J18" s="39">
        <v>15.472222222222223</v>
      </c>
      <c r="L18" s="39">
        <f t="shared" si="0"/>
        <v>6.8869444444444436</v>
      </c>
      <c r="M18" s="39">
        <f t="shared" si="1"/>
        <v>8.4925505050505041</v>
      </c>
    </row>
    <row r="19" spans="3:13" ht="9.4499999999999993" customHeight="1" x14ac:dyDescent="0.15">
      <c r="C19" s="18">
        <v>11</v>
      </c>
      <c r="D19" s="39">
        <v>8.5027777777777782</v>
      </c>
      <c r="E19" s="39">
        <v>9.4722222222222232</v>
      </c>
      <c r="F19" s="39">
        <v>9.2222222222222214</v>
      </c>
      <c r="G19" s="39">
        <v>10.022222222222222</v>
      </c>
      <c r="H19" s="39">
        <v>6.7347222222222225</v>
      </c>
      <c r="I19" s="39">
        <v>10.993939393939392</v>
      </c>
      <c r="J19" s="39">
        <v>17.305555555555557</v>
      </c>
      <c r="L19" s="39">
        <f t="shared" si="0"/>
        <v>8.7908333333333353</v>
      </c>
      <c r="M19" s="39">
        <f t="shared" si="1"/>
        <v>10.32195165945166</v>
      </c>
    </row>
    <row r="20" spans="3:13" ht="9.4499999999999993" customHeight="1" x14ac:dyDescent="0.15">
      <c r="C20" s="18">
        <v>12</v>
      </c>
      <c r="D20" s="39">
        <v>7.8611111111111107</v>
      </c>
      <c r="E20" s="39">
        <v>8.3402777777777786</v>
      </c>
      <c r="F20" s="39">
        <v>7.1805555555555554</v>
      </c>
      <c r="G20" s="39">
        <v>7.8249999999999993</v>
      </c>
      <c r="H20" s="39">
        <v>7.5430555555555552</v>
      </c>
      <c r="I20" s="39">
        <v>13.906060606060606</v>
      </c>
      <c r="J20" s="39">
        <v>17.020833333333336</v>
      </c>
      <c r="L20" s="39">
        <f t="shared" si="0"/>
        <v>7.75</v>
      </c>
      <c r="M20" s="39">
        <f t="shared" si="1"/>
        <v>9.9538419913419922</v>
      </c>
    </row>
    <row r="21" spans="3:13" ht="9.4499999999999993" customHeight="1" x14ac:dyDescent="0.15">
      <c r="C21" s="18">
        <v>13</v>
      </c>
      <c r="D21" s="39">
        <v>7.1847222222222227</v>
      </c>
      <c r="E21" s="39">
        <v>7.8472222222222214</v>
      </c>
      <c r="F21" s="39">
        <v>7.8333333333333339</v>
      </c>
      <c r="G21" s="39">
        <v>8.6</v>
      </c>
      <c r="H21" s="39">
        <v>7.906944444444445</v>
      </c>
      <c r="I21" s="39">
        <v>14.024242424242424</v>
      </c>
      <c r="J21" s="39">
        <v>16.493055555555557</v>
      </c>
      <c r="L21" s="39">
        <f t="shared" si="0"/>
        <v>7.8744444444444444</v>
      </c>
      <c r="M21" s="39">
        <f t="shared" si="1"/>
        <v>9.984217171717173</v>
      </c>
    </row>
    <row r="22" spans="3:13" ht="9.4499999999999993" customHeight="1" x14ac:dyDescent="0.15">
      <c r="C22" s="18">
        <v>14</v>
      </c>
      <c r="D22" s="39">
        <v>11.10138888888889</v>
      </c>
      <c r="E22" s="39">
        <v>11.263888888888888</v>
      </c>
      <c r="F22" s="39">
        <v>9.9444444444444446</v>
      </c>
      <c r="G22" s="39">
        <v>10.584722222222222</v>
      </c>
      <c r="H22" s="39">
        <v>9.0222222222222239</v>
      </c>
      <c r="I22" s="39">
        <v>13.756060606060606</v>
      </c>
      <c r="J22" s="39">
        <v>18.138888888888889</v>
      </c>
      <c r="L22" s="39">
        <f t="shared" si="0"/>
        <v>10.383333333333335</v>
      </c>
      <c r="M22" s="39">
        <f t="shared" si="1"/>
        <v>11.973088023088023</v>
      </c>
    </row>
    <row r="23" spans="3:13" ht="9.4499999999999993" customHeight="1" x14ac:dyDescent="0.15">
      <c r="C23" s="18">
        <v>15</v>
      </c>
      <c r="D23" s="39">
        <v>12.659722222222221</v>
      </c>
      <c r="E23" s="39">
        <v>10.993055555555554</v>
      </c>
      <c r="F23" s="39">
        <v>9.7986111111111107</v>
      </c>
      <c r="G23" s="39">
        <v>8.8236111111111128</v>
      </c>
      <c r="H23" s="39">
        <v>10.675000000000001</v>
      </c>
      <c r="I23" s="39">
        <v>14.677272727272729</v>
      </c>
      <c r="J23" s="39">
        <v>18.333333333333332</v>
      </c>
      <c r="L23" s="39">
        <f t="shared" si="0"/>
        <v>10.59</v>
      </c>
      <c r="M23" s="39">
        <f t="shared" si="1"/>
        <v>12.280086580086579</v>
      </c>
    </row>
    <row r="24" spans="3:13" ht="9.4499999999999993" customHeight="1" x14ac:dyDescent="0.15">
      <c r="C24" s="18">
        <v>16</v>
      </c>
      <c r="D24" s="39">
        <v>14.537499999999998</v>
      </c>
      <c r="E24" s="39">
        <v>15.909722222222221</v>
      </c>
      <c r="F24" s="39">
        <v>14.583333333333332</v>
      </c>
      <c r="G24" s="39">
        <v>14.345833333333333</v>
      </c>
      <c r="H24" s="39">
        <v>13.613888888888887</v>
      </c>
      <c r="I24" s="39">
        <v>11.765151515151516</v>
      </c>
      <c r="J24" s="39">
        <v>13.166666666666666</v>
      </c>
      <c r="L24" s="39">
        <f t="shared" si="0"/>
        <v>14.598055555555556</v>
      </c>
      <c r="M24" s="39">
        <f t="shared" si="1"/>
        <v>13.988870851370852</v>
      </c>
    </row>
    <row r="25" spans="3:13" ht="9.4499999999999993" customHeight="1" x14ac:dyDescent="0.15">
      <c r="C25" s="18">
        <v>17</v>
      </c>
      <c r="D25" s="39">
        <v>21.87361111111111</v>
      </c>
      <c r="E25" s="39">
        <v>22.354166666666664</v>
      </c>
      <c r="F25" s="39">
        <v>18.645833333333336</v>
      </c>
      <c r="G25" s="39">
        <v>17.288888888888888</v>
      </c>
      <c r="H25" s="39">
        <v>13.291666666666668</v>
      </c>
      <c r="I25" s="39">
        <v>6.792424242424242</v>
      </c>
      <c r="J25" s="39">
        <v>7.4930555555555562</v>
      </c>
      <c r="L25" s="39">
        <f t="shared" si="0"/>
        <v>18.690833333333334</v>
      </c>
      <c r="M25" s="39">
        <f t="shared" si="1"/>
        <v>15.391378066378067</v>
      </c>
    </row>
    <row r="26" spans="3:13" ht="9.4499999999999993" customHeight="1" x14ac:dyDescent="0.15">
      <c r="C26" s="18">
        <v>18</v>
      </c>
      <c r="D26" s="39">
        <v>15.101388888888891</v>
      </c>
      <c r="E26" s="39">
        <v>14.284722222222221</v>
      </c>
      <c r="F26" s="39">
        <v>12.138888888888888</v>
      </c>
      <c r="G26" s="39">
        <v>11.108333333333333</v>
      </c>
      <c r="H26" s="39">
        <v>8.2097222222222239</v>
      </c>
      <c r="I26" s="39">
        <v>5.2227272727272727</v>
      </c>
      <c r="J26" s="39">
        <v>6.0555555555555554</v>
      </c>
      <c r="L26" s="39">
        <f t="shared" si="0"/>
        <v>12.168611111111112</v>
      </c>
      <c r="M26" s="39">
        <f t="shared" si="1"/>
        <v>10.303048340548342</v>
      </c>
    </row>
    <row r="27" spans="3:13" ht="9.4499999999999993" customHeight="1" x14ac:dyDescent="0.15">
      <c r="C27" s="18">
        <v>19</v>
      </c>
      <c r="D27" s="39">
        <v>7.4388888888888873</v>
      </c>
      <c r="E27" s="39">
        <v>5.9722222222222223</v>
      </c>
      <c r="F27" s="39">
        <v>5.9513888888888893</v>
      </c>
      <c r="G27" s="39">
        <v>5.844444444444445</v>
      </c>
      <c r="H27" s="39">
        <v>4.1708333333333334</v>
      </c>
      <c r="I27" s="39">
        <v>4.1636363636363631</v>
      </c>
      <c r="J27" s="39">
        <v>4.1944444444444446</v>
      </c>
      <c r="L27" s="39">
        <f t="shared" si="0"/>
        <v>5.8755555555555556</v>
      </c>
      <c r="M27" s="39">
        <f t="shared" si="1"/>
        <v>5.3908369408369401</v>
      </c>
    </row>
    <row r="28" spans="3:13" ht="9.4499999999999993" customHeight="1" x14ac:dyDescent="0.15">
      <c r="C28" s="18">
        <v>20</v>
      </c>
      <c r="D28" s="39">
        <v>4.7277777777777779</v>
      </c>
      <c r="E28" s="39">
        <v>3.9097222222222223</v>
      </c>
      <c r="F28" s="39">
        <v>3.520833333333333</v>
      </c>
      <c r="G28" s="39">
        <v>4.2874999999999996</v>
      </c>
      <c r="H28" s="39">
        <v>2.6472222222222221</v>
      </c>
      <c r="I28" s="39">
        <v>2.1772727272727272</v>
      </c>
      <c r="J28" s="39">
        <v>2.3819444444444442</v>
      </c>
      <c r="L28" s="39">
        <f t="shared" si="0"/>
        <v>3.8186111111111112</v>
      </c>
      <c r="M28" s="39">
        <f t="shared" si="1"/>
        <v>3.3788961038961034</v>
      </c>
    </row>
    <row r="29" spans="3:13" ht="9.4499999999999993" customHeight="1" x14ac:dyDescent="0.15">
      <c r="C29" s="18">
        <v>21</v>
      </c>
      <c r="D29" s="39">
        <v>1.4597222222222221</v>
      </c>
      <c r="E29" s="39">
        <v>1.9861111111111112</v>
      </c>
      <c r="F29" s="39">
        <v>1.541666666666667</v>
      </c>
      <c r="G29" s="39">
        <v>1.3972222222222221</v>
      </c>
      <c r="H29" s="39">
        <v>1.5527777777777778</v>
      </c>
      <c r="I29" s="39">
        <v>1.4500000000000002</v>
      </c>
      <c r="J29" s="39">
        <v>1.1041666666666667</v>
      </c>
      <c r="L29" s="39">
        <f t="shared" si="0"/>
        <v>1.5875000000000001</v>
      </c>
      <c r="M29" s="39">
        <f t="shared" si="1"/>
        <v>1.4988095238095238</v>
      </c>
    </row>
    <row r="30" spans="3:13" ht="9.4499999999999993" customHeight="1" x14ac:dyDescent="0.15">
      <c r="C30" s="18">
        <v>22</v>
      </c>
      <c r="D30" s="39">
        <v>0.38472222222222224</v>
      </c>
      <c r="E30" s="39">
        <v>0.45833333333333337</v>
      </c>
      <c r="F30" s="39">
        <v>0.49999999999999989</v>
      </c>
      <c r="G30" s="39">
        <v>0.375</v>
      </c>
      <c r="H30" s="39">
        <v>0.46666666666666667</v>
      </c>
      <c r="I30" s="39">
        <v>0.63484848484848488</v>
      </c>
      <c r="J30" s="39">
        <v>0.36111111111111105</v>
      </c>
      <c r="L30" s="39">
        <f t="shared" si="0"/>
        <v>0.43694444444444447</v>
      </c>
      <c r="M30" s="39">
        <f t="shared" si="1"/>
        <v>0.45438311688311689</v>
      </c>
    </row>
    <row r="31" spans="3:13" ht="9.4499999999999993" customHeight="1" x14ac:dyDescent="0.15">
      <c r="C31" s="18">
        <v>23</v>
      </c>
      <c r="D31" s="39">
        <v>0.15555555555555553</v>
      </c>
      <c r="E31" s="39">
        <v>0.22916666666666663</v>
      </c>
      <c r="F31" s="39">
        <v>0.25694444444444442</v>
      </c>
      <c r="G31" s="39">
        <v>0.19027777777777777</v>
      </c>
      <c r="H31" s="39">
        <v>0.35555555555555551</v>
      </c>
      <c r="I31" s="39">
        <v>0.19848484848484849</v>
      </c>
      <c r="J31" s="39">
        <v>0.125</v>
      </c>
      <c r="L31" s="39">
        <f t="shared" si="0"/>
        <v>0.23749999999999999</v>
      </c>
      <c r="M31" s="39">
        <f t="shared" si="1"/>
        <v>0.21585497835497836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143.9986111111111</v>
      </c>
      <c r="E33" s="39">
        <f t="shared" ref="E33:J33" si="2">SUM(E15:E26)</f>
        <v>145.79861111111109</v>
      </c>
      <c r="F33" s="39">
        <f t="shared" si="2"/>
        <v>133.96527777777777</v>
      </c>
      <c r="G33" s="39">
        <f t="shared" si="2"/>
        <v>132.63888888888889</v>
      </c>
      <c r="H33" s="39">
        <f t="shared" si="2"/>
        <v>114.35555555555555</v>
      </c>
      <c r="I33" s="39">
        <f t="shared" si="2"/>
        <v>112.45757575757577</v>
      </c>
      <c r="J33" s="39">
        <f t="shared" si="2"/>
        <v>149.29166666666663</v>
      </c>
      <c r="L33" s="39">
        <f>SUM(L15:L26)</f>
        <v>134.1513888888889</v>
      </c>
      <c r="M33" s="39">
        <f>SUM(M15:M26)</f>
        <v>133.21516955266955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38.861111111111114</v>
      </c>
      <c r="E34" s="39">
        <f t="shared" ref="E34:J34" si="3">SUM(E15:E17)</f>
        <v>38.722222222222221</v>
      </c>
      <c r="F34" s="39">
        <f t="shared" si="3"/>
        <v>38.069444444444443</v>
      </c>
      <c r="G34" s="39">
        <f t="shared" si="3"/>
        <v>35.80972222222222</v>
      </c>
      <c r="H34" s="39">
        <f t="shared" si="3"/>
        <v>30.62916666666667</v>
      </c>
      <c r="I34" s="39">
        <f t="shared" si="3"/>
        <v>11.778787878787879</v>
      </c>
      <c r="J34" s="39">
        <f t="shared" si="3"/>
        <v>19.8125</v>
      </c>
      <c r="L34" s="39">
        <f>SUM(L15:L17)</f>
        <v>36.418333333333337</v>
      </c>
      <c r="M34" s="39">
        <f>SUM(M15:M17)</f>
        <v>30.526136363636361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53.625</v>
      </c>
      <c r="E35" s="39">
        <f t="shared" ref="E35:J35" si="4">SUM(E18:E23)</f>
        <v>54.527777777777771</v>
      </c>
      <c r="F35" s="39">
        <f t="shared" si="4"/>
        <v>50.527777777777771</v>
      </c>
      <c r="G35" s="39">
        <f t="shared" si="4"/>
        <v>54.086111111111116</v>
      </c>
      <c r="H35" s="39">
        <f t="shared" si="4"/>
        <v>48.611111111111114</v>
      </c>
      <c r="I35" s="39">
        <f t="shared" si="4"/>
        <v>76.898484848484856</v>
      </c>
      <c r="J35" s="39">
        <f t="shared" si="4"/>
        <v>102.76388888888889</v>
      </c>
      <c r="L35" s="39">
        <f>SUM(L18:L23)</f>
        <v>52.275555555555556</v>
      </c>
      <c r="M35" s="39">
        <f>SUM(M18:M23)</f>
        <v>63.005735930735938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51.512500000000003</v>
      </c>
      <c r="E36" s="39">
        <f t="shared" ref="E36:J36" si="5">SUM(E24:E26)</f>
        <v>52.548611111111107</v>
      </c>
      <c r="F36" s="39">
        <f t="shared" si="5"/>
        <v>45.368055555555557</v>
      </c>
      <c r="G36" s="39">
        <f t="shared" si="5"/>
        <v>42.743055555555557</v>
      </c>
      <c r="H36" s="39">
        <f t="shared" si="5"/>
        <v>35.115277777777777</v>
      </c>
      <c r="I36" s="39">
        <f t="shared" si="5"/>
        <v>23.780303030303031</v>
      </c>
      <c r="J36" s="39">
        <f t="shared" si="5"/>
        <v>26.715277777777779</v>
      </c>
      <c r="L36" s="39">
        <f>SUM(L24:L26)</f>
        <v>45.457500000000003</v>
      </c>
      <c r="M36" s="39">
        <f>SUM(M24:M26)</f>
        <v>39.683297258297259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163.9</v>
      </c>
      <c r="E37" s="39">
        <f t="shared" ref="E37:J37" si="6">SUM(E8:E31)</f>
        <v>164.125</v>
      </c>
      <c r="F37" s="39">
        <f t="shared" si="6"/>
        <v>151.25694444444443</v>
      </c>
      <c r="G37" s="39">
        <f t="shared" si="6"/>
        <v>150.01805555555549</v>
      </c>
      <c r="H37" s="39">
        <f t="shared" si="6"/>
        <v>128.19583333333335</v>
      </c>
      <c r="I37" s="39">
        <f t="shared" si="6"/>
        <v>123.31212121212121</v>
      </c>
      <c r="J37" s="39">
        <f t="shared" si="6"/>
        <v>159.4097222222222</v>
      </c>
      <c r="L37" s="39">
        <f>SUM(L8:L31)</f>
        <v>151.49916666666672</v>
      </c>
      <c r="M37" s="39">
        <f>SUM(M8:M31)</f>
        <v>148.60252525252523</v>
      </c>
      <c r="O37" s="39"/>
      <c r="P37" s="39"/>
    </row>
    <row r="38" spans="2:30" ht="24" customHeight="1" x14ac:dyDescent="0.15">
      <c r="C38" s="37"/>
    </row>
    <row r="39" spans="2:30" ht="9.4499999999999993" customHeight="1" x14ac:dyDescent="0.25">
      <c r="C39" s="54" t="str">
        <f>C6</f>
        <v>Average cycle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37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37" t="s">
        <v>120</v>
      </c>
    </row>
    <row r="43" spans="2:30" ht="9.4499999999999993" customHeight="1" x14ac:dyDescent="0.15">
      <c r="B43" s="38" t="s">
        <v>121</v>
      </c>
      <c r="C43" s="34">
        <v>89.716666666666669</v>
      </c>
      <c r="D43" s="34">
        <v>122.06666666666666</v>
      </c>
      <c r="E43" s="34">
        <v>123.30000000000001</v>
      </c>
      <c r="F43" s="34">
        <v>140.10000000000002</v>
      </c>
      <c r="G43" s="34">
        <v>182.98333333333335</v>
      </c>
      <c r="H43" s="34">
        <v>158.66666666666669</v>
      </c>
      <c r="I43" s="34">
        <v>203.1</v>
      </c>
      <c r="J43" s="34">
        <v>157.44</v>
      </c>
      <c r="K43" s="34">
        <v>154.47999999999999</v>
      </c>
      <c r="L43" s="34">
        <v>117.28333333333333</v>
      </c>
      <c r="M43" s="34">
        <v>87.28</v>
      </c>
      <c r="N43" s="34">
        <v>73.400000000000006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38" t="s">
        <v>122</v>
      </c>
      <c r="C44" s="34">
        <v>96.1</v>
      </c>
      <c r="D44" s="34">
        <v>129.73333333333335</v>
      </c>
      <c r="E44" s="34">
        <v>132.03000000000003</v>
      </c>
      <c r="F44" s="34">
        <v>160</v>
      </c>
      <c r="G44" s="34">
        <v>212.78333333333333</v>
      </c>
      <c r="H44" s="34">
        <v>188.73333333333335</v>
      </c>
      <c r="I44" s="34">
        <v>239.08333333333331</v>
      </c>
      <c r="J44" s="34">
        <v>187.04333333333332</v>
      </c>
      <c r="K44" s="34">
        <v>169.11</v>
      </c>
      <c r="L44" s="34">
        <v>127.78333333333333</v>
      </c>
      <c r="M44" s="34">
        <v>95.990000000000009</v>
      </c>
      <c r="N44" s="34">
        <v>79.600000000000009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37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38" t="s">
        <v>121</v>
      </c>
      <c r="C47" s="34">
        <v>76.333333333333343</v>
      </c>
      <c r="D47" s="34">
        <v>85.5</v>
      </c>
      <c r="E47" s="34">
        <v>93.6</v>
      </c>
      <c r="F47" s="34"/>
      <c r="G47" s="34">
        <v>154</v>
      </c>
      <c r="H47" s="34">
        <v>151</v>
      </c>
      <c r="I47" s="34">
        <v>126</v>
      </c>
      <c r="J47" s="34">
        <v>147.39999999999998</v>
      </c>
      <c r="K47" s="34">
        <v>140.5</v>
      </c>
      <c r="L47" s="34">
        <v>136</v>
      </c>
      <c r="M47" s="34">
        <v>58.199999999999989</v>
      </c>
      <c r="N47" s="34">
        <v>68.5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38" t="s">
        <v>122</v>
      </c>
      <c r="C48" s="34">
        <v>78.666666666666657</v>
      </c>
      <c r="D48" s="34">
        <v>89</v>
      </c>
      <c r="E48" s="34">
        <v>97.800000000000011</v>
      </c>
      <c r="F48" s="34"/>
      <c r="G48" s="34">
        <v>173.33333333333337</v>
      </c>
      <c r="H48" s="34">
        <v>176</v>
      </c>
      <c r="I48" s="34">
        <v>148.33333333333334</v>
      </c>
      <c r="J48" s="34">
        <v>168.4</v>
      </c>
      <c r="K48" s="34">
        <v>151</v>
      </c>
      <c r="L48" s="34">
        <v>142.5</v>
      </c>
      <c r="M48" s="34">
        <v>61.399999999999991</v>
      </c>
      <c r="N48" s="34">
        <v>70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37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38" t="s">
        <v>121</v>
      </c>
      <c r="C51" s="34">
        <v>97.666666666666686</v>
      </c>
      <c r="D51" s="34">
        <v>93.5</v>
      </c>
      <c r="E51" s="34">
        <v>105.25</v>
      </c>
      <c r="F51" s="34">
        <v>251</v>
      </c>
      <c r="G51" s="34">
        <v>234.33333333333331</v>
      </c>
      <c r="H51" s="34">
        <v>199.75</v>
      </c>
      <c r="I51" s="34">
        <v>233.66666666666669</v>
      </c>
      <c r="J51" s="34">
        <v>188</v>
      </c>
      <c r="K51" s="34">
        <v>128</v>
      </c>
      <c r="L51" s="34">
        <v>80.5</v>
      </c>
      <c r="M51" s="34">
        <v>104.5</v>
      </c>
      <c r="N51" s="34">
        <v>75.333333333333343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38" t="s">
        <v>122</v>
      </c>
      <c r="C52" s="34">
        <v>101</v>
      </c>
      <c r="D52" s="34">
        <v>95</v>
      </c>
      <c r="E52" s="34">
        <v>107</v>
      </c>
      <c r="F52" s="34">
        <v>264</v>
      </c>
      <c r="G52" s="34">
        <v>258.33333333333337</v>
      </c>
      <c r="H52" s="34">
        <v>215.5</v>
      </c>
      <c r="I52" s="34">
        <v>260</v>
      </c>
      <c r="J52" s="34">
        <v>202.75</v>
      </c>
      <c r="K52" s="34">
        <v>136.5</v>
      </c>
      <c r="L52" s="34">
        <v>82</v>
      </c>
      <c r="M52" s="34">
        <v>110.5</v>
      </c>
      <c r="N52" s="34">
        <v>80.333333333333343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34" display="Index" xr:uid="{01326A3E-1DD3-4499-AC10-8678DCD03F56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D4F68-D071-4EA1-96BF-56D1AA838248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140</v>
      </c>
      <c r="G2" s="51"/>
      <c r="H2" s="51"/>
      <c r="I2" s="51"/>
      <c r="J2" s="51"/>
      <c r="P2" s="8"/>
    </row>
    <row r="3" spans="1:27" ht="13.2" x14ac:dyDescent="0.25">
      <c r="D3" s="52" t="s">
        <v>149</v>
      </c>
      <c r="E3" s="51"/>
      <c r="F3" s="51"/>
      <c r="G3" s="6"/>
      <c r="H3" s="53" t="s">
        <v>70</v>
      </c>
      <c r="I3" s="51"/>
      <c r="J3" s="51"/>
      <c r="K3" s="51"/>
      <c r="L3" s="51"/>
      <c r="M3" s="51"/>
      <c r="N3" s="51"/>
      <c r="P3" s="7"/>
      <c r="Q3" s="37"/>
      <c r="R3" s="10" t="s">
        <v>76</v>
      </c>
    </row>
    <row r="4" spans="1:27" ht="24" customHeight="1" x14ac:dyDescent="0.15">
      <c r="Q4" s="37"/>
    </row>
    <row r="5" spans="1:27" ht="9.4499999999999993" customHeight="1" x14ac:dyDescent="0.2">
      <c r="A5" s="36"/>
      <c r="C5" s="36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37"/>
      <c r="D6" s="37"/>
      <c r="E6" s="37"/>
      <c r="F6" s="37"/>
      <c r="G6" s="37"/>
      <c r="H6" s="37"/>
      <c r="O6" s="15" t="s">
        <v>84</v>
      </c>
      <c r="P6" s="16">
        <v>216.42777777777775</v>
      </c>
      <c r="Q6" s="16">
        <v>222.23148148148147</v>
      </c>
      <c r="R6" s="16">
        <v>206.74999999999994</v>
      </c>
      <c r="S6" s="16">
        <v>206.33125000000001</v>
      </c>
      <c r="T6" s="16">
        <v>171.66249999999999</v>
      </c>
      <c r="U6" s="16">
        <v>117.64999999999999</v>
      </c>
      <c r="V6" s="16">
        <v>145.9259259259259</v>
      </c>
      <c r="W6" s="13"/>
      <c r="X6" s="13"/>
      <c r="Y6" s="13"/>
      <c r="Z6" s="13"/>
      <c r="AA6" s="13"/>
    </row>
    <row r="7" spans="1:27" ht="9.4499999999999993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85</v>
      </c>
      <c r="P7" s="16">
        <v>248.69259259259258</v>
      </c>
      <c r="Q7" s="16">
        <v>254.79629629629628</v>
      </c>
      <c r="R7" s="16">
        <v>227.75000000000003</v>
      </c>
      <c r="S7" s="16">
        <v>242.38750000000002</v>
      </c>
      <c r="T7" s="16">
        <v>196.35</v>
      </c>
      <c r="U7" s="16">
        <v>128.45370370370372</v>
      </c>
      <c r="V7" s="16">
        <v>157.57407407407408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465.12037037037032</v>
      </c>
      <c r="Q8" s="16">
        <f t="shared" ref="Q8:V8" si="0">SUM(Q6:Q7)</f>
        <v>477.02777777777771</v>
      </c>
      <c r="R8" s="16">
        <f t="shared" si="0"/>
        <v>434.5</v>
      </c>
      <c r="S8" s="16">
        <f t="shared" si="0"/>
        <v>448.71875</v>
      </c>
      <c r="T8" s="16">
        <f t="shared" si="0"/>
        <v>368.01249999999999</v>
      </c>
      <c r="U8" s="16">
        <f t="shared" si="0"/>
        <v>246.10370370370373</v>
      </c>
      <c r="V8" s="16">
        <f t="shared" si="0"/>
        <v>303.5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/>
      <c r="Q10" s="16"/>
      <c r="R10" s="16"/>
      <c r="S10" s="16">
        <v>275</v>
      </c>
      <c r="T10" s="16">
        <v>248.06666666666669</v>
      </c>
      <c r="U10" s="16">
        <v>212</v>
      </c>
      <c r="V10" s="16">
        <v>257.25</v>
      </c>
      <c r="W10" s="16">
        <v>208.51333333333335</v>
      </c>
      <c r="X10" s="16">
        <v>213.32</v>
      </c>
      <c r="Y10" s="16">
        <v>180.58333333333329</v>
      </c>
      <c r="Z10" s="16">
        <v>155.31</v>
      </c>
      <c r="AA10" s="16">
        <v>140.13333333333335</v>
      </c>
    </row>
    <row r="11" spans="1:27" ht="9.4499999999999993" customHeight="1" x14ac:dyDescent="0.15">
      <c r="C11" s="18"/>
      <c r="O11" s="15" t="s">
        <v>100</v>
      </c>
      <c r="P11" s="16"/>
      <c r="Q11" s="16"/>
      <c r="R11" s="16"/>
      <c r="S11" s="16">
        <v>322.5</v>
      </c>
      <c r="T11" s="16">
        <v>308.28333333333336</v>
      </c>
      <c r="U11" s="16">
        <v>271.06666666666661</v>
      </c>
      <c r="V11" s="16">
        <v>342.85</v>
      </c>
      <c r="W11" s="16">
        <v>253.29999999999998</v>
      </c>
      <c r="X11" s="16">
        <v>257.62999999999994</v>
      </c>
      <c r="Y11" s="16">
        <v>165.86666666666665</v>
      </c>
      <c r="Z11" s="16">
        <v>131.93</v>
      </c>
      <c r="AA11" s="16">
        <v>112.73333333333332</v>
      </c>
    </row>
    <row r="12" spans="1:27" ht="9.4499999999999993" customHeight="1" x14ac:dyDescent="0.15">
      <c r="C12" s="18"/>
      <c r="O12" s="15" t="s">
        <v>101</v>
      </c>
      <c r="P12" s="16"/>
      <c r="Q12" s="16"/>
      <c r="R12" s="16"/>
      <c r="S12" s="16">
        <f t="shared" ref="S12:AA12" si="1">SUM(S10:S11)</f>
        <v>597.5</v>
      </c>
      <c r="T12" s="16">
        <f t="shared" si="1"/>
        <v>556.35</v>
      </c>
      <c r="U12" s="16">
        <f t="shared" si="1"/>
        <v>483.06666666666661</v>
      </c>
      <c r="V12" s="16">
        <f t="shared" si="1"/>
        <v>600.1</v>
      </c>
      <c r="W12" s="16">
        <f t="shared" si="1"/>
        <v>461.81333333333333</v>
      </c>
      <c r="X12" s="16">
        <f t="shared" si="1"/>
        <v>470.94999999999993</v>
      </c>
      <c r="Y12" s="16">
        <f t="shared" si="1"/>
        <v>346.44999999999993</v>
      </c>
      <c r="Z12" s="16">
        <f t="shared" si="1"/>
        <v>287.24</v>
      </c>
      <c r="AA12" s="16">
        <f t="shared" si="1"/>
        <v>252.86666666666667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/>
      <c r="W14" s="22"/>
      <c r="X14" s="22"/>
      <c r="Y14" s="16">
        <v>204.68060185185189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3"/>
      <c r="R15" s="24"/>
      <c r="S15" s="24"/>
      <c r="T15" s="24"/>
      <c r="U15" s="24"/>
      <c r="V15" s="24"/>
      <c r="W15" s="24"/>
      <c r="X15" s="24"/>
      <c r="Y15" s="16">
        <v>233.9952777777778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/>
      <c r="W16" s="16"/>
      <c r="X16" s="16"/>
      <c r="Y16" s="16">
        <f>SUM(Y14:Y15)</f>
        <v>438.67587962962966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38"/>
    </row>
    <row r="34" spans="2:20" ht="9.4499999999999993" customHeight="1" x14ac:dyDescent="0.15">
      <c r="C34" s="38"/>
    </row>
    <row r="35" spans="2:20" ht="9.4499999999999993" customHeight="1" x14ac:dyDescent="0.15">
      <c r="C35" s="38"/>
    </row>
    <row r="36" spans="2:20" ht="9.4499999999999993" customHeight="1" x14ac:dyDescent="0.15">
      <c r="C36" s="38"/>
      <c r="T36" s="10"/>
    </row>
    <row r="37" spans="2:20" ht="9.4499999999999993" customHeight="1" x14ac:dyDescent="0.15">
      <c r="C37" s="38"/>
    </row>
    <row r="38" spans="2:20" ht="9.4499999999999993" customHeight="1" x14ac:dyDescent="0.15">
      <c r="C38" s="37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37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446" display="Index" xr:uid="{F3283CED-EA00-4F9E-86D0-8230554093FB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F2467-23AF-49A1-998E-F50DEE2E46D7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140</v>
      </c>
      <c r="G2" s="51"/>
      <c r="H2" s="51"/>
      <c r="I2" s="51"/>
      <c r="J2" s="51"/>
    </row>
    <row r="3" spans="1:15" ht="13.2" x14ac:dyDescent="0.25">
      <c r="D3" s="52" t="s">
        <v>149</v>
      </c>
      <c r="E3" s="51"/>
      <c r="F3" s="51"/>
      <c r="G3" s="6"/>
      <c r="H3" s="58" t="s">
        <v>70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38" t="s">
        <v>77</v>
      </c>
      <c r="E7" s="38" t="s">
        <v>78</v>
      </c>
      <c r="F7" s="38" t="s">
        <v>79</v>
      </c>
      <c r="G7" s="38" t="s">
        <v>80</v>
      </c>
      <c r="H7" s="38" t="s">
        <v>81</v>
      </c>
      <c r="I7" s="38" t="s">
        <v>82</v>
      </c>
      <c r="J7" s="38" t="s">
        <v>83</v>
      </c>
      <c r="K7" s="38"/>
      <c r="L7" s="38" t="s">
        <v>112</v>
      </c>
      <c r="M7" s="38" t="s">
        <v>113</v>
      </c>
      <c r="O7" s="28"/>
    </row>
    <row r="8" spans="1:15" ht="9.4499999999999993" customHeight="1" x14ac:dyDescent="0.15">
      <c r="C8" s="18">
        <v>0</v>
      </c>
      <c r="D8" s="39">
        <v>0.77037037037037037</v>
      </c>
      <c r="E8" s="39">
        <v>0.54629629629629628</v>
      </c>
      <c r="F8" s="39">
        <v>0.25</v>
      </c>
      <c r="G8" s="39">
        <v>0.82499999999999996</v>
      </c>
      <c r="H8" s="39">
        <v>0.8041666666666667</v>
      </c>
      <c r="I8" s="39">
        <v>0.79814814814814816</v>
      </c>
      <c r="J8" s="39">
        <v>1.0555555555555554</v>
      </c>
      <c r="L8" s="39">
        <f>AVERAGE(D8:H8)</f>
        <v>0.63916666666666666</v>
      </c>
      <c r="M8" s="39">
        <f>AVERAGE(D8:J8)</f>
        <v>0.72136243386243393</v>
      </c>
      <c r="O8" s="28"/>
    </row>
    <row r="9" spans="1:15" ht="9.4499999999999993" customHeight="1" x14ac:dyDescent="0.15">
      <c r="C9" s="18">
        <v>1</v>
      </c>
      <c r="D9" s="39">
        <v>8.3333333333333329E-2</v>
      </c>
      <c r="E9" s="39">
        <v>2.7777777777777776E-2</v>
      </c>
      <c r="F9" s="39">
        <v>9.375E-2</v>
      </c>
      <c r="G9" s="39">
        <v>0.3354166666666667</v>
      </c>
      <c r="H9" s="39">
        <v>0.42499999999999993</v>
      </c>
      <c r="I9" s="39">
        <v>0.45555555555555549</v>
      </c>
      <c r="J9" s="39">
        <v>0.22222222222222221</v>
      </c>
      <c r="L9" s="39">
        <f t="shared" ref="L9:L31" si="0">AVERAGE(D9:H9)</f>
        <v>0.19305555555555556</v>
      </c>
      <c r="M9" s="39">
        <f t="shared" ref="M9:M31" si="1">AVERAGE(D9:J9)</f>
        <v>0.23472222222222225</v>
      </c>
      <c r="O9" s="28"/>
    </row>
    <row r="10" spans="1:15" ht="9.4499999999999993" customHeight="1" x14ac:dyDescent="0.15">
      <c r="C10" s="18">
        <v>2</v>
      </c>
      <c r="D10" s="39">
        <v>0.1111111111111111</v>
      </c>
      <c r="E10" s="39">
        <v>0.21296296296296297</v>
      </c>
      <c r="F10" s="39">
        <v>0.125</v>
      </c>
      <c r="G10" s="39">
        <v>0</v>
      </c>
      <c r="H10" s="39">
        <v>0.1</v>
      </c>
      <c r="I10" s="39">
        <v>0.60000000000000009</v>
      </c>
      <c r="J10" s="39">
        <v>0.30555555555555558</v>
      </c>
      <c r="L10" s="39">
        <f t="shared" si="0"/>
        <v>0.10981481481481481</v>
      </c>
      <c r="M10" s="39">
        <f t="shared" si="1"/>
        <v>0.20780423280423282</v>
      </c>
      <c r="O10" s="28"/>
    </row>
    <row r="11" spans="1:15" ht="9.4499999999999993" customHeight="1" x14ac:dyDescent="0.15">
      <c r="C11" s="18">
        <v>3</v>
      </c>
      <c r="D11" s="39">
        <v>9.2592592592592587E-2</v>
      </c>
      <c r="E11" s="39">
        <v>0.28703703703703698</v>
      </c>
      <c r="F11" s="39">
        <v>0.15625</v>
      </c>
      <c r="G11" s="39">
        <v>0</v>
      </c>
      <c r="H11" s="39">
        <v>0</v>
      </c>
      <c r="I11" s="39">
        <v>0.28888888888888886</v>
      </c>
      <c r="J11" s="39">
        <v>0.21296296296296297</v>
      </c>
      <c r="L11" s="39">
        <f t="shared" si="0"/>
        <v>0.10717592592592591</v>
      </c>
      <c r="M11" s="39">
        <f t="shared" si="1"/>
        <v>0.14824735449735446</v>
      </c>
      <c r="O11" s="28"/>
    </row>
    <row r="12" spans="1:15" ht="9.4499999999999993" customHeight="1" x14ac:dyDescent="0.15">
      <c r="C12" s="18">
        <v>4</v>
      </c>
      <c r="D12" s="39">
        <v>0.20370370370370366</v>
      </c>
      <c r="E12" s="39">
        <v>0.62037037037037035</v>
      </c>
      <c r="F12" s="39">
        <v>0.13541666666666666</v>
      </c>
      <c r="G12" s="39">
        <v>0.2270833333333333</v>
      </c>
      <c r="H12" s="39">
        <v>0.26874999999999999</v>
      </c>
      <c r="I12" s="39">
        <v>0.39629629629629626</v>
      </c>
      <c r="J12" s="39">
        <v>0.31481481481481477</v>
      </c>
      <c r="L12" s="39">
        <f t="shared" si="0"/>
        <v>0.29106481481481478</v>
      </c>
      <c r="M12" s="39">
        <f t="shared" si="1"/>
        <v>0.30949074074074068</v>
      </c>
    </row>
    <row r="13" spans="1:15" ht="9.4499999999999993" customHeight="1" x14ac:dyDescent="0.15">
      <c r="C13" s="18">
        <v>5</v>
      </c>
      <c r="D13" s="39">
        <v>2.9370370370370367</v>
      </c>
      <c r="E13" s="39">
        <v>3.3888888888888888</v>
      </c>
      <c r="F13" s="39">
        <v>3.458333333333333</v>
      </c>
      <c r="G13" s="39">
        <v>3.2145833333333331</v>
      </c>
      <c r="H13" s="39">
        <v>2.8541666666666665</v>
      </c>
      <c r="I13" s="39">
        <v>1.3074074074074074</v>
      </c>
      <c r="J13" s="39">
        <v>1.037037037037037</v>
      </c>
      <c r="L13" s="39">
        <f t="shared" si="0"/>
        <v>3.1706018518518517</v>
      </c>
      <c r="M13" s="39">
        <f t="shared" si="1"/>
        <v>2.5996362433862434</v>
      </c>
    </row>
    <row r="14" spans="1:15" ht="9.4499999999999993" customHeight="1" x14ac:dyDescent="0.15">
      <c r="C14" s="18">
        <v>6</v>
      </c>
      <c r="D14" s="39">
        <v>17.572222222222223</v>
      </c>
      <c r="E14" s="39">
        <v>18.657407407407412</v>
      </c>
      <c r="F14" s="39">
        <v>16.71875</v>
      </c>
      <c r="G14" s="39">
        <v>16.420833333333334</v>
      </c>
      <c r="H14" s="39">
        <v>14.472916666666666</v>
      </c>
      <c r="I14" s="39">
        <v>4.0999999999999996</v>
      </c>
      <c r="J14" s="39">
        <v>3.8055555555555554</v>
      </c>
      <c r="L14" s="39">
        <f t="shared" si="0"/>
        <v>16.768425925925925</v>
      </c>
      <c r="M14" s="39">
        <f t="shared" si="1"/>
        <v>13.106812169312168</v>
      </c>
    </row>
    <row r="15" spans="1:15" ht="9.4499999999999993" customHeight="1" x14ac:dyDescent="0.15">
      <c r="C15" s="18">
        <v>7</v>
      </c>
      <c r="D15" s="39">
        <v>50.842592592592595</v>
      </c>
      <c r="E15" s="39">
        <v>52.898148148148145</v>
      </c>
      <c r="F15" s="39">
        <v>51.020833333333329</v>
      </c>
      <c r="G15" s="39">
        <v>51.295833333333334</v>
      </c>
      <c r="H15" s="39">
        <v>37.700000000000003</v>
      </c>
      <c r="I15" s="39">
        <v>3.7592592592592595</v>
      </c>
      <c r="J15" s="39">
        <v>6.3611111111111107</v>
      </c>
      <c r="L15" s="39">
        <f t="shared" si="0"/>
        <v>48.751481481481484</v>
      </c>
      <c r="M15" s="39">
        <f t="shared" si="1"/>
        <v>36.268253968253973</v>
      </c>
    </row>
    <row r="16" spans="1:15" ht="9.4499999999999993" customHeight="1" x14ac:dyDescent="0.15">
      <c r="C16" s="18">
        <v>8</v>
      </c>
      <c r="D16" s="39">
        <v>56.824074074074076</v>
      </c>
      <c r="E16" s="39">
        <v>63.93518518518519</v>
      </c>
      <c r="F16" s="39">
        <v>57.854166666666671</v>
      </c>
      <c r="G16" s="39">
        <v>61.91041666666667</v>
      </c>
      <c r="H16" s="39">
        <v>48.625</v>
      </c>
      <c r="I16" s="39">
        <v>10.833333333333332</v>
      </c>
      <c r="J16" s="39">
        <v>12.49074074074074</v>
      </c>
      <c r="L16" s="39">
        <f t="shared" si="0"/>
        <v>57.82976851851852</v>
      </c>
      <c r="M16" s="39">
        <f t="shared" si="1"/>
        <v>44.638988095238098</v>
      </c>
    </row>
    <row r="17" spans="3:13" ht="9.4499999999999993" customHeight="1" x14ac:dyDescent="0.15">
      <c r="C17" s="18">
        <v>9</v>
      </c>
      <c r="D17" s="39">
        <v>21.453703703703702</v>
      </c>
      <c r="E17" s="39">
        <v>21.444444444444443</v>
      </c>
      <c r="F17" s="39">
        <v>18.020833333333332</v>
      </c>
      <c r="G17" s="39">
        <v>21.008333333333333</v>
      </c>
      <c r="H17" s="39">
        <v>19.197916666666664</v>
      </c>
      <c r="I17" s="39">
        <v>13.514814814814816</v>
      </c>
      <c r="J17" s="39">
        <v>18.870370370370374</v>
      </c>
      <c r="L17" s="39">
        <f t="shared" si="0"/>
        <v>20.225046296296295</v>
      </c>
      <c r="M17" s="39">
        <f t="shared" si="1"/>
        <v>19.072916666666664</v>
      </c>
    </row>
    <row r="18" spans="3:13" ht="9.4499999999999993" customHeight="1" x14ac:dyDescent="0.15">
      <c r="C18" s="18">
        <v>10</v>
      </c>
      <c r="D18" s="39">
        <v>12.133333333333333</v>
      </c>
      <c r="E18" s="39">
        <v>15.712962962962962</v>
      </c>
      <c r="F18" s="39">
        <v>11.770833333333332</v>
      </c>
      <c r="G18" s="39">
        <v>16.095833333333335</v>
      </c>
      <c r="H18" s="39">
        <v>14.972916666666666</v>
      </c>
      <c r="I18" s="39">
        <v>16.855555555555554</v>
      </c>
      <c r="J18" s="39">
        <v>27.120370370370374</v>
      </c>
      <c r="L18" s="39">
        <f t="shared" si="0"/>
        <v>14.137175925925925</v>
      </c>
      <c r="M18" s="39">
        <f t="shared" si="1"/>
        <v>16.380257936507938</v>
      </c>
    </row>
    <row r="19" spans="3:13" ht="9.4499999999999993" customHeight="1" x14ac:dyDescent="0.15">
      <c r="C19" s="18">
        <v>11</v>
      </c>
      <c r="D19" s="39">
        <v>18.707407407407409</v>
      </c>
      <c r="E19" s="39">
        <v>16.037037037037038</v>
      </c>
      <c r="F19" s="39">
        <v>18.541666666666664</v>
      </c>
      <c r="G19" s="39">
        <v>15.106249999999999</v>
      </c>
      <c r="H19" s="39">
        <v>12.887499999999999</v>
      </c>
      <c r="I19" s="39">
        <v>22.727777777777778</v>
      </c>
      <c r="J19" s="39">
        <v>31.194444444444443</v>
      </c>
      <c r="L19" s="39">
        <f t="shared" si="0"/>
        <v>16.255972222222223</v>
      </c>
      <c r="M19" s="39">
        <f t="shared" si="1"/>
        <v>19.314583333333335</v>
      </c>
    </row>
    <row r="20" spans="3:13" ht="9.4499999999999993" customHeight="1" x14ac:dyDescent="0.15">
      <c r="C20" s="18">
        <v>12</v>
      </c>
      <c r="D20" s="39">
        <v>16.401851851851852</v>
      </c>
      <c r="E20" s="39">
        <v>14.00925925925926</v>
      </c>
      <c r="F20" s="39">
        <v>16.385416666666664</v>
      </c>
      <c r="G20" s="39">
        <v>16.837499999999999</v>
      </c>
      <c r="H20" s="39">
        <v>16.191666666666666</v>
      </c>
      <c r="I20" s="39">
        <v>23.342592592592588</v>
      </c>
      <c r="J20" s="39">
        <v>30.611111111111107</v>
      </c>
      <c r="L20" s="39">
        <f t="shared" si="0"/>
        <v>15.965138888888887</v>
      </c>
      <c r="M20" s="39">
        <f t="shared" si="1"/>
        <v>19.111342592592592</v>
      </c>
    </row>
    <row r="21" spans="3:13" ht="9.4499999999999993" customHeight="1" x14ac:dyDescent="0.15">
      <c r="C21" s="18">
        <v>13</v>
      </c>
      <c r="D21" s="39">
        <v>17.768518518518519</v>
      </c>
      <c r="E21" s="39">
        <v>19.296296296296294</v>
      </c>
      <c r="F21" s="39">
        <v>16.541666666666664</v>
      </c>
      <c r="G21" s="39">
        <v>19.435416666666669</v>
      </c>
      <c r="H21" s="39">
        <v>17.216666666666669</v>
      </c>
      <c r="I21" s="39">
        <v>27.574074074074076</v>
      </c>
      <c r="J21" s="39">
        <v>33.305555555555557</v>
      </c>
      <c r="L21" s="39">
        <f t="shared" si="0"/>
        <v>18.051712962962959</v>
      </c>
      <c r="M21" s="39">
        <f t="shared" si="1"/>
        <v>21.591170634920633</v>
      </c>
    </row>
    <row r="22" spans="3:13" ht="9.4499999999999993" customHeight="1" x14ac:dyDescent="0.15">
      <c r="C22" s="18">
        <v>14</v>
      </c>
      <c r="D22" s="39">
        <v>21.181481481481484</v>
      </c>
      <c r="E22" s="39">
        <v>24.907407407407405</v>
      </c>
      <c r="F22" s="39">
        <v>19.6875</v>
      </c>
      <c r="G22" s="39">
        <v>20.670833333333334</v>
      </c>
      <c r="H22" s="39">
        <v>20.581250000000001</v>
      </c>
      <c r="I22" s="39">
        <v>26.537037037037038</v>
      </c>
      <c r="J22" s="39">
        <v>34.092592592592595</v>
      </c>
      <c r="L22" s="39">
        <f t="shared" si="0"/>
        <v>21.405694444444443</v>
      </c>
      <c r="M22" s="39">
        <f t="shared" si="1"/>
        <v>23.951157407407411</v>
      </c>
    </row>
    <row r="23" spans="3:13" ht="9.4499999999999993" customHeight="1" x14ac:dyDescent="0.15">
      <c r="C23" s="18">
        <v>15</v>
      </c>
      <c r="D23" s="39">
        <v>30.11851851851852</v>
      </c>
      <c r="E23" s="39">
        <v>27.759259259259256</v>
      </c>
      <c r="F23" s="39">
        <v>23.322916666666664</v>
      </c>
      <c r="G23" s="39">
        <v>26.427083333333329</v>
      </c>
      <c r="H23" s="39">
        <v>29.558333333333334</v>
      </c>
      <c r="I23" s="39">
        <v>23.411111111111111</v>
      </c>
      <c r="J23" s="39">
        <v>34.388888888888886</v>
      </c>
      <c r="L23" s="39">
        <f t="shared" si="0"/>
        <v>27.437222222222221</v>
      </c>
      <c r="M23" s="39">
        <f t="shared" si="1"/>
        <v>27.855158730158731</v>
      </c>
    </row>
    <row r="24" spans="3:13" ht="9.4499999999999993" customHeight="1" x14ac:dyDescent="0.15">
      <c r="C24" s="18">
        <v>16</v>
      </c>
      <c r="D24" s="39">
        <v>48.870370370370367</v>
      </c>
      <c r="E24" s="39">
        <v>49.462962962962962</v>
      </c>
      <c r="F24" s="39">
        <v>45.927083333333329</v>
      </c>
      <c r="G24" s="39">
        <v>49.239583333333336</v>
      </c>
      <c r="H24" s="39">
        <v>42.108333333333334</v>
      </c>
      <c r="I24" s="39">
        <v>22.690740740740736</v>
      </c>
      <c r="J24" s="39">
        <v>22.324074074074076</v>
      </c>
      <c r="L24" s="39">
        <f t="shared" si="0"/>
        <v>47.12166666666667</v>
      </c>
      <c r="M24" s="39">
        <f t="shared" si="1"/>
        <v>40.089021164021169</v>
      </c>
    </row>
    <row r="25" spans="3:13" ht="9.4499999999999993" customHeight="1" x14ac:dyDescent="0.15">
      <c r="C25" s="18">
        <v>17</v>
      </c>
      <c r="D25" s="39">
        <v>65.783333333333331</v>
      </c>
      <c r="E25" s="39">
        <v>67.953703703703695</v>
      </c>
      <c r="F25" s="39">
        <v>59.25</v>
      </c>
      <c r="G25" s="39">
        <v>60.795833333333334</v>
      </c>
      <c r="H25" s="39">
        <v>39.943750000000001</v>
      </c>
      <c r="I25" s="39">
        <v>15.022222222222222</v>
      </c>
      <c r="J25" s="39">
        <v>14.731481481481479</v>
      </c>
      <c r="L25" s="39">
        <f t="shared" si="0"/>
        <v>58.745324074074077</v>
      </c>
      <c r="M25" s="39">
        <f t="shared" si="1"/>
        <v>46.211474867724867</v>
      </c>
    </row>
    <row r="26" spans="3:13" ht="9.4499999999999993" customHeight="1" x14ac:dyDescent="0.15">
      <c r="C26" s="18">
        <v>18</v>
      </c>
      <c r="D26" s="39">
        <v>42.787037037037038</v>
      </c>
      <c r="E26" s="39">
        <v>41.472222222222214</v>
      </c>
      <c r="F26" s="39">
        <v>38.614583333333329</v>
      </c>
      <c r="G26" s="39">
        <v>36.766666666666666</v>
      </c>
      <c r="H26" s="39">
        <v>22.835416666666667</v>
      </c>
      <c r="I26" s="39">
        <v>11.681481481481482</v>
      </c>
      <c r="J26" s="39">
        <v>12.25</v>
      </c>
      <c r="L26" s="39">
        <f t="shared" si="0"/>
        <v>36.495185185185186</v>
      </c>
      <c r="M26" s="39">
        <f t="shared" si="1"/>
        <v>29.486772486772487</v>
      </c>
    </row>
    <row r="27" spans="3:13" ht="9.4499999999999993" customHeight="1" x14ac:dyDescent="0.15">
      <c r="C27" s="18">
        <v>19</v>
      </c>
      <c r="D27" s="39">
        <v>21.764814814814812</v>
      </c>
      <c r="E27" s="39">
        <v>20.277777777777779</v>
      </c>
      <c r="F27" s="39">
        <v>18.604166666666664</v>
      </c>
      <c r="G27" s="39">
        <v>15.493749999999999</v>
      </c>
      <c r="H27" s="39">
        <v>13.077083333333334</v>
      </c>
      <c r="I27" s="39">
        <v>9.0796296296296291</v>
      </c>
      <c r="J27" s="39">
        <v>7.3333333333333321</v>
      </c>
      <c r="L27" s="39">
        <f t="shared" si="0"/>
        <v>17.843518518518518</v>
      </c>
      <c r="M27" s="39">
        <f t="shared" si="1"/>
        <v>15.090079365079363</v>
      </c>
    </row>
    <row r="28" spans="3:13" ht="9.4499999999999993" customHeight="1" x14ac:dyDescent="0.15">
      <c r="C28" s="18">
        <v>20</v>
      </c>
      <c r="D28" s="39">
        <v>11.127777777777778</v>
      </c>
      <c r="E28" s="39">
        <v>10.675925925925927</v>
      </c>
      <c r="F28" s="39">
        <v>10.0625</v>
      </c>
      <c r="G28" s="39">
        <v>10.097916666666666</v>
      </c>
      <c r="H28" s="39">
        <v>7.5958333333333323</v>
      </c>
      <c r="I28" s="39">
        <v>5.2777777777777786</v>
      </c>
      <c r="J28" s="39">
        <v>6.6296296296296298</v>
      </c>
      <c r="L28" s="39">
        <f t="shared" si="0"/>
        <v>9.9119907407407393</v>
      </c>
      <c r="M28" s="39">
        <f t="shared" si="1"/>
        <v>8.7810515873015866</v>
      </c>
    </row>
    <row r="29" spans="3:13" ht="9.4499999999999993" customHeight="1" x14ac:dyDescent="0.15">
      <c r="C29" s="18">
        <v>21</v>
      </c>
      <c r="D29" s="39">
        <v>5.4111111111111114</v>
      </c>
      <c r="E29" s="39">
        <v>5.3796296296296298</v>
      </c>
      <c r="F29" s="39">
        <v>4.96875</v>
      </c>
      <c r="G29" s="39">
        <v>3.8187499999999996</v>
      </c>
      <c r="H29" s="39">
        <v>4.2541666666666664</v>
      </c>
      <c r="I29" s="39">
        <v>3.5018518518518515</v>
      </c>
      <c r="J29" s="39">
        <v>2.916666666666667</v>
      </c>
      <c r="L29" s="39">
        <f t="shared" si="0"/>
        <v>4.7664814814814811</v>
      </c>
      <c r="M29" s="39">
        <f t="shared" si="1"/>
        <v>4.3215608465608462</v>
      </c>
    </row>
    <row r="30" spans="3:13" ht="9.4499999999999993" customHeight="1" x14ac:dyDescent="0.15">
      <c r="C30" s="18">
        <v>22</v>
      </c>
      <c r="D30" s="39">
        <v>1.4462962962962962</v>
      </c>
      <c r="E30" s="39">
        <v>1.1574074074074074</v>
      </c>
      <c r="F30" s="39">
        <v>1.9166666666666665</v>
      </c>
      <c r="G30" s="39">
        <v>1.9020833333333331</v>
      </c>
      <c r="H30" s="39">
        <v>1.5104166666666665</v>
      </c>
      <c r="I30" s="39">
        <v>1.7148148148148148</v>
      </c>
      <c r="J30" s="39">
        <v>1.2870370370370372</v>
      </c>
      <c r="L30" s="39">
        <f t="shared" si="0"/>
        <v>1.5865740740740741</v>
      </c>
      <c r="M30" s="39">
        <f t="shared" si="1"/>
        <v>1.5621031746031748</v>
      </c>
    </row>
    <row r="31" spans="3:13" ht="9.4499999999999993" customHeight="1" x14ac:dyDescent="0.15">
      <c r="C31" s="18">
        <v>23</v>
      </c>
      <c r="D31" s="39">
        <v>0.72777777777777775</v>
      </c>
      <c r="E31" s="39">
        <v>0.90740740740740733</v>
      </c>
      <c r="F31" s="39">
        <v>1.0729166666666665</v>
      </c>
      <c r="G31" s="39">
        <v>0.79374999999999996</v>
      </c>
      <c r="H31" s="39">
        <v>0.83125000000000004</v>
      </c>
      <c r="I31" s="39">
        <v>0.6333333333333333</v>
      </c>
      <c r="J31" s="39">
        <v>0.63888888888888884</v>
      </c>
      <c r="L31" s="39">
        <f t="shared" si="0"/>
        <v>0.86662037037037032</v>
      </c>
      <c r="M31" s="39">
        <f t="shared" si="1"/>
        <v>0.80076058201058209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402.87222222222226</v>
      </c>
      <c r="E33" s="39">
        <f t="shared" ref="E33:J33" si="2">SUM(E15:E26)</f>
        <v>414.88888888888886</v>
      </c>
      <c r="F33" s="39">
        <f t="shared" si="2"/>
        <v>376.93749999999994</v>
      </c>
      <c r="G33" s="39">
        <f t="shared" si="2"/>
        <v>395.58958333333328</v>
      </c>
      <c r="H33" s="39">
        <f t="shared" si="2"/>
        <v>321.81875000000002</v>
      </c>
      <c r="I33" s="39">
        <f t="shared" si="2"/>
        <v>217.95</v>
      </c>
      <c r="J33" s="39">
        <f t="shared" si="2"/>
        <v>277.74074074074076</v>
      </c>
      <c r="L33" s="39">
        <f>SUM(L15:L26)</f>
        <v>382.42138888888888</v>
      </c>
      <c r="M33" s="39">
        <f>SUM(M15:M26)</f>
        <v>343.97109788359791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129.12037037037038</v>
      </c>
      <c r="E34" s="39">
        <f t="shared" ref="E34:J34" si="3">SUM(E15:E17)</f>
        <v>138.27777777777777</v>
      </c>
      <c r="F34" s="39">
        <f t="shared" si="3"/>
        <v>126.89583333333333</v>
      </c>
      <c r="G34" s="39">
        <f t="shared" si="3"/>
        <v>134.21458333333334</v>
      </c>
      <c r="H34" s="39">
        <f t="shared" si="3"/>
        <v>105.52291666666667</v>
      </c>
      <c r="I34" s="39">
        <f t="shared" si="3"/>
        <v>28.107407407407408</v>
      </c>
      <c r="J34" s="39">
        <f t="shared" si="3"/>
        <v>37.722222222222229</v>
      </c>
      <c r="L34" s="39">
        <f>SUM(L15:L17)</f>
        <v>126.80629629629631</v>
      </c>
      <c r="M34" s="39">
        <f>SUM(M15:M17)</f>
        <v>99.980158730158735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116.31111111111113</v>
      </c>
      <c r="E35" s="39">
        <f t="shared" ref="E35:J35" si="4">SUM(E18:E23)</f>
        <v>117.72222222222221</v>
      </c>
      <c r="F35" s="39">
        <f t="shared" si="4"/>
        <v>106.24999999999997</v>
      </c>
      <c r="G35" s="39">
        <f t="shared" si="4"/>
        <v>114.57291666666666</v>
      </c>
      <c r="H35" s="39">
        <f t="shared" si="4"/>
        <v>111.40833333333333</v>
      </c>
      <c r="I35" s="39">
        <f t="shared" si="4"/>
        <v>140.44814814814816</v>
      </c>
      <c r="J35" s="39">
        <f t="shared" si="4"/>
        <v>190.71296296296296</v>
      </c>
      <c r="L35" s="39">
        <f>SUM(L18:L23)</f>
        <v>113.25291666666665</v>
      </c>
      <c r="M35" s="39">
        <f>SUM(M18:M23)</f>
        <v>128.20367063492063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157.44074074074075</v>
      </c>
      <c r="E36" s="39">
        <f t="shared" ref="E36:J36" si="5">SUM(E24:E26)</f>
        <v>158.88888888888886</v>
      </c>
      <c r="F36" s="39">
        <f t="shared" si="5"/>
        <v>143.79166666666666</v>
      </c>
      <c r="G36" s="39">
        <f t="shared" si="5"/>
        <v>146.80208333333331</v>
      </c>
      <c r="H36" s="39">
        <f t="shared" si="5"/>
        <v>104.88750000000002</v>
      </c>
      <c r="I36" s="39">
        <f t="shared" si="5"/>
        <v>49.394444444444446</v>
      </c>
      <c r="J36" s="39">
        <f t="shared" si="5"/>
        <v>49.305555555555557</v>
      </c>
      <c r="L36" s="39">
        <f>SUM(L24:L26)</f>
        <v>142.36217592592592</v>
      </c>
      <c r="M36" s="39">
        <f>SUM(M24:M26)</f>
        <v>115.78726851851852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465.12037037037044</v>
      </c>
      <c r="E37" s="39">
        <f t="shared" ref="E37:J37" si="6">SUM(E8:E31)</f>
        <v>477.02777777777771</v>
      </c>
      <c r="F37" s="39">
        <f t="shared" si="6"/>
        <v>434.5</v>
      </c>
      <c r="G37" s="39">
        <f t="shared" si="6"/>
        <v>448.71874999999994</v>
      </c>
      <c r="H37" s="39">
        <f t="shared" si="6"/>
        <v>368.0125000000001</v>
      </c>
      <c r="I37" s="39">
        <f t="shared" si="6"/>
        <v>246.10370370370367</v>
      </c>
      <c r="J37" s="39">
        <f t="shared" si="6"/>
        <v>303.49999999999994</v>
      </c>
      <c r="L37" s="39">
        <f>SUM(L8:L31)</f>
        <v>438.67587962962961</v>
      </c>
      <c r="M37" s="39">
        <f>SUM(M8:M31)</f>
        <v>391.85472883597885</v>
      </c>
      <c r="O37" s="39"/>
      <c r="P37" s="39"/>
    </row>
    <row r="38" spans="2:30" ht="24" customHeight="1" x14ac:dyDescent="0.15">
      <c r="C38" s="37"/>
    </row>
    <row r="39" spans="2:30" ht="9.4499999999999993" customHeight="1" x14ac:dyDescent="0.25">
      <c r="C39" s="54" t="str">
        <f>C6</f>
        <v>Average cycle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37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37" t="s">
        <v>120</v>
      </c>
    </row>
    <row r="43" spans="2:30" ht="9.4499999999999993" customHeight="1" x14ac:dyDescent="0.15">
      <c r="B43" s="38" t="s">
        <v>121</v>
      </c>
      <c r="C43" s="34"/>
      <c r="D43" s="34"/>
      <c r="E43" s="34"/>
      <c r="F43" s="34">
        <v>513</v>
      </c>
      <c r="G43" s="34">
        <v>482.58333333333331</v>
      </c>
      <c r="H43" s="34">
        <v>410.33333333333337</v>
      </c>
      <c r="I43" s="34">
        <v>510.93333333333339</v>
      </c>
      <c r="J43" s="34">
        <v>394.10666666666668</v>
      </c>
      <c r="K43" s="34">
        <v>418.91999999999996</v>
      </c>
      <c r="L43" s="34">
        <v>313.7833333333333</v>
      </c>
      <c r="M43" s="34">
        <v>257.33</v>
      </c>
      <c r="N43" s="34">
        <v>229.73333333333332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38" t="s">
        <v>122</v>
      </c>
      <c r="C44" s="34"/>
      <c r="D44" s="34"/>
      <c r="E44" s="34"/>
      <c r="F44" s="34">
        <v>597.5</v>
      </c>
      <c r="G44" s="34">
        <v>556.35</v>
      </c>
      <c r="H44" s="34">
        <v>483.06666666666661</v>
      </c>
      <c r="I44" s="34">
        <v>600.1</v>
      </c>
      <c r="J44" s="34">
        <v>461.81333333333333</v>
      </c>
      <c r="K44" s="34">
        <v>470.94999999999993</v>
      </c>
      <c r="L44" s="34">
        <v>346.44999999999993</v>
      </c>
      <c r="M44" s="34">
        <v>287.24</v>
      </c>
      <c r="N44" s="34">
        <v>252.86666666666667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37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38" t="s">
        <v>121</v>
      </c>
      <c r="C47" s="34"/>
      <c r="D47" s="34"/>
      <c r="E47" s="34"/>
      <c r="F47" s="34">
        <v>58</v>
      </c>
      <c r="G47" s="34">
        <v>286.33333333333337</v>
      </c>
      <c r="H47" s="34">
        <v>307.66666666666663</v>
      </c>
      <c r="I47" s="34">
        <v>283</v>
      </c>
      <c r="J47" s="34">
        <v>269.39999999999998</v>
      </c>
      <c r="K47" s="34">
        <v>296.75</v>
      </c>
      <c r="L47" s="34">
        <v>231</v>
      </c>
      <c r="M47" s="34">
        <v>118.4</v>
      </c>
      <c r="N47" s="34">
        <v>111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38" t="s">
        <v>122</v>
      </c>
      <c r="C48" s="34"/>
      <c r="D48" s="34"/>
      <c r="E48" s="34"/>
      <c r="F48" s="34">
        <v>67</v>
      </c>
      <c r="G48" s="34">
        <v>323</v>
      </c>
      <c r="H48" s="34">
        <v>355.66666666666669</v>
      </c>
      <c r="I48" s="34">
        <v>334.66666666666669</v>
      </c>
      <c r="J48" s="34">
        <v>305</v>
      </c>
      <c r="K48" s="34">
        <v>328</v>
      </c>
      <c r="L48" s="34">
        <v>251</v>
      </c>
      <c r="M48" s="34">
        <v>130.60000000000002</v>
      </c>
      <c r="N48" s="34">
        <v>120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37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38" t="s">
        <v>121</v>
      </c>
      <c r="C51" s="34"/>
      <c r="D51" s="34"/>
      <c r="E51" s="34"/>
      <c r="F51" s="34">
        <v>384</v>
      </c>
      <c r="G51" s="34">
        <v>391.66666666666663</v>
      </c>
      <c r="H51" s="34">
        <v>321.75</v>
      </c>
      <c r="I51" s="34">
        <v>434.66666666666669</v>
      </c>
      <c r="J51" s="34">
        <v>333</v>
      </c>
      <c r="K51" s="34">
        <v>225.75</v>
      </c>
      <c r="L51" s="34">
        <v>147</v>
      </c>
      <c r="M51" s="34">
        <v>146.5</v>
      </c>
      <c r="N51" s="34">
        <v>115.33333333333331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38" t="s">
        <v>122</v>
      </c>
      <c r="C52" s="34"/>
      <c r="D52" s="34"/>
      <c r="E52" s="34"/>
      <c r="F52" s="34">
        <v>407</v>
      </c>
      <c r="G52" s="34">
        <v>436.33333333333326</v>
      </c>
      <c r="H52" s="34">
        <v>354.5</v>
      </c>
      <c r="I52" s="34">
        <v>491</v>
      </c>
      <c r="J52" s="34">
        <v>363</v>
      </c>
      <c r="K52" s="34">
        <v>242.25</v>
      </c>
      <c r="L52" s="34">
        <v>155</v>
      </c>
      <c r="M52" s="34">
        <v>158.75</v>
      </c>
      <c r="N52" s="34">
        <v>123.66666666666667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46" display="Index" xr:uid="{AAF90AA0-D189-4CDB-94C9-6F2CEFC8C03E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C5AA9-478B-41EC-924D-E2372C9B9789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140</v>
      </c>
      <c r="G2" s="51"/>
      <c r="H2" s="51"/>
      <c r="I2" s="51"/>
      <c r="J2" s="51"/>
      <c r="P2" s="8"/>
    </row>
    <row r="3" spans="1:27" ht="13.2" x14ac:dyDescent="0.25">
      <c r="D3" s="52" t="s">
        <v>150</v>
      </c>
      <c r="E3" s="51"/>
      <c r="F3" s="51"/>
      <c r="G3" s="6"/>
      <c r="H3" s="53" t="s">
        <v>72</v>
      </c>
      <c r="I3" s="51"/>
      <c r="J3" s="51"/>
      <c r="K3" s="51"/>
      <c r="L3" s="51"/>
      <c r="M3" s="51"/>
      <c r="N3" s="51"/>
      <c r="P3" s="7"/>
      <c r="Q3" s="37"/>
      <c r="R3" s="10" t="s">
        <v>76</v>
      </c>
    </row>
    <row r="4" spans="1:27" ht="24" customHeight="1" x14ac:dyDescent="0.15">
      <c r="Q4" s="37"/>
    </row>
    <row r="5" spans="1:27" ht="9.4499999999999993" customHeight="1" x14ac:dyDescent="0.2">
      <c r="A5" s="36"/>
      <c r="C5" s="36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37"/>
      <c r="D6" s="37"/>
      <c r="E6" s="37"/>
      <c r="F6" s="37"/>
      <c r="G6" s="37"/>
      <c r="H6" s="37"/>
      <c r="O6" s="15" t="s">
        <v>84</v>
      </c>
      <c r="P6" s="16">
        <v>51.788095238095231</v>
      </c>
      <c r="Q6" s="16">
        <v>53.654761904761905</v>
      </c>
      <c r="R6" s="16">
        <v>51.785714285714285</v>
      </c>
      <c r="S6" s="16">
        <v>48.254761904761907</v>
      </c>
      <c r="T6" s="16">
        <v>47.19047619047619</v>
      </c>
      <c r="U6" s="16">
        <v>58.540476190476198</v>
      </c>
      <c r="V6" s="16">
        <v>76.178571428571445</v>
      </c>
      <c r="W6" s="13"/>
      <c r="X6" s="13"/>
      <c r="Y6" s="13"/>
      <c r="Z6" s="13"/>
      <c r="AA6" s="13"/>
    </row>
    <row r="7" spans="1:27" ht="9.4499999999999993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O7" s="15" t="s">
        <v>85</v>
      </c>
      <c r="P7" s="16">
        <v>33.819047619047616</v>
      </c>
      <c r="Q7" s="16">
        <v>32.964285714285708</v>
      </c>
      <c r="R7" s="16">
        <v>31.952380952380949</v>
      </c>
      <c r="S7" s="16">
        <v>26.247619047619047</v>
      </c>
      <c r="T7" s="16">
        <v>28.261904761904759</v>
      </c>
      <c r="U7" s="16">
        <v>40.276190476190479</v>
      </c>
      <c r="V7" s="16">
        <v>55.380952380952387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85.607142857142847</v>
      </c>
      <c r="Q8" s="16">
        <f t="shared" ref="Q8:V8" si="0">SUM(Q6:Q7)</f>
        <v>86.61904761904762</v>
      </c>
      <c r="R8" s="16">
        <f t="shared" si="0"/>
        <v>83.738095238095241</v>
      </c>
      <c r="S8" s="16">
        <f t="shared" si="0"/>
        <v>74.502380952380946</v>
      </c>
      <c r="T8" s="16">
        <f t="shared" si="0"/>
        <v>75.452380952380949</v>
      </c>
      <c r="U8" s="16">
        <f t="shared" si="0"/>
        <v>98.816666666666677</v>
      </c>
      <c r="V8" s="16">
        <f t="shared" si="0"/>
        <v>131.55952380952382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/>
      <c r="Q10" s="16"/>
      <c r="R10" s="16"/>
      <c r="S10" s="16"/>
      <c r="T10" s="16"/>
      <c r="U10" s="16">
        <v>56.733333333333313</v>
      </c>
      <c r="V10" s="16">
        <v>68.633333333333326</v>
      </c>
      <c r="W10" s="16">
        <v>63.663333333333334</v>
      </c>
      <c r="X10" s="16">
        <v>54.57</v>
      </c>
      <c r="Y10" s="16">
        <v>47.4</v>
      </c>
      <c r="Z10" s="16">
        <v>35.410000000000004</v>
      </c>
      <c r="AA10" s="16">
        <v>27.333333333333332</v>
      </c>
    </row>
    <row r="11" spans="1:27" ht="9.4499999999999993" customHeight="1" x14ac:dyDescent="0.15">
      <c r="C11" s="18"/>
      <c r="O11" s="15" t="s">
        <v>100</v>
      </c>
      <c r="P11" s="16"/>
      <c r="Q11" s="16"/>
      <c r="R11" s="16"/>
      <c r="S11" s="16"/>
      <c r="T11" s="16"/>
      <c r="U11" s="16">
        <v>32.533333333333346</v>
      </c>
      <c r="V11" s="16">
        <v>47.63333333333334</v>
      </c>
      <c r="W11" s="16">
        <v>39.786666666666662</v>
      </c>
      <c r="X11" s="16">
        <v>34.229999999999997</v>
      </c>
      <c r="Y11" s="16">
        <v>28.483333333333334</v>
      </c>
      <c r="Z11" s="16">
        <v>19.009999999999998</v>
      </c>
      <c r="AA11" s="16">
        <v>12.866666666666667</v>
      </c>
    </row>
    <row r="12" spans="1:27" ht="9.4499999999999993" customHeight="1" x14ac:dyDescent="0.15">
      <c r="C12" s="18"/>
      <c r="O12" s="15" t="s">
        <v>101</v>
      </c>
      <c r="P12" s="16"/>
      <c r="Q12" s="16"/>
      <c r="R12" s="16"/>
      <c r="S12" s="16"/>
      <c r="T12" s="16"/>
      <c r="U12" s="16">
        <f t="shared" ref="U12:AA12" si="1">SUM(U10:U11)</f>
        <v>89.266666666666652</v>
      </c>
      <c r="V12" s="16">
        <f t="shared" si="1"/>
        <v>116.26666666666667</v>
      </c>
      <c r="W12" s="16">
        <f t="shared" si="1"/>
        <v>103.44999999999999</v>
      </c>
      <c r="X12" s="16">
        <f t="shared" si="1"/>
        <v>88.8</v>
      </c>
      <c r="Y12" s="16">
        <f t="shared" si="1"/>
        <v>75.883333333333326</v>
      </c>
      <c r="Z12" s="16">
        <f t="shared" si="1"/>
        <v>54.42</v>
      </c>
      <c r="AA12" s="16">
        <f t="shared" si="1"/>
        <v>40.200000000000003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/>
      <c r="W14" s="22"/>
      <c r="X14" s="22"/>
      <c r="Y14" s="16">
        <v>50.534761904761908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3"/>
      <c r="R15" s="24"/>
      <c r="S15" s="24"/>
      <c r="T15" s="24"/>
      <c r="U15" s="24"/>
      <c r="V15" s="24"/>
      <c r="W15" s="24"/>
      <c r="X15" s="24"/>
      <c r="Y15" s="16">
        <v>30.649047619047618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/>
      <c r="W16" s="16"/>
      <c r="X16" s="16"/>
      <c r="Y16" s="16">
        <f>SUM(Y14:Y15)</f>
        <v>81.183809523809529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38"/>
    </row>
    <row r="34" spans="2:20" ht="9.4499999999999993" customHeight="1" x14ac:dyDescent="0.15">
      <c r="C34" s="38"/>
    </row>
    <row r="35" spans="2:20" ht="9.4499999999999993" customHeight="1" x14ac:dyDescent="0.15">
      <c r="C35" s="38"/>
    </row>
    <row r="36" spans="2:20" ht="9.4499999999999993" customHeight="1" x14ac:dyDescent="0.15">
      <c r="C36" s="38"/>
      <c r="T36" s="10"/>
    </row>
    <row r="37" spans="2:20" ht="9.4499999999999993" customHeight="1" x14ac:dyDescent="0.15">
      <c r="C37" s="38"/>
    </row>
    <row r="38" spans="2:20" ht="9.4499999999999993" customHeight="1" x14ac:dyDescent="0.15">
      <c r="C38" s="37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38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38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38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38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37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38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448" display="Index" xr:uid="{ADB98A1D-FC99-483D-A60F-9FFC4914A1A9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92CA3-3A8F-44FD-B42E-4A7FA21FD612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140</v>
      </c>
      <c r="G2" s="51"/>
      <c r="H2" s="51"/>
      <c r="I2" s="51"/>
      <c r="J2" s="51"/>
    </row>
    <row r="3" spans="1:15" ht="13.2" x14ac:dyDescent="0.25">
      <c r="D3" s="52" t="s">
        <v>150</v>
      </c>
      <c r="E3" s="51"/>
      <c r="F3" s="51"/>
      <c r="G3" s="6"/>
      <c r="H3" s="58" t="s">
        <v>72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141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38" t="s">
        <v>77</v>
      </c>
      <c r="E7" s="38" t="s">
        <v>78</v>
      </c>
      <c r="F7" s="38" t="s">
        <v>79</v>
      </c>
      <c r="G7" s="38" t="s">
        <v>80</v>
      </c>
      <c r="H7" s="38" t="s">
        <v>81</v>
      </c>
      <c r="I7" s="38" t="s">
        <v>82</v>
      </c>
      <c r="J7" s="38" t="s">
        <v>83</v>
      </c>
      <c r="K7" s="38"/>
      <c r="L7" s="38" t="s">
        <v>112</v>
      </c>
      <c r="M7" s="38" t="s">
        <v>113</v>
      </c>
      <c r="O7" s="28"/>
    </row>
    <row r="8" spans="1:15" ht="9.4499999999999993" customHeight="1" x14ac:dyDescent="0.15">
      <c r="C8" s="18">
        <v>0</v>
      </c>
      <c r="D8" s="39">
        <v>9.285714285714286E-2</v>
      </c>
      <c r="E8" s="39">
        <v>0.10714285714285714</v>
      </c>
      <c r="F8" s="39">
        <v>7.1428571428571425E-2</v>
      </c>
      <c r="G8" s="39">
        <v>9.9999999999999992E-2</v>
      </c>
      <c r="H8" s="39">
        <v>4.7619047619047616E-2</v>
      </c>
      <c r="I8" s="39">
        <v>2.8571428571428574E-2</v>
      </c>
      <c r="J8" s="39">
        <v>0.10714285714285714</v>
      </c>
      <c r="L8" s="39">
        <f>AVERAGE(D8:H8)</f>
        <v>8.3809523809523806E-2</v>
      </c>
      <c r="M8" s="39">
        <f>AVERAGE(D8:J8)</f>
        <v>7.9251700680272111E-2</v>
      </c>
      <c r="O8" s="28"/>
    </row>
    <row r="9" spans="1:15" ht="9.4499999999999993" customHeight="1" x14ac:dyDescent="0.15">
      <c r="C9" s="18">
        <v>1</v>
      </c>
      <c r="D9" s="39">
        <v>0.23809523809523808</v>
      </c>
      <c r="E9" s="39">
        <v>0.15476190476190474</v>
      </c>
      <c r="F9" s="39">
        <v>0.25</v>
      </c>
      <c r="G9" s="39">
        <v>0.19523809523809524</v>
      </c>
      <c r="H9" s="39">
        <v>0.40238095238095234</v>
      </c>
      <c r="I9" s="39">
        <v>0.19523809523809524</v>
      </c>
      <c r="J9" s="39">
        <v>0.10714285714285714</v>
      </c>
      <c r="L9" s="39">
        <f t="shared" ref="L9:L31" si="0">AVERAGE(D9:H9)</f>
        <v>0.24809523809523806</v>
      </c>
      <c r="M9" s="39">
        <f t="shared" ref="M9:M31" si="1">AVERAGE(D9:J9)</f>
        <v>0.2204081632653061</v>
      </c>
      <c r="O9" s="28"/>
    </row>
    <row r="10" spans="1:15" ht="9.4499999999999993" customHeight="1" x14ac:dyDescent="0.15">
      <c r="C10" s="18">
        <v>2</v>
      </c>
      <c r="D10" s="39">
        <v>4.7619047619047616E-2</v>
      </c>
      <c r="E10" s="39">
        <v>0.11904761904761904</v>
      </c>
      <c r="F10" s="39">
        <v>0.14285714285714285</v>
      </c>
      <c r="G10" s="39">
        <v>0.13095238095238093</v>
      </c>
      <c r="H10" s="39">
        <v>0.10476190476190476</v>
      </c>
      <c r="I10" s="39">
        <v>7.1428571428571425E-2</v>
      </c>
      <c r="J10" s="39">
        <v>3.5714285714285712E-2</v>
      </c>
      <c r="L10" s="39">
        <f t="shared" si="0"/>
        <v>0.10904761904761903</v>
      </c>
      <c r="M10" s="39">
        <f t="shared" si="1"/>
        <v>9.319727891156461E-2</v>
      </c>
      <c r="O10" s="28"/>
    </row>
    <row r="11" spans="1:15" ht="9.4499999999999993" customHeight="1" x14ac:dyDescent="0.15">
      <c r="C11" s="18">
        <v>3</v>
      </c>
      <c r="D11" s="39">
        <v>0.17142857142857143</v>
      </c>
      <c r="E11" s="39">
        <v>4.7619047619047616E-2</v>
      </c>
      <c r="F11" s="39">
        <v>0.15476190476190474</v>
      </c>
      <c r="G11" s="39">
        <v>0.1761904761904762</v>
      </c>
      <c r="H11" s="39">
        <v>9.285714285714286E-2</v>
      </c>
      <c r="I11" s="39">
        <v>2.8571428571428574E-2</v>
      </c>
      <c r="J11" s="39">
        <v>0</v>
      </c>
      <c r="L11" s="39">
        <f t="shared" si="0"/>
        <v>0.12857142857142859</v>
      </c>
      <c r="M11" s="39">
        <f t="shared" si="1"/>
        <v>9.5918367346938788E-2</v>
      </c>
      <c r="O11" s="28"/>
    </row>
    <row r="12" spans="1:15" ht="9.4499999999999993" customHeight="1" x14ac:dyDescent="0.15">
      <c r="C12" s="18">
        <v>4</v>
      </c>
      <c r="D12" s="39">
        <v>4.7619047619047616E-2</v>
      </c>
      <c r="E12" s="39">
        <v>3.5714285714285712E-2</v>
      </c>
      <c r="F12" s="39">
        <v>8.3333333333333329E-2</v>
      </c>
      <c r="G12" s="39">
        <v>0.11190476190476191</v>
      </c>
      <c r="H12" s="39">
        <v>0.11190476190476191</v>
      </c>
      <c r="I12" s="39">
        <v>7.6190476190476183E-2</v>
      </c>
      <c r="J12" s="39">
        <v>3.5714285714285712E-2</v>
      </c>
      <c r="L12" s="39">
        <f t="shared" si="0"/>
        <v>7.8095238095238093E-2</v>
      </c>
      <c r="M12" s="39">
        <f t="shared" si="1"/>
        <v>7.1768707482993202E-2</v>
      </c>
    </row>
    <row r="13" spans="1:15" ht="9.4499999999999993" customHeight="1" x14ac:dyDescent="0.15">
      <c r="C13" s="18">
        <v>5</v>
      </c>
      <c r="D13" s="39">
        <v>0.3</v>
      </c>
      <c r="E13" s="39">
        <v>0.41666666666666663</v>
      </c>
      <c r="F13" s="39">
        <v>0.48809523809523814</v>
      </c>
      <c r="G13" s="39">
        <v>0.48095238095238091</v>
      </c>
      <c r="H13" s="39">
        <v>0.55000000000000004</v>
      </c>
      <c r="I13" s="39">
        <v>0.60476190476190472</v>
      </c>
      <c r="J13" s="39">
        <v>0.22619047619047616</v>
      </c>
      <c r="L13" s="39">
        <f t="shared" si="0"/>
        <v>0.44714285714285718</v>
      </c>
      <c r="M13" s="39">
        <f t="shared" si="1"/>
        <v>0.43809523809523815</v>
      </c>
    </row>
    <row r="14" spans="1:15" ht="9.4499999999999993" customHeight="1" x14ac:dyDescent="0.15">
      <c r="C14" s="18">
        <v>6</v>
      </c>
      <c r="D14" s="39">
        <v>1.9047619047619047</v>
      </c>
      <c r="E14" s="39">
        <v>2.1071428571428572</v>
      </c>
      <c r="F14" s="39">
        <v>2.9166666666666665</v>
      </c>
      <c r="G14" s="39">
        <v>2.1500000000000004</v>
      </c>
      <c r="H14" s="39">
        <v>1.8690476190476191</v>
      </c>
      <c r="I14" s="39">
        <v>2.4690476190476192</v>
      </c>
      <c r="J14" s="39">
        <v>1.4404761904761905</v>
      </c>
      <c r="L14" s="39">
        <f t="shared" si="0"/>
        <v>2.1895238095238096</v>
      </c>
      <c r="M14" s="39">
        <f t="shared" si="1"/>
        <v>2.1224489795918369</v>
      </c>
    </row>
    <row r="15" spans="1:15" ht="9.4499999999999993" customHeight="1" x14ac:dyDescent="0.15">
      <c r="C15" s="18">
        <v>7</v>
      </c>
      <c r="D15" s="39">
        <v>4.4071428571428566</v>
      </c>
      <c r="E15" s="39">
        <v>4.4523809523809526</v>
      </c>
      <c r="F15" s="39">
        <v>4.6309523809523814</v>
      </c>
      <c r="G15" s="39">
        <v>3.676190476190476</v>
      </c>
      <c r="H15" s="39">
        <v>3.6333333333333329</v>
      </c>
      <c r="I15" s="39">
        <v>2.9785714285714286</v>
      </c>
      <c r="J15" s="39">
        <v>3.8095238095238093</v>
      </c>
      <c r="L15" s="39">
        <f t="shared" si="0"/>
        <v>4.16</v>
      </c>
      <c r="M15" s="39">
        <f t="shared" si="1"/>
        <v>3.9411564625850342</v>
      </c>
    </row>
    <row r="16" spans="1:15" ht="9.4499999999999993" customHeight="1" x14ac:dyDescent="0.15">
      <c r="C16" s="18">
        <v>8</v>
      </c>
      <c r="D16" s="39">
        <v>6.6619047619047613</v>
      </c>
      <c r="E16" s="39">
        <v>5.8452380952380949</v>
      </c>
      <c r="F16" s="39">
        <v>6.3095238095238102</v>
      </c>
      <c r="G16" s="39">
        <v>5.6047619047619044</v>
      </c>
      <c r="H16" s="39">
        <v>6.0571428571428569</v>
      </c>
      <c r="I16" s="39">
        <v>5.1238095238095234</v>
      </c>
      <c r="J16" s="39">
        <v>8.5357142857142847</v>
      </c>
      <c r="L16" s="39">
        <f t="shared" si="0"/>
        <v>6.0957142857142852</v>
      </c>
      <c r="M16" s="39">
        <f t="shared" si="1"/>
        <v>6.3054421768707485</v>
      </c>
    </row>
    <row r="17" spans="3:13" ht="9.4499999999999993" customHeight="1" x14ac:dyDescent="0.15">
      <c r="C17" s="18">
        <v>9</v>
      </c>
      <c r="D17" s="39">
        <v>5.5357142857142865</v>
      </c>
      <c r="E17" s="39">
        <v>4.7738095238095237</v>
      </c>
      <c r="F17" s="39">
        <v>4.6547619047619051</v>
      </c>
      <c r="G17" s="39">
        <v>4.9357142857142851</v>
      </c>
      <c r="H17" s="39">
        <v>4.5666666666666664</v>
      </c>
      <c r="I17" s="39">
        <v>7.0619047619047617</v>
      </c>
      <c r="J17" s="39">
        <v>13.75</v>
      </c>
      <c r="L17" s="39">
        <f t="shared" si="0"/>
        <v>4.8933333333333326</v>
      </c>
      <c r="M17" s="39">
        <f t="shared" si="1"/>
        <v>6.4683673469387752</v>
      </c>
    </row>
    <row r="18" spans="3:13" ht="9.4499999999999993" customHeight="1" x14ac:dyDescent="0.15">
      <c r="C18" s="18">
        <v>10</v>
      </c>
      <c r="D18" s="39">
        <v>5.8071428571428569</v>
      </c>
      <c r="E18" s="39">
        <v>5.2142857142857144</v>
      </c>
      <c r="F18" s="39">
        <v>4.4761904761904763</v>
      </c>
      <c r="G18" s="39">
        <v>4.7285714285714286</v>
      </c>
      <c r="H18" s="39">
        <v>5.2404761904761905</v>
      </c>
      <c r="I18" s="39">
        <v>11.935714285714285</v>
      </c>
      <c r="J18" s="39">
        <v>17.476190476190474</v>
      </c>
      <c r="L18" s="39">
        <f t="shared" si="0"/>
        <v>5.0933333333333337</v>
      </c>
      <c r="M18" s="39">
        <f t="shared" si="1"/>
        <v>7.8397959183673462</v>
      </c>
    </row>
    <row r="19" spans="3:13" ht="9.4499999999999993" customHeight="1" x14ac:dyDescent="0.15">
      <c r="C19" s="18">
        <v>11</v>
      </c>
      <c r="D19" s="39">
        <v>6.4</v>
      </c>
      <c r="E19" s="39">
        <v>5.2380952380952372</v>
      </c>
      <c r="F19" s="39">
        <v>5.7261904761904763</v>
      </c>
      <c r="G19" s="39">
        <v>5.2428571428571429</v>
      </c>
      <c r="H19" s="39">
        <v>4.0523809523809531</v>
      </c>
      <c r="I19" s="39">
        <v>11.342857142857143</v>
      </c>
      <c r="J19" s="39">
        <v>17.238095238095241</v>
      </c>
      <c r="L19" s="39">
        <f t="shared" si="0"/>
        <v>5.3319047619047621</v>
      </c>
      <c r="M19" s="39">
        <f t="shared" si="1"/>
        <v>7.8914965986394563</v>
      </c>
    </row>
    <row r="20" spans="3:13" ht="9.4499999999999993" customHeight="1" x14ac:dyDescent="0.15">
      <c r="C20" s="18">
        <v>12</v>
      </c>
      <c r="D20" s="39">
        <v>5.3809523809523805</v>
      </c>
      <c r="E20" s="39">
        <v>4.6190476190476195</v>
      </c>
      <c r="F20" s="39">
        <v>4.4166666666666661</v>
      </c>
      <c r="G20" s="39">
        <v>4.3904761904761909</v>
      </c>
      <c r="H20" s="39">
        <v>5.8928571428571423</v>
      </c>
      <c r="I20" s="39">
        <v>9.1309523809523814</v>
      </c>
      <c r="J20" s="39">
        <v>13.345238095238095</v>
      </c>
      <c r="L20" s="39">
        <f t="shared" si="0"/>
        <v>4.9399999999999995</v>
      </c>
      <c r="M20" s="39">
        <f t="shared" si="1"/>
        <v>6.7394557823129251</v>
      </c>
    </row>
    <row r="21" spans="3:13" ht="9.4499999999999993" customHeight="1" x14ac:dyDescent="0.15">
      <c r="C21" s="18">
        <v>13</v>
      </c>
      <c r="D21" s="39">
        <v>4.1809523809523812</v>
      </c>
      <c r="E21" s="39">
        <v>4.7142857142857144</v>
      </c>
      <c r="F21" s="39">
        <v>3.6904761904761907</v>
      </c>
      <c r="G21" s="39">
        <v>3.7928571428571427</v>
      </c>
      <c r="H21" s="39">
        <v>5.2904761904761903</v>
      </c>
      <c r="I21" s="39">
        <v>9.6952380952380963</v>
      </c>
      <c r="J21" s="39">
        <v>12.69047619047619</v>
      </c>
      <c r="L21" s="39">
        <f t="shared" si="0"/>
        <v>4.3338095238095233</v>
      </c>
      <c r="M21" s="39">
        <f t="shared" si="1"/>
        <v>6.2935374149659866</v>
      </c>
    </row>
    <row r="22" spans="3:13" ht="9.4499999999999993" customHeight="1" x14ac:dyDescent="0.15">
      <c r="C22" s="18">
        <v>14</v>
      </c>
      <c r="D22" s="39">
        <v>4.5666666666666664</v>
      </c>
      <c r="E22" s="39">
        <v>4.7261904761904763</v>
      </c>
      <c r="F22" s="39">
        <v>5.5595238095238093</v>
      </c>
      <c r="G22" s="39">
        <v>4.4000000000000004</v>
      </c>
      <c r="H22" s="39">
        <v>5.5666666666666664</v>
      </c>
      <c r="I22" s="39">
        <v>8.4857142857142858</v>
      </c>
      <c r="J22" s="39">
        <v>11.19047619047619</v>
      </c>
      <c r="L22" s="39">
        <f t="shared" si="0"/>
        <v>4.9638095238095241</v>
      </c>
      <c r="M22" s="39">
        <f t="shared" si="1"/>
        <v>6.3564625850340137</v>
      </c>
    </row>
    <row r="23" spans="3:13" ht="9.4499999999999993" customHeight="1" x14ac:dyDescent="0.15">
      <c r="C23" s="18">
        <v>15</v>
      </c>
      <c r="D23" s="39">
        <v>4.5547619047619046</v>
      </c>
      <c r="E23" s="39">
        <v>5.4642857142857135</v>
      </c>
      <c r="F23" s="39">
        <v>4.9404761904761907</v>
      </c>
      <c r="G23" s="39">
        <v>3.3404761904761906</v>
      </c>
      <c r="H23" s="39">
        <v>4.5571428571428569</v>
      </c>
      <c r="I23" s="39">
        <v>7.7071428571428573</v>
      </c>
      <c r="J23" s="39">
        <v>9.4404761904761916</v>
      </c>
      <c r="L23" s="39">
        <f t="shared" si="0"/>
        <v>4.5714285714285712</v>
      </c>
      <c r="M23" s="39">
        <f t="shared" si="1"/>
        <v>5.7149659863945583</v>
      </c>
    </row>
    <row r="24" spans="3:13" ht="9.4499999999999993" customHeight="1" x14ac:dyDescent="0.15">
      <c r="C24" s="18">
        <v>16</v>
      </c>
      <c r="D24" s="39">
        <v>6.4642857142857153</v>
      </c>
      <c r="E24" s="39">
        <v>7.3333333333333339</v>
      </c>
      <c r="F24" s="39">
        <v>6.7976190476190483</v>
      </c>
      <c r="G24" s="39">
        <v>5.2333333333333334</v>
      </c>
      <c r="H24" s="39">
        <v>7.0523809523809522</v>
      </c>
      <c r="I24" s="39">
        <v>6.7761904761904752</v>
      </c>
      <c r="J24" s="39">
        <v>9.2142857142857135</v>
      </c>
      <c r="L24" s="39">
        <f t="shared" si="0"/>
        <v>6.5761904761904777</v>
      </c>
      <c r="M24" s="39">
        <f t="shared" si="1"/>
        <v>6.9816326530612249</v>
      </c>
    </row>
    <row r="25" spans="3:13" ht="9.4499999999999993" customHeight="1" x14ac:dyDescent="0.15">
      <c r="C25" s="18">
        <v>17</v>
      </c>
      <c r="D25" s="39">
        <v>10.06904761904762</v>
      </c>
      <c r="E25" s="39">
        <v>10.261904761904763</v>
      </c>
      <c r="F25" s="39">
        <v>9.1904761904761916</v>
      </c>
      <c r="G25" s="39">
        <v>7.9857142857142858</v>
      </c>
      <c r="H25" s="39">
        <v>7.7000000000000011</v>
      </c>
      <c r="I25" s="39">
        <v>5.2833333333333332</v>
      </c>
      <c r="J25" s="39">
        <v>5.1547619047619051</v>
      </c>
      <c r="L25" s="39">
        <f t="shared" si="0"/>
        <v>9.0414285714285718</v>
      </c>
      <c r="M25" s="39">
        <f t="shared" si="1"/>
        <v>7.9493197278911572</v>
      </c>
    </row>
    <row r="26" spans="3:13" ht="9.4499999999999993" customHeight="1" x14ac:dyDescent="0.15">
      <c r="C26" s="18">
        <v>18</v>
      </c>
      <c r="D26" s="39">
        <v>8.7166666666666668</v>
      </c>
      <c r="E26" s="39">
        <v>8.9166666666666661</v>
      </c>
      <c r="F26" s="39">
        <v>8.0357142857142847</v>
      </c>
      <c r="G26" s="39">
        <v>8.2976190476190474</v>
      </c>
      <c r="H26" s="39">
        <v>5.8714285714285719</v>
      </c>
      <c r="I26" s="39">
        <v>3.1833333333333336</v>
      </c>
      <c r="J26" s="39">
        <v>2.6547619047619051</v>
      </c>
      <c r="L26" s="39">
        <f t="shared" si="0"/>
        <v>7.9676190476190483</v>
      </c>
      <c r="M26" s="39">
        <f t="shared" si="1"/>
        <v>6.5251700680272107</v>
      </c>
    </row>
    <row r="27" spans="3:13" ht="9.4499999999999993" customHeight="1" x14ac:dyDescent="0.15">
      <c r="C27" s="18">
        <v>19</v>
      </c>
      <c r="D27" s="39">
        <v>5.3261904761904759</v>
      </c>
      <c r="E27" s="39">
        <v>7.4761904761904763</v>
      </c>
      <c r="F27" s="39">
        <v>5.75</v>
      </c>
      <c r="G27" s="39">
        <v>4.5357142857142856</v>
      </c>
      <c r="H27" s="39">
        <v>3.2214285714285715</v>
      </c>
      <c r="I27" s="39">
        <v>3.0523809523809522</v>
      </c>
      <c r="J27" s="39">
        <v>2.5357142857142856</v>
      </c>
      <c r="L27" s="39">
        <f t="shared" si="0"/>
        <v>5.261904761904761</v>
      </c>
      <c r="M27" s="39">
        <f t="shared" si="1"/>
        <v>4.5568027210884354</v>
      </c>
    </row>
    <row r="28" spans="3:13" ht="9.4499999999999993" customHeight="1" x14ac:dyDescent="0.15">
      <c r="C28" s="18">
        <v>20</v>
      </c>
      <c r="D28" s="39">
        <v>2.7666666666666666</v>
      </c>
      <c r="E28" s="39">
        <v>3.1785714285714288</v>
      </c>
      <c r="F28" s="39">
        <v>3.916666666666667</v>
      </c>
      <c r="G28" s="39">
        <v>2.9119047619047618</v>
      </c>
      <c r="H28" s="39">
        <v>1.6214285714285714</v>
      </c>
      <c r="I28" s="39">
        <v>1.6809523809523808</v>
      </c>
      <c r="J28" s="39">
        <v>1.5714285714285712</v>
      </c>
      <c r="L28" s="39">
        <f t="shared" si="0"/>
        <v>2.8790476190476193</v>
      </c>
      <c r="M28" s="39">
        <f t="shared" si="1"/>
        <v>2.5210884353741494</v>
      </c>
    </row>
    <row r="29" spans="3:13" ht="9.4499999999999993" customHeight="1" x14ac:dyDescent="0.15">
      <c r="C29" s="18">
        <v>21</v>
      </c>
      <c r="D29" s="39">
        <v>1.2714285714285714</v>
      </c>
      <c r="E29" s="39">
        <v>0.90476190476190466</v>
      </c>
      <c r="F29" s="39">
        <v>1.1785714285714286</v>
      </c>
      <c r="G29" s="39">
        <v>1.4190476190476191</v>
      </c>
      <c r="H29" s="39">
        <v>1.3571428571428572</v>
      </c>
      <c r="I29" s="39">
        <v>1.333333333333333</v>
      </c>
      <c r="J29" s="39">
        <v>0.79761904761904767</v>
      </c>
      <c r="L29" s="39">
        <f t="shared" si="0"/>
        <v>1.2261904761904763</v>
      </c>
      <c r="M29" s="39">
        <f t="shared" si="1"/>
        <v>1.1802721088435375</v>
      </c>
    </row>
    <row r="30" spans="3:13" ht="9.4499999999999993" customHeight="1" x14ac:dyDescent="0.15">
      <c r="C30" s="18">
        <v>22</v>
      </c>
      <c r="D30" s="39">
        <v>0.33809523809523817</v>
      </c>
      <c r="E30" s="39">
        <v>0.15476190476190474</v>
      </c>
      <c r="F30" s="39">
        <v>0.19047619047619047</v>
      </c>
      <c r="G30" s="39">
        <v>0.40476190476190477</v>
      </c>
      <c r="H30" s="39">
        <v>0.46190476190476193</v>
      </c>
      <c r="I30" s="39">
        <v>0.5714285714285714</v>
      </c>
      <c r="J30" s="39">
        <v>0.20238095238095238</v>
      </c>
      <c r="L30" s="39">
        <f t="shared" si="0"/>
        <v>0.31000000000000005</v>
      </c>
      <c r="M30" s="39">
        <f t="shared" si="1"/>
        <v>0.33197278911564637</v>
      </c>
    </row>
    <row r="31" spans="3:13" ht="9.4499999999999993" customHeight="1" x14ac:dyDescent="0.15">
      <c r="C31" s="18">
        <v>23</v>
      </c>
      <c r="D31" s="39">
        <v>0.35714285714285715</v>
      </c>
      <c r="E31" s="39">
        <v>0.3571428571428571</v>
      </c>
      <c r="F31" s="39">
        <v>0.16666666666666666</v>
      </c>
      <c r="G31" s="39">
        <v>0.25714285714285717</v>
      </c>
      <c r="H31" s="39">
        <v>0.13095238095238093</v>
      </c>
      <c r="I31" s="39">
        <v>0</v>
      </c>
      <c r="J31" s="39">
        <v>0</v>
      </c>
      <c r="L31" s="39">
        <f t="shared" si="0"/>
        <v>0.25380952380952382</v>
      </c>
      <c r="M31" s="39">
        <f t="shared" si="1"/>
        <v>0.18129251700680271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72.745238095238093</v>
      </c>
      <c r="E33" s="39">
        <f t="shared" ref="E33:J33" si="2">SUM(E15:E26)</f>
        <v>71.55952380952381</v>
      </c>
      <c r="F33" s="39">
        <f t="shared" si="2"/>
        <v>68.428571428571431</v>
      </c>
      <c r="G33" s="39">
        <f t="shared" si="2"/>
        <v>61.628571428571433</v>
      </c>
      <c r="H33" s="39">
        <f t="shared" si="2"/>
        <v>65.480952380952374</v>
      </c>
      <c r="I33" s="39">
        <f t="shared" si="2"/>
        <v>88.704761904761909</v>
      </c>
      <c r="J33" s="39">
        <f t="shared" si="2"/>
        <v>124.49999999999997</v>
      </c>
      <c r="L33" s="39">
        <f>SUM(L15:L26)</f>
        <v>67.968571428571423</v>
      </c>
      <c r="M33" s="39">
        <f>SUM(M15:M26)</f>
        <v>79.006802721088434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16.604761904761904</v>
      </c>
      <c r="E34" s="39">
        <f t="shared" ref="E34:J34" si="3">SUM(E15:E17)</f>
        <v>15.071428571428571</v>
      </c>
      <c r="F34" s="39">
        <f t="shared" si="3"/>
        <v>15.595238095238097</v>
      </c>
      <c r="G34" s="39">
        <f t="shared" si="3"/>
        <v>14.216666666666665</v>
      </c>
      <c r="H34" s="39">
        <f t="shared" si="3"/>
        <v>14.257142857142856</v>
      </c>
      <c r="I34" s="39">
        <f t="shared" si="3"/>
        <v>15.164285714285713</v>
      </c>
      <c r="J34" s="39">
        <f t="shared" si="3"/>
        <v>26.095238095238095</v>
      </c>
      <c r="L34" s="39">
        <f>SUM(L15:L17)</f>
        <v>15.149047619047618</v>
      </c>
      <c r="M34" s="39">
        <f>SUM(M15:M17)</f>
        <v>16.71496598639456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30.890476190476189</v>
      </c>
      <c r="E35" s="39">
        <f t="shared" ref="E35:J35" si="4">SUM(E18:E23)</f>
        <v>29.976190476190482</v>
      </c>
      <c r="F35" s="39">
        <f t="shared" si="4"/>
        <v>28.80952380952381</v>
      </c>
      <c r="G35" s="39">
        <f t="shared" si="4"/>
        <v>25.895238095238096</v>
      </c>
      <c r="H35" s="39">
        <f t="shared" si="4"/>
        <v>30.6</v>
      </c>
      <c r="I35" s="39">
        <f t="shared" si="4"/>
        <v>58.297619047619051</v>
      </c>
      <c r="J35" s="39">
        <f t="shared" si="4"/>
        <v>81.38095238095238</v>
      </c>
      <c r="L35" s="39">
        <f>SUM(L18:L23)</f>
        <v>29.234285714285711</v>
      </c>
      <c r="M35" s="39">
        <f>SUM(M18:M23)</f>
        <v>40.835714285714289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25.25</v>
      </c>
      <c r="E36" s="39">
        <f t="shared" ref="E36:J36" si="5">SUM(E24:E26)</f>
        <v>26.511904761904759</v>
      </c>
      <c r="F36" s="39">
        <f t="shared" si="5"/>
        <v>24.023809523809526</v>
      </c>
      <c r="G36" s="39">
        <f t="shared" si="5"/>
        <v>21.516666666666666</v>
      </c>
      <c r="H36" s="39">
        <f t="shared" si="5"/>
        <v>20.623809523809527</v>
      </c>
      <c r="I36" s="39">
        <f t="shared" si="5"/>
        <v>15.242857142857142</v>
      </c>
      <c r="J36" s="39">
        <f t="shared" si="5"/>
        <v>17.023809523809526</v>
      </c>
      <c r="L36" s="39">
        <f>SUM(L24:L26)</f>
        <v>23.585238095238097</v>
      </c>
      <c r="M36" s="39">
        <f>SUM(M24:M26)</f>
        <v>21.456122448979592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85.607142857142861</v>
      </c>
      <c r="E37" s="39">
        <f t="shared" ref="E37:J37" si="6">SUM(E8:E31)</f>
        <v>86.61904761904762</v>
      </c>
      <c r="F37" s="39">
        <f t="shared" si="6"/>
        <v>83.738095238095241</v>
      </c>
      <c r="G37" s="39">
        <f t="shared" si="6"/>
        <v>74.502380952380946</v>
      </c>
      <c r="H37" s="39">
        <f t="shared" si="6"/>
        <v>75.452380952380949</v>
      </c>
      <c r="I37" s="39">
        <f t="shared" si="6"/>
        <v>98.816666666666663</v>
      </c>
      <c r="J37" s="39">
        <f t="shared" si="6"/>
        <v>131.5595238095238</v>
      </c>
      <c r="L37" s="39">
        <f>SUM(L8:L31)</f>
        <v>81.183809523809529</v>
      </c>
      <c r="M37" s="39">
        <f>SUM(M8:M31)</f>
        <v>90.899319727891168</v>
      </c>
      <c r="O37" s="39"/>
      <c r="P37" s="39"/>
    </row>
    <row r="38" spans="2:30" ht="24" customHeight="1" x14ac:dyDescent="0.15">
      <c r="C38" s="37"/>
    </row>
    <row r="39" spans="2:30" ht="9.4499999999999993" customHeight="1" x14ac:dyDescent="0.25">
      <c r="C39" s="54" t="str">
        <f>C6</f>
        <v>Average cycle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37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37" t="s">
        <v>120</v>
      </c>
    </row>
    <row r="43" spans="2:30" ht="9.4499999999999993" customHeight="1" x14ac:dyDescent="0.15">
      <c r="B43" s="38" t="s">
        <v>121</v>
      </c>
      <c r="C43" s="34"/>
      <c r="D43" s="34"/>
      <c r="E43" s="34"/>
      <c r="F43" s="34"/>
      <c r="G43" s="34"/>
      <c r="H43" s="34">
        <v>70.533333333333331</v>
      </c>
      <c r="I43" s="34">
        <v>90.816666666666677</v>
      </c>
      <c r="J43" s="34">
        <v>85.316666666666663</v>
      </c>
      <c r="K43" s="34">
        <v>76.81</v>
      </c>
      <c r="L43" s="34">
        <v>67.666666666666671</v>
      </c>
      <c r="M43" s="34">
        <v>48.769999999999996</v>
      </c>
      <c r="N43" s="34">
        <v>35.866666666666667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38" t="s">
        <v>122</v>
      </c>
      <c r="C44" s="34"/>
      <c r="D44" s="34"/>
      <c r="E44" s="34"/>
      <c r="F44" s="34"/>
      <c r="G44" s="34"/>
      <c r="H44" s="34">
        <v>89.266666666666652</v>
      </c>
      <c r="I44" s="34">
        <v>116.26666666666667</v>
      </c>
      <c r="J44" s="34">
        <v>103.44999999999999</v>
      </c>
      <c r="K44" s="34">
        <v>88.8</v>
      </c>
      <c r="L44" s="34">
        <v>75.883333333333326</v>
      </c>
      <c r="M44" s="34">
        <v>54.42</v>
      </c>
      <c r="N44" s="34">
        <v>40.200000000000003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3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37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38" t="s">
        <v>121</v>
      </c>
      <c r="C47" s="34"/>
      <c r="D47" s="34"/>
      <c r="E47" s="34"/>
      <c r="F47" s="34"/>
      <c r="G47" s="34"/>
      <c r="H47" s="34">
        <v>105.33333333333331</v>
      </c>
      <c r="I47" s="34">
        <v>85.000000000000014</v>
      </c>
      <c r="J47" s="34">
        <v>86.4</v>
      </c>
      <c r="K47" s="34">
        <v>106.5</v>
      </c>
      <c r="L47" s="34">
        <v>144.5</v>
      </c>
      <c r="M47" s="34">
        <v>48.2</v>
      </c>
      <c r="N47" s="34">
        <v>45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38" t="s">
        <v>122</v>
      </c>
      <c r="C48" s="34"/>
      <c r="D48" s="34"/>
      <c r="E48" s="34"/>
      <c r="F48" s="34"/>
      <c r="G48" s="34"/>
      <c r="H48" s="34">
        <v>125.66666666666666</v>
      </c>
      <c r="I48" s="34">
        <v>104.00000000000001</v>
      </c>
      <c r="J48" s="34">
        <v>96.6</v>
      </c>
      <c r="K48" s="34">
        <v>115.25</v>
      </c>
      <c r="L48" s="34">
        <v>150.5</v>
      </c>
      <c r="M48" s="34">
        <v>52.2</v>
      </c>
      <c r="N48" s="34">
        <v>47.5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38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37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38" t="s">
        <v>121</v>
      </c>
      <c r="C51" s="34"/>
      <c r="D51" s="34"/>
      <c r="E51" s="34"/>
      <c r="F51" s="34"/>
      <c r="G51" s="34"/>
      <c r="H51" s="34">
        <v>163.25</v>
      </c>
      <c r="I51" s="34">
        <v>209.66666666666669</v>
      </c>
      <c r="J51" s="34">
        <v>148</v>
      </c>
      <c r="K51" s="34">
        <v>111.5</v>
      </c>
      <c r="L51" s="34">
        <v>67</v>
      </c>
      <c r="M51" s="34">
        <v>102.75</v>
      </c>
      <c r="N51" s="34">
        <v>69.333333333333329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38" t="s">
        <v>122</v>
      </c>
      <c r="C52" s="34"/>
      <c r="D52" s="34"/>
      <c r="E52" s="34"/>
      <c r="F52" s="34"/>
      <c r="G52" s="34"/>
      <c r="H52" s="34">
        <v>173.75</v>
      </c>
      <c r="I52" s="34">
        <v>221.66666666666669</v>
      </c>
      <c r="J52" s="34">
        <v>158.5</v>
      </c>
      <c r="K52" s="34">
        <v>118.5</v>
      </c>
      <c r="L52" s="34">
        <v>72</v>
      </c>
      <c r="M52" s="34">
        <v>105.5</v>
      </c>
      <c r="N52" s="34">
        <v>71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48" display="Index" xr:uid="{B5A42CB7-1408-4540-9B88-6C3E21705820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A3982-0E2B-4611-A11D-E2E9949CC136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153</v>
      </c>
      <c r="G2" s="51"/>
      <c r="H2" s="51"/>
      <c r="I2" s="51"/>
      <c r="J2" s="51"/>
      <c r="P2" s="8"/>
    </row>
    <row r="3" spans="1:27" ht="13.2" x14ac:dyDescent="0.25">
      <c r="D3" s="52" t="s">
        <v>147</v>
      </c>
      <c r="E3" s="51"/>
      <c r="F3" s="51"/>
      <c r="G3" s="6"/>
      <c r="H3" s="53" t="s">
        <v>148</v>
      </c>
      <c r="I3" s="51"/>
      <c r="J3" s="51"/>
      <c r="K3" s="51"/>
      <c r="L3" s="51"/>
      <c r="M3" s="51"/>
      <c r="N3" s="51"/>
      <c r="P3" s="7"/>
      <c r="Q3" s="40"/>
      <c r="R3" s="10" t="s">
        <v>76</v>
      </c>
    </row>
    <row r="4" spans="1:27" ht="24" customHeight="1" x14ac:dyDescent="0.15">
      <c r="Q4" s="40"/>
    </row>
    <row r="5" spans="1:27" ht="9.4499999999999993" customHeight="1" x14ac:dyDescent="0.2">
      <c r="A5" s="42"/>
      <c r="C5" s="42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40"/>
      <c r="D6" s="40"/>
      <c r="E6" s="40"/>
      <c r="F6" s="40"/>
      <c r="G6" s="40"/>
      <c r="H6" s="40"/>
      <c r="O6" s="15" t="s">
        <v>84</v>
      </c>
      <c r="P6" s="16">
        <v>90.469696969696983</v>
      </c>
      <c r="Q6" s="16">
        <v>79.583333333333343</v>
      </c>
      <c r="R6" s="16">
        <v>87.106060606060609</v>
      </c>
      <c r="S6" s="16">
        <v>76.553030303030312</v>
      </c>
      <c r="T6" s="16">
        <v>76.201515151515167</v>
      </c>
      <c r="U6" s="16">
        <v>96.636666666666656</v>
      </c>
      <c r="V6" s="16">
        <v>140.75757575757578</v>
      </c>
      <c r="W6" s="13"/>
      <c r="X6" s="13"/>
      <c r="Y6" s="13"/>
      <c r="Z6" s="13"/>
      <c r="AA6" s="13"/>
    </row>
    <row r="7" spans="1:27" ht="9.4499999999999993" customHeight="1" x14ac:dyDescent="0.15"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O7" s="15" t="s">
        <v>85</v>
      </c>
      <c r="P7" s="16">
        <v>99.689393939393923</v>
      </c>
      <c r="Q7" s="16">
        <v>90.954545454545482</v>
      </c>
      <c r="R7" s="16">
        <v>96.810606060606062</v>
      </c>
      <c r="S7" s="16">
        <v>88.12878787878789</v>
      </c>
      <c r="T7" s="16">
        <v>87.38030303030304</v>
      </c>
      <c r="U7" s="16">
        <v>112.32666666666665</v>
      </c>
      <c r="V7" s="16">
        <v>153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190.15909090909091</v>
      </c>
      <c r="Q8" s="16">
        <f t="shared" ref="Q8:V8" si="0">SUM(Q6:Q7)</f>
        <v>170.53787878787881</v>
      </c>
      <c r="R8" s="16">
        <f t="shared" si="0"/>
        <v>183.91666666666669</v>
      </c>
      <c r="S8" s="16">
        <f t="shared" si="0"/>
        <v>164.68181818181819</v>
      </c>
      <c r="T8" s="16">
        <f t="shared" si="0"/>
        <v>163.58181818181822</v>
      </c>
      <c r="U8" s="16">
        <f t="shared" si="0"/>
        <v>208.96333333333331</v>
      </c>
      <c r="V8" s="16">
        <f t="shared" si="0"/>
        <v>293.75757575757575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69.13333333333334</v>
      </c>
      <c r="Q10" s="16">
        <v>81.200000000000017</v>
      </c>
      <c r="R10" s="16">
        <v>110.13000000000002</v>
      </c>
      <c r="S10" s="16">
        <v>105.59999999999998</v>
      </c>
      <c r="T10" s="16">
        <v>147.30000000000001</v>
      </c>
      <c r="U10" s="16">
        <v>121.66666666666666</v>
      </c>
      <c r="V10" s="16">
        <v>136.64999999999998</v>
      </c>
      <c r="W10" s="16">
        <v>20.073333333333331</v>
      </c>
      <c r="X10" s="16"/>
      <c r="Y10" s="16">
        <v>15.500000000000004</v>
      </c>
      <c r="Z10" s="16">
        <v>51.889999999999993</v>
      </c>
      <c r="AA10" s="16">
        <v>42.666666666666679</v>
      </c>
    </row>
    <row r="11" spans="1:27" ht="9.4499999999999993" customHeight="1" x14ac:dyDescent="0.15">
      <c r="C11" s="18"/>
      <c r="O11" s="15" t="s">
        <v>100</v>
      </c>
      <c r="P11" s="16">
        <v>87.183333333333337</v>
      </c>
      <c r="Q11" s="16">
        <v>101.99999999999999</v>
      </c>
      <c r="R11" s="16">
        <v>111.62999999999998</v>
      </c>
      <c r="S11" s="16">
        <v>119.70000000000002</v>
      </c>
      <c r="T11" s="16">
        <v>152.78333333333336</v>
      </c>
      <c r="U11" s="16">
        <v>135.4666666666667</v>
      </c>
      <c r="V11" s="16">
        <v>136.08333333333334</v>
      </c>
      <c r="W11" s="16">
        <v>19.123333333333331</v>
      </c>
      <c r="X11" s="16"/>
      <c r="Y11" s="16">
        <v>25.216666666666665</v>
      </c>
      <c r="Z11" s="16">
        <v>73.599999999999994</v>
      </c>
      <c r="AA11" s="16">
        <v>55.733333333333327</v>
      </c>
    </row>
    <row r="12" spans="1:27" ht="9.4499999999999993" customHeight="1" x14ac:dyDescent="0.15">
      <c r="C12" s="18"/>
      <c r="O12" s="15" t="s">
        <v>101</v>
      </c>
      <c r="P12" s="16">
        <f>SUM(P10:P11)</f>
        <v>156.31666666666666</v>
      </c>
      <c r="Q12" s="16">
        <f t="shared" ref="Q12:AA12" si="1">SUM(Q10:Q11)</f>
        <v>183.2</v>
      </c>
      <c r="R12" s="16">
        <f t="shared" si="1"/>
        <v>221.76</v>
      </c>
      <c r="S12" s="16">
        <f t="shared" si="1"/>
        <v>225.3</v>
      </c>
      <c r="T12" s="16">
        <f t="shared" si="1"/>
        <v>300.08333333333337</v>
      </c>
      <c r="U12" s="16">
        <f t="shared" si="1"/>
        <v>257.13333333333333</v>
      </c>
      <c r="V12" s="16">
        <f t="shared" si="1"/>
        <v>272.73333333333335</v>
      </c>
      <c r="W12" s="16">
        <f t="shared" si="1"/>
        <v>39.196666666666658</v>
      </c>
      <c r="X12" s="16"/>
      <c r="Y12" s="16">
        <f t="shared" si="1"/>
        <v>40.716666666666669</v>
      </c>
      <c r="Z12" s="16">
        <f t="shared" si="1"/>
        <v>125.48999999999998</v>
      </c>
      <c r="AA12" s="16">
        <f t="shared" si="1"/>
        <v>98.4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>
        <v>113.26440740740742</v>
      </c>
      <c r="W14" s="22">
        <v>110.22138888888888</v>
      </c>
      <c r="X14" s="22">
        <v>108.68888888888891</v>
      </c>
      <c r="Y14" s="16">
        <v>81.982727272727274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3"/>
      <c r="R15" s="24"/>
      <c r="S15" s="24"/>
      <c r="T15" s="24"/>
      <c r="U15" s="24"/>
      <c r="V15" s="22">
        <v>127.41103703703706</v>
      </c>
      <c r="W15" s="22">
        <v>121.12833333333333</v>
      </c>
      <c r="X15" s="22">
        <v>119.07333333333334</v>
      </c>
      <c r="Y15" s="16">
        <v>92.592727272727288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>
        <f t="shared" ref="V16:X16" si="3">SUM(V14:V15)</f>
        <v>240.67544444444448</v>
      </c>
      <c r="W16" s="16">
        <f t="shared" si="3"/>
        <v>231.34972222222223</v>
      </c>
      <c r="X16" s="16">
        <f t="shared" si="3"/>
        <v>227.76222222222225</v>
      </c>
      <c r="Y16" s="16">
        <f>SUM(Y14:Y15)</f>
        <v>174.57545454545456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41"/>
    </row>
    <row r="34" spans="2:20" ht="9.4499999999999993" customHeight="1" x14ac:dyDescent="0.15">
      <c r="C34" s="41"/>
    </row>
    <row r="35" spans="2:20" ht="9.4499999999999993" customHeight="1" x14ac:dyDescent="0.15">
      <c r="C35" s="41"/>
    </row>
    <row r="36" spans="2:20" ht="9.4499999999999993" customHeight="1" x14ac:dyDescent="0.15">
      <c r="C36" s="41"/>
      <c r="T36" s="10"/>
    </row>
    <row r="37" spans="2:20" ht="9.4499999999999993" customHeight="1" x14ac:dyDescent="0.15">
      <c r="C37" s="41"/>
    </row>
    <row r="38" spans="2:20" ht="9.4499999999999993" customHeight="1" x14ac:dyDescent="0.15">
      <c r="C38" s="40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41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41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41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41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40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41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PC2434" display="Index" xr:uid="{0C599614-C3F4-4D4F-8E5B-5A3E71870AB2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7A387-DA74-4039-BF41-DC0458A3B3E1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153</v>
      </c>
      <c r="G2" s="51"/>
      <c r="H2" s="51"/>
      <c r="I2" s="51"/>
      <c r="J2" s="51"/>
    </row>
    <row r="3" spans="1:15" ht="13.2" x14ac:dyDescent="0.25">
      <c r="D3" s="52" t="s">
        <v>147</v>
      </c>
      <c r="E3" s="51"/>
      <c r="F3" s="51"/>
      <c r="G3" s="6"/>
      <c r="H3" s="58" t="s">
        <v>148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154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41" t="s">
        <v>77</v>
      </c>
      <c r="E7" s="41" t="s">
        <v>78</v>
      </c>
      <c r="F7" s="41" t="s">
        <v>79</v>
      </c>
      <c r="G7" s="41" t="s">
        <v>80</v>
      </c>
      <c r="H7" s="41" t="s">
        <v>81</v>
      </c>
      <c r="I7" s="41" t="s">
        <v>82</v>
      </c>
      <c r="J7" s="41" t="s">
        <v>83</v>
      </c>
      <c r="K7" s="41"/>
      <c r="L7" s="41" t="s">
        <v>112</v>
      </c>
      <c r="M7" s="41" t="s">
        <v>113</v>
      </c>
      <c r="O7" s="28"/>
    </row>
    <row r="8" spans="1:15" ht="9.4499999999999993" customHeight="1" x14ac:dyDescent="0.15">
      <c r="C8" s="18">
        <v>0</v>
      </c>
      <c r="D8" s="39">
        <v>0.11363636363636363</v>
      </c>
      <c r="E8" s="39">
        <v>9.8484848484848481E-2</v>
      </c>
      <c r="F8" s="39">
        <v>4.5454545454545456E-2</v>
      </c>
      <c r="G8" s="39">
        <v>9.0909090909090912E-2</v>
      </c>
      <c r="H8" s="39">
        <v>0.1090909090909091</v>
      </c>
      <c r="I8" s="39">
        <v>0.18</v>
      </c>
      <c r="J8" s="39">
        <v>0.19696969696969696</v>
      </c>
      <c r="L8" s="39">
        <f>AVERAGE(D8:H8)</f>
        <v>9.1515151515151522E-2</v>
      </c>
      <c r="M8" s="39">
        <f>AVERAGE(D8:J8)</f>
        <v>0.11922077922077924</v>
      </c>
      <c r="O8" s="28"/>
    </row>
    <row r="9" spans="1:15" ht="9.4499999999999993" customHeight="1" x14ac:dyDescent="0.15">
      <c r="C9" s="18">
        <v>1</v>
      </c>
      <c r="D9" s="39">
        <v>4.5454545454545456E-2</v>
      </c>
      <c r="E9" s="39">
        <v>0</v>
      </c>
      <c r="F9" s="39">
        <v>6.0606060606060601E-2</v>
      </c>
      <c r="G9" s="39">
        <v>9.8484848484848481E-2</v>
      </c>
      <c r="H9" s="39">
        <v>0.1090909090909091</v>
      </c>
      <c r="I9" s="39">
        <v>0.27</v>
      </c>
      <c r="J9" s="39">
        <v>2.2727272727272728E-2</v>
      </c>
      <c r="L9" s="39">
        <f t="shared" ref="L9:L31" si="0">AVERAGE(D9:H9)</f>
        <v>6.2727272727272715E-2</v>
      </c>
      <c r="M9" s="39">
        <f t="shared" ref="M9:M31" si="1">AVERAGE(D9:J9)</f>
        <v>8.6623376623376616E-2</v>
      </c>
      <c r="O9" s="28"/>
    </row>
    <row r="10" spans="1:15" ht="9.4499999999999993" customHeight="1" x14ac:dyDescent="0.15">
      <c r="C10" s="18">
        <v>2</v>
      </c>
      <c r="D10" s="39">
        <v>9.0909090909090912E-2</v>
      </c>
      <c r="E10" s="39">
        <v>4.5454545454545456E-2</v>
      </c>
      <c r="F10" s="39">
        <v>2.2727272727272728E-2</v>
      </c>
      <c r="G10" s="39">
        <v>4.5454545454545456E-2</v>
      </c>
      <c r="H10" s="39">
        <v>3.03030303030303E-2</v>
      </c>
      <c r="I10" s="39">
        <v>0</v>
      </c>
      <c r="J10" s="39">
        <v>2.2727272727272728E-2</v>
      </c>
      <c r="L10" s="39">
        <f t="shared" si="0"/>
        <v>4.6969696969696967E-2</v>
      </c>
      <c r="M10" s="39">
        <f t="shared" si="1"/>
        <v>3.6796536796536793E-2</v>
      </c>
      <c r="O10" s="28"/>
    </row>
    <row r="11" spans="1:15" ht="9.4499999999999993" customHeight="1" x14ac:dyDescent="0.15">
      <c r="C11" s="18">
        <v>3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0.09</v>
      </c>
      <c r="J11" s="39">
        <v>0</v>
      </c>
      <c r="L11" s="39">
        <f t="shared" si="0"/>
        <v>0</v>
      </c>
      <c r="M11" s="39">
        <f t="shared" si="1"/>
        <v>1.2857142857142857E-2</v>
      </c>
      <c r="O11" s="28"/>
    </row>
    <row r="12" spans="1:15" ht="9.4499999999999993" customHeight="1" x14ac:dyDescent="0.15">
      <c r="C12" s="18">
        <v>4</v>
      </c>
      <c r="D12" s="39">
        <v>0.19696969696969696</v>
      </c>
      <c r="E12" s="39">
        <v>0.27272727272727271</v>
      </c>
      <c r="F12" s="39">
        <v>0.16666666666666666</v>
      </c>
      <c r="G12" s="39">
        <v>0.27575757575757576</v>
      </c>
      <c r="H12" s="39">
        <v>0.1090909090909091</v>
      </c>
      <c r="I12" s="39">
        <v>0.29333333333333333</v>
      </c>
      <c r="J12" s="39">
        <v>0.10606060606060605</v>
      </c>
      <c r="L12" s="39">
        <f t="shared" si="0"/>
        <v>0.20424242424242425</v>
      </c>
      <c r="M12" s="39">
        <f t="shared" si="1"/>
        <v>0.20294372294372293</v>
      </c>
    </row>
    <row r="13" spans="1:15" ht="9.4499999999999993" customHeight="1" x14ac:dyDescent="0.15">
      <c r="C13" s="18">
        <v>5</v>
      </c>
      <c r="D13" s="39">
        <v>1.2045454545454546</v>
      </c>
      <c r="E13" s="39">
        <v>0.94696969696969702</v>
      </c>
      <c r="F13" s="39">
        <v>1.1212121212121211</v>
      </c>
      <c r="G13" s="39">
        <v>0.80303030303030309</v>
      </c>
      <c r="H13" s="39">
        <v>0.84242424242424252</v>
      </c>
      <c r="I13" s="39">
        <v>0.94333333333333325</v>
      </c>
      <c r="J13" s="39">
        <v>0.34848484848484845</v>
      </c>
      <c r="L13" s="39">
        <f t="shared" si="0"/>
        <v>0.98363636363636364</v>
      </c>
      <c r="M13" s="39">
        <f t="shared" si="1"/>
        <v>0.88714285714285712</v>
      </c>
    </row>
    <row r="14" spans="1:15" ht="9.4499999999999993" customHeight="1" x14ac:dyDescent="0.15">
      <c r="C14" s="18">
        <v>6</v>
      </c>
      <c r="D14" s="39">
        <v>1.4469696969696968</v>
      </c>
      <c r="E14" s="39">
        <v>1.2348484848484849</v>
      </c>
      <c r="F14" s="39">
        <v>1.9848484848484849</v>
      </c>
      <c r="G14" s="39">
        <v>1.7439393939393941</v>
      </c>
      <c r="H14" s="39">
        <v>1.3712121212121211</v>
      </c>
      <c r="I14" s="39">
        <v>1.1400000000000001</v>
      </c>
      <c r="J14" s="39">
        <v>1.2121212121212122</v>
      </c>
      <c r="L14" s="39">
        <f t="shared" si="0"/>
        <v>1.5563636363636362</v>
      </c>
      <c r="M14" s="39">
        <f t="shared" si="1"/>
        <v>1.4477056277056277</v>
      </c>
    </row>
    <row r="15" spans="1:15" ht="9.4499999999999993" customHeight="1" x14ac:dyDescent="0.15">
      <c r="C15" s="18">
        <v>7</v>
      </c>
      <c r="D15" s="39">
        <v>4.0378787878787881</v>
      </c>
      <c r="E15" s="39">
        <v>4.0151515151515156</v>
      </c>
      <c r="F15" s="39">
        <v>4.0681818181818183</v>
      </c>
      <c r="G15" s="39">
        <v>3.6409090909090907</v>
      </c>
      <c r="H15" s="39">
        <v>4.0212121212121215</v>
      </c>
      <c r="I15" s="39">
        <v>5.1033333333333335</v>
      </c>
      <c r="J15" s="39">
        <v>3.1287878787878789</v>
      </c>
      <c r="L15" s="39">
        <f t="shared" si="0"/>
        <v>3.956666666666667</v>
      </c>
      <c r="M15" s="39">
        <f t="shared" si="1"/>
        <v>4.002207792207793</v>
      </c>
    </row>
    <row r="16" spans="1:15" ht="9.4499999999999993" customHeight="1" x14ac:dyDescent="0.15">
      <c r="C16" s="18">
        <v>8</v>
      </c>
      <c r="D16" s="39">
        <v>7.3333333333333339</v>
      </c>
      <c r="E16" s="39">
        <v>7.1136363636363633</v>
      </c>
      <c r="F16" s="39">
        <v>6.787878787878789</v>
      </c>
      <c r="G16" s="39">
        <v>8.1666666666666661</v>
      </c>
      <c r="H16" s="39">
        <v>7.0075757575757569</v>
      </c>
      <c r="I16" s="39">
        <v>14.39</v>
      </c>
      <c r="J16" s="39">
        <v>12.560606060606062</v>
      </c>
      <c r="L16" s="39">
        <f t="shared" si="0"/>
        <v>7.2818181818181813</v>
      </c>
      <c r="M16" s="39">
        <f t="shared" si="1"/>
        <v>9.0513852813852811</v>
      </c>
    </row>
    <row r="17" spans="3:13" ht="9.4499999999999993" customHeight="1" x14ac:dyDescent="0.15">
      <c r="C17" s="18">
        <v>9</v>
      </c>
      <c r="D17" s="39">
        <v>13.439393939393939</v>
      </c>
      <c r="E17" s="39">
        <v>10.439393939393938</v>
      </c>
      <c r="F17" s="39">
        <v>11.598484848484848</v>
      </c>
      <c r="G17" s="39">
        <v>13.551515151515153</v>
      </c>
      <c r="H17" s="39">
        <v>13.804545454545455</v>
      </c>
      <c r="I17" s="39">
        <v>19.3</v>
      </c>
      <c r="J17" s="39">
        <v>22.363636363636363</v>
      </c>
      <c r="L17" s="39">
        <f t="shared" si="0"/>
        <v>12.566666666666666</v>
      </c>
      <c r="M17" s="39">
        <f t="shared" si="1"/>
        <v>14.928138528138527</v>
      </c>
    </row>
    <row r="18" spans="3:13" ht="9.4499999999999993" customHeight="1" x14ac:dyDescent="0.15">
      <c r="C18" s="18">
        <v>10</v>
      </c>
      <c r="D18" s="39">
        <v>15.393939393939394</v>
      </c>
      <c r="E18" s="39">
        <v>12.780303030303031</v>
      </c>
      <c r="F18" s="39">
        <v>14.318181818181818</v>
      </c>
      <c r="G18" s="39">
        <v>12.477272727272727</v>
      </c>
      <c r="H18" s="39">
        <v>16.404545454545456</v>
      </c>
      <c r="I18" s="39">
        <v>28.346666666666664</v>
      </c>
      <c r="J18" s="39">
        <v>39.295454545454547</v>
      </c>
      <c r="L18" s="39">
        <f t="shared" si="0"/>
        <v>14.274848484848485</v>
      </c>
      <c r="M18" s="39">
        <f t="shared" si="1"/>
        <v>19.859480519480517</v>
      </c>
    </row>
    <row r="19" spans="3:13" ht="9.4499999999999993" customHeight="1" x14ac:dyDescent="0.15">
      <c r="C19" s="18">
        <v>11</v>
      </c>
      <c r="D19" s="39">
        <v>17.560606060606062</v>
      </c>
      <c r="E19" s="39">
        <v>13.871212121212121</v>
      </c>
      <c r="F19" s="39">
        <v>15.856060606060606</v>
      </c>
      <c r="G19" s="39">
        <v>13.992424242424244</v>
      </c>
      <c r="H19" s="39">
        <v>14.878787878787879</v>
      </c>
      <c r="I19" s="39">
        <v>26.913333333333341</v>
      </c>
      <c r="J19" s="39">
        <v>38.265151515151516</v>
      </c>
      <c r="L19" s="39">
        <f t="shared" si="0"/>
        <v>15.231818181818181</v>
      </c>
      <c r="M19" s="39">
        <f t="shared" si="1"/>
        <v>20.191082251082253</v>
      </c>
    </row>
    <row r="20" spans="3:13" ht="9.4499999999999993" customHeight="1" x14ac:dyDescent="0.15">
      <c r="C20" s="18">
        <v>12</v>
      </c>
      <c r="D20" s="39">
        <v>26.053030303030301</v>
      </c>
      <c r="E20" s="39">
        <v>21.545454545454547</v>
      </c>
      <c r="F20" s="39">
        <v>24.545454545454547</v>
      </c>
      <c r="G20" s="39">
        <v>20.909090909090907</v>
      </c>
      <c r="H20" s="39">
        <v>22.17878787878788</v>
      </c>
      <c r="I20" s="39">
        <v>20.726666666666667</v>
      </c>
      <c r="J20" s="39">
        <v>37.159090909090914</v>
      </c>
      <c r="L20" s="39">
        <f t="shared" si="0"/>
        <v>23.046363636363633</v>
      </c>
      <c r="M20" s="39">
        <f t="shared" si="1"/>
        <v>24.731082251082249</v>
      </c>
    </row>
    <row r="21" spans="3:13" ht="9.4499999999999993" customHeight="1" x14ac:dyDescent="0.15">
      <c r="C21" s="18">
        <v>13</v>
      </c>
      <c r="D21" s="39">
        <v>29.56818181818182</v>
      </c>
      <c r="E21" s="39">
        <v>24.196969696969695</v>
      </c>
      <c r="F21" s="39">
        <v>25.992424242424242</v>
      </c>
      <c r="G21" s="39">
        <v>25.074242424242428</v>
      </c>
      <c r="H21" s="39">
        <v>22.798484848484847</v>
      </c>
      <c r="I21" s="39">
        <v>18.809999999999999</v>
      </c>
      <c r="J21" s="39">
        <v>30.833333333333336</v>
      </c>
      <c r="L21" s="39">
        <f t="shared" si="0"/>
        <v>25.526060606060604</v>
      </c>
      <c r="M21" s="39">
        <f t="shared" si="1"/>
        <v>25.324805194805197</v>
      </c>
    </row>
    <row r="22" spans="3:13" ht="9.4499999999999993" customHeight="1" x14ac:dyDescent="0.15">
      <c r="C22" s="18">
        <v>14</v>
      </c>
      <c r="D22" s="39">
        <v>14.84848484848485</v>
      </c>
      <c r="E22" s="39">
        <v>15.371212121212121</v>
      </c>
      <c r="F22" s="39">
        <v>15.037878787878787</v>
      </c>
      <c r="G22" s="39">
        <v>12.249999999999998</v>
      </c>
      <c r="H22" s="39">
        <v>12.290909090909093</v>
      </c>
      <c r="I22" s="39">
        <v>18.226666666666667</v>
      </c>
      <c r="J22" s="39">
        <v>31.946969696969695</v>
      </c>
      <c r="L22" s="39">
        <f t="shared" si="0"/>
        <v>13.959696969696969</v>
      </c>
      <c r="M22" s="39">
        <f t="shared" si="1"/>
        <v>17.138874458874458</v>
      </c>
    </row>
    <row r="23" spans="3:13" ht="9.4499999999999993" customHeight="1" x14ac:dyDescent="0.15">
      <c r="C23" s="18">
        <v>15</v>
      </c>
      <c r="D23" s="39">
        <v>12.886363636363637</v>
      </c>
      <c r="E23" s="39">
        <v>11.174242424242426</v>
      </c>
      <c r="F23" s="39">
        <v>12.946969696969695</v>
      </c>
      <c r="G23" s="39">
        <v>9.3166666666666664</v>
      </c>
      <c r="H23" s="39">
        <v>10.906060606060606</v>
      </c>
      <c r="I23" s="39">
        <v>18.96</v>
      </c>
      <c r="J23" s="39">
        <v>28.015151515151508</v>
      </c>
      <c r="L23" s="39">
        <f t="shared" si="0"/>
        <v>11.446060606060607</v>
      </c>
      <c r="M23" s="39">
        <f t="shared" si="1"/>
        <v>14.886493506493505</v>
      </c>
    </row>
    <row r="24" spans="3:13" ht="9.4499999999999993" customHeight="1" x14ac:dyDescent="0.15">
      <c r="C24" s="18">
        <v>16</v>
      </c>
      <c r="D24" s="39">
        <v>11.015151515151516</v>
      </c>
      <c r="E24" s="39">
        <v>11.075757575757576</v>
      </c>
      <c r="F24" s="39">
        <v>10.681818181818183</v>
      </c>
      <c r="G24" s="39">
        <v>9.3969696969696965</v>
      </c>
      <c r="H24" s="39">
        <v>10.678787878787878</v>
      </c>
      <c r="I24" s="39">
        <v>12.896666666666668</v>
      </c>
      <c r="J24" s="39">
        <v>19.484848484848484</v>
      </c>
      <c r="L24" s="39">
        <f t="shared" si="0"/>
        <v>10.569696969696972</v>
      </c>
      <c r="M24" s="39">
        <f t="shared" si="1"/>
        <v>12.175714285714287</v>
      </c>
    </row>
    <row r="25" spans="3:13" ht="9.4499999999999993" customHeight="1" x14ac:dyDescent="0.15">
      <c r="C25" s="18">
        <v>17</v>
      </c>
      <c r="D25" s="39">
        <v>10.704545454545455</v>
      </c>
      <c r="E25" s="39">
        <v>10.598484848484848</v>
      </c>
      <c r="F25" s="39">
        <v>10.257575757575758</v>
      </c>
      <c r="G25" s="39">
        <v>9.6575757575757581</v>
      </c>
      <c r="H25" s="39">
        <v>9.4727272727272727</v>
      </c>
      <c r="I25" s="39">
        <v>8.0599999999999987</v>
      </c>
      <c r="J25" s="39">
        <v>12.06818181818182</v>
      </c>
      <c r="L25" s="39">
        <f t="shared" si="0"/>
        <v>10.138181818181817</v>
      </c>
      <c r="M25" s="39">
        <f t="shared" si="1"/>
        <v>10.117012987012986</v>
      </c>
    </row>
    <row r="26" spans="3:13" ht="9.4499999999999993" customHeight="1" x14ac:dyDescent="0.15">
      <c r="C26" s="18">
        <v>18</v>
      </c>
      <c r="D26" s="39">
        <v>10.075757575757578</v>
      </c>
      <c r="E26" s="39">
        <v>11.037878787878785</v>
      </c>
      <c r="F26" s="39">
        <v>12.424242424242426</v>
      </c>
      <c r="G26" s="39">
        <v>10.742424242424242</v>
      </c>
      <c r="H26" s="39">
        <v>6.2969696969696978</v>
      </c>
      <c r="I26" s="39">
        <v>4.7699999999999996</v>
      </c>
      <c r="J26" s="39">
        <v>6.3636363636363633</v>
      </c>
      <c r="L26" s="39">
        <f t="shared" si="0"/>
        <v>10.115454545454545</v>
      </c>
      <c r="M26" s="39">
        <f t="shared" si="1"/>
        <v>8.8158441558441556</v>
      </c>
    </row>
    <row r="27" spans="3:13" ht="9.4499999999999993" customHeight="1" x14ac:dyDescent="0.15">
      <c r="C27" s="18">
        <v>19</v>
      </c>
      <c r="D27" s="39">
        <v>8.5606060606060623</v>
      </c>
      <c r="E27" s="39">
        <v>8.6363636363636367</v>
      </c>
      <c r="F27" s="39">
        <v>9.0606060606060623</v>
      </c>
      <c r="G27" s="39">
        <v>7.042424242424242</v>
      </c>
      <c r="H27" s="39">
        <v>4.3696969696969692</v>
      </c>
      <c r="I27" s="39">
        <v>4.3033333333333328</v>
      </c>
      <c r="J27" s="39">
        <v>5.704545454545455</v>
      </c>
      <c r="L27" s="39">
        <f t="shared" si="0"/>
        <v>7.5339393939393942</v>
      </c>
      <c r="M27" s="39">
        <f t="shared" si="1"/>
        <v>6.8110822510822517</v>
      </c>
    </row>
    <row r="28" spans="3:13" ht="9.4499999999999993" customHeight="1" x14ac:dyDescent="0.15">
      <c r="C28" s="18">
        <v>20</v>
      </c>
      <c r="D28" s="39">
        <v>3.5530303030303028</v>
      </c>
      <c r="E28" s="39">
        <v>4.1969696969696964</v>
      </c>
      <c r="F28" s="39">
        <v>3.9924242424242422</v>
      </c>
      <c r="G28" s="39">
        <v>3.73030303030303</v>
      </c>
      <c r="H28" s="39">
        <v>3.0924242424242423</v>
      </c>
      <c r="I28" s="39">
        <v>2.92</v>
      </c>
      <c r="J28" s="39">
        <v>3.7651515151515151</v>
      </c>
      <c r="L28" s="39">
        <f t="shared" si="0"/>
        <v>3.7130303030303033</v>
      </c>
      <c r="M28" s="39">
        <f t="shared" si="1"/>
        <v>3.6071861471861473</v>
      </c>
    </row>
    <row r="29" spans="3:13" ht="9.4499999999999993" customHeight="1" x14ac:dyDescent="0.15">
      <c r="C29" s="18">
        <v>21</v>
      </c>
      <c r="D29" s="39">
        <v>1.5984848484848484</v>
      </c>
      <c r="E29" s="39">
        <v>1.0757575757575757</v>
      </c>
      <c r="F29" s="39">
        <v>2.0606060606060606</v>
      </c>
      <c r="G29" s="39">
        <v>1.2287878787878788</v>
      </c>
      <c r="H29" s="39">
        <v>1.4287878787878789</v>
      </c>
      <c r="I29" s="39">
        <v>1.4533333333333334</v>
      </c>
      <c r="J29" s="39">
        <v>0.66666666666666663</v>
      </c>
      <c r="L29" s="39">
        <f t="shared" si="0"/>
        <v>1.4784848484848483</v>
      </c>
      <c r="M29" s="39">
        <f t="shared" si="1"/>
        <v>1.3589177489177489</v>
      </c>
    </row>
    <row r="30" spans="3:13" ht="9.4499999999999993" customHeight="1" x14ac:dyDescent="0.15">
      <c r="C30" s="18">
        <v>22</v>
      </c>
      <c r="D30" s="39">
        <v>0.28787878787878785</v>
      </c>
      <c r="E30" s="39">
        <v>0.61363636363636354</v>
      </c>
      <c r="F30" s="39">
        <v>0.56818181818181812</v>
      </c>
      <c r="G30" s="39">
        <v>0.2424242424242424</v>
      </c>
      <c r="H30" s="39">
        <v>0.85303030303030303</v>
      </c>
      <c r="I30" s="39">
        <v>0.32666666666666666</v>
      </c>
      <c r="J30" s="39">
        <v>0.16666666666666663</v>
      </c>
      <c r="L30" s="39">
        <f t="shared" si="0"/>
        <v>0.51303030303030295</v>
      </c>
      <c r="M30" s="39">
        <f t="shared" si="1"/>
        <v>0.43692640692640689</v>
      </c>
    </row>
    <row r="31" spans="3:13" ht="9.4499999999999993" customHeight="1" x14ac:dyDescent="0.15">
      <c r="C31" s="18">
        <v>23</v>
      </c>
      <c r="D31" s="39">
        <v>0.14393939393939392</v>
      </c>
      <c r="E31" s="39">
        <v>0.19696969696969696</v>
      </c>
      <c r="F31" s="39">
        <v>0.31818181818181818</v>
      </c>
      <c r="G31" s="39">
        <v>0.20454545454545456</v>
      </c>
      <c r="H31" s="39">
        <v>0.52727272727272723</v>
      </c>
      <c r="I31" s="39">
        <v>0.54</v>
      </c>
      <c r="J31" s="39">
        <v>6.0606060606060601E-2</v>
      </c>
      <c r="L31" s="39">
        <f t="shared" si="0"/>
        <v>0.2781818181818182</v>
      </c>
      <c r="M31" s="39">
        <f t="shared" si="1"/>
        <v>0.28450216450216448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172.91666666666669</v>
      </c>
      <c r="E33" s="39">
        <f t="shared" ref="E33:J33" si="2">SUM(E15:E26)</f>
        <v>153.21969696969697</v>
      </c>
      <c r="F33" s="39">
        <f t="shared" si="2"/>
        <v>164.5151515151515</v>
      </c>
      <c r="G33" s="39">
        <f t="shared" si="2"/>
        <v>149.17575757575759</v>
      </c>
      <c r="H33" s="39">
        <f t="shared" si="2"/>
        <v>150.73939393939395</v>
      </c>
      <c r="I33" s="39">
        <f t="shared" si="2"/>
        <v>196.50333333333336</v>
      </c>
      <c r="J33" s="39">
        <f t="shared" si="2"/>
        <v>281.4848484848485</v>
      </c>
      <c r="L33" s="39">
        <f>SUM(L15:L26)</f>
        <v>158.11333333333332</v>
      </c>
      <c r="M33" s="39">
        <f>SUM(M15:M26)</f>
        <v>181.22212121212124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24.810606060606062</v>
      </c>
      <c r="E34" s="39">
        <f t="shared" ref="E34:J34" si="3">SUM(E15:E17)</f>
        <v>21.568181818181817</v>
      </c>
      <c r="F34" s="39">
        <f t="shared" si="3"/>
        <v>22.454545454545453</v>
      </c>
      <c r="G34" s="39">
        <f t="shared" si="3"/>
        <v>25.359090909090909</v>
      </c>
      <c r="H34" s="39">
        <f t="shared" si="3"/>
        <v>24.833333333333332</v>
      </c>
      <c r="I34" s="39">
        <f t="shared" si="3"/>
        <v>38.793333333333337</v>
      </c>
      <c r="J34" s="39">
        <f t="shared" si="3"/>
        <v>38.053030303030305</v>
      </c>
      <c r="L34" s="39">
        <f>SUM(L15:L17)</f>
        <v>23.805151515151515</v>
      </c>
      <c r="M34" s="39">
        <f>SUM(M15:M17)</f>
        <v>27.981731601731603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116.31060606060605</v>
      </c>
      <c r="E35" s="39">
        <f t="shared" ref="E35:J35" si="4">SUM(E18:E23)</f>
        <v>98.939393939393952</v>
      </c>
      <c r="F35" s="39">
        <f t="shared" si="4"/>
        <v>108.69696969696969</v>
      </c>
      <c r="G35" s="39">
        <f t="shared" si="4"/>
        <v>94.019696969696966</v>
      </c>
      <c r="H35" s="39">
        <f t="shared" si="4"/>
        <v>99.457575757575768</v>
      </c>
      <c r="I35" s="39">
        <f t="shared" si="4"/>
        <v>131.98333333333335</v>
      </c>
      <c r="J35" s="39">
        <f t="shared" si="4"/>
        <v>205.5151515151515</v>
      </c>
      <c r="L35" s="39">
        <f>SUM(L18:L23)</f>
        <v>103.48484848484847</v>
      </c>
      <c r="M35" s="39">
        <f>SUM(M18:M23)</f>
        <v>122.13181818181818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31.795454545454547</v>
      </c>
      <c r="E36" s="39">
        <f t="shared" ref="E36:J36" si="5">SUM(E24:E26)</f>
        <v>32.712121212121204</v>
      </c>
      <c r="F36" s="39">
        <f t="shared" si="5"/>
        <v>33.363636363636367</v>
      </c>
      <c r="G36" s="39">
        <f t="shared" si="5"/>
        <v>29.796969696969697</v>
      </c>
      <c r="H36" s="39">
        <f t="shared" si="5"/>
        <v>26.448484848484846</v>
      </c>
      <c r="I36" s="39">
        <f t="shared" si="5"/>
        <v>25.726666666666667</v>
      </c>
      <c r="J36" s="39">
        <f t="shared" si="5"/>
        <v>37.916666666666671</v>
      </c>
      <c r="L36" s="39">
        <f>SUM(L24:L26)</f>
        <v>30.823333333333338</v>
      </c>
      <c r="M36" s="39">
        <f>SUM(M24:M26)</f>
        <v>31.10857142857143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190.15909090909096</v>
      </c>
      <c r="E37" s="39">
        <f t="shared" ref="E37:J37" si="6">SUM(E8:E31)</f>
        <v>170.53787878787875</v>
      </c>
      <c r="F37" s="39">
        <f t="shared" si="6"/>
        <v>183.91666666666666</v>
      </c>
      <c r="G37" s="39">
        <f t="shared" si="6"/>
        <v>164.68181818181816</v>
      </c>
      <c r="H37" s="39">
        <f t="shared" si="6"/>
        <v>163.58181818181822</v>
      </c>
      <c r="I37" s="39">
        <f t="shared" si="6"/>
        <v>208.96333333333337</v>
      </c>
      <c r="J37" s="39">
        <f t="shared" si="6"/>
        <v>293.75757575757575</v>
      </c>
      <c r="L37" s="39">
        <f>SUM(L8:L31)</f>
        <v>174.57545454545451</v>
      </c>
      <c r="M37" s="39">
        <f>SUM(M8:M31)</f>
        <v>196.514025974026</v>
      </c>
      <c r="O37" s="39"/>
      <c r="P37" s="39"/>
    </row>
    <row r="38" spans="2:30" ht="24" customHeight="1" x14ac:dyDescent="0.15">
      <c r="C38" s="40"/>
    </row>
    <row r="39" spans="2:30" ht="9.4499999999999993" customHeight="1" x14ac:dyDescent="0.25">
      <c r="C39" s="54" t="str">
        <f>C6</f>
        <v>Average pedestrian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40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40" t="s">
        <v>120</v>
      </c>
    </row>
    <row r="43" spans="2:30" ht="9.4499999999999993" customHeight="1" x14ac:dyDescent="0.15">
      <c r="B43" s="41" t="s">
        <v>121</v>
      </c>
      <c r="C43" s="34">
        <v>147.88333333333333</v>
      </c>
      <c r="D43" s="34">
        <v>176.06666666666666</v>
      </c>
      <c r="E43" s="34">
        <v>212.39</v>
      </c>
      <c r="F43" s="34">
        <v>204.7</v>
      </c>
      <c r="G43" s="34">
        <v>259.43333333333334</v>
      </c>
      <c r="H43" s="34">
        <v>220.86666666666667</v>
      </c>
      <c r="I43" s="34">
        <v>229.11666666666667</v>
      </c>
      <c r="J43" s="34">
        <v>34.230000000000004</v>
      </c>
      <c r="K43" s="34"/>
      <c r="L43" s="34">
        <v>40.166666666666671</v>
      </c>
      <c r="M43" s="34">
        <v>121.06</v>
      </c>
      <c r="N43" s="34">
        <v>93.333333333333343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41" t="s">
        <v>122</v>
      </c>
      <c r="C44" s="34">
        <v>156.31666666666666</v>
      </c>
      <c r="D44" s="34">
        <v>183.2</v>
      </c>
      <c r="E44" s="34">
        <v>221.76</v>
      </c>
      <c r="F44" s="34">
        <v>225.3</v>
      </c>
      <c r="G44" s="34">
        <v>300.08333333333337</v>
      </c>
      <c r="H44" s="34">
        <v>257.13333333333333</v>
      </c>
      <c r="I44" s="34">
        <v>272.73333333333335</v>
      </c>
      <c r="J44" s="34">
        <v>39.196666666666658</v>
      </c>
      <c r="K44" s="34"/>
      <c r="L44" s="34">
        <v>40.716666666666669</v>
      </c>
      <c r="M44" s="34">
        <v>125.48999999999998</v>
      </c>
      <c r="N44" s="34">
        <v>98.4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41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40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41" t="s">
        <v>121</v>
      </c>
      <c r="C47" s="34">
        <v>261</v>
      </c>
      <c r="D47" s="34">
        <v>267.5</v>
      </c>
      <c r="E47" s="34">
        <v>244.40000000000003</v>
      </c>
      <c r="F47" s="34"/>
      <c r="G47" s="34">
        <v>325</v>
      </c>
      <c r="H47" s="34">
        <v>222</v>
      </c>
      <c r="I47" s="34">
        <v>289.33333333333331</v>
      </c>
      <c r="J47" s="34">
        <v>22</v>
      </c>
      <c r="K47" s="34"/>
      <c r="L47" s="34">
        <v>4.5</v>
      </c>
      <c r="M47" s="34">
        <v>142.80000000000001</v>
      </c>
      <c r="N47" s="34">
        <v>186.5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41" t="s">
        <v>122</v>
      </c>
      <c r="C48" s="34">
        <v>268</v>
      </c>
      <c r="D48" s="34">
        <v>273</v>
      </c>
      <c r="E48" s="34">
        <v>251.60000000000002</v>
      </c>
      <c r="F48" s="34"/>
      <c r="G48" s="34">
        <v>351.66666666666663</v>
      </c>
      <c r="H48" s="34">
        <v>250.33333333333331</v>
      </c>
      <c r="I48" s="34">
        <v>328.33333333333331</v>
      </c>
      <c r="J48" s="34">
        <v>23.2</v>
      </c>
      <c r="K48" s="34"/>
      <c r="L48" s="34">
        <v>4.5</v>
      </c>
      <c r="M48" s="34">
        <v>148.00000000000003</v>
      </c>
      <c r="N48" s="34">
        <v>191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41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40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41" t="s">
        <v>121</v>
      </c>
      <c r="C51" s="34">
        <v>303</v>
      </c>
      <c r="D51" s="34">
        <v>266</v>
      </c>
      <c r="E51" s="34">
        <v>285.5</v>
      </c>
      <c r="F51" s="34">
        <v>529</v>
      </c>
      <c r="G51" s="34">
        <v>452.66666666666669</v>
      </c>
      <c r="H51" s="34">
        <v>374</v>
      </c>
      <c r="I51" s="34">
        <v>347.33333333333326</v>
      </c>
      <c r="J51" s="34">
        <v>28.75</v>
      </c>
      <c r="K51" s="34"/>
      <c r="L51" s="34">
        <v>15.5</v>
      </c>
      <c r="M51" s="34">
        <v>262.25</v>
      </c>
      <c r="N51" s="34">
        <v>232.33333333333331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41" t="s">
        <v>122</v>
      </c>
      <c r="C52" s="34">
        <v>309</v>
      </c>
      <c r="D52" s="34">
        <v>268.5</v>
      </c>
      <c r="E52" s="34">
        <v>288.25</v>
      </c>
      <c r="F52" s="34">
        <v>554</v>
      </c>
      <c r="G52" s="34">
        <v>488.66666666666669</v>
      </c>
      <c r="H52" s="34">
        <v>395.25</v>
      </c>
      <c r="I52" s="34">
        <v>381.33333333333337</v>
      </c>
      <c r="J52" s="34">
        <v>29.75</v>
      </c>
      <c r="K52" s="34"/>
      <c r="L52" s="34">
        <v>15.5</v>
      </c>
      <c r="M52" s="34">
        <v>265.75</v>
      </c>
      <c r="N52" s="34">
        <v>235.33333333333334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41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PC2434" display="Index" xr:uid="{5B951B36-8032-4E4B-86B2-CF32C74490A5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EEB86-B8BD-4CCE-B182-D87BA924F6AC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153</v>
      </c>
      <c r="G2" s="51"/>
      <c r="H2" s="51"/>
      <c r="I2" s="51"/>
      <c r="J2" s="51"/>
      <c r="P2" s="8"/>
    </row>
    <row r="3" spans="1:27" ht="13.2" x14ac:dyDescent="0.25">
      <c r="D3" s="52" t="s">
        <v>156</v>
      </c>
      <c r="E3" s="51"/>
      <c r="F3" s="51"/>
      <c r="G3" s="6"/>
      <c r="H3" s="53" t="s">
        <v>157</v>
      </c>
      <c r="I3" s="51"/>
      <c r="J3" s="51"/>
      <c r="K3" s="51"/>
      <c r="L3" s="51"/>
      <c r="M3" s="51"/>
      <c r="N3" s="51"/>
      <c r="P3" s="7"/>
      <c r="Q3" s="40"/>
      <c r="R3" s="10" t="s">
        <v>76</v>
      </c>
    </row>
    <row r="4" spans="1:27" ht="24" customHeight="1" x14ac:dyDescent="0.15">
      <c r="Q4" s="40"/>
    </row>
    <row r="5" spans="1:27" ht="9.4499999999999993" customHeight="1" x14ac:dyDescent="0.2">
      <c r="A5" s="42"/>
      <c r="C5" s="42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40"/>
      <c r="D6" s="40"/>
      <c r="E6" s="40"/>
      <c r="F6" s="40"/>
      <c r="G6" s="40"/>
      <c r="H6" s="40"/>
      <c r="O6" s="15" t="s">
        <v>84</v>
      </c>
      <c r="P6" s="16">
        <v>237.16851851851854</v>
      </c>
      <c r="Q6" s="16">
        <v>244.23148148148152</v>
      </c>
      <c r="R6" s="16">
        <v>225.54166666666663</v>
      </c>
      <c r="S6" s="16">
        <v>221.04814814814813</v>
      </c>
      <c r="T6" s="16">
        <v>180.54999999999998</v>
      </c>
      <c r="U6" s="16">
        <v>161.64999999999998</v>
      </c>
      <c r="V6" s="16">
        <v>194.35185185185188</v>
      </c>
      <c r="W6" s="13"/>
      <c r="X6" s="13"/>
      <c r="Y6" s="13"/>
      <c r="Z6" s="13"/>
      <c r="AA6" s="13"/>
    </row>
    <row r="7" spans="1:27" ht="9.4499999999999993" customHeight="1" x14ac:dyDescent="0.15"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O7" s="15" t="s">
        <v>85</v>
      </c>
      <c r="P7" s="16">
        <v>186.65555555555557</v>
      </c>
      <c r="Q7" s="16">
        <v>192.96296296296293</v>
      </c>
      <c r="R7" s="16">
        <v>184.41666666666663</v>
      </c>
      <c r="S7" s="16">
        <v>179.8685185185185</v>
      </c>
      <c r="T7" s="16">
        <v>144.32962962962961</v>
      </c>
      <c r="U7" s="16">
        <v>122.87962962962963</v>
      </c>
      <c r="V7" s="16">
        <v>145.18518518518513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423.82407407407413</v>
      </c>
      <c r="Q8" s="16">
        <f t="shared" ref="Q8:V8" si="0">SUM(Q6:Q7)</f>
        <v>437.19444444444446</v>
      </c>
      <c r="R8" s="16">
        <f t="shared" si="0"/>
        <v>409.95833333333326</v>
      </c>
      <c r="S8" s="16">
        <f t="shared" si="0"/>
        <v>400.91666666666663</v>
      </c>
      <c r="T8" s="16">
        <f t="shared" si="0"/>
        <v>324.87962962962956</v>
      </c>
      <c r="U8" s="16">
        <f t="shared" si="0"/>
        <v>284.5296296296296</v>
      </c>
      <c r="V8" s="16">
        <f t="shared" si="0"/>
        <v>339.53703703703701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/>
      <c r="Q10" s="16"/>
      <c r="R10" s="16"/>
      <c r="S10" s="16">
        <v>242.5</v>
      </c>
      <c r="T10" s="16">
        <v>262.85000000000002</v>
      </c>
      <c r="U10" s="16">
        <v>226.93333333333337</v>
      </c>
      <c r="V10" s="16">
        <v>240.93333333333334</v>
      </c>
      <c r="W10" s="16">
        <v>223.57</v>
      </c>
      <c r="X10" s="16">
        <v>234.07000000000002</v>
      </c>
      <c r="Y10" s="16">
        <v>212.59999999999997</v>
      </c>
      <c r="Z10" s="16">
        <v>186.04000000000002</v>
      </c>
      <c r="AA10" s="16">
        <v>169.26666666666668</v>
      </c>
    </row>
    <row r="11" spans="1:27" ht="9.4499999999999993" customHeight="1" x14ac:dyDescent="0.15">
      <c r="C11" s="18"/>
      <c r="O11" s="15" t="s">
        <v>100</v>
      </c>
      <c r="P11" s="16"/>
      <c r="Q11" s="16"/>
      <c r="R11" s="16"/>
      <c r="S11" s="16">
        <v>197.75</v>
      </c>
      <c r="T11" s="16">
        <v>191.18333333333339</v>
      </c>
      <c r="U11" s="16">
        <v>163.93333333333334</v>
      </c>
      <c r="V11" s="16">
        <v>183.78333333333333</v>
      </c>
      <c r="W11" s="16">
        <v>185.21666666666661</v>
      </c>
      <c r="X11" s="16">
        <v>186.63</v>
      </c>
      <c r="Y11" s="16">
        <v>188.01666666666671</v>
      </c>
      <c r="Z11" s="16">
        <v>160.24</v>
      </c>
      <c r="AA11" s="16">
        <v>144.73333333333332</v>
      </c>
    </row>
    <row r="12" spans="1:27" ht="9.4499999999999993" customHeight="1" x14ac:dyDescent="0.15">
      <c r="C12" s="18"/>
      <c r="O12" s="15" t="s">
        <v>101</v>
      </c>
      <c r="P12" s="16"/>
      <c r="Q12" s="16"/>
      <c r="R12" s="16"/>
      <c r="S12" s="16">
        <f t="shared" ref="S12:AA12" si="1">SUM(S10:S11)</f>
        <v>440.25</v>
      </c>
      <c r="T12" s="16">
        <f t="shared" si="1"/>
        <v>454.03333333333342</v>
      </c>
      <c r="U12" s="16">
        <f t="shared" si="1"/>
        <v>390.86666666666667</v>
      </c>
      <c r="V12" s="16">
        <f t="shared" si="1"/>
        <v>424.7166666666667</v>
      </c>
      <c r="W12" s="16">
        <f t="shared" si="1"/>
        <v>408.78666666666663</v>
      </c>
      <c r="X12" s="16">
        <f t="shared" si="1"/>
        <v>420.70000000000005</v>
      </c>
      <c r="Y12" s="16">
        <f t="shared" si="1"/>
        <v>400.61666666666667</v>
      </c>
      <c r="Z12" s="16">
        <f t="shared" si="1"/>
        <v>346.28000000000003</v>
      </c>
      <c r="AA12" s="16">
        <f t="shared" si="1"/>
        <v>314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/>
      <c r="W14" s="22"/>
      <c r="X14" s="22"/>
      <c r="Y14" s="16">
        <v>221.70796296296294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3"/>
      <c r="R15" s="24"/>
      <c r="S15" s="24"/>
      <c r="T15" s="24"/>
      <c r="U15" s="24"/>
      <c r="V15" s="24"/>
      <c r="W15" s="24"/>
      <c r="X15" s="24"/>
      <c r="Y15" s="16">
        <v>177.64666666666665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/>
      <c r="W16" s="16"/>
      <c r="X16" s="16"/>
      <c r="Y16" s="16">
        <f>SUM(Y14:Y15)</f>
        <v>399.35462962962958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41"/>
    </row>
    <row r="34" spans="2:20" ht="9.4499999999999993" customHeight="1" x14ac:dyDescent="0.15">
      <c r="C34" s="41"/>
    </row>
    <row r="35" spans="2:20" ht="9.4499999999999993" customHeight="1" x14ac:dyDescent="0.15">
      <c r="C35" s="41"/>
    </row>
    <row r="36" spans="2:20" ht="9.4499999999999993" customHeight="1" x14ac:dyDescent="0.15">
      <c r="C36" s="41"/>
      <c r="T36" s="10"/>
    </row>
    <row r="37" spans="2:20" ht="9.4499999999999993" customHeight="1" x14ac:dyDescent="0.15">
      <c r="C37" s="41"/>
    </row>
    <row r="38" spans="2:20" ht="9.4499999999999993" customHeight="1" x14ac:dyDescent="0.15">
      <c r="C38" s="40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41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41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41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41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40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41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PC2447" display="Index" xr:uid="{40CF118B-BCC4-4C2A-A83F-BCBBA82EEFDC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06B15-C31B-4836-ADC5-8DD0CD82CD50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125</v>
      </c>
      <c r="E3" s="51"/>
      <c r="F3" s="51"/>
      <c r="G3" s="6"/>
      <c r="H3" s="53" t="s">
        <v>10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8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101.9</v>
      </c>
      <c r="E8" s="39">
        <v>83.2</v>
      </c>
      <c r="F8" s="39">
        <v>95.65</v>
      </c>
      <c r="G8" s="39">
        <v>104.26666666666665</v>
      </c>
      <c r="H8" s="39">
        <v>118.32000000000001</v>
      </c>
      <c r="I8" s="39">
        <v>196.35333333333332</v>
      </c>
      <c r="J8" s="39">
        <v>227.6</v>
      </c>
      <c r="L8" s="39">
        <f>AVERAGE(D8:H8)</f>
        <v>100.66733333333333</v>
      </c>
      <c r="M8" s="39">
        <f>AVERAGE(D8:J8)</f>
        <v>132.47</v>
      </c>
      <c r="O8" s="28"/>
    </row>
    <row r="9" spans="1:15" ht="9.4499999999999993" customHeight="1" x14ac:dyDescent="0.15">
      <c r="C9" s="18">
        <v>1</v>
      </c>
      <c r="D9" s="39">
        <v>53.333333333333329</v>
      </c>
      <c r="E9" s="39">
        <v>43.966666666666669</v>
      </c>
      <c r="F9" s="39">
        <v>49.483333333333334</v>
      </c>
      <c r="G9" s="39">
        <v>52.966666666666676</v>
      </c>
      <c r="H9" s="39">
        <v>67.833333333333329</v>
      </c>
      <c r="I9" s="39">
        <v>142.39333333333335</v>
      </c>
      <c r="J9" s="39">
        <v>174.05</v>
      </c>
      <c r="L9" s="39">
        <f t="shared" ref="L9:L31" si="0">AVERAGE(D9:H9)</f>
        <v>53.516666666666666</v>
      </c>
      <c r="M9" s="39">
        <f t="shared" ref="M9:M31" si="1">AVERAGE(D9:J9)</f>
        <v>83.432380952380953</v>
      </c>
      <c r="O9" s="28"/>
    </row>
    <row r="10" spans="1:15" ht="9.4499999999999993" customHeight="1" x14ac:dyDescent="0.15">
      <c r="C10" s="18">
        <v>2</v>
      </c>
      <c r="D10" s="39">
        <v>31.133333333333333</v>
      </c>
      <c r="E10" s="39">
        <v>26.633333333333336</v>
      </c>
      <c r="F10" s="39">
        <v>29</v>
      </c>
      <c r="G10" s="39">
        <v>31.766666666666662</v>
      </c>
      <c r="H10" s="39">
        <v>39.026666666666664</v>
      </c>
      <c r="I10" s="39">
        <v>98.74</v>
      </c>
      <c r="J10" s="39">
        <v>131</v>
      </c>
      <c r="L10" s="39">
        <f t="shared" si="0"/>
        <v>31.512</v>
      </c>
      <c r="M10" s="39">
        <f t="shared" si="1"/>
        <v>55.328571428571429</v>
      </c>
      <c r="O10" s="28"/>
    </row>
    <row r="11" spans="1:15" ht="9.4499999999999993" customHeight="1" x14ac:dyDescent="0.15">
      <c r="C11" s="18">
        <v>3</v>
      </c>
      <c r="D11" s="39">
        <v>28.95</v>
      </c>
      <c r="E11" s="39">
        <v>24.883333333333333</v>
      </c>
      <c r="F11" s="39">
        <v>24.316666666666666</v>
      </c>
      <c r="G11" s="39">
        <v>26.25</v>
      </c>
      <c r="H11" s="39">
        <v>29.52</v>
      </c>
      <c r="I11" s="39">
        <v>76.72</v>
      </c>
      <c r="J11" s="39">
        <v>111.41666666666666</v>
      </c>
      <c r="L11" s="39">
        <f t="shared" si="0"/>
        <v>26.783999999999999</v>
      </c>
      <c r="M11" s="39">
        <f t="shared" si="1"/>
        <v>46.00809523809523</v>
      </c>
      <c r="O11" s="28"/>
    </row>
    <row r="12" spans="1:15" ht="9.4499999999999993" customHeight="1" x14ac:dyDescent="0.15">
      <c r="C12" s="18">
        <v>4</v>
      </c>
      <c r="D12" s="39">
        <v>39.883333333333333</v>
      </c>
      <c r="E12" s="39">
        <v>44.95</v>
      </c>
      <c r="F12" s="39">
        <v>42.483333333333334</v>
      </c>
      <c r="G12" s="39">
        <v>48.68333333333333</v>
      </c>
      <c r="H12" s="39">
        <v>47.1</v>
      </c>
      <c r="I12" s="39">
        <v>78.78</v>
      </c>
      <c r="J12" s="39">
        <v>89.983333333333334</v>
      </c>
      <c r="L12" s="39">
        <f t="shared" si="0"/>
        <v>44.62</v>
      </c>
      <c r="M12" s="39">
        <f t="shared" si="1"/>
        <v>55.980476190476189</v>
      </c>
    </row>
    <row r="13" spans="1:15" ht="9.4499999999999993" customHeight="1" x14ac:dyDescent="0.15">
      <c r="C13" s="18">
        <v>5</v>
      </c>
      <c r="D13" s="39">
        <v>103.23333333333335</v>
      </c>
      <c r="E13" s="39">
        <v>100.25</v>
      </c>
      <c r="F13" s="39">
        <v>106.73333333333335</v>
      </c>
      <c r="G13" s="39">
        <v>102.96666666666665</v>
      </c>
      <c r="H13" s="39">
        <v>98.993333333333339</v>
      </c>
      <c r="I13" s="39">
        <v>69.86666666666666</v>
      </c>
      <c r="J13" s="39">
        <v>74.900000000000006</v>
      </c>
      <c r="L13" s="39">
        <f t="shared" si="0"/>
        <v>102.43533333333335</v>
      </c>
      <c r="M13" s="39">
        <f t="shared" si="1"/>
        <v>93.849047619047624</v>
      </c>
    </row>
    <row r="14" spans="1:15" ht="9.4499999999999993" customHeight="1" x14ac:dyDescent="0.15">
      <c r="C14" s="18">
        <v>6</v>
      </c>
      <c r="D14" s="39">
        <v>384.53333333333336</v>
      </c>
      <c r="E14" s="39">
        <v>393.16666666666663</v>
      </c>
      <c r="F14" s="39">
        <v>400.01666666666665</v>
      </c>
      <c r="G14" s="39">
        <v>376.95</v>
      </c>
      <c r="H14" s="39">
        <v>366.01333333333332</v>
      </c>
      <c r="I14" s="39">
        <v>128.89333333333335</v>
      </c>
      <c r="J14" s="39">
        <v>98.483333333333334</v>
      </c>
      <c r="L14" s="39">
        <f t="shared" si="0"/>
        <v>384.13600000000002</v>
      </c>
      <c r="M14" s="39">
        <f t="shared" si="1"/>
        <v>306.86523809523806</v>
      </c>
    </row>
    <row r="15" spans="1:15" ht="9.4499999999999993" customHeight="1" x14ac:dyDescent="0.15">
      <c r="C15" s="18">
        <v>7</v>
      </c>
      <c r="D15" s="39">
        <v>505.95</v>
      </c>
      <c r="E15" s="39">
        <v>474.43333333333339</v>
      </c>
      <c r="F15" s="39">
        <v>463.01666666666659</v>
      </c>
      <c r="G15" s="39">
        <v>501.25</v>
      </c>
      <c r="H15" s="39">
        <v>548.9133333333333</v>
      </c>
      <c r="I15" s="39">
        <v>181.95999999999998</v>
      </c>
      <c r="J15" s="39">
        <v>124.03333333333335</v>
      </c>
      <c r="L15" s="39">
        <f t="shared" si="0"/>
        <v>498.71266666666668</v>
      </c>
      <c r="M15" s="39">
        <f t="shared" si="1"/>
        <v>399.93666666666667</v>
      </c>
    </row>
    <row r="16" spans="1:15" ht="9.4499999999999993" customHeight="1" x14ac:dyDescent="0.15">
      <c r="C16" s="18">
        <v>8</v>
      </c>
      <c r="D16" s="39">
        <v>476.51666666666659</v>
      </c>
      <c r="E16" s="39">
        <v>437.1</v>
      </c>
      <c r="F16" s="39">
        <v>438.35</v>
      </c>
      <c r="G16" s="39">
        <v>436.9</v>
      </c>
      <c r="H16" s="39">
        <v>549.93999999999994</v>
      </c>
      <c r="I16" s="39">
        <v>316.25333333333339</v>
      </c>
      <c r="J16" s="39">
        <v>178.36666666666667</v>
      </c>
      <c r="L16" s="39">
        <f t="shared" si="0"/>
        <v>467.76133333333337</v>
      </c>
      <c r="M16" s="39">
        <f t="shared" si="1"/>
        <v>404.77523809523819</v>
      </c>
    </row>
    <row r="17" spans="3:13" ht="9.4499999999999993" customHeight="1" x14ac:dyDescent="0.15">
      <c r="C17" s="18">
        <v>9</v>
      </c>
      <c r="D17" s="39">
        <v>502.96666666666658</v>
      </c>
      <c r="E17" s="39">
        <v>522.5</v>
      </c>
      <c r="F17" s="39">
        <v>506.23333333333341</v>
      </c>
      <c r="G17" s="39">
        <v>512.65</v>
      </c>
      <c r="H17" s="39">
        <v>506.64</v>
      </c>
      <c r="I17" s="39">
        <v>413.50666666666666</v>
      </c>
      <c r="J17" s="39">
        <v>268.35000000000002</v>
      </c>
      <c r="L17" s="39">
        <f t="shared" si="0"/>
        <v>510.19799999999998</v>
      </c>
      <c r="M17" s="39">
        <f t="shared" si="1"/>
        <v>461.83523809523803</v>
      </c>
    </row>
    <row r="18" spans="3:13" ht="9.4499999999999993" customHeight="1" x14ac:dyDescent="0.15">
      <c r="C18" s="18">
        <v>10</v>
      </c>
      <c r="D18" s="39">
        <v>453.78333333333342</v>
      </c>
      <c r="E18" s="39">
        <v>463.36666666666662</v>
      </c>
      <c r="F18" s="39">
        <v>472.78333333333342</v>
      </c>
      <c r="G18" s="39">
        <v>473.03333333333342</v>
      </c>
      <c r="H18" s="39">
        <v>475.48666666666668</v>
      </c>
      <c r="I18" s="39">
        <v>465.23999999999995</v>
      </c>
      <c r="J18" s="39">
        <v>402.46666666666664</v>
      </c>
      <c r="L18" s="39">
        <f t="shared" si="0"/>
        <v>467.69066666666669</v>
      </c>
      <c r="M18" s="39">
        <f t="shared" si="1"/>
        <v>458.02285714285711</v>
      </c>
    </row>
    <row r="19" spans="3:13" ht="9.4499999999999993" customHeight="1" x14ac:dyDescent="0.15">
      <c r="C19" s="18">
        <v>11</v>
      </c>
      <c r="D19" s="39">
        <v>474.13333333333338</v>
      </c>
      <c r="E19" s="39">
        <v>460.78333333333342</v>
      </c>
      <c r="F19" s="39">
        <v>471.43333333333339</v>
      </c>
      <c r="G19" s="39">
        <v>460.5</v>
      </c>
      <c r="H19" s="39">
        <v>476.58000000000004</v>
      </c>
      <c r="I19" s="39">
        <v>523.9666666666667</v>
      </c>
      <c r="J19" s="39">
        <v>434.51666666666659</v>
      </c>
      <c r="L19" s="39">
        <f t="shared" si="0"/>
        <v>468.68600000000004</v>
      </c>
      <c r="M19" s="39">
        <f t="shared" si="1"/>
        <v>471.70190476190476</v>
      </c>
    </row>
    <row r="20" spans="3:13" ht="9.4499999999999993" customHeight="1" x14ac:dyDescent="0.15">
      <c r="C20" s="18">
        <v>12</v>
      </c>
      <c r="D20" s="39">
        <v>477.48333333333341</v>
      </c>
      <c r="E20" s="39">
        <v>477.31666666666661</v>
      </c>
      <c r="F20" s="39">
        <v>470.93333333333339</v>
      </c>
      <c r="G20" s="39">
        <v>499.83333333333337</v>
      </c>
      <c r="H20" s="39">
        <v>502.21333333333331</v>
      </c>
      <c r="I20" s="39">
        <v>540.23333333333335</v>
      </c>
      <c r="J20" s="39">
        <v>497.53333333333342</v>
      </c>
      <c r="L20" s="39">
        <f t="shared" si="0"/>
        <v>485.55599999999993</v>
      </c>
      <c r="M20" s="39">
        <f t="shared" si="1"/>
        <v>495.07809523809522</v>
      </c>
    </row>
    <row r="21" spans="3:13" ht="9.4499999999999993" customHeight="1" x14ac:dyDescent="0.15">
      <c r="C21" s="18">
        <v>13</v>
      </c>
      <c r="D21" s="39">
        <v>461.16666666666663</v>
      </c>
      <c r="E21" s="39">
        <v>466.61666666666662</v>
      </c>
      <c r="F21" s="39">
        <v>470.2</v>
      </c>
      <c r="G21" s="39">
        <v>478.8</v>
      </c>
      <c r="H21" s="39">
        <v>500.71333333333331</v>
      </c>
      <c r="I21" s="39">
        <v>550.57333333333338</v>
      </c>
      <c r="J21" s="39">
        <v>496.1</v>
      </c>
      <c r="L21" s="39">
        <f t="shared" si="0"/>
        <v>475.49933333333331</v>
      </c>
      <c r="M21" s="39">
        <f t="shared" si="1"/>
        <v>489.16714285714278</v>
      </c>
    </row>
    <row r="22" spans="3:13" ht="9.4499999999999993" customHeight="1" x14ac:dyDescent="0.15">
      <c r="C22" s="18">
        <v>14</v>
      </c>
      <c r="D22" s="39">
        <v>465.68333333333339</v>
      </c>
      <c r="E22" s="39">
        <v>467.56666666666661</v>
      </c>
      <c r="F22" s="39">
        <v>472.68333333333339</v>
      </c>
      <c r="G22" s="39">
        <v>498</v>
      </c>
      <c r="H22" s="39">
        <v>489.99333333333334</v>
      </c>
      <c r="I22" s="39">
        <v>525.62</v>
      </c>
      <c r="J22" s="39">
        <v>502.48333333333341</v>
      </c>
      <c r="L22" s="39">
        <f t="shared" si="0"/>
        <v>478.78533333333337</v>
      </c>
      <c r="M22" s="39">
        <f t="shared" si="1"/>
        <v>488.86142857142858</v>
      </c>
    </row>
    <row r="23" spans="3:13" ht="9.4499999999999993" customHeight="1" x14ac:dyDescent="0.15">
      <c r="C23" s="18">
        <v>15</v>
      </c>
      <c r="D23" s="39">
        <v>530.83333333333326</v>
      </c>
      <c r="E23" s="39">
        <v>522.76666666666665</v>
      </c>
      <c r="F23" s="39">
        <v>509.38333333333338</v>
      </c>
      <c r="G23" s="39">
        <v>513.31666666666661</v>
      </c>
      <c r="H23" s="39">
        <v>544.34666666666669</v>
      </c>
      <c r="I23" s="39">
        <v>502.5533333333334</v>
      </c>
      <c r="J23" s="39">
        <v>463.63333333333338</v>
      </c>
      <c r="L23" s="39">
        <f t="shared" si="0"/>
        <v>524.12933333333342</v>
      </c>
      <c r="M23" s="39">
        <f t="shared" si="1"/>
        <v>512.40476190476193</v>
      </c>
    </row>
    <row r="24" spans="3:13" ht="9.4499999999999993" customHeight="1" x14ac:dyDescent="0.15">
      <c r="C24" s="18">
        <v>16</v>
      </c>
      <c r="D24" s="39">
        <v>487.03333333333342</v>
      </c>
      <c r="E24" s="39">
        <v>502.36666666666667</v>
      </c>
      <c r="F24" s="39">
        <v>493.66666666666663</v>
      </c>
      <c r="G24" s="39">
        <v>496</v>
      </c>
      <c r="H24" s="39">
        <v>508.21999999999997</v>
      </c>
      <c r="I24" s="39">
        <v>508.16666666666663</v>
      </c>
      <c r="J24" s="39">
        <v>413.36666666666662</v>
      </c>
      <c r="L24" s="39">
        <f t="shared" si="0"/>
        <v>497.45733333333328</v>
      </c>
      <c r="M24" s="39">
        <f t="shared" si="1"/>
        <v>486.97428571428566</v>
      </c>
    </row>
    <row r="25" spans="3:13" ht="9.4499999999999993" customHeight="1" x14ac:dyDescent="0.15">
      <c r="C25" s="18">
        <v>17</v>
      </c>
      <c r="D25" s="39">
        <v>530.35</v>
      </c>
      <c r="E25" s="39">
        <v>538.23333333333335</v>
      </c>
      <c r="F25" s="39">
        <v>533.11666666666667</v>
      </c>
      <c r="G25" s="39">
        <v>538.11666666666656</v>
      </c>
      <c r="H25" s="39">
        <v>536.1066666666668</v>
      </c>
      <c r="I25" s="39">
        <v>490.98</v>
      </c>
      <c r="J25" s="39">
        <v>383.6</v>
      </c>
      <c r="L25" s="39">
        <f t="shared" si="0"/>
        <v>535.18466666666666</v>
      </c>
      <c r="M25" s="39">
        <f t="shared" si="1"/>
        <v>507.21476190476187</v>
      </c>
    </row>
    <row r="26" spans="3:13" ht="9.4499999999999993" customHeight="1" x14ac:dyDescent="0.15">
      <c r="C26" s="18">
        <v>18</v>
      </c>
      <c r="D26" s="39">
        <v>500.38333333333338</v>
      </c>
      <c r="E26" s="39">
        <v>507.2</v>
      </c>
      <c r="F26" s="39">
        <v>501.18333333333339</v>
      </c>
      <c r="G26" s="39">
        <v>529.29999999999995</v>
      </c>
      <c r="H26" s="39">
        <v>507.8533333333333</v>
      </c>
      <c r="I26" s="39">
        <v>495.56000000000006</v>
      </c>
      <c r="J26" s="39">
        <v>378.6</v>
      </c>
      <c r="L26" s="39">
        <f t="shared" si="0"/>
        <v>509.18400000000003</v>
      </c>
      <c r="M26" s="39">
        <f t="shared" si="1"/>
        <v>488.58285714285711</v>
      </c>
    </row>
    <row r="27" spans="3:13" ht="9.4499999999999993" customHeight="1" x14ac:dyDescent="0.15">
      <c r="C27" s="18">
        <v>19</v>
      </c>
      <c r="D27" s="39">
        <v>386.88333333333333</v>
      </c>
      <c r="E27" s="39">
        <v>424.4</v>
      </c>
      <c r="F27" s="39">
        <v>426</v>
      </c>
      <c r="G27" s="39">
        <v>436.23333333333341</v>
      </c>
      <c r="H27" s="39">
        <v>438.9133333333333</v>
      </c>
      <c r="I27" s="39">
        <v>403.71999999999997</v>
      </c>
      <c r="J27" s="39">
        <v>322.43333333333334</v>
      </c>
      <c r="L27" s="39">
        <f t="shared" si="0"/>
        <v>422.48599999999999</v>
      </c>
      <c r="M27" s="39">
        <f t="shared" si="1"/>
        <v>405.5119047619047</v>
      </c>
    </row>
    <row r="28" spans="3:13" ht="9.4499999999999993" customHeight="1" x14ac:dyDescent="0.15">
      <c r="C28" s="18">
        <v>20</v>
      </c>
      <c r="D28" s="39">
        <v>334.98333333333335</v>
      </c>
      <c r="E28" s="39">
        <v>341.45</v>
      </c>
      <c r="F28" s="39">
        <v>331.93333333333334</v>
      </c>
      <c r="G28" s="39">
        <v>351.68333333333334</v>
      </c>
      <c r="H28" s="39">
        <v>368.7</v>
      </c>
      <c r="I28" s="39">
        <v>348.98666666666668</v>
      </c>
      <c r="J28" s="39">
        <v>295.73333333333335</v>
      </c>
      <c r="L28" s="39">
        <f t="shared" si="0"/>
        <v>345.75000000000006</v>
      </c>
      <c r="M28" s="39">
        <f t="shared" si="1"/>
        <v>339.06714285714287</v>
      </c>
    </row>
    <row r="29" spans="3:13" ht="9.4499999999999993" customHeight="1" x14ac:dyDescent="0.15">
      <c r="C29" s="18">
        <v>21</v>
      </c>
      <c r="D29" s="39">
        <v>217.9</v>
      </c>
      <c r="E29" s="39">
        <v>241</v>
      </c>
      <c r="F29" s="39">
        <v>235.85</v>
      </c>
      <c r="G29" s="39">
        <v>257.11666666666667</v>
      </c>
      <c r="H29" s="39">
        <v>279.66666666666669</v>
      </c>
      <c r="I29" s="39">
        <v>281.07333333333338</v>
      </c>
      <c r="J29" s="39">
        <v>235.06666666666669</v>
      </c>
      <c r="L29" s="39">
        <f t="shared" si="0"/>
        <v>246.30666666666667</v>
      </c>
      <c r="M29" s="39">
        <f t="shared" si="1"/>
        <v>249.66761904761901</v>
      </c>
    </row>
    <row r="30" spans="3:13" ht="9.4499999999999993" customHeight="1" x14ac:dyDescent="0.15">
      <c r="C30" s="18">
        <v>22</v>
      </c>
      <c r="D30" s="39">
        <v>193.76666666666668</v>
      </c>
      <c r="E30" s="39">
        <v>196.75</v>
      </c>
      <c r="F30" s="39">
        <v>210.8</v>
      </c>
      <c r="G30" s="39">
        <v>232.1</v>
      </c>
      <c r="H30" s="39">
        <v>263.24</v>
      </c>
      <c r="I30" s="39">
        <v>277.53333333333336</v>
      </c>
      <c r="J30" s="39">
        <v>198.05</v>
      </c>
      <c r="L30" s="39">
        <f t="shared" si="0"/>
        <v>219.33133333333336</v>
      </c>
      <c r="M30" s="39">
        <f t="shared" si="1"/>
        <v>224.6057142857143</v>
      </c>
    </row>
    <row r="31" spans="3:13" ht="9.4499999999999993" customHeight="1" x14ac:dyDescent="0.15">
      <c r="C31" s="18">
        <v>23</v>
      </c>
      <c r="D31" s="39">
        <v>138.69999999999999</v>
      </c>
      <c r="E31" s="39">
        <v>162.94999999999999</v>
      </c>
      <c r="F31" s="39">
        <v>172.85</v>
      </c>
      <c r="G31" s="39">
        <v>188.18333333333334</v>
      </c>
      <c r="H31" s="39">
        <v>227.82</v>
      </c>
      <c r="I31" s="39">
        <v>256.52</v>
      </c>
      <c r="J31" s="39">
        <v>158.71666666666667</v>
      </c>
      <c r="L31" s="39">
        <f t="shared" si="0"/>
        <v>178.10066666666665</v>
      </c>
      <c r="M31" s="39">
        <f t="shared" si="1"/>
        <v>186.53428571428572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5866.2833333333338</v>
      </c>
      <c r="E33" s="39">
        <f t="shared" ref="E33:J33" si="2">SUM(E15:E26)</f>
        <v>5840.25</v>
      </c>
      <c r="F33" s="39">
        <f t="shared" si="2"/>
        <v>5802.9833333333336</v>
      </c>
      <c r="G33" s="39">
        <f t="shared" si="2"/>
        <v>5937.7000000000007</v>
      </c>
      <c r="H33" s="39">
        <f t="shared" si="2"/>
        <v>6147.0066666666662</v>
      </c>
      <c r="I33" s="39">
        <f t="shared" si="2"/>
        <v>5514.6133333333337</v>
      </c>
      <c r="J33" s="39">
        <f t="shared" si="2"/>
        <v>4543.0500000000011</v>
      </c>
      <c r="L33" s="39">
        <f>SUM(L15:L26)</f>
        <v>5918.8446666666678</v>
      </c>
      <c r="M33" s="39">
        <f>SUM(M15:M26)</f>
        <v>5664.5552380952377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1485.4333333333332</v>
      </c>
      <c r="E34" s="39">
        <f t="shared" ref="E34:J34" si="3">SUM(E15:E17)</f>
        <v>1434.0333333333333</v>
      </c>
      <c r="F34" s="39">
        <f t="shared" si="3"/>
        <v>1407.6</v>
      </c>
      <c r="G34" s="39">
        <f t="shared" si="3"/>
        <v>1450.8</v>
      </c>
      <c r="H34" s="39">
        <f t="shared" si="3"/>
        <v>1605.4933333333333</v>
      </c>
      <c r="I34" s="39">
        <f t="shared" si="3"/>
        <v>911.72</v>
      </c>
      <c r="J34" s="39">
        <f t="shared" si="3"/>
        <v>570.75</v>
      </c>
      <c r="L34" s="39">
        <f>SUM(L15:L17)</f>
        <v>1476.672</v>
      </c>
      <c r="M34" s="39">
        <f>SUM(M15:M17)</f>
        <v>1266.5471428571429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2863.083333333333</v>
      </c>
      <c r="E35" s="39">
        <f t="shared" ref="E35:J35" si="4">SUM(E18:E23)</f>
        <v>2858.4166666666661</v>
      </c>
      <c r="F35" s="39">
        <f t="shared" si="4"/>
        <v>2867.416666666667</v>
      </c>
      <c r="G35" s="39">
        <f t="shared" si="4"/>
        <v>2923.4833333333336</v>
      </c>
      <c r="H35" s="39">
        <f t="shared" si="4"/>
        <v>2989.3333333333335</v>
      </c>
      <c r="I35" s="39">
        <f t="shared" si="4"/>
        <v>3108.1866666666665</v>
      </c>
      <c r="J35" s="39">
        <f t="shared" si="4"/>
        <v>2796.7333333333336</v>
      </c>
      <c r="L35" s="39">
        <f>SUM(L18:L23)</f>
        <v>2900.3466666666664</v>
      </c>
      <c r="M35" s="39">
        <f>SUM(M18:M23)</f>
        <v>2915.2361904761906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1517.7666666666669</v>
      </c>
      <c r="E36" s="39">
        <f t="shared" ref="E36:J36" si="5">SUM(E24:E26)</f>
        <v>1547.8</v>
      </c>
      <c r="F36" s="39">
        <f t="shared" si="5"/>
        <v>1527.9666666666667</v>
      </c>
      <c r="G36" s="39">
        <f t="shared" si="5"/>
        <v>1563.4166666666665</v>
      </c>
      <c r="H36" s="39">
        <f t="shared" si="5"/>
        <v>1552.18</v>
      </c>
      <c r="I36" s="39">
        <f t="shared" si="5"/>
        <v>1494.7066666666667</v>
      </c>
      <c r="J36" s="39">
        <f t="shared" si="5"/>
        <v>1175.5666666666666</v>
      </c>
      <c r="L36" s="39">
        <f>SUM(L24:L26)</f>
        <v>1541.8259999999998</v>
      </c>
      <c r="M36" s="39">
        <f>SUM(M24:M26)</f>
        <v>1482.7719047619046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7881.4833333333327</v>
      </c>
      <c r="E37" s="39">
        <f t="shared" ref="E37:J37" si="6">SUM(E8:E31)</f>
        <v>7923.8499999999995</v>
      </c>
      <c r="F37" s="39">
        <f t="shared" si="6"/>
        <v>7928.1000000000022</v>
      </c>
      <c r="G37" s="39">
        <f t="shared" si="6"/>
        <v>8146.8666666666677</v>
      </c>
      <c r="H37" s="39">
        <f t="shared" si="6"/>
        <v>8492.1533333333336</v>
      </c>
      <c r="I37" s="39">
        <f t="shared" si="6"/>
        <v>7874.1933333333363</v>
      </c>
      <c r="J37" s="39">
        <f t="shared" si="6"/>
        <v>6660.4833333333345</v>
      </c>
      <c r="L37" s="39">
        <f>SUM(L8:L31)</f>
        <v>8074.4906666666675</v>
      </c>
      <c r="M37" s="39">
        <f>SUM(M8:M31)</f>
        <v>7843.8757142857139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5643.95</v>
      </c>
      <c r="D43" s="34">
        <v>5785.5333333333338</v>
      </c>
      <c r="E43" s="34">
        <v>6051.0400000000009</v>
      </c>
      <c r="F43" s="34">
        <v>6075.1</v>
      </c>
      <c r="G43" s="34">
        <v>6038.5999999999995</v>
      </c>
      <c r="H43" s="34"/>
      <c r="I43" s="34"/>
      <c r="J43" s="34"/>
      <c r="K43" s="34"/>
      <c r="L43" s="34"/>
      <c r="M43" s="34"/>
      <c r="N43" s="34"/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7616.1833333333334</v>
      </c>
      <c r="D44" s="34">
        <v>7900.4000000000024</v>
      </c>
      <c r="E44" s="34">
        <v>8207.57</v>
      </c>
      <c r="F44" s="34">
        <v>8360.2999999999993</v>
      </c>
      <c r="G44" s="34">
        <v>8288</v>
      </c>
      <c r="H44" s="34"/>
      <c r="I44" s="34"/>
      <c r="J44" s="34"/>
      <c r="K44" s="34"/>
      <c r="L44" s="34"/>
      <c r="M44" s="34"/>
      <c r="N44" s="34"/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5364.6666666666661</v>
      </c>
      <c r="D47" s="34">
        <v>5438</v>
      </c>
      <c r="E47" s="34">
        <v>5608.4</v>
      </c>
      <c r="F47" s="34">
        <v>5650</v>
      </c>
      <c r="G47" s="34">
        <v>5512</v>
      </c>
      <c r="H47" s="34"/>
      <c r="I47" s="34"/>
      <c r="J47" s="34"/>
      <c r="K47" s="34"/>
      <c r="L47" s="34"/>
      <c r="M47" s="34"/>
      <c r="N47" s="34"/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7603.666666666667</v>
      </c>
      <c r="D48" s="34">
        <v>7742</v>
      </c>
      <c r="E48" s="34">
        <v>8042.8000000000011</v>
      </c>
      <c r="F48" s="34">
        <v>8043</v>
      </c>
      <c r="G48" s="34">
        <v>7939.5</v>
      </c>
      <c r="H48" s="34"/>
      <c r="I48" s="34"/>
      <c r="J48" s="34"/>
      <c r="K48" s="34"/>
      <c r="L48" s="34"/>
      <c r="M48" s="34"/>
      <c r="N48" s="34"/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4251</v>
      </c>
      <c r="D51" s="34">
        <v>4712.5</v>
      </c>
      <c r="E51" s="34">
        <v>4520.25</v>
      </c>
      <c r="F51" s="34">
        <v>4757</v>
      </c>
      <c r="G51" s="34">
        <v>4474.5</v>
      </c>
      <c r="H51" s="34"/>
      <c r="I51" s="34"/>
      <c r="J51" s="34"/>
      <c r="K51" s="34"/>
      <c r="L51" s="34"/>
      <c r="M51" s="34"/>
      <c r="N51" s="34"/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6163.6666666666661</v>
      </c>
      <c r="D52" s="34">
        <v>6746</v>
      </c>
      <c r="E52" s="34">
        <v>6623.75</v>
      </c>
      <c r="F52" s="34">
        <v>7029</v>
      </c>
      <c r="G52" s="34">
        <v>6740</v>
      </c>
      <c r="H52" s="34"/>
      <c r="I52" s="34"/>
      <c r="J52" s="34"/>
      <c r="K52" s="34"/>
      <c r="L52" s="34"/>
      <c r="M52" s="34"/>
      <c r="N52" s="34"/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15" display="Index" xr:uid="{3B26D28E-E34D-4CCA-92A8-B7922DE2A792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68CBE-F16F-4CB9-B2F7-0FA963DBEA65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153</v>
      </c>
      <c r="G2" s="51"/>
      <c r="H2" s="51"/>
      <c r="I2" s="51"/>
      <c r="J2" s="51"/>
    </row>
    <row r="3" spans="1:15" ht="13.2" x14ac:dyDescent="0.25">
      <c r="D3" s="52" t="s">
        <v>156</v>
      </c>
      <c r="E3" s="51"/>
      <c r="F3" s="51"/>
      <c r="G3" s="6"/>
      <c r="H3" s="58" t="s">
        <v>157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154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41" t="s">
        <v>77</v>
      </c>
      <c r="E7" s="41" t="s">
        <v>78</v>
      </c>
      <c r="F7" s="41" t="s">
        <v>79</v>
      </c>
      <c r="G7" s="41" t="s">
        <v>80</v>
      </c>
      <c r="H7" s="41" t="s">
        <v>81</v>
      </c>
      <c r="I7" s="41" t="s">
        <v>82</v>
      </c>
      <c r="J7" s="41" t="s">
        <v>83</v>
      </c>
      <c r="K7" s="41"/>
      <c r="L7" s="41" t="s">
        <v>112</v>
      </c>
      <c r="M7" s="41" t="s">
        <v>113</v>
      </c>
      <c r="O7" s="28"/>
    </row>
    <row r="8" spans="1:15" ht="9.4499999999999993" customHeight="1" x14ac:dyDescent="0.15">
      <c r="C8" s="18">
        <v>0</v>
      </c>
      <c r="D8" s="39">
        <v>0.34629629629629627</v>
      </c>
      <c r="E8" s="39">
        <v>0.39814814814814814</v>
      </c>
      <c r="F8" s="39">
        <v>0.48958333333333331</v>
      </c>
      <c r="G8" s="39">
        <v>0.30555555555555558</v>
      </c>
      <c r="H8" s="39">
        <v>0.41111111111111109</v>
      </c>
      <c r="I8" s="39">
        <v>0.71851851851851856</v>
      </c>
      <c r="J8" s="39">
        <v>0.76851851851851849</v>
      </c>
      <c r="L8" s="39">
        <f>AVERAGE(D8:H8)</f>
        <v>0.39013888888888887</v>
      </c>
      <c r="M8" s="39">
        <f>AVERAGE(D8:J8)</f>
        <v>0.49110449735449729</v>
      </c>
      <c r="O8" s="28"/>
    </row>
    <row r="9" spans="1:15" ht="9.4499999999999993" customHeight="1" x14ac:dyDescent="0.15">
      <c r="C9" s="18">
        <v>1</v>
      </c>
      <c r="D9" s="39">
        <v>0.15185185185185185</v>
      </c>
      <c r="E9" s="39">
        <v>0.1388888888888889</v>
      </c>
      <c r="F9" s="39">
        <v>0.15625</v>
      </c>
      <c r="G9" s="39">
        <v>0.16666666666666666</v>
      </c>
      <c r="H9" s="39">
        <v>0.3259259259259259</v>
      </c>
      <c r="I9" s="39">
        <v>0.52777777777777779</v>
      </c>
      <c r="J9" s="39">
        <v>0.19444444444444442</v>
      </c>
      <c r="L9" s="39">
        <f t="shared" ref="L9:L31" si="0">AVERAGE(D9:H9)</f>
        <v>0.18791666666666665</v>
      </c>
      <c r="M9" s="39">
        <f t="shared" ref="M9:M31" si="1">AVERAGE(D9:J9)</f>
        <v>0.23740079365079361</v>
      </c>
      <c r="O9" s="28"/>
    </row>
    <row r="10" spans="1:15" ht="9.4499999999999993" customHeight="1" x14ac:dyDescent="0.15">
      <c r="C10" s="18">
        <v>2</v>
      </c>
      <c r="D10" s="39">
        <v>3.7037037037037035E-2</v>
      </c>
      <c r="E10" s="39">
        <v>0.16666666666666669</v>
      </c>
      <c r="F10" s="39">
        <v>0.125</v>
      </c>
      <c r="G10" s="39">
        <v>2.2222222222222223E-2</v>
      </c>
      <c r="H10" s="39">
        <v>0.13333333333333333</v>
      </c>
      <c r="I10" s="39">
        <v>0.40740740740740744</v>
      </c>
      <c r="J10" s="39">
        <v>0.21296296296296294</v>
      </c>
      <c r="L10" s="39">
        <f t="shared" si="0"/>
        <v>9.6851851851851856E-2</v>
      </c>
      <c r="M10" s="39">
        <f t="shared" si="1"/>
        <v>0.15780423280423281</v>
      </c>
      <c r="O10" s="28"/>
    </row>
    <row r="11" spans="1:15" ht="9.4499999999999993" customHeight="1" x14ac:dyDescent="0.15">
      <c r="C11" s="18">
        <v>3</v>
      </c>
      <c r="D11" s="39">
        <v>0.14814814814814814</v>
      </c>
      <c r="E11" s="39">
        <v>0.12037037037037036</v>
      </c>
      <c r="F11" s="39">
        <v>9.375E-2</v>
      </c>
      <c r="G11" s="39">
        <v>7.7777777777777779E-2</v>
      </c>
      <c r="H11" s="39">
        <v>0.20370370370370369</v>
      </c>
      <c r="I11" s="39">
        <v>0.3</v>
      </c>
      <c r="J11" s="39">
        <v>0.15740740740740738</v>
      </c>
      <c r="L11" s="39">
        <f t="shared" si="0"/>
        <v>0.12874999999999998</v>
      </c>
      <c r="M11" s="39">
        <f t="shared" si="1"/>
        <v>0.15730820105820104</v>
      </c>
      <c r="O11" s="28"/>
    </row>
    <row r="12" spans="1:15" ht="9.4499999999999993" customHeight="1" x14ac:dyDescent="0.15">
      <c r="C12" s="18">
        <v>4</v>
      </c>
      <c r="D12" s="39">
        <v>0.5888888888888888</v>
      </c>
      <c r="E12" s="39">
        <v>0.63888888888888884</v>
      </c>
      <c r="F12" s="39">
        <v>0.29166666666666663</v>
      </c>
      <c r="G12" s="39">
        <v>0.40555555555555556</v>
      </c>
      <c r="H12" s="39">
        <v>0.30370370370370375</v>
      </c>
      <c r="I12" s="39">
        <v>0.42222222222222222</v>
      </c>
      <c r="J12" s="39">
        <v>0.28703703703703703</v>
      </c>
      <c r="L12" s="39">
        <f t="shared" si="0"/>
        <v>0.44574074074074072</v>
      </c>
      <c r="M12" s="39">
        <f t="shared" si="1"/>
        <v>0.4197089947089947</v>
      </c>
    </row>
    <row r="13" spans="1:15" ht="9.4499999999999993" customHeight="1" x14ac:dyDescent="0.15">
      <c r="C13" s="18">
        <v>5</v>
      </c>
      <c r="D13" s="39">
        <v>6.4907407407407405</v>
      </c>
      <c r="E13" s="39">
        <v>6.5555555555555554</v>
      </c>
      <c r="F13" s="39">
        <v>7.1041666666666661</v>
      </c>
      <c r="G13" s="39">
        <v>6.5000000000000009</v>
      </c>
      <c r="H13" s="39">
        <v>5.9740740740740739</v>
      </c>
      <c r="I13" s="39">
        <v>2.2296296296296294</v>
      </c>
      <c r="J13" s="39">
        <v>1.3148148148148147</v>
      </c>
      <c r="L13" s="39">
        <f t="shared" si="0"/>
        <v>6.5249074074074072</v>
      </c>
      <c r="M13" s="39">
        <f t="shared" si="1"/>
        <v>5.1669973544973544</v>
      </c>
    </row>
    <row r="14" spans="1:15" ht="9.4499999999999993" customHeight="1" x14ac:dyDescent="0.15">
      <c r="C14" s="18">
        <v>6</v>
      </c>
      <c r="D14" s="39">
        <v>14.962962962962964</v>
      </c>
      <c r="E14" s="39">
        <v>17.768518518518519</v>
      </c>
      <c r="F14" s="39">
        <v>18.322916666666664</v>
      </c>
      <c r="G14" s="39">
        <v>16.642592592592592</v>
      </c>
      <c r="H14" s="39">
        <v>15.46111111111111</v>
      </c>
      <c r="I14" s="39">
        <v>4.7962962962962958</v>
      </c>
      <c r="J14" s="39">
        <v>4.2222222222222223</v>
      </c>
      <c r="L14" s="39">
        <f t="shared" si="0"/>
        <v>16.631620370370371</v>
      </c>
      <c r="M14" s="39">
        <f t="shared" si="1"/>
        <v>13.168088624338624</v>
      </c>
    </row>
    <row r="15" spans="1:15" ht="9.4499999999999993" customHeight="1" x14ac:dyDescent="0.15">
      <c r="C15" s="18">
        <v>7</v>
      </c>
      <c r="D15" s="39">
        <v>28.912962962962965</v>
      </c>
      <c r="E15" s="39">
        <v>30.25925925925926</v>
      </c>
      <c r="F15" s="39">
        <v>28.760416666666664</v>
      </c>
      <c r="G15" s="39">
        <v>27.94074074074074</v>
      </c>
      <c r="H15" s="39">
        <v>21.572222222222223</v>
      </c>
      <c r="I15" s="39">
        <v>7.2777777777777777</v>
      </c>
      <c r="J15" s="39">
        <v>6.3518518518518512</v>
      </c>
      <c r="L15" s="39">
        <f t="shared" si="0"/>
        <v>27.489120370370369</v>
      </c>
      <c r="M15" s="39">
        <f t="shared" si="1"/>
        <v>21.582175925925924</v>
      </c>
    </row>
    <row r="16" spans="1:15" ht="9.4499999999999993" customHeight="1" x14ac:dyDescent="0.15">
      <c r="C16" s="18">
        <v>8</v>
      </c>
      <c r="D16" s="39">
        <v>33.770370370370372</v>
      </c>
      <c r="E16" s="39">
        <v>39.916666666666671</v>
      </c>
      <c r="F16" s="39">
        <v>33.96875</v>
      </c>
      <c r="G16" s="39">
        <v>35.659259259259258</v>
      </c>
      <c r="H16" s="39">
        <v>29.464814814814815</v>
      </c>
      <c r="I16" s="39">
        <v>17.809259259259257</v>
      </c>
      <c r="J16" s="39">
        <v>17.824074074074073</v>
      </c>
      <c r="L16" s="39">
        <f t="shared" si="0"/>
        <v>34.555972222222223</v>
      </c>
      <c r="M16" s="39">
        <f t="shared" si="1"/>
        <v>29.773313492063494</v>
      </c>
    </row>
    <row r="17" spans="3:13" ht="9.4499999999999993" customHeight="1" x14ac:dyDescent="0.15">
      <c r="C17" s="18">
        <v>9</v>
      </c>
      <c r="D17" s="39">
        <v>27.157407407407405</v>
      </c>
      <c r="E17" s="39">
        <v>23.472222222222221</v>
      </c>
      <c r="F17" s="39">
        <v>22.510416666666664</v>
      </c>
      <c r="G17" s="39">
        <v>24.403703703703702</v>
      </c>
      <c r="H17" s="39">
        <v>22.016666666666666</v>
      </c>
      <c r="I17" s="39">
        <v>23.085185185185182</v>
      </c>
      <c r="J17" s="39">
        <v>25.777777777777779</v>
      </c>
      <c r="L17" s="39">
        <f t="shared" si="0"/>
        <v>23.912083333333332</v>
      </c>
      <c r="M17" s="39">
        <f t="shared" si="1"/>
        <v>24.060482804232802</v>
      </c>
    </row>
    <row r="18" spans="3:13" ht="9.4499999999999993" customHeight="1" x14ac:dyDescent="0.15">
      <c r="C18" s="18">
        <v>10</v>
      </c>
      <c r="D18" s="39">
        <v>16.001851851851853</v>
      </c>
      <c r="E18" s="39">
        <v>15.092592592592593</v>
      </c>
      <c r="F18" s="39">
        <v>16.447916666666664</v>
      </c>
      <c r="G18" s="39">
        <v>18.12962962962963</v>
      </c>
      <c r="H18" s="39">
        <v>17.590740740740742</v>
      </c>
      <c r="I18" s="39">
        <v>31.864814814814814</v>
      </c>
      <c r="J18" s="39">
        <v>35.018518518518519</v>
      </c>
      <c r="L18" s="39">
        <f t="shared" si="0"/>
        <v>16.652546296296297</v>
      </c>
      <c r="M18" s="39">
        <f t="shared" si="1"/>
        <v>21.449437830687827</v>
      </c>
    </row>
    <row r="19" spans="3:13" ht="9.4499999999999993" customHeight="1" x14ac:dyDescent="0.15">
      <c r="C19" s="18">
        <v>11</v>
      </c>
      <c r="D19" s="39">
        <v>18.092592592592592</v>
      </c>
      <c r="E19" s="39">
        <v>15.675925925925926</v>
      </c>
      <c r="F19" s="39">
        <v>19.375</v>
      </c>
      <c r="G19" s="39">
        <v>19.248148148148147</v>
      </c>
      <c r="H19" s="39">
        <v>17.755555555555556</v>
      </c>
      <c r="I19" s="39">
        <v>28.937037037037037</v>
      </c>
      <c r="J19" s="39">
        <v>38.842592592592595</v>
      </c>
      <c r="L19" s="39">
        <f t="shared" si="0"/>
        <v>18.029444444444444</v>
      </c>
      <c r="M19" s="39">
        <f t="shared" si="1"/>
        <v>22.560978835978833</v>
      </c>
    </row>
    <row r="20" spans="3:13" ht="9.4499999999999993" customHeight="1" x14ac:dyDescent="0.15">
      <c r="C20" s="18">
        <v>12</v>
      </c>
      <c r="D20" s="39">
        <v>42.4</v>
      </c>
      <c r="E20" s="39">
        <v>43.99074074074074</v>
      </c>
      <c r="F20" s="39">
        <v>37.833333333333329</v>
      </c>
      <c r="G20" s="39">
        <v>39.477777777777781</v>
      </c>
      <c r="H20" s="39">
        <v>32.790740740740738</v>
      </c>
      <c r="I20" s="39">
        <v>28.603703703703705</v>
      </c>
      <c r="J20" s="39">
        <v>37.111111111111114</v>
      </c>
      <c r="L20" s="39">
        <f t="shared" si="0"/>
        <v>39.29851851851852</v>
      </c>
      <c r="M20" s="39">
        <f t="shared" si="1"/>
        <v>37.458201058201055</v>
      </c>
    </row>
    <row r="21" spans="3:13" ht="9.4499999999999993" customHeight="1" x14ac:dyDescent="0.15">
      <c r="C21" s="18">
        <v>13</v>
      </c>
      <c r="D21" s="39">
        <v>43.675925925925924</v>
      </c>
      <c r="E21" s="39">
        <v>46.564814814814817</v>
      </c>
      <c r="F21" s="39">
        <v>42.239583333333336</v>
      </c>
      <c r="G21" s="39">
        <v>37.651851851851859</v>
      </c>
      <c r="H21" s="39">
        <v>28.050000000000004</v>
      </c>
      <c r="I21" s="39">
        <v>24.846296296296295</v>
      </c>
      <c r="J21" s="39">
        <v>33.083333333333336</v>
      </c>
      <c r="L21" s="39">
        <f t="shared" si="0"/>
        <v>39.636435185185192</v>
      </c>
      <c r="M21" s="39">
        <f t="shared" si="1"/>
        <v>36.587400793650794</v>
      </c>
    </row>
    <row r="22" spans="3:13" ht="9.4499999999999993" customHeight="1" x14ac:dyDescent="0.15">
      <c r="C22" s="18">
        <v>14</v>
      </c>
      <c r="D22" s="39">
        <v>25.779629629629628</v>
      </c>
      <c r="E22" s="39">
        <v>23.166666666666664</v>
      </c>
      <c r="F22" s="39">
        <v>23.385416666666668</v>
      </c>
      <c r="G22" s="39">
        <v>21.101851851851851</v>
      </c>
      <c r="H22" s="39">
        <v>16.698148148148146</v>
      </c>
      <c r="I22" s="39">
        <v>23.605555555555554</v>
      </c>
      <c r="J22" s="39">
        <v>30.027777777777771</v>
      </c>
      <c r="L22" s="39">
        <f t="shared" si="0"/>
        <v>22.026342592592592</v>
      </c>
      <c r="M22" s="39">
        <f t="shared" si="1"/>
        <v>23.395006613756614</v>
      </c>
    </row>
    <row r="23" spans="3:13" ht="9.4499999999999993" customHeight="1" x14ac:dyDescent="0.15">
      <c r="C23" s="18">
        <v>15</v>
      </c>
      <c r="D23" s="39">
        <v>22.716666666666669</v>
      </c>
      <c r="E23" s="39">
        <v>22.953703703703702</v>
      </c>
      <c r="F23" s="39">
        <v>22.833333333333336</v>
      </c>
      <c r="G23" s="39">
        <v>20.772222222222226</v>
      </c>
      <c r="H23" s="39">
        <v>20.181481481481484</v>
      </c>
      <c r="I23" s="39">
        <v>24.37222222222222</v>
      </c>
      <c r="J23" s="39">
        <v>30.768518518518519</v>
      </c>
      <c r="L23" s="39">
        <f t="shared" si="0"/>
        <v>21.891481481481485</v>
      </c>
      <c r="M23" s="39">
        <f t="shared" si="1"/>
        <v>23.514021164021162</v>
      </c>
    </row>
    <row r="24" spans="3:13" ht="9.4499999999999993" customHeight="1" x14ac:dyDescent="0.15">
      <c r="C24" s="18">
        <v>16</v>
      </c>
      <c r="D24" s="39">
        <v>32.400000000000006</v>
      </c>
      <c r="E24" s="39">
        <v>33.953703703703702</v>
      </c>
      <c r="F24" s="39">
        <v>30.479166666666664</v>
      </c>
      <c r="G24" s="39">
        <v>34.725925925925921</v>
      </c>
      <c r="H24" s="39">
        <v>27.579629629629629</v>
      </c>
      <c r="I24" s="39">
        <v>19.501851851851853</v>
      </c>
      <c r="J24" s="39">
        <v>24.185185185185183</v>
      </c>
      <c r="L24" s="39">
        <f t="shared" si="0"/>
        <v>31.827685185185185</v>
      </c>
      <c r="M24" s="39">
        <f t="shared" si="1"/>
        <v>28.975066137566138</v>
      </c>
    </row>
    <row r="25" spans="3:13" ht="9.4499999999999993" customHeight="1" x14ac:dyDescent="0.15">
      <c r="C25" s="18">
        <v>17</v>
      </c>
      <c r="D25" s="39">
        <v>40.07037037037037</v>
      </c>
      <c r="E25" s="39">
        <v>41.129629629629633</v>
      </c>
      <c r="F25" s="39">
        <v>39.208333333333336</v>
      </c>
      <c r="G25" s="39">
        <v>36.675925925925924</v>
      </c>
      <c r="H25" s="39">
        <v>28.670370370370367</v>
      </c>
      <c r="I25" s="39">
        <v>13.077777777777778</v>
      </c>
      <c r="J25" s="39">
        <v>15.87037037037037</v>
      </c>
      <c r="L25" s="39">
        <f t="shared" si="0"/>
        <v>37.150925925925925</v>
      </c>
      <c r="M25" s="39">
        <f t="shared" si="1"/>
        <v>30.671825396825398</v>
      </c>
    </row>
    <row r="26" spans="3:13" ht="9.4499999999999993" customHeight="1" x14ac:dyDescent="0.15">
      <c r="C26" s="18">
        <v>18</v>
      </c>
      <c r="D26" s="39">
        <v>30.874074074074066</v>
      </c>
      <c r="E26" s="39">
        <v>33.777777777777779</v>
      </c>
      <c r="F26" s="39">
        <v>30.822916666666668</v>
      </c>
      <c r="G26" s="39">
        <v>29.774074074074072</v>
      </c>
      <c r="H26" s="39">
        <v>16.588888888888889</v>
      </c>
      <c r="I26" s="39">
        <v>12.118518518518519</v>
      </c>
      <c r="J26" s="39">
        <v>14.74074074074074</v>
      </c>
      <c r="L26" s="39">
        <f t="shared" si="0"/>
        <v>28.36754629629629</v>
      </c>
      <c r="M26" s="39">
        <f t="shared" si="1"/>
        <v>24.099570105820103</v>
      </c>
    </row>
    <row r="27" spans="3:13" ht="9.4499999999999993" customHeight="1" x14ac:dyDescent="0.15">
      <c r="C27" s="18">
        <v>19</v>
      </c>
      <c r="D27" s="39">
        <v>21.040740740740745</v>
      </c>
      <c r="E27" s="39">
        <v>21.703703703703702</v>
      </c>
      <c r="F27" s="39">
        <v>18.052083333333332</v>
      </c>
      <c r="G27" s="39">
        <v>17.366666666666667</v>
      </c>
      <c r="H27" s="39">
        <v>10.983333333333334</v>
      </c>
      <c r="I27" s="39">
        <v>7.7851851851851857</v>
      </c>
      <c r="J27" s="39">
        <v>8.6944444444444429</v>
      </c>
      <c r="L27" s="39">
        <f t="shared" si="0"/>
        <v>17.829305555555557</v>
      </c>
      <c r="M27" s="39">
        <f t="shared" si="1"/>
        <v>15.08945105820106</v>
      </c>
    </row>
    <row r="28" spans="3:13" ht="9.4499999999999993" customHeight="1" x14ac:dyDescent="0.15">
      <c r="C28" s="18">
        <v>20</v>
      </c>
      <c r="D28" s="39">
        <v>10.755555555555555</v>
      </c>
      <c r="E28" s="39">
        <v>11.407407407407407</v>
      </c>
      <c r="F28" s="39">
        <v>10.041666666666668</v>
      </c>
      <c r="G28" s="39">
        <v>8.2981481481481474</v>
      </c>
      <c r="H28" s="39">
        <v>6.0111111111111111</v>
      </c>
      <c r="I28" s="39">
        <v>6.2129629629629628</v>
      </c>
      <c r="J28" s="39">
        <v>6.25</v>
      </c>
      <c r="L28" s="39">
        <f t="shared" si="0"/>
        <v>9.3027777777777789</v>
      </c>
      <c r="M28" s="39">
        <f t="shared" si="1"/>
        <v>8.4252645502645507</v>
      </c>
    </row>
    <row r="29" spans="3:13" ht="9.4499999999999993" customHeight="1" x14ac:dyDescent="0.15">
      <c r="C29" s="18">
        <v>21</v>
      </c>
      <c r="D29" s="39">
        <v>5.0018518518518515</v>
      </c>
      <c r="E29" s="39">
        <v>4.9351851851851851</v>
      </c>
      <c r="F29" s="39">
        <v>3.989583333333333</v>
      </c>
      <c r="G29" s="39">
        <v>3.2722222222222221</v>
      </c>
      <c r="H29" s="39">
        <v>3.9018518518518523</v>
      </c>
      <c r="I29" s="39">
        <v>3.6314814814814818</v>
      </c>
      <c r="J29" s="39">
        <v>6.1851851851851851</v>
      </c>
      <c r="L29" s="39">
        <f t="shared" si="0"/>
        <v>4.2201388888888882</v>
      </c>
      <c r="M29" s="39">
        <f t="shared" si="1"/>
        <v>4.4167658730158736</v>
      </c>
    </row>
    <row r="30" spans="3:13" ht="9.4499999999999993" customHeight="1" x14ac:dyDescent="0.15">
      <c r="C30" s="18">
        <v>22</v>
      </c>
      <c r="D30" s="39">
        <v>1.7185185185185186</v>
      </c>
      <c r="E30" s="39">
        <v>2.5462962962962967</v>
      </c>
      <c r="F30" s="39">
        <v>2.1979166666666665</v>
      </c>
      <c r="G30" s="39">
        <v>1.6296296296296298</v>
      </c>
      <c r="H30" s="39">
        <v>1.3925925925925924</v>
      </c>
      <c r="I30" s="39">
        <v>1.1685185185185185</v>
      </c>
      <c r="J30" s="39">
        <v>1.3518518518518516</v>
      </c>
      <c r="L30" s="39">
        <f t="shared" si="0"/>
        <v>1.8969907407407409</v>
      </c>
      <c r="M30" s="39">
        <f t="shared" si="1"/>
        <v>1.7150462962962965</v>
      </c>
    </row>
    <row r="31" spans="3:13" ht="9.4499999999999993" customHeight="1" x14ac:dyDescent="0.15">
      <c r="C31" s="18">
        <v>23</v>
      </c>
      <c r="D31" s="39">
        <v>0.72962962962962963</v>
      </c>
      <c r="E31" s="39">
        <v>0.86111111111111105</v>
      </c>
      <c r="F31" s="39">
        <v>1.2291666666666665</v>
      </c>
      <c r="G31" s="39">
        <v>0.6685185185185184</v>
      </c>
      <c r="H31" s="39">
        <v>0.81851851851851853</v>
      </c>
      <c r="I31" s="39">
        <v>1.2296296296296299</v>
      </c>
      <c r="J31" s="39">
        <v>0.29629629629629628</v>
      </c>
      <c r="L31" s="39">
        <f t="shared" si="0"/>
        <v>0.86138888888888887</v>
      </c>
      <c r="M31" s="39">
        <f t="shared" si="1"/>
        <v>0.83326719576719577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361.85185185185185</v>
      </c>
      <c r="E33" s="39">
        <f t="shared" ref="E33:J33" si="2">SUM(E15:E26)</f>
        <v>369.9537037037037</v>
      </c>
      <c r="F33" s="39">
        <f t="shared" si="2"/>
        <v>347.86458333333331</v>
      </c>
      <c r="G33" s="39">
        <f t="shared" si="2"/>
        <v>345.56111111111113</v>
      </c>
      <c r="H33" s="39">
        <f t="shared" si="2"/>
        <v>278.95925925925928</v>
      </c>
      <c r="I33" s="39">
        <f t="shared" si="2"/>
        <v>255.10000000000002</v>
      </c>
      <c r="J33" s="39">
        <f t="shared" si="2"/>
        <v>309.60185185185185</v>
      </c>
      <c r="L33" s="39">
        <f>SUM(L15:L26)</f>
        <v>340.83810185185183</v>
      </c>
      <c r="M33" s="39">
        <f>SUM(M15:M26)</f>
        <v>324.12748015873012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89.840740740740742</v>
      </c>
      <c r="E34" s="39">
        <f t="shared" ref="E34:J34" si="3">SUM(E15:E17)</f>
        <v>93.648148148148152</v>
      </c>
      <c r="F34" s="39">
        <f t="shared" si="3"/>
        <v>85.239583333333329</v>
      </c>
      <c r="G34" s="39">
        <f t="shared" si="3"/>
        <v>88.003703703703692</v>
      </c>
      <c r="H34" s="39">
        <f t="shared" si="3"/>
        <v>73.053703703703704</v>
      </c>
      <c r="I34" s="39">
        <f t="shared" si="3"/>
        <v>48.172222222222217</v>
      </c>
      <c r="J34" s="39">
        <f t="shared" si="3"/>
        <v>49.953703703703702</v>
      </c>
      <c r="L34" s="39">
        <f>SUM(L15:L17)</f>
        <v>85.957175925925924</v>
      </c>
      <c r="M34" s="39">
        <f>SUM(M15:M17)</f>
        <v>75.415972222222223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168.66666666666666</v>
      </c>
      <c r="E35" s="39">
        <f t="shared" ref="E35:J35" si="4">SUM(E18:E23)</f>
        <v>167.44444444444443</v>
      </c>
      <c r="F35" s="39">
        <f t="shared" si="4"/>
        <v>162.11458333333334</v>
      </c>
      <c r="G35" s="39">
        <f t="shared" si="4"/>
        <v>156.3814814814815</v>
      </c>
      <c r="H35" s="39">
        <f t="shared" si="4"/>
        <v>133.06666666666666</v>
      </c>
      <c r="I35" s="39">
        <f t="shared" si="4"/>
        <v>162.22962962962964</v>
      </c>
      <c r="J35" s="39">
        <f t="shared" si="4"/>
        <v>204.85185185185185</v>
      </c>
      <c r="L35" s="39">
        <f>SUM(L18:L23)</f>
        <v>157.53476851851855</v>
      </c>
      <c r="M35" s="39">
        <f>SUM(M18:M23)</f>
        <v>164.96504629629626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103.34444444444443</v>
      </c>
      <c r="E36" s="39">
        <f t="shared" ref="E36:J36" si="5">SUM(E24:E26)</f>
        <v>108.86111111111111</v>
      </c>
      <c r="F36" s="39">
        <f t="shared" si="5"/>
        <v>100.51041666666667</v>
      </c>
      <c r="G36" s="39">
        <f t="shared" si="5"/>
        <v>101.17592592592592</v>
      </c>
      <c r="H36" s="39">
        <f t="shared" si="5"/>
        <v>72.838888888888889</v>
      </c>
      <c r="I36" s="39">
        <f t="shared" si="5"/>
        <v>44.69814814814815</v>
      </c>
      <c r="J36" s="39">
        <f t="shared" si="5"/>
        <v>54.796296296296298</v>
      </c>
      <c r="L36" s="39">
        <f>SUM(L24:L26)</f>
        <v>97.346157407407389</v>
      </c>
      <c r="M36" s="39">
        <f>SUM(M24:M26)</f>
        <v>83.746461640211635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423.82407407407402</v>
      </c>
      <c r="E37" s="39">
        <f t="shared" ref="E37:J37" si="6">SUM(E8:E31)</f>
        <v>437.19444444444434</v>
      </c>
      <c r="F37" s="39">
        <f t="shared" si="6"/>
        <v>409.95833333333331</v>
      </c>
      <c r="G37" s="39">
        <f t="shared" si="6"/>
        <v>400.91666666666669</v>
      </c>
      <c r="H37" s="39">
        <f t="shared" si="6"/>
        <v>324.87962962962968</v>
      </c>
      <c r="I37" s="39">
        <f t="shared" si="6"/>
        <v>284.52962962962965</v>
      </c>
      <c r="J37" s="39">
        <f t="shared" si="6"/>
        <v>339.53703703703707</v>
      </c>
      <c r="L37" s="39">
        <f>SUM(L8:L31)</f>
        <v>399.35462962962964</v>
      </c>
      <c r="M37" s="39">
        <f>SUM(M8:M31)</f>
        <v>374.40568783068784</v>
      </c>
      <c r="O37" s="39"/>
      <c r="P37" s="39"/>
    </row>
    <row r="38" spans="2:30" ht="24" customHeight="1" x14ac:dyDescent="0.15">
      <c r="C38" s="40"/>
    </row>
    <row r="39" spans="2:30" ht="9.4499999999999993" customHeight="1" x14ac:dyDescent="0.25">
      <c r="C39" s="54" t="str">
        <f>C6</f>
        <v>Average pedestrian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40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40" t="s">
        <v>120</v>
      </c>
    </row>
    <row r="43" spans="2:30" ht="9.4499999999999993" customHeight="1" x14ac:dyDescent="0.15">
      <c r="B43" s="41" t="s">
        <v>121</v>
      </c>
      <c r="C43" s="34"/>
      <c r="D43" s="34"/>
      <c r="E43" s="34"/>
      <c r="F43" s="34">
        <v>374.5</v>
      </c>
      <c r="G43" s="34">
        <v>376.81666666666672</v>
      </c>
      <c r="H43" s="34">
        <v>319.60000000000002</v>
      </c>
      <c r="I43" s="34">
        <v>344.93333333333334</v>
      </c>
      <c r="J43" s="34">
        <v>341.65999999999997</v>
      </c>
      <c r="K43" s="34">
        <v>363.15</v>
      </c>
      <c r="L43" s="34">
        <v>358</v>
      </c>
      <c r="M43" s="34">
        <v>311.81</v>
      </c>
      <c r="N43" s="34">
        <v>282.40000000000003</v>
      </c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41" t="s">
        <v>122</v>
      </c>
      <c r="C44" s="34"/>
      <c r="D44" s="34"/>
      <c r="E44" s="34"/>
      <c r="F44" s="34">
        <v>440.25</v>
      </c>
      <c r="G44" s="34">
        <v>454.03333333333342</v>
      </c>
      <c r="H44" s="34">
        <v>390.86666666666667</v>
      </c>
      <c r="I44" s="34">
        <v>424.7166666666667</v>
      </c>
      <c r="J44" s="34">
        <v>408.78666666666663</v>
      </c>
      <c r="K44" s="34">
        <v>420.70000000000005</v>
      </c>
      <c r="L44" s="34">
        <v>400.61666666666667</v>
      </c>
      <c r="M44" s="34">
        <v>346.28000000000003</v>
      </c>
      <c r="N44" s="34">
        <v>314</v>
      </c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41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40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41" t="s">
        <v>121</v>
      </c>
      <c r="C47" s="34"/>
      <c r="D47" s="34"/>
      <c r="E47" s="34"/>
      <c r="F47" s="34">
        <v>120</v>
      </c>
      <c r="G47" s="34">
        <v>306.33333333333337</v>
      </c>
      <c r="H47" s="34">
        <v>259.66666666666669</v>
      </c>
      <c r="I47" s="34">
        <v>265.5</v>
      </c>
      <c r="J47" s="34">
        <v>279.39999999999998</v>
      </c>
      <c r="K47" s="34">
        <v>308</v>
      </c>
      <c r="L47" s="34">
        <v>302.5</v>
      </c>
      <c r="M47" s="34">
        <v>228</v>
      </c>
      <c r="N47" s="34">
        <v>226.5</v>
      </c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41" t="s">
        <v>122</v>
      </c>
      <c r="C48" s="34"/>
      <c r="D48" s="34"/>
      <c r="E48" s="34"/>
      <c r="F48" s="34">
        <v>132</v>
      </c>
      <c r="G48" s="34">
        <v>342.66666666666669</v>
      </c>
      <c r="H48" s="34">
        <v>315.00000000000006</v>
      </c>
      <c r="I48" s="34">
        <v>306.5</v>
      </c>
      <c r="J48" s="34">
        <v>317.79999999999995</v>
      </c>
      <c r="K48" s="34">
        <v>342</v>
      </c>
      <c r="L48" s="34">
        <v>327.5</v>
      </c>
      <c r="M48" s="34">
        <v>241.8</v>
      </c>
      <c r="N48" s="34">
        <v>235.5</v>
      </c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41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40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41" t="s">
        <v>121</v>
      </c>
      <c r="C51" s="34"/>
      <c r="D51" s="34"/>
      <c r="E51" s="34"/>
      <c r="F51" s="34">
        <v>402</v>
      </c>
      <c r="G51" s="34">
        <v>401.33333333333337</v>
      </c>
      <c r="H51" s="34">
        <v>310</v>
      </c>
      <c r="I51" s="34">
        <v>309</v>
      </c>
      <c r="J51" s="34">
        <v>298.75</v>
      </c>
      <c r="K51" s="34">
        <v>232.33333333333337</v>
      </c>
      <c r="L51" s="34">
        <v>258</v>
      </c>
      <c r="M51" s="34">
        <v>308</v>
      </c>
      <c r="N51" s="34">
        <v>267</v>
      </c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41" t="s">
        <v>122</v>
      </c>
      <c r="C52" s="34"/>
      <c r="D52" s="34"/>
      <c r="E52" s="34"/>
      <c r="F52" s="34">
        <v>434</v>
      </c>
      <c r="G52" s="34">
        <v>475</v>
      </c>
      <c r="H52" s="34">
        <v>341.75</v>
      </c>
      <c r="I52" s="34">
        <v>351.00000000000006</v>
      </c>
      <c r="J52" s="34">
        <v>336</v>
      </c>
      <c r="K52" s="34">
        <v>245</v>
      </c>
      <c r="L52" s="34">
        <v>273</v>
      </c>
      <c r="M52" s="34">
        <v>320.75</v>
      </c>
      <c r="N52" s="34">
        <v>279.33333333333337</v>
      </c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41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PC2447" display="Index" xr:uid="{31AE44EA-0853-49F5-A73C-30D39D027CBB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87F6-9919-4073-8C13-F485B677F851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155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151</v>
      </c>
      <c r="G2" s="51"/>
      <c r="H2" s="51"/>
      <c r="I2" s="51"/>
      <c r="J2" s="51"/>
      <c r="P2" s="8"/>
    </row>
    <row r="3" spans="1:27" ht="13.2" x14ac:dyDescent="0.25">
      <c r="D3" s="52" t="s">
        <v>147</v>
      </c>
      <c r="E3" s="51"/>
      <c r="F3" s="51"/>
      <c r="G3" s="6"/>
      <c r="H3" s="53" t="s">
        <v>148</v>
      </c>
      <c r="I3" s="51"/>
      <c r="J3" s="51"/>
      <c r="K3" s="51"/>
      <c r="L3" s="51"/>
      <c r="M3" s="51"/>
      <c r="N3" s="51"/>
      <c r="P3" s="7"/>
      <c r="Q3" s="40"/>
      <c r="R3" s="10" t="s">
        <v>76</v>
      </c>
    </row>
    <row r="4" spans="1:27" ht="24" customHeight="1" x14ac:dyDescent="0.15">
      <c r="Q4" s="40"/>
    </row>
    <row r="5" spans="1:27" ht="9.4499999999999993" customHeight="1" x14ac:dyDescent="0.2">
      <c r="A5" s="42"/>
      <c r="C5" s="42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40"/>
      <c r="D6" s="40"/>
      <c r="E6" s="40"/>
      <c r="F6" s="40"/>
      <c r="G6" s="40"/>
      <c r="H6" s="40"/>
      <c r="O6" s="15" t="s">
        <v>84</v>
      </c>
      <c r="P6" s="16">
        <v>0.79166666666666674</v>
      </c>
      <c r="Q6" s="16">
        <v>0.85416666666666663</v>
      </c>
      <c r="R6" s="16">
        <v>2.9722222222222223</v>
      </c>
      <c r="S6" s="16">
        <v>1.4805555555555552</v>
      </c>
      <c r="T6" s="16">
        <v>0.55000000000000004</v>
      </c>
      <c r="U6" s="16">
        <v>0.5636363636363636</v>
      </c>
      <c r="V6" s="16">
        <v>0.68055555555555558</v>
      </c>
      <c r="W6" s="13"/>
      <c r="X6" s="13"/>
      <c r="Y6" s="13"/>
      <c r="Z6" s="13"/>
      <c r="AA6" s="13"/>
    </row>
    <row r="7" spans="1:27" ht="9.4499999999999993" customHeight="1" x14ac:dyDescent="0.15"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O7" s="15" t="s">
        <v>85</v>
      </c>
      <c r="P7" s="16">
        <v>1.8611111111111112</v>
      </c>
      <c r="Q7" s="16">
        <v>2.7152777777777777</v>
      </c>
      <c r="R7" s="16">
        <v>7.958333333333333</v>
      </c>
      <c r="S7" s="16">
        <v>4.030555555555555</v>
      </c>
      <c r="T7" s="16">
        <v>1.2555555555555555</v>
      </c>
      <c r="U7" s="16">
        <v>0.81515151515151507</v>
      </c>
      <c r="V7" s="16">
        <v>1.2638888888888888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2.6527777777777777</v>
      </c>
      <c r="Q8" s="16">
        <f t="shared" ref="Q8:V8" si="0">SUM(Q6:Q7)</f>
        <v>3.5694444444444442</v>
      </c>
      <c r="R8" s="16">
        <f t="shared" si="0"/>
        <v>10.930555555555555</v>
      </c>
      <c r="S8" s="16">
        <f t="shared" si="0"/>
        <v>5.5111111111111102</v>
      </c>
      <c r="T8" s="16">
        <f t="shared" si="0"/>
        <v>1.8055555555555556</v>
      </c>
      <c r="U8" s="16">
        <f t="shared" si="0"/>
        <v>1.3787878787878787</v>
      </c>
      <c r="V8" s="16">
        <f t="shared" si="0"/>
        <v>1.9444444444444444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/>
      <c r="Q10" s="16"/>
      <c r="R10" s="16"/>
      <c r="S10" s="16"/>
      <c r="T10" s="16"/>
      <c r="U10" s="16">
        <v>10.666666666666666</v>
      </c>
      <c r="V10" s="16">
        <v>4.0666666666666655</v>
      </c>
      <c r="W10" s="16">
        <v>0.57333333333333336</v>
      </c>
      <c r="X10" s="16"/>
      <c r="Y10" s="16"/>
      <c r="Z10" s="16"/>
      <c r="AA10" s="16"/>
    </row>
    <row r="11" spans="1:27" ht="9.4499999999999993" customHeight="1" x14ac:dyDescent="0.15">
      <c r="C11" s="18"/>
      <c r="O11" s="15" t="s">
        <v>100</v>
      </c>
      <c r="P11" s="16">
        <v>1</v>
      </c>
      <c r="Q11" s="16">
        <v>0.73333333333333339</v>
      </c>
      <c r="R11" s="16"/>
      <c r="S11" s="16"/>
      <c r="T11" s="16"/>
      <c r="U11" s="16">
        <v>20.400000000000002</v>
      </c>
      <c r="V11" s="16">
        <v>19.249999999999996</v>
      </c>
      <c r="W11" s="16">
        <v>0.93666666666666676</v>
      </c>
      <c r="X11" s="16"/>
      <c r="Y11" s="16"/>
      <c r="Z11" s="16"/>
      <c r="AA11" s="16"/>
    </row>
    <row r="12" spans="1:27" ht="9.4499999999999993" customHeight="1" x14ac:dyDescent="0.15">
      <c r="C12" s="18"/>
      <c r="O12" s="15" t="s">
        <v>101</v>
      </c>
      <c r="P12" s="16">
        <f>SUM(P10:P11)</f>
        <v>1</v>
      </c>
      <c r="Q12" s="16">
        <f t="shared" ref="Q12:W12" si="1">SUM(Q10:Q11)</f>
        <v>0.73333333333333339</v>
      </c>
      <c r="R12" s="16"/>
      <c r="S12" s="16"/>
      <c r="T12" s="16"/>
      <c r="U12" s="16">
        <f t="shared" si="1"/>
        <v>31.06666666666667</v>
      </c>
      <c r="V12" s="16">
        <f t="shared" si="1"/>
        <v>23.316666666666663</v>
      </c>
      <c r="W12" s="16">
        <f t="shared" si="1"/>
        <v>1.5100000000000002</v>
      </c>
      <c r="X12" s="16"/>
      <c r="Y12" s="16"/>
      <c r="Z12" s="16"/>
      <c r="AA12" s="16"/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/>
      <c r="R14" s="21"/>
      <c r="S14" s="21"/>
      <c r="T14" s="22"/>
      <c r="U14" s="22"/>
      <c r="V14" s="22">
        <v>2.1864444444444442</v>
      </c>
      <c r="W14" s="22">
        <v>1.2130555555555551</v>
      </c>
      <c r="X14" s="22">
        <v>9</v>
      </c>
      <c r="Y14" s="16">
        <v>1.3297222222222225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3"/>
      <c r="R15" s="24"/>
      <c r="S15" s="24"/>
      <c r="T15" s="24"/>
      <c r="U15" s="24"/>
      <c r="V15" s="22">
        <v>19.833629629629627</v>
      </c>
      <c r="W15" s="22">
        <v>11.691666666666668</v>
      </c>
      <c r="X15" s="24">
        <v>11</v>
      </c>
      <c r="Y15" s="16">
        <v>3.5641666666666665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/>
      <c r="R16" s="16"/>
      <c r="S16" s="16"/>
      <c r="T16" s="16"/>
      <c r="U16" s="16"/>
      <c r="V16" s="16">
        <f t="shared" ref="V16:X16" si="3">SUM(V14:V15)</f>
        <v>22.020074074074071</v>
      </c>
      <c r="W16" s="16">
        <f t="shared" si="3"/>
        <v>12.904722222222222</v>
      </c>
      <c r="X16" s="16">
        <f t="shared" si="3"/>
        <v>20</v>
      </c>
      <c r="Y16" s="16">
        <f>SUM(Y14:Y15)</f>
        <v>4.8938888888888892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41"/>
    </row>
    <row r="34" spans="2:20" ht="9.4499999999999993" customHeight="1" x14ac:dyDescent="0.15">
      <c r="C34" s="41"/>
    </row>
    <row r="35" spans="2:20" ht="9.4499999999999993" customHeight="1" x14ac:dyDescent="0.15">
      <c r="C35" s="41"/>
    </row>
    <row r="36" spans="2:20" ht="9.4499999999999993" customHeight="1" x14ac:dyDescent="0.15">
      <c r="C36" s="41"/>
      <c r="T36" s="10"/>
    </row>
    <row r="37" spans="2:20" ht="9.4499999999999993" customHeight="1" x14ac:dyDescent="0.15">
      <c r="C37" s="41"/>
    </row>
    <row r="38" spans="2:20" ht="9.4499999999999993" customHeight="1" x14ac:dyDescent="0.15">
      <c r="C38" s="40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41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41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41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41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40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41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3"/>
      <c r="I83" s="33" t="s">
        <v>105</v>
      </c>
      <c r="K83" s="33"/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HC2434" display="index" xr:uid="{5CE729F3-4114-40C0-B07B-2FFA63A004D3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E5DC5-240E-431A-97B4-A1C5A81B54CF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151</v>
      </c>
      <c r="G2" s="51"/>
      <c r="H2" s="51"/>
      <c r="I2" s="51"/>
      <c r="J2" s="51"/>
    </row>
    <row r="3" spans="1:15" ht="13.2" x14ac:dyDescent="0.25">
      <c r="D3" s="52" t="s">
        <v>147</v>
      </c>
      <c r="E3" s="51"/>
      <c r="F3" s="51"/>
      <c r="G3" s="6"/>
      <c r="H3" s="58" t="s">
        <v>148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34</v>
      </c>
      <c r="C5" s="57"/>
      <c r="D5" s="12"/>
      <c r="O5" s="28"/>
    </row>
    <row r="6" spans="1:15" ht="9.4499999999999993" customHeight="1" x14ac:dyDescent="0.25">
      <c r="C6" s="54" t="s">
        <v>152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41" t="s">
        <v>77</v>
      </c>
      <c r="E7" s="41" t="s">
        <v>78</v>
      </c>
      <c r="F7" s="41" t="s">
        <v>79</v>
      </c>
      <c r="G7" s="41" t="s">
        <v>80</v>
      </c>
      <c r="H7" s="41" t="s">
        <v>81</v>
      </c>
      <c r="I7" s="41" t="s">
        <v>82</v>
      </c>
      <c r="J7" s="41" t="s">
        <v>83</v>
      </c>
      <c r="K7" s="41"/>
      <c r="L7" s="41" t="s">
        <v>112</v>
      </c>
      <c r="M7" s="41" t="s">
        <v>113</v>
      </c>
      <c r="O7" s="28"/>
    </row>
    <row r="8" spans="1:15" ht="9.4499999999999993" customHeight="1" x14ac:dyDescent="0.15">
      <c r="C8" s="18">
        <v>0</v>
      </c>
      <c r="D8" s="39">
        <v>0.18055555555555558</v>
      </c>
      <c r="E8" s="39">
        <v>8.3333333333333329E-2</v>
      </c>
      <c r="F8" s="39">
        <v>2.7777777777777776E-2</v>
      </c>
      <c r="G8" s="39">
        <v>0.19444444444444442</v>
      </c>
      <c r="H8" s="39">
        <v>1.6666666666666666E-2</v>
      </c>
      <c r="I8" s="39">
        <v>0.18181818181818182</v>
      </c>
      <c r="J8" s="39">
        <v>0</v>
      </c>
      <c r="L8" s="39">
        <f>AVERAGE(D8:H8)</f>
        <v>0.10055555555555555</v>
      </c>
      <c r="M8" s="39">
        <f>AVERAGE(D8:J8)</f>
        <v>9.7799422799422803E-2</v>
      </c>
      <c r="O8" s="28"/>
    </row>
    <row r="9" spans="1:15" ht="9.4499999999999993" customHeight="1" x14ac:dyDescent="0.15">
      <c r="C9" s="18">
        <v>1</v>
      </c>
      <c r="D9" s="39">
        <v>2.7777777777777776E-2</v>
      </c>
      <c r="E9" s="39">
        <v>6.25E-2</v>
      </c>
      <c r="F9" s="39">
        <v>8.3333333333333329E-2</v>
      </c>
      <c r="G9" s="39">
        <v>0.66666666666666663</v>
      </c>
      <c r="H9" s="39">
        <v>2.7777777777777776E-2</v>
      </c>
      <c r="I9" s="39">
        <v>0</v>
      </c>
      <c r="J9" s="39">
        <v>0</v>
      </c>
      <c r="L9" s="39">
        <f t="shared" ref="L9:L31" si="0">AVERAGE(D9:H9)</f>
        <v>0.1736111111111111</v>
      </c>
      <c r="M9" s="39">
        <f t="shared" ref="M9:M31" si="1">AVERAGE(D9:J9)</f>
        <v>0.1240079365079365</v>
      </c>
      <c r="O9" s="28"/>
    </row>
    <row r="10" spans="1:15" ht="9.4499999999999993" customHeight="1" x14ac:dyDescent="0.15">
      <c r="C10" s="18">
        <v>2</v>
      </c>
      <c r="D10" s="39">
        <v>0</v>
      </c>
      <c r="E10" s="39">
        <v>6.25E-2</v>
      </c>
      <c r="F10" s="39">
        <v>0.27777777777777779</v>
      </c>
      <c r="G10" s="39">
        <v>0.22222222222222221</v>
      </c>
      <c r="H10" s="39">
        <v>0</v>
      </c>
      <c r="I10" s="39">
        <v>0</v>
      </c>
      <c r="J10" s="39">
        <v>0</v>
      </c>
      <c r="L10" s="39">
        <f t="shared" si="0"/>
        <v>0.1125</v>
      </c>
      <c r="M10" s="39">
        <f t="shared" si="1"/>
        <v>8.0357142857142863E-2</v>
      </c>
      <c r="O10" s="28"/>
    </row>
    <row r="11" spans="1:15" ht="9.4499999999999993" customHeight="1" x14ac:dyDescent="0.15">
      <c r="C11" s="18">
        <v>3</v>
      </c>
      <c r="D11" s="39">
        <v>2.0833333333333332E-2</v>
      </c>
      <c r="E11" s="39">
        <v>4.1666666666666664E-2</v>
      </c>
      <c r="F11" s="39">
        <v>2.7777777777777776E-2</v>
      </c>
      <c r="G11" s="39">
        <v>5.5555555555555552E-2</v>
      </c>
      <c r="H11" s="39">
        <v>2.7777777777777776E-2</v>
      </c>
      <c r="I11" s="39">
        <v>0</v>
      </c>
      <c r="J11" s="39">
        <v>0</v>
      </c>
      <c r="L11" s="39">
        <f t="shared" si="0"/>
        <v>3.4722222222222224E-2</v>
      </c>
      <c r="M11" s="39">
        <f t="shared" si="1"/>
        <v>2.48015873015873E-2</v>
      </c>
      <c r="O11" s="28"/>
    </row>
    <row r="12" spans="1:15" ht="9.4499999999999993" customHeight="1" x14ac:dyDescent="0.15">
      <c r="C12" s="18">
        <v>4</v>
      </c>
      <c r="D12" s="39">
        <v>0</v>
      </c>
      <c r="E12" s="39">
        <v>0</v>
      </c>
      <c r="F12" s="39">
        <v>5.5555555555555552E-2</v>
      </c>
      <c r="G12" s="39">
        <v>0.1111111111111111</v>
      </c>
      <c r="H12" s="39">
        <v>0.38888888888888884</v>
      </c>
      <c r="I12" s="39">
        <v>0</v>
      </c>
      <c r="J12" s="39">
        <v>0</v>
      </c>
      <c r="L12" s="39">
        <f t="shared" si="0"/>
        <v>0.11111111111111109</v>
      </c>
      <c r="M12" s="39">
        <f t="shared" si="1"/>
        <v>7.9365079365079347E-2</v>
      </c>
    </row>
    <row r="13" spans="1:15" ht="9.4499999999999993" customHeight="1" x14ac:dyDescent="0.15">
      <c r="C13" s="18">
        <v>5</v>
      </c>
      <c r="D13" s="39">
        <v>0</v>
      </c>
      <c r="E13" s="39">
        <v>0</v>
      </c>
      <c r="F13" s="39">
        <v>0</v>
      </c>
      <c r="G13" s="39">
        <v>0.44444444444444442</v>
      </c>
      <c r="H13" s="39">
        <v>0</v>
      </c>
      <c r="I13" s="39">
        <v>0</v>
      </c>
      <c r="J13" s="39">
        <v>0</v>
      </c>
      <c r="L13" s="39">
        <f t="shared" si="0"/>
        <v>8.8888888888888878E-2</v>
      </c>
      <c r="M13" s="39">
        <f t="shared" si="1"/>
        <v>6.3492063492063489E-2</v>
      </c>
    </row>
    <row r="14" spans="1:15" ht="9.4499999999999993" customHeight="1" x14ac:dyDescent="0.15">
      <c r="C14" s="18">
        <v>6</v>
      </c>
      <c r="D14" s="39">
        <v>2.0833333333333332E-2</v>
      </c>
      <c r="E14" s="39">
        <v>0</v>
      </c>
      <c r="F14" s="39">
        <v>0</v>
      </c>
      <c r="G14" s="39">
        <v>0.27777777777777779</v>
      </c>
      <c r="H14" s="39">
        <v>5.5555555555555552E-2</v>
      </c>
      <c r="I14" s="39">
        <v>3.03030303030303E-2</v>
      </c>
      <c r="J14" s="39">
        <v>0</v>
      </c>
      <c r="L14" s="39">
        <f t="shared" si="0"/>
        <v>7.0833333333333331E-2</v>
      </c>
      <c r="M14" s="39">
        <f t="shared" si="1"/>
        <v>5.4924242424242417E-2</v>
      </c>
    </row>
    <row r="15" spans="1:15" ht="9.4499999999999993" customHeight="1" x14ac:dyDescent="0.15">
      <c r="C15" s="18">
        <v>7</v>
      </c>
      <c r="D15" s="39">
        <v>0.18055555555555555</v>
      </c>
      <c r="E15" s="39">
        <v>0.14583333333333334</v>
      </c>
      <c r="F15" s="39">
        <v>0.16666666666666669</v>
      </c>
      <c r="G15" s="39">
        <v>8.3333333333333329E-2</v>
      </c>
      <c r="H15" s="39">
        <v>5.5555555555555552E-2</v>
      </c>
      <c r="I15" s="39">
        <v>1.8181818181818184E-2</v>
      </c>
      <c r="J15" s="39">
        <v>0</v>
      </c>
      <c r="L15" s="39">
        <f t="shared" si="0"/>
        <v>0.12638888888888891</v>
      </c>
      <c r="M15" s="39">
        <f t="shared" si="1"/>
        <v>9.2875180375180388E-2</v>
      </c>
    </row>
    <row r="16" spans="1:15" ht="9.4499999999999993" customHeight="1" x14ac:dyDescent="0.15">
      <c r="C16" s="18">
        <v>8</v>
      </c>
      <c r="D16" s="39">
        <v>0</v>
      </c>
      <c r="E16" s="39">
        <v>0.29166666666666669</v>
      </c>
      <c r="F16" s="39">
        <v>5.5555555555555552E-2</v>
      </c>
      <c r="G16" s="39">
        <v>0.44444444444444442</v>
      </c>
      <c r="H16" s="39">
        <v>0.1111111111111111</v>
      </c>
      <c r="I16" s="39">
        <v>3.6363636363636369E-2</v>
      </c>
      <c r="J16" s="39">
        <v>0</v>
      </c>
      <c r="L16" s="39">
        <f t="shared" si="0"/>
        <v>0.18055555555555552</v>
      </c>
      <c r="M16" s="39">
        <f t="shared" si="1"/>
        <v>0.13416305916305915</v>
      </c>
    </row>
    <row r="17" spans="3:13" ht="9.4499999999999993" customHeight="1" x14ac:dyDescent="0.15">
      <c r="C17" s="18">
        <v>9</v>
      </c>
      <c r="D17" s="39">
        <v>0.13194444444444442</v>
      </c>
      <c r="E17" s="39">
        <v>0.1736111111111111</v>
      </c>
      <c r="F17" s="39">
        <v>4.8611111111111105E-2</v>
      </c>
      <c r="G17" s="39">
        <v>0.3888888888888889</v>
      </c>
      <c r="H17" s="39">
        <v>0.16666666666666669</v>
      </c>
      <c r="I17" s="39">
        <v>0.2</v>
      </c>
      <c r="J17" s="39">
        <v>4.1666666666666664E-2</v>
      </c>
      <c r="L17" s="39">
        <f t="shared" si="0"/>
        <v>0.18194444444444446</v>
      </c>
      <c r="M17" s="39">
        <f t="shared" si="1"/>
        <v>0.16448412698412701</v>
      </c>
    </row>
    <row r="18" spans="3:13" ht="9.4499999999999993" customHeight="1" x14ac:dyDescent="0.15">
      <c r="C18" s="18">
        <v>10</v>
      </c>
      <c r="D18" s="39">
        <v>8.3333333333333329E-2</v>
      </c>
      <c r="E18" s="39">
        <v>4.1666666666666664E-2</v>
      </c>
      <c r="F18" s="39">
        <v>0.1875</v>
      </c>
      <c r="G18" s="39">
        <v>0.47916666666666663</v>
      </c>
      <c r="H18" s="39">
        <v>2.7777777777777776E-2</v>
      </c>
      <c r="I18" s="39">
        <v>4.5454545454545456E-2</v>
      </c>
      <c r="J18" s="39">
        <v>4.1666666666666664E-2</v>
      </c>
      <c r="L18" s="39">
        <f t="shared" si="0"/>
        <v>0.16388888888888889</v>
      </c>
      <c r="M18" s="39">
        <f t="shared" si="1"/>
        <v>0.12950937950937949</v>
      </c>
    </row>
    <row r="19" spans="3:13" ht="9.4499999999999993" customHeight="1" x14ac:dyDescent="0.15">
      <c r="C19" s="18">
        <v>11</v>
      </c>
      <c r="D19" s="39">
        <v>0.22916666666666666</v>
      </c>
      <c r="E19" s="39">
        <v>0</v>
      </c>
      <c r="F19" s="39">
        <v>0.25</v>
      </c>
      <c r="G19" s="39">
        <v>0.34305555555555556</v>
      </c>
      <c r="H19" s="39">
        <v>5.5555555555555552E-2</v>
      </c>
      <c r="I19" s="39">
        <v>0.2121212121212121</v>
      </c>
      <c r="J19" s="39">
        <v>0.15277777777777779</v>
      </c>
      <c r="L19" s="39">
        <f t="shared" si="0"/>
        <v>0.17555555555555555</v>
      </c>
      <c r="M19" s="39">
        <f t="shared" si="1"/>
        <v>0.17752525252525256</v>
      </c>
    </row>
    <row r="20" spans="3:13" ht="9.4499999999999993" customHeight="1" x14ac:dyDescent="0.15">
      <c r="C20" s="18">
        <v>12</v>
      </c>
      <c r="D20" s="39">
        <v>0.16666666666666663</v>
      </c>
      <c r="E20" s="39">
        <v>0.14583333333333334</v>
      </c>
      <c r="F20" s="39">
        <v>0.18055555555555552</v>
      </c>
      <c r="G20" s="39">
        <v>0.23194444444444445</v>
      </c>
      <c r="H20" s="39">
        <v>8.3333333333333329E-2</v>
      </c>
      <c r="I20" s="39">
        <v>0.1818181818181818</v>
      </c>
      <c r="J20" s="39">
        <v>4.1666666666666664E-2</v>
      </c>
      <c r="L20" s="39">
        <f t="shared" si="0"/>
        <v>0.16166666666666668</v>
      </c>
      <c r="M20" s="39">
        <f t="shared" si="1"/>
        <v>0.1474025974025974</v>
      </c>
    </row>
    <row r="21" spans="3:13" ht="9.4499999999999993" customHeight="1" x14ac:dyDescent="0.15">
      <c r="C21" s="18">
        <v>13</v>
      </c>
      <c r="D21" s="39">
        <v>6.9444444444444434E-2</v>
      </c>
      <c r="E21" s="39">
        <v>6.9444444444444434E-2</v>
      </c>
      <c r="F21" s="39">
        <v>0.92361111111111116</v>
      </c>
      <c r="G21" s="39">
        <v>0.15277777777777776</v>
      </c>
      <c r="H21" s="39">
        <v>1.6666666666666666E-2</v>
      </c>
      <c r="I21" s="39">
        <v>0.22727272727272727</v>
      </c>
      <c r="J21" s="39">
        <v>8.3333333333333329E-2</v>
      </c>
      <c r="L21" s="39">
        <f t="shared" si="0"/>
        <v>0.24638888888888885</v>
      </c>
      <c r="M21" s="39">
        <f t="shared" si="1"/>
        <v>0.22036435786435785</v>
      </c>
    </row>
    <row r="22" spans="3:13" ht="9.4499999999999993" customHeight="1" x14ac:dyDescent="0.15">
      <c r="C22" s="18">
        <v>14</v>
      </c>
      <c r="D22" s="39">
        <v>0.21527777777777779</v>
      </c>
      <c r="E22" s="39">
        <v>0.22222222222222221</v>
      </c>
      <c r="F22" s="39">
        <v>0.4375</v>
      </c>
      <c r="G22" s="39">
        <v>2.7777777777777776E-2</v>
      </c>
      <c r="H22" s="39">
        <v>0.1111111111111111</v>
      </c>
      <c r="I22" s="39">
        <v>6.0606060606060601E-2</v>
      </c>
      <c r="J22" s="39">
        <v>9.0277777777777762E-2</v>
      </c>
      <c r="L22" s="39">
        <f t="shared" si="0"/>
        <v>0.20277777777777778</v>
      </c>
      <c r="M22" s="39">
        <f t="shared" si="1"/>
        <v>0.16639610389610388</v>
      </c>
    </row>
    <row r="23" spans="3:13" ht="9.4499999999999993" customHeight="1" x14ac:dyDescent="0.15">
      <c r="C23" s="18">
        <v>15</v>
      </c>
      <c r="D23" s="39">
        <v>9.0277777777777762E-2</v>
      </c>
      <c r="E23" s="39">
        <v>0.50694444444444442</v>
      </c>
      <c r="F23" s="39">
        <v>0.86111111111111105</v>
      </c>
      <c r="G23" s="39">
        <v>0.19444444444444442</v>
      </c>
      <c r="H23" s="39">
        <v>0.19444444444444445</v>
      </c>
      <c r="I23" s="39">
        <v>7.5757575757575746E-2</v>
      </c>
      <c r="J23" s="39">
        <v>0.27083333333333337</v>
      </c>
      <c r="L23" s="39">
        <f t="shared" si="0"/>
        <v>0.36944444444444441</v>
      </c>
      <c r="M23" s="39">
        <f t="shared" si="1"/>
        <v>0.31340187590187585</v>
      </c>
    </row>
    <row r="24" spans="3:13" ht="9.4499999999999993" customHeight="1" x14ac:dyDescent="0.15">
      <c r="C24" s="18">
        <v>16</v>
      </c>
      <c r="D24" s="39">
        <v>0.10416666666666666</v>
      </c>
      <c r="E24" s="39">
        <v>8.3333333333333329E-2</v>
      </c>
      <c r="F24" s="39">
        <v>0.58333333333333337</v>
      </c>
      <c r="G24" s="39">
        <v>0.11666666666666667</v>
      </c>
      <c r="H24" s="39">
        <v>5.5555555555555552E-2</v>
      </c>
      <c r="I24" s="39">
        <v>6.0606060606060601E-2</v>
      </c>
      <c r="J24" s="39">
        <v>0.10416666666666666</v>
      </c>
      <c r="L24" s="39">
        <f t="shared" si="0"/>
        <v>0.18861111111111112</v>
      </c>
      <c r="M24" s="39">
        <f t="shared" si="1"/>
        <v>0.1582611832611833</v>
      </c>
    </row>
    <row r="25" spans="3:13" ht="9.4499999999999993" customHeight="1" x14ac:dyDescent="0.15">
      <c r="C25" s="18">
        <v>17</v>
      </c>
      <c r="D25" s="39">
        <v>0.31944444444444448</v>
      </c>
      <c r="E25" s="39">
        <v>9.722222222222221E-2</v>
      </c>
      <c r="F25" s="39">
        <v>0.30555555555555558</v>
      </c>
      <c r="G25" s="39">
        <v>0.55555555555555558</v>
      </c>
      <c r="H25" s="39">
        <v>0.10555555555555557</v>
      </c>
      <c r="I25" s="39">
        <v>0</v>
      </c>
      <c r="J25" s="39">
        <v>9.0277777777777776E-2</v>
      </c>
      <c r="L25" s="39">
        <f t="shared" si="0"/>
        <v>0.27666666666666673</v>
      </c>
      <c r="M25" s="39">
        <f t="shared" si="1"/>
        <v>0.21051587301587302</v>
      </c>
    </row>
    <row r="26" spans="3:13" ht="9.4499999999999993" customHeight="1" x14ac:dyDescent="0.15">
      <c r="C26" s="18">
        <v>18</v>
      </c>
      <c r="D26" s="39">
        <v>8.3333333333333329E-2</v>
      </c>
      <c r="E26" s="39">
        <v>0.125</v>
      </c>
      <c r="F26" s="39">
        <v>0.51388888888888895</v>
      </c>
      <c r="G26" s="39">
        <v>3.7499999999999999E-2</v>
      </c>
      <c r="H26" s="39">
        <v>4.4444444444444446E-2</v>
      </c>
      <c r="I26" s="39">
        <v>1.8181818181818184E-2</v>
      </c>
      <c r="J26" s="39">
        <v>0.125</v>
      </c>
      <c r="L26" s="39">
        <f t="shared" si="0"/>
        <v>0.16083333333333333</v>
      </c>
      <c r="M26" s="39">
        <f t="shared" si="1"/>
        <v>0.13533549783549784</v>
      </c>
    </row>
    <row r="27" spans="3:13" ht="9.4499999999999993" customHeight="1" x14ac:dyDescent="0.15">
      <c r="C27" s="18">
        <v>19</v>
      </c>
      <c r="D27" s="39">
        <v>0.41666666666666663</v>
      </c>
      <c r="E27" s="39">
        <v>0.16666666666666666</v>
      </c>
      <c r="F27" s="39">
        <v>0.93055555555555547</v>
      </c>
      <c r="G27" s="39">
        <v>8.8888888888888892E-2</v>
      </c>
      <c r="H27" s="39">
        <v>4.9999999999999996E-2</v>
      </c>
      <c r="I27" s="39">
        <v>0</v>
      </c>
      <c r="J27" s="39">
        <v>0.14583333333333331</v>
      </c>
      <c r="L27" s="39">
        <f t="shared" si="0"/>
        <v>0.33055555555555555</v>
      </c>
      <c r="M27" s="39">
        <f t="shared" si="1"/>
        <v>0.25694444444444442</v>
      </c>
    </row>
    <row r="28" spans="3:13" ht="9.4499999999999993" customHeight="1" x14ac:dyDescent="0.15">
      <c r="C28" s="18">
        <v>20</v>
      </c>
      <c r="D28" s="39">
        <v>6.25E-2</v>
      </c>
      <c r="E28" s="39">
        <v>2.0833333333333332E-2</v>
      </c>
      <c r="F28" s="39">
        <v>1.1875</v>
      </c>
      <c r="G28" s="39">
        <v>8.3333333333333329E-2</v>
      </c>
      <c r="H28" s="39">
        <v>1.6666666666666666E-2</v>
      </c>
      <c r="I28" s="39">
        <v>0</v>
      </c>
      <c r="J28" s="39">
        <v>0.35416666666666669</v>
      </c>
      <c r="L28" s="39">
        <f t="shared" si="0"/>
        <v>0.27416666666666661</v>
      </c>
      <c r="M28" s="39">
        <f t="shared" si="1"/>
        <v>0.24642857142857141</v>
      </c>
    </row>
    <row r="29" spans="3:13" ht="9.4499999999999993" customHeight="1" x14ac:dyDescent="0.15">
      <c r="C29" s="18">
        <v>21</v>
      </c>
      <c r="D29" s="39">
        <v>6.25E-2</v>
      </c>
      <c r="E29" s="39">
        <v>0.41666666666666663</v>
      </c>
      <c r="F29" s="39">
        <v>1.7222222222222223</v>
      </c>
      <c r="G29" s="39">
        <v>0.21111111111111111</v>
      </c>
      <c r="H29" s="39">
        <v>0.1388888888888889</v>
      </c>
      <c r="I29" s="39">
        <v>0</v>
      </c>
      <c r="J29" s="39">
        <v>0.21527777777777779</v>
      </c>
      <c r="L29" s="39">
        <f t="shared" si="0"/>
        <v>0.51027777777777783</v>
      </c>
      <c r="M29" s="39">
        <f t="shared" si="1"/>
        <v>0.39523809523809522</v>
      </c>
    </row>
    <row r="30" spans="3:13" ht="9.4499999999999993" customHeight="1" x14ac:dyDescent="0.15">
      <c r="C30" s="18">
        <v>22</v>
      </c>
      <c r="D30" s="39">
        <v>2.0833333333333332E-2</v>
      </c>
      <c r="E30" s="39">
        <v>0.53472222222222221</v>
      </c>
      <c r="F30" s="39">
        <v>1.5208333333333333</v>
      </c>
      <c r="G30" s="39">
        <v>2.7777777777777776E-2</v>
      </c>
      <c r="H30" s="39">
        <v>5.5555555555555552E-2</v>
      </c>
      <c r="I30" s="39">
        <v>0</v>
      </c>
      <c r="J30" s="39">
        <v>0.14583333333333331</v>
      </c>
      <c r="L30" s="39">
        <f t="shared" si="0"/>
        <v>0.43194444444444435</v>
      </c>
      <c r="M30" s="39">
        <f t="shared" si="1"/>
        <v>0.32936507936507936</v>
      </c>
    </row>
    <row r="31" spans="3:13" ht="9.4499999999999993" customHeight="1" x14ac:dyDescent="0.15">
      <c r="C31" s="18">
        <v>23</v>
      </c>
      <c r="D31" s="39">
        <v>0.16666666666666666</v>
      </c>
      <c r="E31" s="39">
        <v>0.27777777777777779</v>
      </c>
      <c r="F31" s="39">
        <v>0.58333333333333337</v>
      </c>
      <c r="G31" s="39">
        <v>7.2222222222222215E-2</v>
      </c>
      <c r="H31" s="39">
        <v>0</v>
      </c>
      <c r="I31" s="39">
        <v>3.03030303030303E-2</v>
      </c>
      <c r="J31" s="39">
        <v>4.1666666666666664E-2</v>
      </c>
      <c r="L31" s="39">
        <f t="shared" si="0"/>
        <v>0.21999999999999997</v>
      </c>
      <c r="M31" s="39">
        <f t="shared" si="1"/>
        <v>0.16742424242424242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1.6736111111111109</v>
      </c>
      <c r="E33" s="39">
        <f t="shared" ref="E33:J33" si="2">SUM(E15:E26)</f>
        <v>1.9027777777777777</v>
      </c>
      <c r="F33" s="39">
        <f t="shared" si="2"/>
        <v>4.5138888888888893</v>
      </c>
      <c r="G33" s="39">
        <f t="shared" si="2"/>
        <v>3.0555555555555558</v>
      </c>
      <c r="H33" s="39">
        <f t="shared" si="2"/>
        <v>1.0277777777777781</v>
      </c>
      <c r="I33" s="39">
        <f t="shared" si="2"/>
        <v>1.1363636363636362</v>
      </c>
      <c r="J33" s="39">
        <f t="shared" si="2"/>
        <v>1.0416666666666665</v>
      </c>
      <c r="L33" s="39">
        <f>SUM(L15:L26)</f>
        <v>2.4347222222222218</v>
      </c>
      <c r="M33" s="39">
        <f>SUM(M15:M26)</f>
        <v>2.050234487734488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0.3125</v>
      </c>
      <c r="E34" s="39">
        <f t="shared" ref="E34:J34" si="3">SUM(E15:E17)</f>
        <v>0.61111111111111116</v>
      </c>
      <c r="F34" s="39">
        <f t="shared" si="3"/>
        <v>0.27083333333333337</v>
      </c>
      <c r="G34" s="39">
        <f t="shared" si="3"/>
        <v>0.91666666666666674</v>
      </c>
      <c r="H34" s="39">
        <f t="shared" si="3"/>
        <v>0.33333333333333337</v>
      </c>
      <c r="I34" s="39">
        <f t="shared" si="3"/>
        <v>0.25454545454545457</v>
      </c>
      <c r="J34" s="39">
        <f t="shared" si="3"/>
        <v>4.1666666666666664E-2</v>
      </c>
      <c r="L34" s="39">
        <f>SUM(L15:L17)</f>
        <v>0.48888888888888893</v>
      </c>
      <c r="M34" s="39">
        <f>SUM(M15:M17)</f>
        <v>0.39152236652236655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0.85416666666666663</v>
      </c>
      <c r="E35" s="39">
        <f t="shared" ref="E35:J35" si="4">SUM(E18:E23)</f>
        <v>0.98611111111111105</v>
      </c>
      <c r="F35" s="39">
        <f t="shared" si="4"/>
        <v>2.8402777777777777</v>
      </c>
      <c r="G35" s="39">
        <f t="shared" si="4"/>
        <v>1.4291666666666665</v>
      </c>
      <c r="H35" s="39">
        <f t="shared" si="4"/>
        <v>0.48888888888888882</v>
      </c>
      <c r="I35" s="39">
        <f t="shared" si="4"/>
        <v>0.80303030303030298</v>
      </c>
      <c r="J35" s="39">
        <f t="shared" si="4"/>
        <v>0.68055555555555558</v>
      </c>
      <c r="L35" s="39">
        <f>SUM(L18:L23)</f>
        <v>1.3197222222222222</v>
      </c>
      <c r="M35" s="39">
        <f>SUM(M18:M23)</f>
        <v>1.154599567099567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0.50694444444444453</v>
      </c>
      <c r="E36" s="39">
        <f t="shared" ref="E36:J36" si="5">SUM(E24:E26)</f>
        <v>0.30555555555555552</v>
      </c>
      <c r="F36" s="39">
        <f t="shared" si="5"/>
        <v>1.4027777777777779</v>
      </c>
      <c r="G36" s="39">
        <f t="shared" si="5"/>
        <v>0.70972222222222225</v>
      </c>
      <c r="H36" s="39">
        <f t="shared" si="5"/>
        <v>0.20555555555555557</v>
      </c>
      <c r="I36" s="39">
        <f t="shared" si="5"/>
        <v>7.8787878787878782E-2</v>
      </c>
      <c r="J36" s="39">
        <f t="shared" si="5"/>
        <v>0.31944444444444442</v>
      </c>
      <c r="L36" s="39">
        <f>SUM(L24:L26)</f>
        <v>0.62611111111111117</v>
      </c>
      <c r="M36" s="39">
        <f>SUM(M24:M26)</f>
        <v>0.50411255411255418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2.6527777777777777</v>
      </c>
      <c r="E37" s="39">
        <f t="shared" ref="E37:J37" si="6">SUM(E8:E31)</f>
        <v>3.5694444444444442</v>
      </c>
      <c r="F37" s="39">
        <f t="shared" si="6"/>
        <v>10.930555555555557</v>
      </c>
      <c r="G37" s="39">
        <f t="shared" si="6"/>
        <v>5.5111111111111093</v>
      </c>
      <c r="H37" s="39">
        <f t="shared" si="6"/>
        <v>1.8055555555555558</v>
      </c>
      <c r="I37" s="39">
        <f t="shared" si="6"/>
        <v>1.3787878787878782</v>
      </c>
      <c r="J37" s="39">
        <f t="shared" si="6"/>
        <v>1.9444444444444442</v>
      </c>
      <c r="L37" s="39">
        <f>SUM(L8:L31)</f>
        <v>4.8938888888888883</v>
      </c>
      <c r="M37" s="39">
        <f>SUM(M8:M31)</f>
        <v>3.9703823953823951</v>
      </c>
      <c r="O37" s="39"/>
      <c r="P37" s="39"/>
    </row>
    <row r="38" spans="2:30" ht="24" customHeight="1" x14ac:dyDescent="0.15">
      <c r="C38" s="40"/>
    </row>
    <row r="39" spans="2:30" ht="9.4499999999999993" customHeight="1" x14ac:dyDescent="0.25">
      <c r="C39" s="54" t="str">
        <f>C6</f>
        <v>Average horse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40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40" t="s">
        <v>120</v>
      </c>
    </row>
    <row r="43" spans="2:30" ht="9.4499999999999993" customHeight="1" x14ac:dyDescent="0.15">
      <c r="B43" s="41" t="s">
        <v>121</v>
      </c>
      <c r="C43" s="34">
        <v>1</v>
      </c>
      <c r="D43" s="34">
        <v>0.73333333333333339</v>
      </c>
      <c r="E43" s="34"/>
      <c r="F43" s="34"/>
      <c r="G43" s="34"/>
      <c r="H43" s="34">
        <v>13.933333333333334</v>
      </c>
      <c r="I43" s="34">
        <v>11.75</v>
      </c>
      <c r="J43" s="34">
        <v>0.64666666666666672</v>
      </c>
      <c r="K43" s="34"/>
      <c r="L43" s="34"/>
      <c r="M43" s="34"/>
      <c r="N43" s="34"/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41" t="s">
        <v>122</v>
      </c>
      <c r="C44" s="34">
        <v>1</v>
      </c>
      <c r="D44" s="34">
        <v>0.73333333333333339</v>
      </c>
      <c r="E44" s="34"/>
      <c r="F44" s="34"/>
      <c r="G44" s="34"/>
      <c r="H44" s="34">
        <v>31.06666666666667</v>
      </c>
      <c r="I44" s="34">
        <v>23.316666666666663</v>
      </c>
      <c r="J44" s="34">
        <v>1.5100000000000002</v>
      </c>
      <c r="K44" s="34"/>
      <c r="L44" s="34"/>
      <c r="M44" s="34"/>
      <c r="N44" s="34"/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41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40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41" t="s">
        <v>121</v>
      </c>
      <c r="C47" s="34">
        <v>1</v>
      </c>
      <c r="D47" s="34">
        <v>1.5</v>
      </c>
      <c r="E47" s="34"/>
      <c r="F47" s="34"/>
      <c r="G47" s="34"/>
      <c r="H47" s="34">
        <v>9</v>
      </c>
      <c r="I47" s="34"/>
      <c r="J47" s="34">
        <v>0.8</v>
      </c>
      <c r="K47" s="34"/>
      <c r="L47" s="34"/>
      <c r="M47" s="34"/>
      <c r="N47" s="34"/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41" t="s">
        <v>122</v>
      </c>
      <c r="C48" s="34">
        <v>1</v>
      </c>
      <c r="D48" s="34">
        <v>1.5</v>
      </c>
      <c r="E48" s="34"/>
      <c r="F48" s="34"/>
      <c r="G48" s="34"/>
      <c r="H48" s="34">
        <v>11.333333333333332</v>
      </c>
      <c r="I48" s="34"/>
      <c r="J48" s="34">
        <v>0.8</v>
      </c>
      <c r="K48" s="34"/>
      <c r="L48" s="34"/>
      <c r="M48" s="34"/>
      <c r="N48" s="34"/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41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40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41" t="s">
        <v>121</v>
      </c>
      <c r="C51" s="34">
        <v>0.66666666666666663</v>
      </c>
      <c r="D51" s="34">
        <v>1.5</v>
      </c>
      <c r="E51" s="34"/>
      <c r="F51" s="34"/>
      <c r="G51" s="34"/>
      <c r="H51" s="34">
        <v>6.5</v>
      </c>
      <c r="I51" s="34"/>
      <c r="J51" s="34">
        <v>3.5</v>
      </c>
      <c r="K51" s="34"/>
      <c r="L51" s="34"/>
      <c r="M51" s="34"/>
      <c r="N51" s="34"/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41" t="s">
        <v>122</v>
      </c>
      <c r="C52" s="34">
        <v>0.66666666666666663</v>
      </c>
      <c r="D52" s="34">
        <v>1.5</v>
      </c>
      <c r="E52" s="34"/>
      <c r="F52" s="34"/>
      <c r="G52" s="34"/>
      <c r="H52" s="34">
        <v>16.75</v>
      </c>
      <c r="I52" s="34"/>
      <c r="J52" s="34">
        <v>3.75</v>
      </c>
      <c r="K52" s="34"/>
      <c r="L52" s="34"/>
      <c r="M52" s="34"/>
      <c r="N52" s="34"/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41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HC2434" display="Index" xr:uid="{610CE6CC-C98D-42BA-8A39-D7F13DDA4836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4ABFF-C296-4F08-9D9F-D6CDD13E59EA}">
  <sheetPr>
    <pageSetUpPr fitToPage="1"/>
  </sheetPr>
  <dimension ref="A1:AD172"/>
  <sheetViews>
    <sheetView zoomScale="90" zoomScaleNormal="90" workbookViewId="0"/>
  </sheetViews>
  <sheetFormatPr defaultColWidth="9.109375" defaultRowHeight="8.4" x14ac:dyDescent="0.15"/>
  <cols>
    <col min="1" max="1" width="5.88671875" style="5" customWidth="1"/>
    <col min="2" max="2" width="10.6640625" style="5" customWidth="1"/>
    <col min="3" max="13" width="7.33203125" style="5" customWidth="1"/>
    <col min="14" max="15" width="6.6640625" style="5" customWidth="1"/>
    <col min="16" max="16384" width="9.109375" style="5"/>
  </cols>
  <sheetData>
    <row r="1" spans="1:15" ht="14.4" x14ac:dyDescent="0.3">
      <c r="A1" s="35" t="s">
        <v>108</v>
      </c>
      <c r="E1" s="6"/>
      <c r="F1" s="50" t="s">
        <v>109</v>
      </c>
      <c r="G1" s="51"/>
      <c r="H1" s="51"/>
      <c r="I1" s="51"/>
      <c r="J1" s="51"/>
    </row>
    <row r="2" spans="1:15" ht="13.2" x14ac:dyDescent="0.25">
      <c r="E2" s="6"/>
      <c r="F2" s="50" t="s">
        <v>75</v>
      </c>
      <c r="G2" s="51"/>
      <c r="H2" s="51"/>
      <c r="I2" s="51"/>
      <c r="J2" s="51"/>
    </row>
    <row r="3" spans="1:15" ht="13.2" x14ac:dyDescent="0.25">
      <c r="D3" s="52" t="s">
        <v>125</v>
      </c>
      <c r="E3" s="51"/>
      <c r="F3" s="51"/>
      <c r="G3" s="6"/>
      <c r="H3" s="53" t="s">
        <v>10</v>
      </c>
      <c r="I3" s="51"/>
      <c r="J3" s="51"/>
      <c r="K3" s="51"/>
      <c r="L3" s="51"/>
      <c r="M3" s="51"/>
      <c r="N3" s="51"/>
    </row>
    <row r="4" spans="1:15" ht="24" customHeight="1" x14ac:dyDescent="0.15"/>
    <row r="5" spans="1:15" ht="9.4499999999999993" customHeight="1" x14ac:dyDescent="0.2">
      <c r="B5" s="56" t="s">
        <v>7</v>
      </c>
      <c r="C5" s="57"/>
      <c r="D5" s="12"/>
      <c r="O5" s="28"/>
    </row>
    <row r="6" spans="1:15" ht="9.4499999999999993" customHeight="1" x14ac:dyDescent="0.25">
      <c r="C6" s="54" t="s">
        <v>110</v>
      </c>
      <c r="D6" s="51"/>
      <c r="E6" s="51"/>
      <c r="F6" s="51"/>
      <c r="G6" s="51"/>
      <c r="H6" s="51"/>
      <c r="I6" s="51"/>
      <c r="J6" s="51"/>
      <c r="K6" s="51"/>
      <c r="L6" s="51"/>
      <c r="M6" s="51"/>
      <c r="O6" s="28"/>
    </row>
    <row r="7" spans="1:15" ht="9.4499999999999993" customHeight="1" x14ac:dyDescent="0.25">
      <c r="B7" s="55" t="s">
        <v>111</v>
      </c>
      <c r="C7" s="51"/>
      <c r="D7" s="17" t="s">
        <v>77</v>
      </c>
      <c r="E7" s="17" t="s">
        <v>78</v>
      </c>
      <c r="F7" s="17" t="s">
        <v>79</v>
      </c>
      <c r="G7" s="17" t="s">
        <v>80</v>
      </c>
      <c r="H7" s="17" t="s">
        <v>81</v>
      </c>
      <c r="I7" s="17" t="s">
        <v>82</v>
      </c>
      <c r="J7" s="17" t="s">
        <v>83</v>
      </c>
      <c r="K7" s="17"/>
      <c r="L7" s="17" t="s">
        <v>112</v>
      </c>
      <c r="M7" s="17" t="s">
        <v>113</v>
      </c>
      <c r="O7" s="28"/>
    </row>
    <row r="8" spans="1:15" ht="9.4499999999999993" customHeight="1" x14ac:dyDescent="0.15">
      <c r="C8" s="18">
        <v>0</v>
      </c>
      <c r="D8" s="39">
        <v>80.650000000000006</v>
      </c>
      <c r="E8" s="39">
        <v>73.45</v>
      </c>
      <c r="F8" s="39">
        <v>70.166666666666671</v>
      </c>
      <c r="G8" s="39">
        <v>80.36666666666666</v>
      </c>
      <c r="H8" s="39">
        <v>87.6</v>
      </c>
      <c r="I8" s="39">
        <v>147.75333333333333</v>
      </c>
      <c r="J8" s="39">
        <v>188.83333333333331</v>
      </c>
      <c r="L8" s="39">
        <f>AVERAGE(D8:H8)</f>
        <v>78.446666666666673</v>
      </c>
      <c r="M8" s="39">
        <f>AVERAGE(D8:J8)</f>
        <v>104.11714285714285</v>
      </c>
      <c r="O8" s="28"/>
    </row>
    <row r="9" spans="1:15" ht="9.4499999999999993" customHeight="1" x14ac:dyDescent="0.15">
      <c r="C9" s="18">
        <v>1</v>
      </c>
      <c r="D9" s="39">
        <v>42.383333333333333</v>
      </c>
      <c r="E9" s="39">
        <v>40.56666666666667</v>
      </c>
      <c r="F9" s="39">
        <v>43.083333333333329</v>
      </c>
      <c r="G9" s="39">
        <v>47</v>
      </c>
      <c r="H9" s="39">
        <v>53.566666666666663</v>
      </c>
      <c r="I9" s="39">
        <v>112.29333333333334</v>
      </c>
      <c r="J9" s="39">
        <v>125.76666666666665</v>
      </c>
      <c r="L9" s="39">
        <f t="shared" ref="L9:L31" si="0">AVERAGE(D9:H9)</f>
        <v>45.32</v>
      </c>
      <c r="M9" s="39">
        <f t="shared" ref="M9:M31" si="1">AVERAGE(D9:J9)</f>
        <v>66.38</v>
      </c>
      <c r="O9" s="28"/>
    </row>
    <row r="10" spans="1:15" ht="9.4499999999999993" customHeight="1" x14ac:dyDescent="0.15">
      <c r="C10" s="18">
        <v>2</v>
      </c>
      <c r="D10" s="39">
        <v>28.616666666666664</v>
      </c>
      <c r="E10" s="39">
        <v>28.783333333333339</v>
      </c>
      <c r="F10" s="39">
        <v>31.366666666666667</v>
      </c>
      <c r="G10" s="39">
        <v>31.43333333333333</v>
      </c>
      <c r="H10" s="39">
        <v>38.766666666666666</v>
      </c>
      <c r="I10" s="39">
        <v>86.88</v>
      </c>
      <c r="J10" s="39">
        <v>111.91666666666666</v>
      </c>
      <c r="L10" s="39">
        <f t="shared" si="0"/>
        <v>31.79333333333334</v>
      </c>
      <c r="M10" s="39">
        <f t="shared" si="1"/>
        <v>51.109047619047615</v>
      </c>
      <c r="O10" s="28"/>
    </row>
    <row r="11" spans="1:15" ht="9.4499999999999993" customHeight="1" x14ac:dyDescent="0.15">
      <c r="C11" s="18">
        <v>3</v>
      </c>
      <c r="D11" s="39">
        <v>31.65</v>
      </c>
      <c r="E11" s="39">
        <v>25.366666666666667</v>
      </c>
      <c r="F11" s="39">
        <v>29.8</v>
      </c>
      <c r="G11" s="39">
        <v>31.983333333333338</v>
      </c>
      <c r="H11" s="39">
        <v>33.026666666666664</v>
      </c>
      <c r="I11" s="39">
        <v>77.393333333333345</v>
      </c>
      <c r="J11" s="39">
        <v>105.3</v>
      </c>
      <c r="L11" s="39">
        <f t="shared" si="0"/>
        <v>30.365333333333332</v>
      </c>
      <c r="M11" s="39">
        <f t="shared" si="1"/>
        <v>47.788571428571423</v>
      </c>
      <c r="O11" s="28"/>
    </row>
    <row r="12" spans="1:15" ht="9.4499999999999993" customHeight="1" x14ac:dyDescent="0.15">
      <c r="C12" s="18">
        <v>4</v>
      </c>
      <c r="D12" s="39">
        <v>37.68333333333333</v>
      </c>
      <c r="E12" s="39">
        <v>38.85</v>
      </c>
      <c r="F12" s="39">
        <v>37.733333333333334</v>
      </c>
      <c r="G12" s="39">
        <v>39.200000000000003</v>
      </c>
      <c r="H12" s="39">
        <v>39.4</v>
      </c>
      <c r="I12" s="39">
        <v>65.23333333333332</v>
      </c>
      <c r="J12" s="39">
        <v>79.7</v>
      </c>
      <c r="L12" s="39">
        <f t="shared" si="0"/>
        <v>38.573333333333338</v>
      </c>
      <c r="M12" s="39">
        <f t="shared" si="1"/>
        <v>48.25714285714286</v>
      </c>
    </row>
    <row r="13" spans="1:15" ht="9.4499999999999993" customHeight="1" x14ac:dyDescent="0.15">
      <c r="C13" s="18">
        <v>5</v>
      </c>
      <c r="D13" s="39">
        <v>74.916666666666657</v>
      </c>
      <c r="E13" s="39">
        <v>78.2</v>
      </c>
      <c r="F13" s="39">
        <v>77.36666666666666</v>
      </c>
      <c r="G13" s="39">
        <v>73.5</v>
      </c>
      <c r="H13" s="39">
        <v>73.72</v>
      </c>
      <c r="I13" s="39">
        <v>66.913333333333327</v>
      </c>
      <c r="J13" s="39">
        <v>59.6</v>
      </c>
      <c r="L13" s="39">
        <f t="shared" si="0"/>
        <v>75.540666666666681</v>
      </c>
      <c r="M13" s="39">
        <f t="shared" si="1"/>
        <v>72.030952380952385</v>
      </c>
    </row>
    <row r="14" spans="1:15" ht="9.4499999999999993" customHeight="1" x14ac:dyDescent="0.15">
      <c r="C14" s="18">
        <v>6</v>
      </c>
      <c r="D14" s="39">
        <v>227.1</v>
      </c>
      <c r="E14" s="39">
        <v>249.85</v>
      </c>
      <c r="F14" s="39">
        <v>242.93333333333331</v>
      </c>
      <c r="G14" s="39">
        <v>246.45</v>
      </c>
      <c r="H14" s="39">
        <v>237.45333333333332</v>
      </c>
      <c r="I14" s="39">
        <v>124.50666666666666</v>
      </c>
      <c r="J14" s="39">
        <v>98.766666666666666</v>
      </c>
      <c r="L14" s="39">
        <f t="shared" si="0"/>
        <v>240.75733333333332</v>
      </c>
      <c r="M14" s="39">
        <f t="shared" si="1"/>
        <v>203.86571428571429</v>
      </c>
    </row>
    <row r="15" spans="1:15" ht="9.4499999999999993" customHeight="1" x14ac:dyDescent="0.15">
      <c r="C15" s="18">
        <v>7</v>
      </c>
      <c r="D15" s="39">
        <v>424.61666666666662</v>
      </c>
      <c r="E15" s="39">
        <v>431.33333333333337</v>
      </c>
      <c r="F15" s="39">
        <v>433.38333333333338</v>
      </c>
      <c r="G15" s="39">
        <v>437.1</v>
      </c>
      <c r="H15" s="39">
        <v>417.98666666666668</v>
      </c>
      <c r="I15" s="39">
        <v>175.78666666666669</v>
      </c>
      <c r="J15" s="39">
        <v>119.5</v>
      </c>
      <c r="L15" s="39">
        <f t="shared" si="0"/>
        <v>428.88400000000001</v>
      </c>
      <c r="M15" s="39">
        <f t="shared" si="1"/>
        <v>348.52952380952382</v>
      </c>
    </row>
    <row r="16" spans="1:15" ht="9.4499999999999993" customHeight="1" x14ac:dyDescent="0.15">
      <c r="C16" s="18">
        <v>8</v>
      </c>
      <c r="D16" s="39">
        <v>463.28333333333342</v>
      </c>
      <c r="E16" s="39">
        <v>474.48333333333341</v>
      </c>
      <c r="F16" s="39">
        <v>466.63333333333338</v>
      </c>
      <c r="G16" s="39">
        <v>482.13333333333338</v>
      </c>
      <c r="H16" s="39">
        <v>481.12</v>
      </c>
      <c r="I16" s="39">
        <v>261.16666666666669</v>
      </c>
      <c r="J16" s="39">
        <v>135.93333333333334</v>
      </c>
      <c r="L16" s="39">
        <f t="shared" si="0"/>
        <v>473.53066666666672</v>
      </c>
      <c r="M16" s="39">
        <f t="shared" si="1"/>
        <v>394.96476190476193</v>
      </c>
    </row>
    <row r="17" spans="3:13" ht="9.4499999999999993" customHeight="1" x14ac:dyDescent="0.15">
      <c r="C17" s="18">
        <v>9</v>
      </c>
      <c r="D17" s="39">
        <v>383.41666666666663</v>
      </c>
      <c r="E17" s="39">
        <v>391.68333333333334</v>
      </c>
      <c r="F17" s="39">
        <v>394.61666666666667</v>
      </c>
      <c r="G17" s="39">
        <v>390.71666666666664</v>
      </c>
      <c r="H17" s="39">
        <v>392.3</v>
      </c>
      <c r="I17" s="39">
        <v>306.76666666666665</v>
      </c>
      <c r="J17" s="39">
        <v>207.08333333333331</v>
      </c>
      <c r="L17" s="39">
        <f t="shared" si="0"/>
        <v>390.54666666666668</v>
      </c>
      <c r="M17" s="39">
        <f t="shared" si="1"/>
        <v>352.36904761904765</v>
      </c>
    </row>
    <row r="18" spans="3:13" ht="9.4499999999999993" customHeight="1" x14ac:dyDescent="0.15">
      <c r="C18" s="18">
        <v>10</v>
      </c>
      <c r="D18" s="39">
        <v>364.6</v>
      </c>
      <c r="E18" s="39">
        <v>368.53333333333336</v>
      </c>
      <c r="F18" s="39">
        <v>355.98333333333335</v>
      </c>
      <c r="G18" s="39">
        <v>355.7</v>
      </c>
      <c r="H18" s="39">
        <v>373.15999999999997</v>
      </c>
      <c r="I18" s="39">
        <v>389.10666666666668</v>
      </c>
      <c r="J18" s="39">
        <v>299.8</v>
      </c>
      <c r="L18" s="39">
        <f t="shared" si="0"/>
        <v>363.59533333333337</v>
      </c>
      <c r="M18" s="39">
        <f t="shared" si="1"/>
        <v>358.12619047619052</v>
      </c>
    </row>
    <row r="19" spans="3:13" ht="9.4499999999999993" customHeight="1" x14ac:dyDescent="0.15">
      <c r="C19" s="18">
        <v>11</v>
      </c>
      <c r="D19" s="39">
        <v>383.88333333333333</v>
      </c>
      <c r="E19" s="39">
        <v>391.55</v>
      </c>
      <c r="F19" s="39">
        <v>382.66666666666663</v>
      </c>
      <c r="G19" s="39">
        <v>384.96666666666664</v>
      </c>
      <c r="H19" s="39">
        <v>394.30666666666667</v>
      </c>
      <c r="I19" s="39">
        <v>442.9</v>
      </c>
      <c r="J19" s="39">
        <v>355.86666666666667</v>
      </c>
      <c r="L19" s="39">
        <f t="shared" si="0"/>
        <v>387.47466666666662</v>
      </c>
      <c r="M19" s="39">
        <f t="shared" si="1"/>
        <v>390.87714285714281</v>
      </c>
    </row>
    <row r="20" spans="3:13" ht="9.4499999999999993" customHeight="1" x14ac:dyDescent="0.15">
      <c r="C20" s="18">
        <v>12</v>
      </c>
      <c r="D20" s="39">
        <v>398.25</v>
      </c>
      <c r="E20" s="39">
        <v>411.35</v>
      </c>
      <c r="F20" s="39">
        <v>408.36666666666667</v>
      </c>
      <c r="G20" s="39">
        <v>422.05</v>
      </c>
      <c r="H20" s="39">
        <v>435.12</v>
      </c>
      <c r="I20" s="39">
        <v>462.12</v>
      </c>
      <c r="J20" s="39">
        <v>404.66666666666663</v>
      </c>
      <c r="L20" s="39">
        <f t="shared" si="0"/>
        <v>415.02733333333333</v>
      </c>
      <c r="M20" s="39">
        <f t="shared" si="1"/>
        <v>420.27476190476187</v>
      </c>
    </row>
    <row r="21" spans="3:13" ht="9.4499999999999993" customHeight="1" x14ac:dyDescent="0.15">
      <c r="C21" s="18">
        <v>13</v>
      </c>
      <c r="D21" s="39">
        <v>417.28333333333342</v>
      </c>
      <c r="E21" s="39">
        <v>429.16666666666663</v>
      </c>
      <c r="F21" s="39">
        <v>435.98333333333341</v>
      </c>
      <c r="G21" s="39">
        <v>430.63333333333338</v>
      </c>
      <c r="H21" s="39">
        <v>466.14666666666665</v>
      </c>
      <c r="I21" s="39">
        <v>474.54666666666662</v>
      </c>
      <c r="J21" s="39">
        <v>458.58333333333337</v>
      </c>
      <c r="L21" s="39">
        <f t="shared" si="0"/>
        <v>435.84266666666673</v>
      </c>
      <c r="M21" s="39">
        <f t="shared" si="1"/>
        <v>444.62047619047627</v>
      </c>
    </row>
    <row r="22" spans="3:13" ht="9.4499999999999993" customHeight="1" x14ac:dyDescent="0.15">
      <c r="C22" s="18">
        <v>14</v>
      </c>
      <c r="D22" s="39">
        <v>451.48333333333341</v>
      </c>
      <c r="E22" s="39">
        <v>477.03333333333342</v>
      </c>
      <c r="F22" s="39">
        <v>472.16666666666663</v>
      </c>
      <c r="G22" s="39">
        <v>463.75</v>
      </c>
      <c r="H22" s="39">
        <v>523.90666666666664</v>
      </c>
      <c r="I22" s="39">
        <v>471.12</v>
      </c>
      <c r="J22" s="39">
        <v>436.46666666666658</v>
      </c>
      <c r="L22" s="39">
        <f t="shared" si="0"/>
        <v>477.66800000000001</v>
      </c>
      <c r="M22" s="39">
        <f t="shared" si="1"/>
        <v>470.84666666666669</v>
      </c>
    </row>
    <row r="23" spans="3:13" ht="9.4499999999999993" customHeight="1" x14ac:dyDescent="0.15">
      <c r="C23" s="18">
        <v>15</v>
      </c>
      <c r="D23" s="39">
        <v>502.36666666666662</v>
      </c>
      <c r="E23" s="39">
        <v>516.33333333333326</v>
      </c>
      <c r="F23" s="39">
        <v>511.05</v>
      </c>
      <c r="G23" s="39">
        <v>530.13333333333333</v>
      </c>
      <c r="H23" s="39">
        <v>550.6</v>
      </c>
      <c r="I23" s="39">
        <v>456.5533333333334</v>
      </c>
      <c r="J23" s="39">
        <v>404.3</v>
      </c>
      <c r="L23" s="39">
        <f t="shared" si="0"/>
        <v>522.09666666666658</v>
      </c>
      <c r="M23" s="39">
        <f t="shared" si="1"/>
        <v>495.90523809523808</v>
      </c>
    </row>
    <row r="24" spans="3:13" ht="9.4499999999999993" customHeight="1" x14ac:dyDescent="0.15">
      <c r="C24" s="18">
        <v>16</v>
      </c>
      <c r="D24" s="39">
        <v>576.41666666666674</v>
      </c>
      <c r="E24" s="39">
        <v>591.6</v>
      </c>
      <c r="F24" s="39">
        <v>548.33333333333326</v>
      </c>
      <c r="G24" s="39">
        <v>563.31666666666672</v>
      </c>
      <c r="H24" s="39">
        <v>545.84666666666658</v>
      </c>
      <c r="I24" s="39">
        <v>466.38666666666666</v>
      </c>
      <c r="J24" s="39">
        <v>394.56666666666666</v>
      </c>
      <c r="L24" s="39">
        <f t="shared" si="0"/>
        <v>565.10266666666666</v>
      </c>
      <c r="M24" s="39">
        <f t="shared" si="1"/>
        <v>526.63809523809527</v>
      </c>
    </row>
    <row r="25" spans="3:13" ht="9.4499999999999993" customHeight="1" x14ac:dyDescent="0.15">
      <c r="C25" s="18">
        <v>17</v>
      </c>
      <c r="D25" s="39">
        <v>558.0333333333333</v>
      </c>
      <c r="E25" s="39">
        <v>548.31666666666672</v>
      </c>
      <c r="F25" s="39">
        <v>538.36666666666667</v>
      </c>
      <c r="G25" s="39">
        <v>545.7833333333333</v>
      </c>
      <c r="H25" s="39">
        <v>524.88666666666666</v>
      </c>
      <c r="I25" s="39">
        <v>442.59333333333336</v>
      </c>
      <c r="J25" s="39">
        <v>335.33333333333337</v>
      </c>
      <c r="L25" s="39">
        <f t="shared" si="0"/>
        <v>543.0773333333334</v>
      </c>
      <c r="M25" s="39">
        <f t="shared" si="1"/>
        <v>499.04476190476191</v>
      </c>
    </row>
    <row r="26" spans="3:13" ht="9.4499999999999993" customHeight="1" x14ac:dyDescent="0.15">
      <c r="C26" s="18">
        <v>18</v>
      </c>
      <c r="D26" s="39">
        <v>496.31666666666661</v>
      </c>
      <c r="E26" s="39">
        <v>517.25</v>
      </c>
      <c r="F26" s="39">
        <v>515.65</v>
      </c>
      <c r="G26" s="39">
        <v>507.5</v>
      </c>
      <c r="H26" s="39">
        <v>476.37333333333333</v>
      </c>
      <c r="I26" s="39">
        <v>393.38</v>
      </c>
      <c r="J26" s="39">
        <v>359.95</v>
      </c>
      <c r="L26" s="39">
        <f t="shared" si="0"/>
        <v>502.61800000000005</v>
      </c>
      <c r="M26" s="39">
        <f t="shared" si="1"/>
        <v>466.63142857142856</v>
      </c>
    </row>
    <row r="27" spans="3:13" ht="9.4499999999999993" customHeight="1" x14ac:dyDescent="0.15">
      <c r="C27" s="18">
        <v>19</v>
      </c>
      <c r="D27" s="39">
        <v>380.78333333333336</v>
      </c>
      <c r="E27" s="39">
        <v>409.18333333333334</v>
      </c>
      <c r="F27" s="39">
        <v>406.86666666666667</v>
      </c>
      <c r="G27" s="39">
        <v>414.38333333333338</v>
      </c>
      <c r="H27" s="39">
        <v>412.4</v>
      </c>
      <c r="I27" s="39">
        <v>381.90666666666664</v>
      </c>
      <c r="J27" s="39">
        <v>358.61666666666667</v>
      </c>
      <c r="L27" s="39">
        <f t="shared" si="0"/>
        <v>404.72333333333336</v>
      </c>
      <c r="M27" s="39">
        <f t="shared" si="1"/>
        <v>394.87714285714293</v>
      </c>
    </row>
    <row r="28" spans="3:13" ht="9.4499999999999993" customHeight="1" x14ac:dyDescent="0.15">
      <c r="C28" s="18">
        <v>20</v>
      </c>
      <c r="D28" s="39">
        <v>270.68333333333334</v>
      </c>
      <c r="E28" s="39">
        <v>281</v>
      </c>
      <c r="F28" s="39">
        <v>293.13333333333333</v>
      </c>
      <c r="G28" s="39">
        <v>290.26666666666665</v>
      </c>
      <c r="H28" s="39">
        <v>304.67333333333329</v>
      </c>
      <c r="I28" s="39">
        <v>286.68666666666667</v>
      </c>
      <c r="J28" s="39">
        <v>227.6</v>
      </c>
      <c r="L28" s="39">
        <f t="shared" si="0"/>
        <v>287.95133333333331</v>
      </c>
      <c r="M28" s="39">
        <f t="shared" si="1"/>
        <v>279.14904761904762</v>
      </c>
    </row>
    <row r="29" spans="3:13" ht="9.4499999999999993" customHeight="1" x14ac:dyDescent="0.15">
      <c r="C29" s="18">
        <v>21</v>
      </c>
      <c r="D29" s="39">
        <v>216.05</v>
      </c>
      <c r="E29" s="39">
        <v>226.9666666666667</v>
      </c>
      <c r="F29" s="39">
        <v>228.6</v>
      </c>
      <c r="G29" s="39">
        <v>243.08333333333331</v>
      </c>
      <c r="H29" s="39">
        <v>249.56</v>
      </c>
      <c r="I29" s="39">
        <v>252.65333333333334</v>
      </c>
      <c r="J29" s="39">
        <v>195.8</v>
      </c>
      <c r="L29" s="39">
        <f t="shared" si="0"/>
        <v>232.852</v>
      </c>
      <c r="M29" s="39">
        <f t="shared" si="1"/>
        <v>230.38761904761904</v>
      </c>
    </row>
    <row r="30" spans="3:13" ht="9.4499999999999993" customHeight="1" x14ac:dyDescent="0.15">
      <c r="C30" s="18">
        <v>22</v>
      </c>
      <c r="D30" s="39">
        <v>184.31666666666666</v>
      </c>
      <c r="E30" s="39">
        <v>204.2</v>
      </c>
      <c r="F30" s="39">
        <v>262.39999999999998</v>
      </c>
      <c r="G30" s="39">
        <v>210.8666666666667</v>
      </c>
      <c r="H30" s="39">
        <v>242.54666666666668</v>
      </c>
      <c r="I30" s="39">
        <v>260.5866666666667</v>
      </c>
      <c r="J30" s="39">
        <v>169.91666666666669</v>
      </c>
      <c r="L30" s="39">
        <f t="shared" si="0"/>
        <v>220.86599999999999</v>
      </c>
      <c r="M30" s="39">
        <f t="shared" si="1"/>
        <v>219.26190476190476</v>
      </c>
    </row>
    <row r="31" spans="3:13" ht="9.4499999999999993" customHeight="1" x14ac:dyDescent="0.15">
      <c r="C31" s="18">
        <v>23</v>
      </c>
      <c r="D31" s="39">
        <v>112.01666666666665</v>
      </c>
      <c r="E31" s="39">
        <v>127.81666666666665</v>
      </c>
      <c r="F31" s="39">
        <v>140.05000000000001</v>
      </c>
      <c r="G31" s="39">
        <v>156.78333333333333</v>
      </c>
      <c r="H31" s="39">
        <v>194.13333333333333</v>
      </c>
      <c r="I31" s="39">
        <v>244.0333333333333</v>
      </c>
      <c r="J31" s="39">
        <v>124.85</v>
      </c>
      <c r="L31" s="39">
        <f t="shared" si="0"/>
        <v>146.16</v>
      </c>
      <c r="M31" s="39">
        <f t="shared" si="1"/>
        <v>157.09761904761902</v>
      </c>
    </row>
    <row r="32" spans="3:13" ht="9.4499999999999993" customHeight="1" x14ac:dyDescent="0.15">
      <c r="C32" s="32" t="s">
        <v>114</v>
      </c>
    </row>
    <row r="33" spans="2:30" ht="9.4499999999999993" customHeight="1" x14ac:dyDescent="0.25">
      <c r="B33" s="55" t="s">
        <v>115</v>
      </c>
      <c r="C33" s="51"/>
      <c r="D33" s="39">
        <f>SUM(D15:D26)</f>
        <v>5419.95</v>
      </c>
      <c r="E33" s="39">
        <f t="shared" ref="E33:J33" si="2">SUM(E15:E26)</f>
        <v>5548.6333333333332</v>
      </c>
      <c r="F33" s="39">
        <f t="shared" si="2"/>
        <v>5463.2</v>
      </c>
      <c r="G33" s="39">
        <f t="shared" si="2"/>
        <v>5513.7833333333328</v>
      </c>
      <c r="H33" s="39">
        <f t="shared" si="2"/>
        <v>5581.7533333333322</v>
      </c>
      <c r="I33" s="39">
        <f t="shared" si="2"/>
        <v>4742.4266666666672</v>
      </c>
      <c r="J33" s="39">
        <f t="shared" si="2"/>
        <v>3912.05</v>
      </c>
      <c r="L33" s="39">
        <f>SUM(L15:L26)</f>
        <v>5505.4640000000009</v>
      </c>
      <c r="M33" s="39">
        <f>SUM(M15:M26)</f>
        <v>5168.8280952380956</v>
      </c>
      <c r="O33" s="39"/>
      <c r="P33" s="39"/>
    </row>
    <row r="34" spans="2:30" ht="9.4499999999999993" customHeight="1" x14ac:dyDescent="0.25">
      <c r="B34" s="55" t="s">
        <v>116</v>
      </c>
      <c r="C34" s="51"/>
      <c r="D34" s="39">
        <f>SUM(D15:D17)</f>
        <v>1271.3166666666666</v>
      </c>
      <c r="E34" s="39">
        <f t="shared" ref="E34:J34" si="3">SUM(E15:E17)</f>
        <v>1297.5000000000002</v>
      </c>
      <c r="F34" s="39">
        <f t="shared" si="3"/>
        <v>1294.6333333333334</v>
      </c>
      <c r="G34" s="39">
        <f t="shared" si="3"/>
        <v>1309.95</v>
      </c>
      <c r="H34" s="39">
        <f t="shared" si="3"/>
        <v>1291.4066666666668</v>
      </c>
      <c r="I34" s="39">
        <f t="shared" si="3"/>
        <v>743.72</v>
      </c>
      <c r="J34" s="39">
        <f t="shared" si="3"/>
        <v>462.51666666666665</v>
      </c>
      <c r="L34" s="39">
        <f>SUM(L15:L17)</f>
        <v>1292.9613333333334</v>
      </c>
      <c r="M34" s="39">
        <f>SUM(M15:M17)</f>
        <v>1095.8633333333335</v>
      </c>
      <c r="O34" s="39"/>
      <c r="P34" s="39"/>
    </row>
    <row r="35" spans="2:30" ht="9.4499999999999993" customHeight="1" x14ac:dyDescent="0.25">
      <c r="B35" s="55" t="s">
        <v>117</v>
      </c>
      <c r="C35" s="51"/>
      <c r="D35" s="39">
        <f>SUM(D18:D23)</f>
        <v>2517.8666666666668</v>
      </c>
      <c r="E35" s="39">
        <f t="shared" ref="E35:J35" si="4">SUM(E18:E23)</f>
        <v>2593.9666666666662</v>
      </c>
      <c r="F35" s="39">
        <f t="shared" si="4"/>
        <v>2566.2166666666667</v>
      </c>
      <c r="G35" s="39">
        <f t="shared" si="4"/>
        <v>2587.2333333333336</v>
      </c>
      <c r="H35" s="39">
        <f t="shared" si="4"/>
        <v>2743.24</v>
      </c>
      <c r="I35" s="39">
        <f t="shared" si="4"/>
        <v>2696.3466666666664</v>
      </c>
      <c r="J35" s="39">
        <f t="shared" si="4"/>
        <v>2359.6833333333338</v>
      </c>
      <c r="L35" s="39">
        <f>SUM(L18:L23)</f>
        <v>2601.7046666666665</v>
      </c>
      <c r="M35" s="39">
        <f>SUM(M18:M23)</f>
        <v>2580.6504761904762</v>
      </c>
      <c r="O35" s="39"/>
      <c r="P35" s="39"/>
    </row>
    <row r="36" spans="2:30" ht="9.4499999999999993" customHeight="1" x14ac:dyDescent="0.25">
      <c r="B36" s="55" t="s">
        <v>118</v>
      </c>
      <c r="C36" s="51"/>
      <c r="D36" s="39">
        <f>SUM(D24:D26)</f>
        <v>1630.7666666666667</v>
      </c>
      <c r="E36" s="39">
        <f t="shared" ref="E36:J36" si="5">SUM(E24:E26)</f>
        <v>1657.1666666666667</v>
      </c>
      <c r="F36" s="39">
        <f t="shared" si="5"/>
        <v>1602.35</v>
      </c>
      <c r="G36" s="39">
        <f t="shared" si="5"/>
        <v>1616.6</v>
      </c>
      <c r="H36" s="39">
        <f t="shared" si="5"/>
        <v>1547.1066666666666</v>
      </c>
      <c r="I36" s="39">
        <f t="shared" si="5"/>
        <v>1302.3600000000001</v>
      </c>
      <c r="J36" s="39">
        <f t="shared" si="5"/>
        <v>1089.8500000000001</v>
      </c>
      <c r="L36" s="39">
        <f>SUM(L24:L26)</f>
        <v>1610.7980000000002</v>
      </c>
      <c r="M36" s="39">
        <f>SUM(M24:M26)</f>
        <v>1492.3142857142859</v>
      </c>
      <c r="O36" s="39"/>
      <c r="P36" s="39"/>
    </row>
    <row r="37" spans="2:30" ht="9.4499999999999993" customHeight="1" x14ac:dyDescent="0.25">
      <c r="B37" s="55" t="s">
        <v>119</v>
      </c>
      <c r="C37" s="51"/>
      <c r="D37" s="39">
        <f>SUM(D8:D31)</f>
        <v>7106.8</v>
      </c>
      <c r="E37" s="39">
        <f t="shared" ref="E37:J37" si="6">SUM(E8:E31)</f>
        <v>7332.8666666666668</v>
      </c>
      <c r="F37" s="39">
        <f t="shared" si="6"/>
        <v>7326.7</v>
      </c>
      <c r="G37" s="39">
        <f t="shared" si="6"/>
        <v>7379.1</v>
      </c>
      <c r="H37" s="39">
        <f t="shared" si="6"/>
        <v>7548.5999999999995</v>
      </c>
      <c r="I37" s="39">
        <f t="shared" si="6"/>
        <v>6849.2666666666664</v>
      </c>
      <c r="J37" s="39">
        <f t="shared" si="6"/>
        <v>5758.7166666666681</v>
      </c>
      <c r="L37" s="39">
        <f>SUM(L8:L31)</f>
        <v>7338.8133333333344</v>
      </c>
      <c r="M37" s="39">
        <f>SUM(M8:M31)</f>
        <v>7043.1500000000005</v>
      </c>
      <c r="O37" s="39"/>
      <c r="P37" s="39"/>
    </row>
    <row r="38" spans="2:30" ht="24" customHeight="1" x14ac:dyDescent="0.15">
      <c r="C38" s="9"/>
    </row>
    <row r="39" spans="2:30" ht="9.4499999999999993" customHeight="1" x14ac:dyDescent="0.25">
      <c r="C39" s="54" t="str">
        <f>C6</f>
        <v>Average traffic flows (excluding Bank Holidays etc)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2:30" ht="9.4499999999999993" customHeight="1" x14ac:dyDescent="0.15">
      <c r="C40" s="9"/>
    </row>
    <row r="41" spans="2:30" ht="9.4499999999999993" customHeight="1" x14ac:dyDescent="0.15">
      <c r="C41" s="32" t="s">
        <v>87</v>
      </c>
      <c r="D41" s="32" t="s">
        <v>88</v>
      </c>
      <c r="E41" s="32" t="s">
        <v>89</v>
      </c>
      <c r="F41" s="32" t="s">
        <v>90</v>
      </c>
      <c r="G41" s="32" t="s">
        <v>91</v>
      </c>
      <c r="H41" s="32" t="s">
        <v>92</v>
      </c>
      <c r="I41" s="32" t="s">
        <v>93</v>
      </c>
      <c r="J41" s="32" t="s">
        <v>94</v>
      </c>
      <c r="K41" s="32" t="s">
        <v>95</v>
      </c>
      <c r="L41" s="32" t="s">
        <v>96</v>
      </c>
      <c r="M41" s="32" t="s">
        <v>97</v>
      </c>
      <c r="N41" s="32" t="s">
        <v>98</v>
      </c>
    </row>
    <row r="42" spans="2:30" ht="9.4499999999999993" customHeight="1" x14ac:dyDescent="0.15">
      <c r="B42" s="9" t="s">
        <v>120</v>
      </c>
    </row>
    <row r="43" spans="2:30" ht="9.4499999999999993" customHeight="1" x14ac:dyDescent="0.15">
      <c r="B43" s="17" t="s">
        <v>121</v>
      </c>
      <c r="C43" s="34">
        <v>5369.5</v>
      </c>
      <c r="D43" s="34">
        <v>5522.4</v>
      </c>
      <c r="E43" s="34">
        <v>5463.0199999999986</v>
      </c>
      <c r="F43" s="34">
        <v>5536.9999999999991</v>
      </c>
      <c r="G43" s="34">
        <v>5635.4000000000005</v>
      </c>
      <c r="H43" s="34"/>
      <c r="I43" s="34"/>
      <c r="J43" s="34"/>
      <c r="K43" s="34"/>
      <c r="L43" s="34"/>
      <c r="M43" s="34"/>
      <c r="N43" s="34"/>
      <c r="O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2:30" ht="9.4499999999999993" customHeight="1" x14ac:dyDescent="0.15">
      <c r="B44" s="17" t="s">
        <v>122</v>
      </c>
      <c r="C44" s="34">
        <v>7096.4333333333325</v>
      </c>
      <c r="D44" s="34">
        <v>7349.1333333333341</v>
      </c>
      <c r="E44" s="34">
        <v>7273.9999999999982</v>
      </c>
      <c r="F44" s="34">
        <v>7460.7</v>
      </c>
      <c r="G44" s="34">
        <v>7513.8</v>
      </c>
      <c r="H44" s="34"/>
      <c r="I44" s="34"/>
      <c r="J44" s="34"/>
      <c r="K44" s="34"/>
      <c r="L44" s="34"/>
      <c r="M44" s="34"/>
      <c r="N44" s="34"/>
      <c r="P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2:30" ht="9.4499999999999993" customHeight="1" x14ac:dyDescent="0.15">
      <c r="B45" s="17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2:30" ht="9.4499999999999993" customHeight="1" x14ac:dyDescent="0.15">
      <c r="B46" s="9" t="s">
        <v>123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2:30" ht="9.4499999999999993" customHeight="1" x14ac:dyDescent="0.15">
      <c r="B47" s="17" t="s">
        <v>121</v>
      </c>
      <c r="C47" s="34">
        <v>4735.333333333333</v>
      </c>
      <c r="D47" s="34">
        <v>4696</v>
      </c>
      <c r="E47" s="34">
        <v>4737.7999999999993</v>
      </c>
      <c r="F47" s="34">
        <v>4718</v>
      </c>
      <c r="G47" s="34">
        <v>4825</v>
      </c>
      <c r="H47" s="34"/>
      <c r="I47" s="34"/>
      <c r="J47" s="34"/>
      <c r="K47" s="34"/>
      <c r="L47" s="34"/>
      <c r="M47" s="34"/>
      <c r="N47" s="34"/>
      <c r="O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2:30" ht="9.4499999999999993" customHeight="1" x14ac:dyDescent="0.15">
      <c r="B48" s="17" t="s">
        <v>122</v>
      </c>
      <c r="C48" s="34">
        <v>6724.333333333333</v>
      </c>
      <c r="D48" s="34">
        <v>6763.5</v>
      </c>
      <c r="E48" s="34">
        <v>6930.0000000000009</v>
      </c>
      <c r="F48" s="34">
        <v>6919</v>
      </c>
      <c r="G48" s="34">
        <v>6909.5</v>
      </c>
      <c r="H48" s="34"/>
      <c r="I48" s="34"/>
      <c r="J48" s="34"/>
      <c r="K48" s="34"/>
      <c r="L48" s="34"/>
      <c r="M48" s="34"/>
      <c r="N48" s="34"/>
      <c r="P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2:30" ht="9.4499999999999993" customHeight="1" x14ac:dyDescent="0.15">
      <c r="B49" s="17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2:30" ht="9.4499999999999993" customHeight="1" x14ac:dyDescent="0.15">
      <c r="B50" s="9" t="s">
        <v>124</v>
      </c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2:30" ht="9.4499999999999993" customHeight="1" x14ac:dyDescent="0.15">
      <c r="B51" s="17" t="s">
        <v>121</v>
      </c>
      <c r="C51" s="34">
        <v>3758</v>
      </c>
      <c r="D51" s="34">
        <v>4029.5</v>
      </c>
      <c r="E51" s="34">
        <v>3880.25</v>
      </c>
      <c r="F51" s="34">
        <v>3917</v>
      </c>
      <c r="G51" s="34">
        <v>3975.5</v>
      </c>
      <c r="H51" s="34"/>
      <c r="I51" s="34"/>
      <c r="J51" s="34"/>
      <c r="K51" s="34"/>
      <c r="L51" s="34"/>
      <c r="M51" s="34"/>
      <c r="N51" s="34"/>
      <c r="O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2:30" ht="9.4499999999999993" customHeight="1" x14ac:dyDescent="0.15">
      <c r="B52" s="17" t="s">
        <v>122</v>
      </c>
      <c r="C52" s="34">
        <v>5381.333333333333</v>
      </c>
      <c r="D52" s="34">
        <v>5983</v>
      </c>
      <c r="E52" s="34">
        <v>5691.25</v>
      </c>
      <c r="F52" s="34">
        <v>5888</v>
      </c>
      <c r="G52" s="34">
        <v>5850</v>
      </c>
      <c r="H52" s="34"/>
      <c r="I52" s="34"/>
      <c r="J52" s="34"/>
      <c r="K52" s="34"/>
      <c r="L52" s="34"/>
      <c r="M52" s="34"/>
      <c r="N52" s="34"/>
      <c r="P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2:30" ht="9.4499999999999993" customHeight="1" x14ac:dyDescent="0.15">
      <c r="B53" s="1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R53" s="34"/>
      <c r="S53" s="34"/>
      <c r="T53" s="34"/>
      <c r="U53" s="34"/>
      <c r="V53" s="34"/>
      <c r="X53" s="34"/>
      <c r="Y53" s="34"/>
      <c r="Z53" s="34"/>
      <c r="AA53" s="34"/>
      <c r="AB53" s="34"/>
    </row>
    <row r="54" spans="2:30" ht="24" customHeight="1" x14ac:dyDescent="0.15">
      <c r="R54" s="34"/>
      <c r="S54" s="34"/>
      <c r="T54" s="34"/>
      <c r="U54" s="34"/>
      <c r="V54" s="34"/>
      <c r="X54" s="34"/>
      <c r="Y54" s="34"/>
      <c r="Z54" s="34"/>
      <c r="AA54" s="34"/>
      <c r="AB54" s="34"/>
    </row>
    <row r="55" spans="2:30" ht="8.85" customHeight="1" x14ac:dyDescent="0.15">
      <c r="R55" s="34"/>
      <c r="S55" s="34"/>
      <c r="T55" s="34"/>
      <c r="U55" s="34"/>
      <c r="V55" s="34"/>
      <c r="X55" s="34"/>
      <c r="Y55" s="34"/>
      <c r="Z55" s="34"/>
      <c r="AA55" s="34"/>
      <c r="AB55" s="34"/>
    </row>
    <row r="56" spans="2:30" ht="8.85" customHeight="1" x14ac:dyDescent="0.15">
      <c r="R56" s="33"/>
      <c r="S56" s="33"/>
      <c r="T56" s="33"/>
      <c r="U56" s="33"/>
      <c r="V56" s="33"/>
      <c r="X56" s="33"/>
      <c r="Y56" s="33"/>
      <c r="Z56" s="33"/>
      <c r="AA56" s="33"/>
      <c r="AB56" s="33"/>
    </row>
    <row r="57" spans="2:30" ht="8.85" customHeight="1" x14ac:dyDescent="0.15">
      <c r="R57" s="34"/>
      <c r="S57" s="34"/>
      <c r="T57" s="34"/>
      <c r="U57" s="34"/>
      <c r="V57" s="34"/>
      <c r="X57" s="34"/>
      <c r="Y57" s="34"/>
      <c r="Z57" s="34"/>
      <c r="AA57" s="34"/>
      <c r="AB57" s="34"/>
    </row>
    <row r="58" spans="2:30" ht="8.85" customHeight="1" x14ac:dyDescent="0.15">
      <c r="R58" s="34"/>
      <c r="S58" s="34"/>
      <c r="T58" s="34"/>
      <c r="U58" s="34"/>
      <c r="V58" s="34"/>
      <c r="X58" s="34"/>
      <c r="Y58" s="34"/>
      <c r="Z58" s="34"/>
      <c r="AA58" s="34"/>
      <c r="AB58" s="34"/>
    </row>
    <row r="59" spans="2:30" ht="8.85" customHeight="1" x14ac:dyDescent="0.15">
      <c r="R59" s="34"/>
      <c r="S59" s="34"/>
      <c r="T59" s="34"/>
      <c r="U59" s="34"/>
      <c r="V59" s="34"/>
      <c r="X59" s="34"/>
      <c r="Y59" s="34"/>
      <c r="Z59" s="34"/>
      <c r="AA59" s="34"/>
      <c r="AB59" s="34"/>
    </row>
    <row r="60" spans="2:30" ht="8.85" customHeight="1" x14ac:dyDescent="0.15">
      <c r="R60" s="33"/>
      <c r="S60" s="33"/>
      <c r="T60" s="33"/>
      <c r="U60" s="33"/>
      <c r="V60" s="33"/>
      <c r="X60" s="33"/>
      <c r="Y60" s="33"/>
      <c r="Z60" s="33"/>
      <c r="AA60" s="33"/>
      <c r="AB60" s="33"/>
    </row>
    <row r="61" spans="2:30" ht="8.85" customHeight="1" x14ac:dyDescent="0.15">
      <c r="R61" s="34"/>
      <c r="S61" s="34"/>
      <c r="T61" s="34"/>
      <c r="U61" s="34"/>
      <c r="V61" s="34"/>
      <c r="X61" s="34"/>
      <c r="Y61" s="34"/>
      <c r="Z61" s="34"/>
      <c r="AA61" s="34"/>
      <c r="AB61" s="34"/>
    </row>
    <row r="62" spans="2:30" ht="8.85" customHeight="1" x14ac:dyDescent="0.15">
      <c r="R62" s="34"/>
      <c r="S62" s="34"/>
      <c r="T62" s="34"/>
      <c r="U62" s="34"/>
      <c r="V62" s="34"/>
      <c r="X62" s="34"/>
      <c r="Y62" s="34"/>
      <c r="Z62" s="34"/>
      <c r="AA62" s="34"/>
      <c r="AB62" s="34"/>
    </row>
    <row r="63" spans="2:30" ht="8.85" customHeight="1" x14ac:dyDescent="0.15">
      <c r="R63" s="34"/>
      <c r="S63" s="34"/>
      <c r="T63" s="34"/>
      <c r="U63" s="34"/>
      <c r="V63" s="34"/>
      <c r="X63" s="34"/>
      <c r="Y63" s="34"/>
      <c r="Z63" s="34"/>
      <c r="AA63" s="34"/>
    </row>
    <row r="64" spans="2:30" ht="8.85" customHeight="1" x14ac:dyDescent="0.15">
      <c r="R64" s="34"/>
      <c r="S64" s="34"/>
      <c r="T64" s="34"/>
      <c r="U64" s="34"/>
      <c r="V64" s="34"/>
      <c r="X64" s="34"/>
      <c r="Y64" s="34"/>
      <c r="Z64" s="34"/>
      <c r="AA64" s="34"/>
    </row>
    <row r="65" spans="18:27" ht="8.85" customHeight="1" x14ac:dyDescent="0.15">
      <c r="R65" s="34"/>
      <c r="S65" s="34"/>
      <c r="T65" s="34"/>
      <c r="U65" s="34"/>
      <c r="V65" s="34"/>
      <c r="X65" s="34"/>
      <c r="Y65" s="34"/>
      <c r="Z65" s="34"/>
      <c r="AA65" s="34"/>
    </row>
    <row r="66" spans="18:27" ht="8.85" customHeight="1" x14ac:dyDescent="0.15">
      <c r="R66" s="33"/>
      <c r="S66" s="33"/>
      <c r="T66" s="33"/>
      <c r="U66" s="33"/>
      <c r="V66" s="33"/>
      <c r="X66" s="33"/>
      <c r="Y66" s="33"/>
      <c r="Z66" s="33"/>
      <c r="AA66" s="33"/>
    </row>
    <row r="67" spans="18:27" ht="8.85" customHeight="1" x14ac:dyDescent="0.15">
      <c r="R67" s="34"/>
      <c r="S67" s="34"/>
      <c r="T67" s="34"/>
      <c r="U67" s="34"/>
      <c r="V67" s="34"/>
      <c r="X67" s="34"/>
      <c r="Y67" s="34"/>
      <c r="Z67" s="34"/>
      <c r="AA67" s="34"/>
    </row>
    <row r="68" spans="18:27" ht="8.85" customHeight="1" x14ac:dyDescent="0.15">
      <c r="R68" s="34"/>
      <c r="S68" s="34"/>
      <c r="T68" s="34"/>
      <c r="U68" s="34"/>
      <c r="V68" s="34"/>
      <c r="X68" s="34"/>
      <c r="Y68" s="34"/>
      <c r="Z68" s="34"/>
      <c r="AA68" s="34"/>
    </row>
    <row r="69" spans="18:27" ht="8.85" customHeight="1" x14ac:dyDescent="0.15">
      <c r="R69" s="34"/>
      <c r="S69" s="34"/>
      <c r="T69" s="34"/>
      <c r="U69" s="34"/>
      <c r="V69" s="34"/>
      <c r="X69" s="34"/>
      <c r="Y69" s="34"/>
      <c r="Z69" s="34"/>
      <c r="AA69" s="34"/>
    </row>
    <row r="70" spans="18:27" ht="8.85" customHeight="1" x14ac:dyDescent="0.15">
      <c r="R70" s="33"/>
      <c r="S70" s="33"/>
      <c r="T70" s="33"/>
      <c r="U70" s="33"/>
      <c r="V70" s="33"/>
      <c r="X70" s="33"/>
      <c r="Y70" s="33"/>
      <c r="Z70" s="33"/>
      <c r="AA70" s="33"/>
    </row>
    <row r="71" spans="18:27" ht="8.85" customHeight="1" x14ac:dyDescent="0.15">
      <c r="R71" s="34"/>
      <c r="S71" s="34"/>
      <c r="T71" s="34"/>
      <c r="U71" s="34"/>
      <c r="V71" s="34"/>
      <c r="X71" s="34"/>
      <c r="Y71" s="34"/>
      <c r="Z71" s="34"/>
      <c r="AA71" s="34"/>
    </row>
    <row r="72" spans="18:27" ht="8.85" customHeight="1" x14ac:dyDescent="0.15">
      <c r="R72" s="34"/>
      <c r="S72" s="34"/>
      <c r="T72" s="34"/>
      <c r="U72" s="34"/>
      <c r="V72" s="34"/>
      <c r="X72" s="34"/>
      <c r="Y72" s="34"/>
      <c r="Z72" s="34"/>
      <c r="AA72" s="34"/>
    </row>
    <row r="73" spans="18:27" ht="8.85" customHeight="1" x14ac:dyDescent="0.15">
      <c r="R73" s="34"/>
      <c r="S73" s="34"/>
      <c r="T73" s="34"/>
      <c r="U73" s="34"/>
      <c r="V73" s="34"/>
      <c r="X73" s="34"/>
      <c r="Y73" s="34"/>
      <c r="Z73" s="34"/>
    </row>
    <row r="74" spans="18:27" ht="8.85" customHeight="1" x14ac:dyDescent="0.15">
      <c r="R74" s="34"/>
      <c r="S74" s="34"/>
      <c r="T74" s="34"/>
      <c r="U74" s="34"/>
      <c r="V74" s="34"/>
      <c r="X74" s="34"/>
      <c r="Y74" s="34"/>
      <c r="Z74" s="34"/>
    </row>
    <row r="75" spans="18:27" ht="8.85" customHeight="1" x14ac:dyDescent="0.15">
      <c r="R75" s="34"/>
      <c r="S75" s="34"/>
      <c r="T75" s="34"/>
      <c r="U75" s="34"/>
      <c r="V75" s="34"/>
      <c r="X75" s="34"/>
      <c r="Y75" s="34"/>
      <c r="Z75" s="34"/>
    </row>
    <row r="76" spans="18:27" ht="8.85" customHeight="1" x14ac:dyDescent="0.15">
      <c r="R76" s="33"/>
      <c r="S76" s="33"/>
      <c r="T76" s="33"/>
      <c r="U76" s="33"/>
      <c r="V76" s="33"/>
      <c r="X76" s="33"/>
      <c r="Y76" s="33"/>
      <c r="Z76" s="33"/>
    </row>
    <row r="77" spans="18:27" ht="8.85" customHeight="1" x14ac:dyDescent="0.15">
      <c r="R77" s="34"/>
      <c r="S77" s="34"/>
      <c r="T77" s="34"/>
      <c r="U77" s="34"/>
      <c r="V77" s="34"/>
      <c r="X77" s="34"/>
      <c r="Y77" s="34"/>
      <c r="Z77" s="34"/>
    </row>
    <row r="78" spans="18:27" ht="8.85" customHeight="1" x14ac:dyDescent="0.15">
      <c r="R78" s="34"/>
      <c r="S78" s="34"/>
      <c r="T78" s="34"/>
      <c r="U78" s="34"/>
      <c r="V78" s="34"/>
      <c r="X78" s="34"/>
      <c r="Y78" s="34"/>
      <c r="Z78" s="34"/>
    </row>
    <row r="79" spans="18:27" ht="8.85" customHeight="1" x14ac:dyDescent="0.15">
      <c r="R79" s="34"/>
      <c r="S79" s="34"/>
      <c r="T79" s="34"/>
      <c r="U79" s="34"/>
      <c r="V79" s="34"/>
      <c r="X79" s="34"/>
      <c r="Y79" s="34"/>
      <c r="Z79" s="34"/>
    </row>
    <row r="80" spans="18:27" ht="8.85" customHeight="1" x14ac:dyDescent="0.15">
      <c r="R80" s="33"/>
      <c r="S80" s="33"/>
      <c r="T80" s="33"/>
      <c r="U80" s="33"/>
      <c r="V80" s="33"/>
      <c r="X80" s="33"/>
      <c r="Y80" s="33"/>
      <c r="Z80" s="33"/>
    </row>
    <row r="81" spans="3:26" ht="8.85" customHeight="1" x14ac:dyDescent="0.15">
      <c r="R81" s="34"/>
      <c r="S81" s="34"/>
      <c r="T81" s="34"/>
      <c r="U81" s="34"/>
      <c r="V81" s="34"/>
      <c r="X81" s="34"/>
      <c r="Y81" s="34"/>
      <c r="Z81" s="34"/>
    </row>
    <row r="82" spans="3:26" ht="8.85" customHeight="1" x14ac:dyDescent="0.15">
      <c r="R82" s="34"/>
      <c r="S82" s="34"/>
      <c r="T82" s="34"/>
      <c r="U82" s="34"/>
      <c r="V82" s="34"/>
      <c r="X82" s="34"/>
      <c r="Y82" s="34"/>
      <c r="Z82" s="34"/>
    </row>
    <row r="83" spans="3:26" ht="8.85" customHeight="1" x14ac:dyDescent="0.15">
      <c r="R83" s="34"/>
      <c r="S83" s="34"/>
      <c r="T83" s="34"/>
      <c r="U83" s="34"/>
      <c r="V83" s="34"/>
      <c r="X83" s="34"/>
      <c r="Y83" s="34"/>
    </row>
    <row r="84" spans="3:26" ht="8.85" customHeight="1" x14ac:dyDescent="0.15">
      <c r="R84" s="34"/>
      <c r="S84" s="34"/>
      <c r="T84" s="34"/>
      <c r="U84" s="34"/>
      <c r="V84" s="34"/>
      <c r="X84" s="34"/>
      <c r="Y84" s="34"/>
    </row>
    <row r="85" spans="3:26" ht="8.85" customHeight="1" x14ac:dyDescent="0.15">
      <c r="M85" s="5" t="s">
        <v>106</v>
      </c>
      <c r="R85" s="34"/>
      <c r="S85" s="34"/>
      <c r="T85" s="34"/>
      <c r="U85" s="34"/>
      <c r="V85" s="34"/>
      <c r="X85" s="34"/>
      <c r="Y85" s="34"/>
    </row>
    <row r="86" spans="3:26" ht="5.4" customHeight="1" x14ac:dyDescent="0.15">
      <c r="R86" s="33"/>
      <c r="S86" s="33"/>
      <c r="T86" s="33"/>
      <c r="U86" s="33"/>
      <c r="V86" s="33"/>
      <c r="X86" s="33"/>
      <c r="Y86" s="33"/>
    </row>
    <row r="87" spans="3:26" ht="9.4499999999999993" customHeight="1" x14ac:dyDescent="0.15">
      <c r="R87" s="34"/>
      <c r="S87" s="34"/>
      <c r="T87" s="34"/>
      <c r="U87" s="34"/>
      <c r="V87" s="34"/>
      <c r="X87" s="34"/>
      <c r="Y87" s="34"/>
    </row>
    <row r="88" spans="3:26" ht="9.4499999999999993" customHeight="1" x14ac:dyDescent="0.15">
      <c r="R88" s="34"/>
      <c r="S88" s="34"/>
      <c r="T88" s="34"/>
      <c r="U88" s="34"/>
      <c r="V88" s="34"/>
      <c r="X88" s="34"/>
      <c r="Y88" s="34"/>
    </row>
    <row r="89" spans="3:26" x14ac:dyDescent="0.1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4"/>
      <c r="S89" s="34"/>
      <c r="T89" s="34"/>
      <c r="U89" s="34"/>
      <c r="V89" s="34"/>
      <c r="X89" s="34"/>
      <c r="Y89" s="34"/>
    </row>
    <row r="90" spans="3:26" x14ac:dyDescent="0.15">
      <c r="R90" s="33"/>
      <c r="S90" s="33"/>
      <c r="T90" s="33"/>
      <c r="U90" s="33"/>
      <c r="V90" s="33"/>
      <c r="X90" s="33"/>
      <c r="Y90" s="33"/>
    </row>
    <row r="91" spans="3:26" x14ac:dyDescent="0.15">
      <c r="R91" s="34"/>
      <c r="S91" s="34"/>
      <c r="T91" s="34"/>
      <c r="U91" s="34"/>
      <c r="V91" s="34"/>
      <c r="X91" s="34"/>
      <c r="Y91" s="34"/>
    </row>
    <row r="92" spans="3:26" x14ac:dyDescent="0.15">
      <c r="R92" s="34"/>
      <c r="S92" s="34"/>
      <c r="T92" s="34"/>
      <c r="U92" s="34"/>
      <c r="V92" s="34"/>
      <c r="X92" s="34"/>
      <c r="Y92" s="34"/>
    </row>
    <row r="93" spans="3:26" x14ac:dyDescent="0.15">
      <c r="R93" s="34"/>
      <c r="S93" s="34"/>
      <c r="T93" s="34"/>
      <c r="U93" s="34"/>
      <c r="V93" s="34"/>
      <c r="X93" s="34"/>
    </row>
    <row r="94" spans="3:26" x14ac:dyDescent="0.15">
      <c r="R94" s="34"/>
      <c r="S94" s="34"/>
      <c r="T94" s="34"/>
      <c r="U94" s="34"/>
      <c r="V94" s="34"/>
      <c r="X94" s="34"/>
    </row>
    <row r="95" spans="3:26" x14ac:dyDescent="0.15">
      <c r="R95" s="34"/>
      <c r="S95" s="34"/>
      <c r="T95" s="34"/>
      <c r="U95" s="34"/>
      <c r="V95" s="34"/>
      <c r="X95" s="34"/>
    </row>
    <row r="96" spans="3:26" x14ac:dyDescent="0.15">
      <c r="R96" s="33"/>
      <c r="S96" s="33"/>
      <c r="T96" s="33"/>
      <c r="U96" s="33"/>
      <c r="V96" s="33"/>
      <c r="X96" s="33"/>
    </row>
    <row r="97" spans="18:24" x14ac:dyDescent="0.15">
      <c r="R97" s="34"/>
      <c r="S97" s="34"/>
      <c r="T97" s="34"/>
      <c r="U97" s="34"/>
      <c r="V97" s="34"/>
      <c r="X97" s="34"/>
    </row>
    <row r="98" spans="18:24" x14ac:dyDescent="0.15">
      <c r="R98" s="34"/>
      <c r="S98" s="34"/>
      <c r="T98" s="34"/>
      <c r="U98" s="34"/>
      <c r="V98" s="34"/>
      <c r="X98" s="34"/>
    </row>
    <row r="99" spans="18:24" x14ac:dyDescent="0.15">
      <c r="R99" s="34"/>
      <c r="S99" s="34"/>
      <c r="T99" s="34"/>
      <c r="U99" s="34"/>
      <c r="V99" s="34"/>
      <c r="X99" s="34"/>
    </row>
    <row r="100" spans="18:24" x14ac:dyDescent="0.15">
      <c r="R100" s="33"/>
      <c r="S100" s="33"/>
      <c r="T100" s="33"/>
      <c r="U100" s="33"/>
      <c r="V100" s="33"/>
      <c r="X100" s="33"/>
    </row>
    <row r="101" spans="18:24" x14ac:dyDescent="0.15">
      <c r="R101" s="34"/>
      <c r="S101" s="34"/>
      <c r="T101" s="34"/>
      <c r="U101" s="34"/>
      <c r="V101" s="34"/>
      <c r="X101" s="34"/>
    </row>
    <row r="102" spans="18:24" x14ac:dyDescent="0.15">
      <c r="R102" s="34"/>
      <c r="S102" s="34"/>
      <c r="T102" s="34"/>
      <c r="U102" s="34"/>
      <c r="V102" s="34"/>
      <c r="X102" s="34"/>
    </row>
    <row r="103" spans="18:24" x14ac:dyDescent="0.15">
      <c r="R103" s="34"/>
      <c r="S103" s="34"/>
      <c r="T103" s="34"/>
      <c r="U103" s="34"/>
      <c r="V103" s="34"/>
    </row>
    <row r="104" spans="18:24" x14ac:dyDescent="0.15">
      <c r="R104" s="34"/>
      <c r="S104" s="34"/>
      <c r="T104" s="34"/>
      <c r="U104" s="34"/>
      <c r="V104" s="34"/>
    </row>
    <row r="105" spans="18:24" x14ac:dyDescent="0.15">
      <c r="R105" s="34"/>
      <c r="S105" s="34"/>
      <c r="T105" s="34"/>
      <c r="U105" s="34"/>
      <c r="V105" s="34"/>
    </row>
    <row r="106" spans="18:24" x14ac:dyDescent="0.15">
      <c r="R106" s="33"/>
      <c r="S106" s="33"/>
      <c r="T106" s="33"/>
      <c r="U106" s="33"/>
      <c r="V106" s="33"/>
    </row>
    <row r="107" spans="18:24" x14ac:dyDescent="0.15">
      <c r="R107" s="34"/>
      <c r="S107" s="34"/>
      <c r="T107" s="34"/>
      <c r="U107" s="34"/>
      <c r="V107" s="34"/>
    </row>
    <row r="108" spans="18:24" x14ac:dyDescent="0.15">
      <c r="R108" s="34"/>
      <c r="S108" s="34"/>
      <c r="T108" s="34"/>
      <c r="U108" s="34"/>
      <c r="V108" s="34"/>
    </row>
    <row r="109" spans="18:24" x14ac:dyDescent="0.15">
      <c r="R109" s="34"/>
      <c r="S109" s="34"/>
      <c r="T109" s="34"/>
      <c r="U109" s="34"/>
      <c r="V109" s="34"/>
    </row>
    <row r="110" spans="18:24" x14ac:dyDescent="0.15">
      <c r="R110" s="33"/>
      <c r="S110" s="33"/>
      <c r="T110" s="33"/>
      <c r="U110" s="33"/>
      <c r="V110" s="33"/>
    </row>
    <row r="111" spans="18:24" x14ac:dyDescent="0.15">
      <c r="R111" s="34"/>
      <c r="S111" s="34"/>
      <c r="T111" s="34"/>
      <c r="U111" s="34"/>
      <c r="V111" s="34"/>
    </row>
    <row r="112" spans="18:24" x14ac:dyDescent="0.15">
      <c r="R112" s="34"/>
      <c r="S112" s="34"/>
      <c r="T112" s="34"/>
      <c r="U112" s="34"/>
      <c r="V112" s="34"/>
    </row>
    <row r="113" spans="18:22" x14ac:dyDescent="0.15">
      <c r="R113" s="34"/>
      <c r="S113" s="34"/>
      <c r="T113" s="34"/>
      <c r="U113" s="34"/>
      <c r="V113" s="34"/>
    </row>
    <row r="114" spans="18:22" x14ac:dyDescent="0.15">
      <c r="R114" s="34"/>
      <c r="S114" s="34"/>
      <c r="T114" s="34"/>
      <c r="U114" s="34"/>
      <c r="V114" s="34"/>
    </row>
    <row r="115" spans="18:22" x14ac:dyDescent="0.15">
      <c r="R115" s="34"/>
      <c r="S115" s="34"/>
      <c r="T115" s="34"/>
      <c r="U115" s="34"/>
      <c r="V115" s="34"/>
    </row>
    <row r="116" spans="18:22" x14ac:dyDescent="0.15">
      <c r="R116" s="33"/>
      <c r="S116" s="33"/>
      <c r="T116" s="33"/>
      <c r="U116" s="33"/>
      <c r="V116" s="33"/>
    </row>
    <row r="117" spans="18:22" x14ac:dyDescent="0.15">
      <c r="R117" s="34"/>
      <c r="S117" s="34"/>
      <c r="T117" s="34"/>
      <c r="U117" s="34"/>
      <c r="V117" s="34"/>
    </row>
    <row r="118" spans="18:22" x14ac:dyDescent="0.15">
      <c r="R118" s="34"/>
      <c r="S118" s="34"/>
      <c r="T118" s="34"/>
      <c r="U118" s="34"/>
      <c r="V118" s="34"/>
    </row>
    <row r="119" spans="18:22" x14ac:dyDescent="0.15">
      <c r="R119" s="34"/>
      <c r="S119" s="34"/>
      <c r="T119" s="34"/>
      <c r="U119" s="34"/>
      <c r="V119" s="34"/>
    </row>
    <row r="120" spans="18:22" x14ac:dyDescent="0.15">
      <c r="R120" s="33"/>
      <c r="S120" s="33"/>
      <c r="T120" s="33"/>
      <c r="U120" s="33"/>
      <c r="V120" s="33"/>
    </row>
    <row r="121" spans="18:22" x14ac:dyDescent="0.15">
      <c r="R121" s="34"/>
      <c r="S121" s="34"/>
      <c r="T121" s="34"/>
      <c r="U121" s="34"/>
      <c r="V121" s="34"/>
    </row>
    <row r="122" spans="18:22" x14ac:dyDescent="0.15">
      <c r="R122" s="34"/>
      <c r="S122" s="34"/>
      <c r="T122" s="34"/>
      <c r="U122" s="34"/>
      <c r="V122" s="34"/>
    </row>
    <row r="123" spans="18:22" x14ac:dyDescent="0.15">
      <c r="R123" s="34"/>
      <c r="S123" s="34"/>
      <c r="T123" s="34"/>
      <c r="U123" s="34"/>
    </row>
    <row r="124" spans="18:22" x14ac:dyDescent="0.15">
      <c r="R124" s="34"/>
      <c r="S124" s="34"/>
      <c r="T124" s="34"/>
      <c r="U124" s="34"/>
    </row>
    <row r="125" spans="18:22" x14ac:dyDescent="0.15">
      <c r="R125" s="34"/>
      <c r="S125" s="34"/>
      <c r="T125" s="34"/>
      <c r="U125" s="34"/>
    </row>
    <row r="126" spans="18:22" x14ac:dyDescent="0.15">
      <c r="R126" s="33"/>
      <c r="S126" s="33"/>
      <c r="T126" s="33"/>
      <c r="U126" s="33"/>
    </row>
    <row r="127" spans="18:22" x14ac:dyDescent="0.15">
      <c r="R127" s="34"/>
      <c r="S127" s="34"/>
      <c r="T127" s="34"/>
      <c r="U127" s="34"/>
    </row>
    <row r="128" spans="18:22" x14ac:dyDescent="0.15">
      <c r="R128" s="34"/>
      <c r="S128" s="34"/>
      <c r="T128" s="34"/>
      <c r="U128" s="34"/>
    </row>
    <row r="129" spans="18:29" x14ac:dyDescent="0.15">
      <c r="R129" s="34"/>
      <c r="S129" s="34"/>
      <c r="T129" s="34"/>
      <c r="U129" s="34"/>
    </row>
    <row r="130" spans="18:29" x14ac:dyDescent="0.15">
      <c r="R130" s="33"/>
      <c r="S130" s="33"/>
      <c r="T130" s="33"/>
      <c r="U130" s="33"/>
    </row>
    <row r="131" spans="18:29" x14ac:dyDescent="0.15">
      <c r="R131" s="34"/>
      <c r="S131" s="34"/>
      <c r="T131" s="34"/>
      <c r="U131" s="34"/>
    </row>
    <row r="132" spans="18:29" x14ac:dyDescent="0.15">
      <c r="R132" s="34"/>
      <c r="S132" s="34"/>
      <c r="T132" s="34"/>
      <c r="U132" s="34"/>
    </row>
    <row r="133" spans="18:29" x14ac:dyDescent="0.15">
      <c r="R133" s="34"/>
      <c r="S133" s="34"/>
      <c r="T133" s="34"/>
    </row>
    <row r="134" spans="18:29" x14ac:dyDescent="0.15">
      <c r="R134" s="34"/>
      <c r="S134" s="34"/>
      <c r="T134" s="34"/>
    </row>
    <row r="135" spans="18:29" x14ac:dyDescent="0.15">
      <c r="R135" s="34"/>
      <c r="S135" s="34"/>
      <c r="T135" s="34"/>
    </row>
    <row r="136" spans="18:29" x14ac:dyDescent="0.15">
      <c r="R136" s="33"/>
      <c r="S136" s="33"/>
      <c r="T136" s="33"/>
    </row>
    <row r="137" spans="18:29" x14ac:dyDescent="0.15">
      <c r="R137" s="34"/>
      <c r="S137" s="34"/>
      <c r="T137" s="34"/>
    </row>
    <row r="138" spans="18:29" x14ac:dyDescent="0.15">
      <c r="R138" s="34"/>
      <c r="S138" s="34"/>
      <c r="T138" s="34"/>
    </row>
    <row r="139" spans="18:29" x14ac:dyDescent="0.15">
      <c r="R139" s="34"/>
      <c r="S139" s="34"/>
      <c r="T139" s="34"/>
    </row>
    <row r="140" spans="18:29" x14ac:dyDescent="0.15">
      <c r="R140" s="33"/>
      <c r="S140" s="33"/>
      <c r="T140" s="33"/>
    </row>
    <row r="141" spans="18:29" x14ac:dyDescent="0.15">
      <c r="R141" s="34"/>
      <c r="S141" s="34"/>
      <c r="T141" s="34"/>
    </row>
    <row r="142" spans="18:29" x14ac:dyDescent="0.15">
      <c r="R142" s="34"/>
      <c r="S142" s="34"/>
      <c r="T142" s="34"/>
    </row>
    <row r="143" spans="18:29" x14ac:dyDescent="0.15">
      <c r="R143" s="34"/>
      <c r="S143" s="34"/>
      <c r="W143" s="34"/>
      <c r="X143" s="34"/>
      <c r="Y143" s="34"/>
      <c r="Z143" s="34"/>
      <c r="AA143" s="34"/>
      <c r="AB143" s="34"/>
      <c r="AC143" s="34"/>
    </row>
    <row r="144" spans="18:29" x14ac:dyDescent="0.15">
      <c r="R144" s="34"/>
      <c r="S144" s="34"/>
      <c r="W144" s="34"/>
      <c r="X144" s="34"/>
      <c r="Y144" s="34"/>
      <c r="Z144" s="34"/>
      <c r="AA144" s="34"/>
      <c r="AB144" s="34"/>
      <c r="AC144" s="34"/>
    </row>
    <row r="145" spans="18:28" x14ac:dyDescent="0.15">
      <c r="R145" s="34"/>
      <c r="S145" s="34"/>
    </row>
    <row r="146" spans="18:28" x14ac:dyDescent="0.15">
      <c r="R146" s="33"/>
      <c r="S146" s="33"/>
    </row>
    <row r="147" spans="18:28" x14ac:dyDescent="0.15">
      <c r="R147" s="34"/>
      <c r="S147" s="34"/>
    </row>
    <row r="148" spans="18:28" x14ac:dyDescent="0.15">
      <c r="R148" s="34"/>
      <c r="S148" s="34"/>
    </row>
    <row r="149" spans="18:28" x14ac:dyDescent="0.15">
      <c r="R149" s="34"/>
      <c r="S149" s="34"/>
    </row>
    <row r="150" spans="18:28" x14ac:dyDescent="0.15">
      <c r="R150" s="33"/>
      <c r="S150" s="33"/>
    </row>
    <row r="151" spans="18:28" x14ac:dyDescent="0.15">
      <c r="R151" s="34"/>
      <c r="S151" s="34"/>
    </row>
    <row r="152" spans="18:28" x14ac:dyDescent="0.15">
      <c r="R152" s="34"/>
      <c r="S152" s="34"/>
    </row>
    <row r="153" spans="18:28" x14ac:dyDescent="0.15">
      <c r="R153" s="34"/>
      <c r="V153" s="34"/>
    </row>
    <row r="154" spans="18:28" x14ac:dyDescent="0.15">
      <c r="R154" s="34"/>
      <c r="V154" s="34"/>
    </row>
    <row r="155" spans="18:28" x14ac:dyDescent="0.15">
      <c r="R155" s="34"/>
      <c r="V155" s="34"/>
      <c r="W155" s="34"/>
      <c r="X155" s="34"/>
      <c r="Y155" s="34"/>
      <c r="Z155" s="34"/>
      <c r="AA155" s="34"/>
      <c r="AB155" s="34"/>
    </row>
    <row r="156" spans="18:28" x14ac:dyDescent="0.15">
      <c r="R156" s="33"/>
      <c r="V156" s="33"/>
      <c r="W156" s="33"/>
      <c r="X156" s="33"/>
      <c r="Y156" s="33"/>
      <c r="Z156" s="33"/>
      <c r="AA156" s="33"/>
      <c r="AB156" s="33"/>
    </row>
    <row r="157" spans="18:28" x14ac:dyDescent="0.15">
      <c r="R157" s="34"/>
      <c r="V157" s="34"/>
      <c r="W157" s="34"/>
      <c r="X157" s="34"/>
      <c r="Y157" s="34"/>
      <c r="Z157" s="34"/>
      <c r="AA157" s="34"/>
      <c r="AB157" s="34"/>
    </row>
    <row r="158" spans="18:28" x14ac:dyDescent="0.15">
      <c r="R158" s="34"/>
      <c r="V158" s="34"/>
      <c r="W158" s="34"/>
      <c r="X158" s="34"/>
      <c r="Y158" s="34"/>
      <c r="Z158" s="34"/>
      <c r="AA158" s="34"/>
      <c r="AB158" s="34"/>
    </row>
    <row r="159" spans="18:28" x14ac:dyDescent="0.15">
      <c r="R159" s="34"/>
      <c r="V159" s="34"/>
      <c r="W159" s="34"/>
      <c r="X159" s="34"/>
      <c r="Y159" s="34"/>
      <c r="Z159" s="34"/>
      <c r="AA159" s="34"/>
      <c r="AB159" s="34"/>
    </row>
    <row r="160" spans="18:28" x14ac:dyDescent="0.15">
      <c r="R160" s="33"/>
      <c r="V160" s="33"/>
      <c r="W160" s="33"/>
      <c r="X160" s="33"/>
      <c r="Y160" s="33"/>
      <c r="Z160" s="33"/>
      <c r="AA160" s="33"/>
      <c r="AB160" s="33"/>
    </row>
    <row r="161" spans="18:28" x14ac:dyDescent="0.15">
      <c r="R161" s="34"/>
      <c r="V161" s="34"/>
      <c r="W161" s="34"/>
      <c r="X161" s="34"/>
      <c r="Y161" s="34"/>
      <c r="Z161" s="34"/>
      <c r="AA161" s="34"/>
      <c r="AB161" s="34"/>
    </row>
    <row r="162" spans="18:28" x14ac:dyDescent="0.15">
      <c r="R162" s="34"/>
      <c r="V162" s="34"/>
      <c r="W162" s="34"/>
      <c r="X162" s="34"/>
      <c r="Y162" s="34"/>
      <c r="Z162" s="34"/>
      <c r="AA162" s="34"/>
      <c r="AB162" s="34"/>
    </row>
    <row r="163" spans="18:28" x14ac:dyDescent="0.15">
      <c r="R163" s="34"/>
      <c r="S163" s="34"/>
      <c r="T163" s="34"/>
      <c r="U163" s="34"/>
    </row>
    <row r="164" spans="18:28" x14ac:dyDescent="0.15">
      <c r="R164" s="34"/>
      <c r="S164" s="34"/>
      <c r="T164" s="34"/>
      <c r="U164" s="34"/>
    </row>
    <row r="165" spans="18:28" x14ac:dyDescent="0.15">
      <c r="R165" s="34"/>
      <c r="S165" s="34"/>
      <c r="T165" s="34"/>
      <c r="U165" s="34"/>
    </row>
    <row r="166" spans="18:28" x14ac:dyDescent="0.15">
      <c r="R166" s="33"/>
      <c r="S166" s="33"/>
      <c r="T166" s="33"/>
      <c r="U166" s="33"/>
    </row>
    <row r="167" spans="18:28" x14ac:dyDescent="0.15">
      <c r="R167" s="34"/>
      <c r="S167" s="34"/>
      <c r="T167" s="34"/>
      <c r="U167" s="34"/>
    </row>
    <row r="168" spans="18:28" x14ac:dyDescent="0.15">
      <c r="R168" s="34"/>
      <c r="S168" s="34"/>
      <c r="T168" s="34"/>
      <c r="U168" s="34"/>
    </row>
    <row r="169" spans="18:28" x14ac:dyDescent="0.15">
      <c r="R169" s="34"/>
      <c r="S169" s="34"/>
      <c r="T169" s="34"/>
      <c r="U169" s="34"/>
    </row>
    <row r="170" spans="18:28" x14ac:dyDescent="0.15">
      <c r="R170" s="33"/>
      <c r="S170" s="33"/>
      <c r="T170" s="33"/>
      <c r="U170" s="33"/>
    </row>
    <row r="171" spans="18:28" x14ac:dyDescent="0.15">
      <c r="R171" s="34"/>
      <c r="S171" s="34"/>
      <c r="T171" s="34"/>
      <c r="U171" s="34"/>
    </row>
    <row r="172" spans="18:28" x14ac:dyDescent="0.15">
      <c r="R172" s="34"/>
      <c r="S172" s="34"/>
      <c r="T172" s="34"/>
      <c r="U172" s="34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15" display="Index" xr:uid="{4BC85DCE-DFBA-4521-9EF0-4AECC7A3B8F8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5C845-4B66-4B3E-A788-40B606FD3D9C}">
  <sheetPr>
    <pageSetUpPr fitToPage="1"/>
  </sheetPr>
  <dimension ref="A1:AA88"/>
  <sheetViews>
    <sheetView zoomScale="90" workbookViewId="0"/>
  </sheetViews>
  <sheetFormatPr defaultColWidth="9.109375" defaultRowHeight="8.4" x14ac:dyDescent="0.15"/>
  <cols>
    <col min="1" max="1" width="5.88671875" style="5" customWidth="1"/>
    <col min="2" max="2" width="10.109375" style="5" customWidth="1"/>
    <col min="3" max="12" width="7.33203125" style="5" customWidth="1"/>
    <col min="13" max="13" width="9.88671875" style="5" customWidth="1"/>
    <col min="14" max="14" width="7.33203125" style="5" customWidth="1"/>
    <col min="15" max="15" width="9.109375" style="5"/>
    <col min="16" max="27" width="5.6640625" style="5" customWidth="1"/>
    <col min="28" max="16384" width="9.109375" style="5"/>
  </cols>
  <sheetData>
    <row r="1" spans="1:27" ht="14.4" x14ac:dyDescent="0.3">
      <c r="A1" s="35" t="s">
        <v>108</v>
      </c>
      <c r="E1" s="6"/>
      <c r="F1" s="50" t="s">
        <v>74</v>
      </c>
      <c r="G1" s="51"/>
      <c r="H1" s="51"/>
      <c r="I1" s="51"/>
      <c r="J1" s="51"/>
      <c r="P1" s="7"/>
    </row>
    <row r="2" spans="1:27" ht="13.2" x14ac:dyDescent="0.25">
      <c r="E2" s="6"/>
      <c r="F2" s="50" t="s">
        <v>75</v>
      </c>
      <c r="G2" s="51"/>
      <c r="H2" s="51"/>
      <c r="I2" s="51"/>
      <c r="J2" s="51"/>
      <c r="P2" s="8"/>
    </row>
    <row r="3" spans="1:27" ht="13.2" x14ac:dyDescent="0.25">
      <c r="D3" s="52" t="s">
        <v>126</v>
      </c>
      <c r="E3" s="51"/>
      <c r="F3" s="51"/>
      <c r="G3" s="6"/>
      <c r="H3" s="53" t="s">
        <v>127</v>
      </c>
      <c r="I3" s="51"/>
      <c r="J3" s="51"/>
      <c r="K3" s="51"/>
      <c r="L3" s="51"/>
      <c r="M3" s="51"/>
      <c r="N3" s="51"/>
      <c r="P3" s="7"/>
      <c r="Q3" s="9"/>
      <c r="R3" s="10" t="s">
        <v>76</v>
      </c>
    </row>
    <row r="4" spans="1:27" ht="24" customHeight="1" x14ac:dyDescent="0.15">
      <c r="Q4" s="9"/>
    </row>
    <row r="5" spans="1:27" ht="9.4499999999999993" customHeight="1" x14ac:dyDescent="0.2">
      <c r="A5" s="11"/>
      <c r="C5" s="11"/>
      <c r="D5" s="12"/>
      <c r="O5" s="13"/>
      <c r="P5" s="14" t="s">
        <v>77</v>
      </c>
      <c r="Q5" s="14" t="s">
        <v>78</v>
      </c>
      <c r="R5" s="14" t="s">
        <v>79</v>
      </c>
      <c r="S5" s="14" t="s">
        <v>80</v>
      </c>
      <c r="T5" s="14" t="s">
        <v>81</v>
      </c>
      <c r="U5" s="14" t="s">
        <v>82</v>
      </c>
      <c r="V5" s="14" t="s">
        <v>83</v>
      </c>
      <c r="W5" s="13"/>
      <c r="X5" s="13"/>
      <c r="Y5" s="13"/>
      <c r="Z5" s="13"/>
      <c r="AA5" s="13"/>
    </row>
    <row r="6" spans="1:27" ht="9.4499999999999993" customHeight="1" x14ac:dyDescent="0.15">
      <c r="C6" s="9"/>
      <c r="D6" s="9"/>
      <c r="E6" s="9"/>
      <c r="F6" s="9"/>
      <c r="G6" s="9"/>
      <c r="H6" s="9"/>
      <c r="O6" s="15" t="s">
        <v>84</v>
      </c>
      <c r="P6" s="16">
        <v>17401.861111111113</v>
      </c>
      <c r="Q6" s="16">
        <v>17659.305555555555</v>
      </c>
      <c r="R6" s="16">
        <v>17887.944444444442</v>
      </c>
      <c r="S6" s="16">
        <v>17801.372222222224</v>
      </c>
      <c r="T6" s="16">
        <v>17841.862499999999</v>
      </c>
      <c r="U6" s="16">
        <v>14798.816666666669</v>
      </c>
      <c r="V6" s="16">
        <v>12311.25</v>
      </c>
      <c r="W6" s="13"/>
      <c r="X6" s="13"/>
      <c r="Y6" s="13"/>
      <c r="Z6" s="13"/>
      <c r="AA6" s="13"/>
    </row>
    <row r="7" spans="1:27" ht="9.4499999999999993" customHeight="1" x14ac:dyDescent="0.15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O7" s="15" t="s">
        <v>85</v>
      </c>
      <c r="P7" s="16">
        <v>17877.576388888887</v>
      </c>
      <c r="Q7" s="16">
        <v>18077.236111111109</v>
      </c>
      <c r="R7" s="16">
        <v>18277.784722222223</v>
      </c>
      <c r="S7" s="16">
        <v>18361.486111111113</v>
      </c>
      <c r="T7" s="16">
        <v>18473.776388888888</v>
      </c>
      <c r="U7" s="16">
        <v>14647.819444444443</v>
      </c>
      <c r="V7" s="16">
        <v>12244.076388888889</v>
      </c>
      <c r="W7" s="13"/>
      <c r="X7" s="13"/>
      <c r="Y7" s="13"/>
      <c r="Z7" s="13"/>
      <c r="AA7" s="13"/>
    </row>
    <row r="8" spans="1:27" ht="9.4499999999999993" customHeight="1" x14ac:dyDescent="0.15">
      <c r="C8" s="18"/>
      <c r="O8" s="15" t="s">
        <v>86</v>
      </c>
      <c r="P8" s="16">
        <f>SUM(P6:P7)</f>
        <v>35279.4375</v>
      </c>
      <c r="Q8" s="16">
        <f t="shared" ref="Q8:V8" si="0">SUM(Q6:Q7)</f>
        <v>35736.541666666664</v>
      </c>
      <c r="R8" s="16">
        <f t="shared" si="0"/>
        <v>36165.729166666664</v>
      </c>
      <c r="S8" s="16">
        <f t="shared" si="0"/>
        <v>36162.858333333337</v>
      </c>
      <c r="T8" s="16">
        <f t="shared" si="0"/>
        <v>36315.638888888891</v>
      </c>
      <c r="U8" s="16">
        <f t="shared" si="0"/>
        <v>29446.636111111111</v>
      </c>
      <c r="V8" s="16">
        <f t="shared" si="0"/>
        <v>24555.326388888891</v>
      </c>
      <c r="W8" s="13"/>
      <c r="X8" s="13"/>
      <c r="Y8" s="13"/>
      <c r="Z8" s="13"/>
      <c r="AA8" s="13"/>
    </row>
    <row r="9" spans="1:27" ht="9.4499999999999993" customHeight="1" x14ac:dyDescent="0.15">
      <c r="C9" s="18"/>
      <c r="O9" s="19"/>
      <c r="P9" s="14" t="s">
        <v>87</v>
      </c>
      <c r="Q9" s="14" t="s">
        <v>88</v>
      </c>
      <c r="R9" s="14" t="s">
        <v>89</v>
      </c>
      <c r="S9" s="14" t="s">
        <v>90</v>
      </c>
      <c r="T9" s="14" t="s">
        <v>91</v>
      </c>
      <c r="U9" s="14" t="s">
        <v>92</v>
      </c>
      <c r="V9" s="14" t="s">
        <v>93</v>
      </c>
      <c r="W9" s="14" t="s">
        <v>94</v>
      </c>
      <c r="X9" s="14" t="s">
        <v>95</v>
      </c>
      <c r="Y9" s="14" t="s">
        <v>96</v>
      </c>
      <c r="Z9" s="14" t="s">
        <v>97</v>
      </c>
      <c r="AA9" s="14" t="s">
        <v>98</v>
      </c>
    </row>
    <row r="10" spans="1:27" ht="9.4499999999999993" customHeight="1" x14ac:dyDescent="0.15">
      <c r="C10" s="18"/>
      <c r="O10" s="15" t="s">
        <v>99</v>
      </c>
      <c r="P10" s="16">
        <v>16995.816666666666</v>
      </c>
      <c r="Q10" s="16">
        <v>17947.366666666669</v>
      </c>
      <c r="R10" s="16">
        <v>19399.199999999997</v>
      </c>
      <c r="S10" s="16">
        <v>17976.5</v>
      </c>
      <c r="T10" s="16">
        <v>17788.416666666668</v>
      </c>
      <c r="U10" s="16">
        <v>17679.533333333333</v>
      </c>
      <c r="V10" s="16">
        <v>17677.349999999999</v>
      </c>
      <c r="W10" s="16">
        <v>17398.733333333334</v>
      </c>
      <c r="X10" s="16">
        <v>17531.3</v>
      </c>
      <c r="Y10" s="16">
        <v>17418.066666666669</v>
      </c>
      <c r="Z10" s="16">
        <v>17366.080000000002</v>
      </c>
      <c r="AA10" s="16">
        <v>17443.26666666667</v>
      </c>
    </row>
    <row r="11" spans="1:27" ht="9.4499999999999993" customHeight="1" x14ac:dyDescent="0.15">
      <c r="C11" s="18"/>
      <c r="O11" s="15" t="s">
        <v>100</v>
      </c>
      <c r="P11" s="16">
        <v>17879.316666666669</v>
      </c>
      <c r="Q11" s="16">
        <v>18449.066666666669</v>
      </c>
      <c r="R11" s="16">
        <v>18684.5</v>
      </c>
      <c r="S11" s="16">
        <v>18653.100000000006</v>
      </c>
      <c r="T11" s="16">
        <v>18453.500000000004</v>
      </c>
      <c r="U11" s="16">
        <v>18285.199999999993</v>
      </c>
      <c r="V11" s="16">
        <v>18149.266666666666</v>
      </c>
      <c r="W11" s="16">
        <v>17544.52</v>
      </c>
      <c r="X11" s="16">
        <v>17819.899999999994</v>
      </c>
      <c r="Y11" s="16">
        <v>18124.883333333331</v>
      </c>
      <c r="Z11" s="16">
        <v>18168.009999999995</v>
      </c>
      <c r="AA11" s="16">
        <v>18351.599999999999</v>
      </c>
    </row>
    <row r="12" spans="1:27" ht="9.4499999999999993" customHeight="1" x14ac:dyDescent="0.15">
      <c r="C12" s="18"/>
      <c r="O12" s="15" t="s">
        <v>101</v>
      </c>
      <c r="P12" s="16">
        <f>SUM(P10:P11)</f>
        <v>34875.133333333331</v>
      </c>
      <c r="Q12" s="16">
        <f t="shared" ref="Q12:AA12" si="1">SUM(Q10:Q11)</f>
        <v>36396.433333333334</v>
      </c>
      <c r="R12" s="16">
        <f t="shared" si="1"/>
        <v>38083.699999999997</v>
      </c>
      <c r="S12" s="16">
        <f t="shared" si="1"/>
        <v>36629.600000000006</v>
      </c>
      <c r="T12" s="16">
        <f t="shared" si="1"/>
        <v>36241.916666666672</v>
      </c>
      <c r="U12" s="16">
        <f t="shared" si="1"/>
        <v>35964.733333333323</v>
      </c>
      <c r="V12" s="16">
        <f t="shared" si="1"/>
        <v>35826.616666666669</v>
      </c>
      <c r="W12" s="16">
        <f t="shared" si="1"/>
        <v>34943.253333333334</v>
      </c>
      <c r="X12" s="16">
        <f t="shared" si="1"/>
        <v>35351.199999999997</v>
      </c>
      <c r="Y12" s="16">
        <f t="shared" si="1"/>
        <v>35542.949999999997</v>
      </c>
      <c r="Z12" s="16">
        <f t="shared" si="1"/>
        <v>35534.089999999997</v>
      </c>
      <c r="AA12" s="16">
        <f t="shared" si="1"/>
        <v>35794.866666666669</v>
      </c>
    </row>
    <row r="13" spans="1:27" ht="9.4499999999999993" customHeight="1" x14ac:dyDescent="0.15">
      <c r="C13" s="18"/>
      <c r="O13" s="19"/>
      <c r="P13" s="19">
        <f t="shared" ref="P13:W13" si="2">Q13-1</f>
        <v>2010</v>
      </c>
      <c r="Q13" s="19">
        <f t="shared" si="2"/>
        <v>2011</v>
      </c>
      <c r="R13" s="19">
        <f t="shared" si="2"/>
        <v>2012</v>
      </c>
      <c r="S13" s="19">
        <f t="shared" si="2"/>
        <v>2013</v>
      </c>
      <c r="T13" s="19">
        <f t="shared" si="2"/>
        <v>2014</v>
      </c>
      <c r="U13" s="19">
        <f t="shared" si="2"/>
        <v>2015</v>
      </c>
      <c r="V13" s="19">
        <f t="shared" si="2"/>
        <v>2016</v>
      </c>
      <c r="W13" s="19">
        <f t="shared" si="2"/>
        <v>2017</v>
      </c>
      <c r="X13" s="19">
        <f>Y13-1</f>
        <v>2018</v>
      </c>
      <c r="Y13" s="20">
        <v>2019</v>
      </c>
      <c r="Z13" s="19"/>
      <c r="AA13" s="13"/>
    </row>
    <row r="14" spans="1:27" ht="9.4499999999999993" customHeight="1" x14ac:dyDescent="0.2">
      <c r="C14" s="18"/>
      <c r="O14" s="15" t="s">
        <v>102</v>
      </c>
      <c r="P14" s="21"/>
      <c r="Q14" s="21">
        <v>16837.355833333335</v>
      </c>
      <c r="R14" s="21">
        <v>16620.819707599996</v>
      </c>
      <c r="S14" s="21">
        <v>17251.718558599998</v>
      </c>
      <c r="T14" s="22">
        <v>17311.281376799994</v>
      </c>
      <c r="U14" s="22">
        <v>17938.929708600004</v>
      </c>
      <c r="V14" s="22">
        <v>17310.1333318</v>
      </c>
      <c r="W14" s="22">
        <v>17506.821838</v>
      </c>
      <c r="X14" s="22">
        <v>16708.484520202022</v>
      </c>
      <c r="Y14" s="16">
        <v>17718.469166666666</v>
      </c>
      <c r="Z14" s="13"/>
      <c r="AA14" s="13"/>
    </row>
    <row r="15" spans="1:27" ht="9.4499999999999993" customHeight="1" x14ac:dyDescent="0.2">
      <c r="C15" s="18"/>
      <c r="O15" s="15" t="s">
        <v>103</v>
      </c>
      <c r="P15" s="23"/>
      <c r="Q15" s="21">
        <v>16942.091666666667</v>
      </c>
      <c r="R15" s="22">
        <v>17075.239707999997</v>
      </c>
      <c r="S15" s="22">
        <v>17642.035224800002</v>
      </c>
      <c r="T15" s="22">
        <v>17716.123043600001</v>
      </c>
      <c r="U15" s="22">
        <v>18167.067763800002</v>
      </c>
      <c r="V15" s="22">
        <v>17965.966664999996</v>
      </c>
      <c r="W15" s="24">
        <v>14804.8922074</v>
      </c>
      <c r="X15" s="24">
        <v>16886.790454545451</v>
      </c>
      <c r="Y15" s="16">
        <v>18213.571944444448</v>
      </c>
      <c r="Z15" s="13"/>
      <c r="AA15" s="13"/>
    </row>
    <row r="16" spans="1:27" ht="9.4499999999999993" customHeight="1" x14ac:dyDescent="0.15">
      <c r="C16" s="18"/>
      <c r="O16" s="15" t="s">
        <v>104</v>
      </c>
      <c r="P16" s="13"/>
      <c r="Q16" s="13">
        <f t="shared" ref="Q16:X16" si="3">SUM(Q14:Q15)</f>
        <v>33779.447500000002</v>
      </c>
      <c r="R16" s="16">
        <f t="shared" si="3"/>
        <v>33696.059415599993</v>
      </c>
      <c r="S16" s="16">
        <f t="shared" si="3"/>
        <v>34893.753783399996</v>
      </c>
      <c r="T16" s="16">
        <f t="shared" si="3"/>
        <v>35027.404420399995</v>
      </c>
      <c r="U16" s="16">
        <f t="shared" si="3"/>
        <v>36105.997472400006</v>
      </c>
      <c r="V16" s="16">
        <f t="shared" si="3"/>
        <v>35276.099996799996</v>
      </c>
      <c r="W16" s="16">
        <f t="shared" si="3"/>
        <v>32311.7140454</v>
      </c>
      <c r="X16" s="16">
        <f t="shared" si="3"/>
        <v>33595.274974747474</v>
      </c>
      <c r="Y16" s="16">
        <f>SUM(Y14:Y15)</f>
        <v>35932.041111111117</v>
      </c>
      <c r="Z16" s="13"/>
      <c r="AA16" s="13"/>
    </row>
    <row r="17" spans="3:21" ht="9.4499999999999993" customHeight="1" x14ac:dyDescent="0.15">
      <c r="C17" s="18"/>
    </row>
    <row r="18" spans="3:21" ht="9.4499999999999993" customHeight="1" x14ac:dyDescent="0.2">
      <c r="C18" s="18"/>
      <c r="P18" s="25"/>
      <c r="Q18" s="26"/>
    </row>
    <row r="19" spans="3:21" ht="9.4499999999999993" customHeight="1" x14ac:dyDescent="0.2">
      <c r="C19" s="18"/>
      <c r="P19" s="25"/>
      <c r="Q19" s="26"/>
    </row>
    <row r="20" spans="3:21" ht="9.4499999999999993" customHeight="1" x14ac:dyDescent="0.2">
      <c r="C20" s="18"/>
      <c r="P20" s="25"/>
      <c r="Q20" s="26"/>
    </row>
    <row r="21" spans="3:21" ht="9.4499999999999993" customHeight="1" x14ac:dyDescent="0.2">
      <c r="C21" s="18"/>
      <c r="P21" s="25"/>
      <c r="Q21" s="26"/>
      <c r="T21" s="25"/>
      <c r="U21" s="27"/>
    </row>
    <row r="22" spans="3:21" ht="9.4499999999999993" customHeight="1" x14ac:dyDescent="0.2">
      <c r="C22" s="18"/>
      <c r="P22" s="25"/>
      <c r="Q22" s="26"/>
      <c r="T22" s="25"/>
      <c r="U22" s="27"/>
    </row>
    <row r="23" spans="3:21" ht="9.4499999999999993" customHeight="1" x14ac:dyDescent="0.2">
      <c r="C23" s="18"/>
      <c r="P23" s="28"/>
      <c r="Q23" s="26"/>
      <c r="T23" s="28"/>
      <c r="U23" s="29"/>
    </row>
    <row r="24" spans="3:21" ht="9.4499999999999993" customHeight="1" x14ac:dyDescent="0.2">
      <c r="C24" s="18"/>
      <c r="P24" s="25"/>
      <c r="Q24" s="26"/>
      <c r="T24" s="25"/>
      <c r="U24" s="27"/>
    </row>
    <row r="25" spans="3:21" ht="9.4499999999999993" customHeight="1" x14ac:dyDescent="0.2">
      <c r="C25" s="18"/>
      <c r="P25" s="25"/>
      <c r="Q25" s="26"/>
      <c r="T25" s="25"/>
      <c r="U25" s="27"/>
    </row>
    <row r="26" spans="3:21" ht="9.4499999999999993" customHeight="1" x14ac:dyDescent="0.15">
      <c r="C26" s="18"/>
      <c r="P26" s="28"/>
    </row>
    <row r="27" spans="3:21" ht="9.4499999999999993" customHeight="1" x14ac:dyDescent="0.2">
      <c r="C27" s="18"/>
      <c r="P27" s="25"/>
      <c r="Q27" s="30"/>
    </row>
    <row r="28" spans="3:21" ht="9.4499999999999993" customHeight="1" x14ac:dyDescent="0.2">
      <c r="C28" s="18"/>
      <c r="P28" s="25"/>
      <c r="Q28" s="30"/>
    </row>
    <row r="29" spans="3:21" ht="19.2" customHeight="1" x14ac:dyDescent="0.15">
      <c r="C29" s="18"/>
    </row>
    <row r="30" spans="3:21" ht="9.4499999999999993" customHeight="1" x14ac:dyDescent="0.2">
      <c r="C30" s="18"/>
      <c r="P30" s="31"/>
      <c r="S30" s="30"/>
    </row>
    <row r="31" spans="3:21" ht="9.4499999999999993" customHeight="1" x14ac:dyDescent="0.2">
      <c r="C31" s="18"/>
      <c r="P31" s="31"/>
      <c r="S31" s="30"/>
    </row>
    <row r="32" spans="3:21" ht="9.4499999999999993" customHeight="1" x14ac:dyDescent="0.15">
      <c r="C32" s="32"/>
    </row>
    <row r="33" spans="2:20" ht="9.4499999999999993" customHeight="1" x14ac:dyDescent="0.15">
      <c r="C33" s="17"/>
    </row>
    <row r="34" spans="2:20" ht="9.4499999999999993" customHeight="1" x14ac:dyDescent="0.15">
      <c r="C34" s="17"/>
    </row>
    <row r="35" spans="2:20" ht="9.4499999999999993" customHeight="1" x14ac:dyDescent="0.15">
      <c r="C35" s="17"/>
    </row>
    <row r="36" spans="2:20" ht="9.4499999999999993" customHeight="1" x14ac:dyDescent="0.15">
      <c r="C36" s="17"/>
      <c r="T36" s="10"/>
    </row>
    <row r="37" spans="2:20" ht="9.4499999999999993" customHeight="1" x14ac:dyDescent="0.15">
      <c r="C37" s="17"/>
    </row>
    <row r="38" spans="2:20" ht="9.4499999999999993" customHeight="1" x14ac:dyDescent="0.15">
      <c r="C38" s="9"/>
    </row>
    <row r="39" spans="2:20" ht="9.4499999999999993" customHeight="1" x14ac:dyDescent="0.15"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20" ht="9.4499999999999993" customHeight="1" x14ac:dyDescent="0.15">
      <c r="B40" s="1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20" ht="9.4499999999999993" customHeight="1" x14ac:dyDescent="0.15">
      <c r="B41" s="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20" ht="9.4499999999999993" customHeight="1" x14ac:dyDescent="0.15">
      <c r="B42" s="1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20" ht="9.4499999999999993" customHeight="1" x14ac:dyDescent="0.15">
      <c r="B43" s="1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20" ht="9.4499999999999993" customHeight="1" x14ac:dyDescent="0.15">
      <c r="B44" s="28"/>
    </row>
    <row r="45" spans="2:20" ht="9.4499999999999993" customHeight="1" x14ac:dyDescent="0.15">
      <c r="B45" s="28"/>
      <c r="C45" s="9"/>
    </row>
    <row r="46" spans="2:20" ht="9.4499999999999993" customHeight="1" x14ac:dyDescent="0.15">
      <c r="B46" s="28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2:20" ht="9.4499999999999993" customHeight="1" x14ac:dyDescent="0.15">
      <c r="B47" s="1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8"/>
      <c r="F83" s="33"/>
      <c r="G83" s="34" t="s">
        <v>8</v>
      </c>
      <c r="I83" s="34" t="s">
        <v>7</v>
      </c>
      <c r="K83" s="33" t="s">
        <v>105</v>
      </c>
    </row>
    <row r="84" spans="4:13" ht="9.4499999999999993" customHeight="1" x14ac:dyDescent="0.15"/>
    <row r="85" spans="4:13" ht="9.4499999999999993" customHeight="1" x14ac:dyDescent="0.15">
      <c r="M85" s="5" t="s">
        <v>106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104" display="Index" xr:uid="{9321C0F4-773F-46F1-A020-533A20F9D55A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172</vt:i4>
      </vt:variant>
    </vt:vector>
  </HeadingPairs>
  <TitlesOfParts>
    <vt:vector size="244" baseType="lpstr">
      <vt:lpstr>Index</vt:lpstr>
      <vt:lpstr>Map</vt:lpstr>
      <vt:lpstr>ATC1013_graphs</vt:lpstr>
      <vt:lpstr>ATC1013_Southbound</vt:lpstr>
      <vt:lpstr>ATC1013_Northbound</vt:lpstr>
      <vt:lpstr>ATC1015_graphs</vt:lpstr>
      <vt:lpstr>ATC1015_Northbound</vt:lpstr>
      <vt:lpstr>ATC1015_Southbound</vt:lpstr>
      <vt:lpstr>ATC1104_graphs</vt:lpstr>
      <vt:lpstr>ATC1104_Northbound</vt:lpstr>
      <vt:lpstr>ATC1104_Southbound</vt:lpstr>
      <vt:lpstr>ATC1106_graphs</vt:lpstr>
      <vt:lpstr>ATC1106_NorthWestbound</vt:lpstr>
      <vt:lpstr>ATC1106_SouthEastbound</vt:lpstr>
      <vt:lpstr>ATC1135_graphs</vt:lpstr>
      <vt:lpstr>ATC1135_NorthEastbound</vt:lpstr>
      <vt:lpstr>ATC1135_SouthWestbound</vt:lpstr>
      <vt:lpstr>ATC1138_graphs</vt:lpstr>
      <vt:lpstr>ATC1138_NorthWestbound</vt:lpstr>
      <vt:lpstr>ATC1138_SouthEastbound</vt:lpstr>
      <vt:lpstr>ATC1284_graphs</vt:lpstr>
      <vt:lpstr>ATC1284_Northbound</vt:lpstr>
      <vt:lpstr>ATC1284_Southbound</vt:lpstr>
      <vt:lpstr>ATC1333_graphs</vt:lpstr>
      <vt:lpstr>ATC1333_Southbound</vt:lpstr>
      <vt:lpstr>ATC1333_Northbound</vt:lpstr>
      <vt:lpstr>ATC1334_graphs</vt:lpstr>
      <vt:lpstr>ATC1334_Eastbound</vt:lpstr>
      <vt:lpstr>ATC1334_Westbound</vt:lpstr>
      <vt:lpstr>ATC1425_graphs</vt:lpstr>
      <vt:lpstr>ATC1425_Eastbound</vt:lpstr>
      <vt:lpstr>ATC1425_Westbound</vt:lpstr>
      <vt:lpstr>ATC1426_graphs</vt:lpstr>
      <vt:lpstr>ATC1426_Eastbound</vt:lpstr>
      <vt:lpstr>ATC1426_Westbound</vt:lpstr>
      <vt:lpstr>ATC1427_graphs</vt:lpstr>
      <vt:lpstr>ATC1427_NorthEastbound</vt:lpstr>
      <vt:lpstr>ATC1427_SouthWestbound</vt:lpstr>
      <vt:lpstr>ATC1428_graphs</vt:lpstr>
      <vt:lpstr>ATC1428_NorthEastbound</vt:lpstr>
      <vt:lpstr>ATC1428_SouthWestbound</vt:lpstr>
      <vt:lpstr>ATC1500_graphs</vt:lpstr>
      <vt:lpstr>ATC1500_NorthWestbound</vt:lpstr>
      <vt:lpstr>ATC1500_SouthEastbound</vt:lpstr>
      <vt:lpstr>ACC1425_graphs</vt:lpstr>
      <vt:lpstr>ACC1425_Bothdirections</vt:lpstr>
      <vt:lpstr>ACC1427_graphs</vt:lpstr>
      <vt:lpstr>ACC1427_Bothdirections</vt:lpstr>
      <vt:lpstr>ACC1428_graphs</vt:lpstr>
      <vt:lpstr>ACC1428_Bothdirections</vt:lpstr>
      <vt:lpstr>ACC2207_graphs</vt:lpstr>
      <vt:lpstr>ACC2207_Bothdirections</vt:lpstr>
      <vt:lpstr>ACC2208_graphs</vt:lpstr>
      <vt:lpstr>ACC2208_Southbound</vt:lpstr>
      <vt:lpstr>ACC2210_graphs</vt:lpstr>
      <vt:lpstr>ACC2210_Bothdirections</vt:lpstr>
      <vt:lpstr>ACC2405_graphs</vt:lpstr>
      <vt:lpstr>ACC2405_Bothdirections</vt:lpstr>
      <vt:lpstr>ACC2411_graphs</vt:lpstr>
      <vt:lpstr>ACC2411_Bothdirections</vt:lpstr>
      <vt:lpstr>ACC2434_graphs</vt:lpstr>
      <vt:lpstr>ACC2434_Bothdirections</vt:lpstr>
      <vt:lpstr>ACC2446_graphs</vt:lpstr>
      <vt:lpstr>ACC2446_Bothdirections</vt:lpstr>
      <vt:lpstr>ACC2448_graphs</vt:lpstr>
      <vt:lpstr>ACC2448_Bothdirections</vt:lpstr>
      <vt:lpstr>APC2434_graphs</vt:lpstr>
      <vt:lpstr>APC2434_Bothdirections</vt:lpstr>
      <vt:lpstr>APC2447_graphs</vt:lpstr>
      <vt:lpstr>APC2447_Bothdirections</vt:lpstr>
      <vt:lpstr>AHC2434_graphs</vt:lpstr>
      <vt:lpstr>AHC2434_Bothdirections</vt:lpstr>
      <vt:lpstr>bkACC1425_Bothdirections</vt:lpstr>
      <vt:lpstr>bkACC1425_graphs</vt:lpstr>
      <vt:lpstr>bkACC1427_Bothdirections</vt:lpstr>
      <vt:lpstr>bkACC1427_graphs</vt:lpstr>
      <vt:lpstr>bkACC1428_Bothdirections</vt:lpstr>
      <vt:lpstr>bkACC1428_graphs</vt:lpstr>
      <vt:lpstr>bkACC2207_Bothdirections</vt:lpstr>
      <vt:lpstr>bkACC2207_graphs</vt:lpstr>
      <vt:lpstr>bkACC2208_graphs</vt:lpstr>
      <vt:lpstr>bkACC2208_Southbound</vt:lpstr>
      <vt:lpstr>bkACC2210_Bothdirections</vt:lpstr>
      <vt:lpstr>bkACC2210_graphs</vt:lpstr>
      <vt:lpstr>bkACC2405_Bothdirections</vt:lpstr>
      <vt:lpstr>bkACC2405_graphs</vt:lpstr>
      <vt:lpstr>bkACC2411_Bothdirections</vt:lpstr>
      <vt:lpstr>bkACC2411_graphs</vt:lpstr>
      <vt:lpstr>bkACC2434_Bothdirections</vt:lpstr>
      <vt:lpstr>bkACC2434_graphs</vt:lpstr>
      <vt:lpstr>bkACC2446_Bothdirections</vt:lpstr>
      <vt:lpstr>bkACC2446_graphs</vt:lpstr>
      <vt:lpstr>bkACC2448_Bothdirections</vt:lpstr>
      <vt:lpstr>bkACC2448_graphs</vt:lpstr>
      <vt:lpstr>bkAHC2434_Bothdirections</vt:lpstr>
      <vt:lpstr>bkAHC2434_graphs</vt:lpstr>
      <vt:lpstr>bkAPC2434_Bothdirections</vt:lpstr>
      <vt:lpstr>bkAPC2434_graphs</vt:lpstr>
      <vt:lpstr>bkAPC2447_Bothdirections</vt:lpstr>
      <vt:lpstr>bkAPC2447_graphs</vt:lpstr>
      <vt:lpstr>bkATC1013_graphs</vt:lpstr>
      <vt:lpstr>bkATC1013_Northbound</vt:lpstr>
      <vt:lpstr>bkATC1013_Southbound</vt:lpstr>
      <vt:lpstr>bkATC1015_graphs</vt:lpstr>
      <vt:lpstr>bkATC1015_Northbound</vt:lpstr>
      <vt:lpstr>bkATC1015_Southbound</vt:lpstr>
      <vt:lpstr>bkATC1104_graphs</vt:lpstr>
      <vt:lpstr>bkATC1104_Northbound</vt:lpstr>
      <vt:lpstr>bkATC1104_Southbound</vt:lpstr>
      <vt:lpstr>bkATC1106_graphs</vt:lpstr>
      <vt:lpstr>bkATC1106_NorthWestbound</vt:lpstr>
      <vt:lpstr>bkATC1106_SouthEastbound</vt:lpstr>
      <vt:lpstr>bkATC1135_graphs</vt:lpstr>
      <vt:lpstr>bkATC1135_NorthEastbound</vt:lpstr>
      <vt:lpstr>bkATC1135_SouthWestbound</vt:lpstr>
      <vt:lpstr>bkATC1138_graphs</vt:lpstr>
      <vt:lpstr>bkATC1138_NorthWestbound</vt:lpstr>
      <vt:lpstr>bkATC1138_SouthEastbound</vt:lpstr>
      <vt:lpstr>bkATC1284_graphs</vt:lpstr>
      <vt:lpstr>bkATC1284_Northbound</vt:lpstr>
      <vt:lpstr>bkATC1284_Southbound</vt:lpstr>
      <vt:lpstr>bkATC1333_graphs</vt:lpstr>
      <vt:lpstr>bkATC1333_Northbound</vt:lpstr>
      <vt:lpstr>bkATC1333_Southbound</vt:lpstr>
      <vt:lpstr>bkATC1334_Eastbound</vt:lpstr>
      <vt:lpstr>bkATC1334_graphs</vt:lpstr>
      <vt:lpstr>bkATC1334_Westbound</vt:lpstr>
      <vt:lpstr>bkATC1425_Eastbound</vt:lpstr>
      <vt:lpstr>bkATC1425_graphs</vt:lpstr>
      <vt:lpstr>bkATC1425_Westbound</vt:lpstr>
      <vt:lpstr>bkATC1426_Eastbound</vt:lpstr>
      <vt:lpstr>bkATC1426_graphs</vt:lpstr>
      <vt:lpstr>bkATC1426_Westbound</vt:lpstr>
      <vt:lpstr>bkATC1427_graphs</vt:lpstr>
      <vt:lpstr>bkATC1427_NorthEastbound</vt:lpstr>
      <vt:lpstr>bkATC1427_SouthWestbound</vt:lpstr>
      <vt:lpstr>bkATC1428_graphs</vt:lpstr>
      <vt:lpstr>bkATC1428_NorthEastbound</vt:lpstr>
      <vt:lpstr>bkATC1428_SouthWestbound</vt:lpstr>
      <vt:lpstr>bkATC1500_graphs</vt:lpstr>
      <vt:lpstr>bkATC1500_NorthWestbound</vt:lpstr>
      <vt:lpstr>bkATC1500_SouthEastbound</vt:lpstr>
      <vt:lpstr>bkIndex</vt:lpstr>
      <vt:lpstr>bkIndexACC</vt:lpstr>
      <vt:lpstr>bkIndexACC1425</vt:lpstr>
      <vt:lpstr>bkIndexACC1427</vt:lpstr>
      <vt:lpstr>bkIndexACC1428</vt:lpstr>
      <vt:lpstr>bkIndexACC2207</vt:lpstr>
      <vt:lpstr>bkIndexACC2208</vt:lpstr>
      <vt:lpstr>bkIndexACC2210</vt:lpstr>
      <vt:lpstr>bkIndexACC2405</vt:lpstr>
      <vt:lpstr>bkIndexACC2411</vt:lpstr>
      <vt:lpstr>bkIndexACC2434</vt:lpstr>
      <vt:lpstr>bkIndexACC2446</vt:lpstr>
      <vt:lpstr>bkIndexACC2448</vt:lpstr>
      <vt:lpstr>bkIndexAHC2434</vt:lpstr>
      <vt:lpstr>bkIndexAPC2434</vt:lpstr>
      <vt:lpstr>bkIndexAPC2447</vt:lpstr>
      <vt:lpstr>bkIndexATC1013</vt:lpstr>
      <vt:lpstr>bkIndexATC1015</vt:lpstr>
      <vt:lpstr>bkIndexATC1104</vt:lpstr>
      <vt:lpstr>bkIndexATC1106</vt:lpstr>
      <vt:lpstr>bkIndexATC1135</vt:lpstr>
      <vt:lpstr>bkIndexATC1138</vt:lpstr>
      <vt:lpstr>bkIndexATC1284</vt:lpstr>
      <vt:lpstr>bkIndexATC1333</vt:lpstr>
      <vt:lpstr>bkIndexATC1334</vt:lpstr>
      <vt:lpstr>bkIndexATC1425</vt:lpstr>
      <vt:lpstr>bkIndexATC1426</vt:lpstr>
      <vt:lpstr>bkIndexATC1427</vt:lpstr>
      <vt:lpstr>bkIndexATC1428</vt:lpstr>
      <vt:lpstr>bkIndexATC1500</vt:lpstr>
      <vt:lpstr>ACC1425_Bothdirections!Print_Area</vt:lpstr>
      <vt:lpstr>ACC1425_graphs!Print_Area</vt:lpstr>
      <vt:lpstr>ACC1427_Bothdirections!Print_Area</vt:lpstr>
      <vt:lpstr>ACC1427_graphs!Print_Area</vt:lpstr>
      <vt:lpstr>ACC1428_Bothdirections!Print_Area</vt:lpstr>
      <vt:lpstr>ACC1428_graphs!Print_Area</vt:lpstr>
      <vt:lpstr>ACC2207_Bothdirections!Print_Area</vt:lpstr>
      <vt:lpstr>ACC2207_graphs!Print_Area</vt:lpstr>
      <vt:lpstr>ACC2208_graphs!Print_Area</vt:lpstr>
      <vt:lpstr>ACC2208_Southbound!Print_Area</vt:lpstr>
      <vt:lpstr>ACC2210_Bothdirections!Print_Area</vt:lpstr>
      <vt:lpstr>ACC2210_graphs!Print_Area</vt:lpstr>
      <vt:lpstr>ACC2405_Bothdirections!Print_Area</vt:lpstr>
      <vt:lpstr>ACC2405_graphs!Print_Area</vt:lpstr>
      <vt:lpstr>ACC2411_Bothdirections!Print_Area</vt:lpstr>
      <vt:lpstr>ACC2411_graphs!Print_Area</vt:lpstr>
      <vt:lpstr>ACC2434_Bothdirections!Print_Area</vt:lpstr>
      <vt:lpstr>ACC2434_graphs!Print_Area</vt:lpstr>
      <vt:lpstr>ACC2446_Bothdirections!Print_Area</vt:lpstr>
      <vt:lpstr>ACC2446_graphs!Print_Area</vt:lpstr>
      <vt:lpstr>ACC2448_Bothdirections!Print_Area</vt:lpstr>
      <vt:lpstr>ACC2448_graphs!Print_Area</vt:lpstr>
      <vt:lpstr>AHC2434_Bothdirections!Print_Area</vt:lpstr>
      <vt:lpstr>AHC2434_graphs!Print_Area</vt:lpstr>
      <vt:lpstr>APC2434_Bothdirections!Print_Area</vt:lpstr>
      <vt:lpstr>APC2434_graphs!Print_Area</vt:lpstr>
      <vt:lpstr>APC2447_Bothdirections!Print_Area</vt:lpstr>
      <vt:lpstr>APC2447_graphs!Print_Area</vt:lpstr>
      <vt:lpstr>ATC1013_graphs!Print_Area</vt:lpstr>
      <vt:lpstr>ATC1013_Northbound!Print_Area</vt:lpstr>
      <vt:lpstr>ATC1013_Southbound!Print_Area</vt:lpstr>
      <vt:lpstr>ATC1015_graphs!Print_Area</vt:lpstr>
      <vt:lpstr>ATC1015_Northbound!Print_Area</vt:lpstr>
      <vt:lpstr>ATC1015_Southbound!Print_Area</vt:lpstr>
      <vt:lpstr>ATC1104_graphs!Print_Area</vt:lpstr>
      <vt:lpstr>ATC1104_Northbound!Print_Area</vt:lpstr>
      <vt:lpstr>ATC1104_Southbound!Print_Area</vt:lpstr>
      <vt:lpstr>ATC1106_graphs!Print_Area</vt:lpstr>
      <vt:lpstr>ATC1106_NorthWestbound!Print_Area</vt:lpstr>
      <vt:lpstr>ATC1106_SouthEastbound!Print_Area</vt:lpstr>
      <vt:lpstr>ATC1135_graphs!Print_Area</vt:lpstr>
      <vt:lpstr>ATC1135_NorthEastbound!Print_Area</vt:lpstr>
      <vt:lpstr>ATC1135_SouthWestbound!Print_Area</vt:lpstr>
      <vt:lpstr>ATC1138_graphs!Print_Area</vt:lpstr>
      <vt:lpstr>ATC1138_NorthWestbound!Print_Area</vt:lpstr>
      <vt:lpstr>ATC1138_SouthEastbound!Print_Area</vt:lpstr>
      <vt:lpstr>ATC1284_graphs!Print_Area</vt:lpstr>
      <vt:lpstr>ATC1284_Northbound!Print_Area</vt:lpstr>
      <vt:lpstr>ATC1284_Southbound!Print_Area</vt:lpstr>
      <vt:lpstr>ATC1333_graphs!Print_Area</vt:lpstr>
      <vt:lpstr>ATC1333_Northbound!Print_Area</vt:lpstr>
      <vt:lpstr>ATC1333_Southbound!Print_Area</vt:lpstr>
      <vt:lpstr>ATC1334_Eastbound!Print_Area</vt:lpstr>
      <vt:lpstr>ATC1334_graphs!Print_Area</vt:lpstr>
      <vt:lpstr>ATC1334_Westbound!Print_Area</vt:lpstr>
      <vt:lpstr>ATC1425_Eastbound!Print_Area</vt:lpstr>
      <vt:lpstr>ATC1425_graphs!Print_Area</vt:lpstr>
      <vt:lpstr>ATC1425_Westbound!Print_Area</vt:lpstr>
      <vt:lpstr>ATC1426_Eastbound!Print_Area</vt:lpstr>
      <vt:lpstr>ATC1426_graphs!Print_Area</vt:lpstr>
      <vt:lpstr>ATC1426_Westbound!Print_Area</vt:lpstr>
      <vt:lpstr>ATC1427_graphs!Print_Area</vt:lpstr>
      <vt:lpstr>ATC1427_NorthEastbound!Print_Area</vt:lpstr>
      <vt:lpstr>ATC1427_SouthWestbound!Print_Area</vt:lpstr>
      <vt:lpstr>ATC1428_graphs!Print_Area</vt:lpstr>
      <vt:lpstr>ATC1428_NorthEastbound!Print_Area</vt:lpstr>
      <vt:lpstr>ATC1428_SouthWestbound!Print_Area</vt:lpstr>
      <vt:lpstr>ATC1500_graphs!Print_Area</vt:lpstr>
      <vt:lpstr>ATC1500_NorthWestbound!Print_Area</vt:lpstr>
      <vt:lpstr>ATC1500_SouthEastbound!Print_Area</vt:lpstr>
      <vt:lpstr>Index!Print_Area</vt:lpstr>
      <vt:lpstr>Map!Print_Area</vt:lpstr>
    </vt:vector>
  </TitlesOfParts>
  <Company>TfGM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Hawkins</dc:creator>
  <cp:lastModifiedBy>David Hawkins</cp:lastModifiedBy>
  <cp:lastPrinted>2021-06-09T10:16:12Z</cp:lastPrinted>
  <dcterms:created xsi:type="dcterms:W3CDTF">2012-12-13T15:33:46Z</dcterms:created>
  <dcterms:modified xsi:type="dcterms:W3CDTF">2021-07-16T09:38:09Z</dcterms:modified>
</cp:coreProperties>
</file>